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8800" windowHeight="15600" activeTab="3"/>
  </bookViews>
  <sheets>
    <sheet name="REGIÃO" sheetId="1" r:id="rId1"/>
    <sheet name="alfabetica" sheetId="2" r:id="rId2"/>
    <sheet name="calculo_novo" sheetId="4" r:id="rId3"/>
    <sheet name="consolidado" sheetId="5" r:id="rId4"/>
    <sheet name="notificação" sheetId="6" r:id="rId5"/>
  </sheets>
  <definedNames>
    <definedName name="_xlnm._FilterDatabase" localSheetId="0" hidden="1">REGIÃO!$A$1:$BI$104</definedName>
  </definedNames>
  <calcPr calcId="144525"/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2" i="5"/>
  <c r="AR2" i="6" l="1"/>
  <c r="AR3" i="6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R1" i="6"/>
  <c r="BI11" i="4" l="1"/>
  <c r="BI14" i="4"/>
  <c r="BI4" i="4"/>
  <c r="BI6" i="4"/>
  <c r="BI7" i="4"/>
  <c r="BI13" i="4"/>
  <c r="BI2" i="4"/>
  <c r="BI8" i="4"/>
  <c r="BI9" i="4"/>
  <c r="BI5" i="4"/>
  <c r="BI3" i="4"/>
  <c r="BI12" i="4"/>
  <c r="BI15" i="4"/>
  <c r="BI16" i="4"/>
  <c r="BI17" i="4"/>
  <c r="BI18" i="4"/>
  <c r="BI20" i="4"/>
  <c r="BI24" i="4"/>
  <c r="BI25" i="4"/>
  <c r="BI21" i="4"/>
  <c r="BI23" i="4"/>
  <c r="BI22" i="4"/>
  <c r="BI19" i="4"/>
  <c r="BI26" i="4"/>
  <c r="BI27" i="4"/>
  <c r="BI31" i="4"/>
  <c r="BI30" i="4"/>
  <c r="BI28" i="4"/>
  <c r="BI29" i="4"/>
  <c r="BI32" i="4"/>
  <c r="BI33" i="4"/>
  <c r="BI34" i="4"/>
  <c r="BI35" i="4"/>
  <c r="BI36" i="4"/>
  <c r="BI38" i="4"/>
  <c r="BI37" i="4"/>
  <c r="BI40" i="4"/>
  <c r="BI39" i="4"/>
  <c r="BI42" i="4"/>
  <c r="BI41" i="4"/>
  <c r="BI44" i="4"/>
  <c r="BI43" i="4"/>
  <c r="BI45" i="4"/>
  <c r="BI46" i="4"/>
  <c r="BI47" i="4"/>
  <c r="BI48" i="4"/>
  <c r="BI49" i="4"/>
  <c r="BI50" i="4"/>
  <c r="BI51" i="4"/>
  <c r="BI52" i="4"/>
  <c r="BI53" i="4"/>
  <c r="BI54" i="4"/>
  <c r="BI55" i="4"/>
  <c r="BI73" i="4"/>
  <c r="BI56" i="4"/>
  <c r="BI57" i="4"/>
  <c r="BI62" i="4"/>
  <c r="BI58" i="4"/>
  <c r="BI60" i="4"/>
  <c r="BI61" i="4"/>
  <c r="BI59" i="4"/>
  <c r="BI63" i="4"/>
  <c r="BI64" i="4"/>
  <c r="BI65" i="4"/>
  <c r="BI66" i="4"/>
  <c r="BI67" i="4"/>
  <c r="BI68" i="4"/>
  <c r="BI69" i="4"/>
  <c r="BI70" i="4"/>
  <c r="BI71" i="4"/>
  <c r="BI72" i="4"/>
  <c r="BI74" i="4"/>
  <c r="BI75" i="4"/>
  <c r="BI76" i="4"/>
  <c r="BI77" i="4"/>
  <c r="BI78" i="4"/>
  <c r="BI79" i="4"/>
  <c r="BI80" i="4"/>
  <c r="BI81" i="4"/>
  <c r="BI83" i="4"/>
  <c r="BI84" i="4"/>
  <c r="BI86" i="4"/>
  <c r="BI85" i="4"/>
  <c r="BI87" i="4"/>
  <c r="BI88" i="4"/>
  <c r="BI82" i="4"/>
  <c r="BI90" i="4"/>
  <c r="BI93" i="4"/>
  <c r="BI89" i="4"/>
  <c r="BI92" i="4"/>
  <c r="BI91" i="4"/>
  <c r="BI10" i="4"/>
  <c r="BG2" i="1"/>
  <c r="BI2" i="1" s="1"/>
  <c r="BE27" i="2" l="1"/>
  <c r="E95" i="1" l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P40" i="1" l="1"/>
  <c r="Q40" i="1"/>
  <c r="R40" i="1"/>
  <c r="S40" i="1"/>
  <c r="T40" i="1"/>
  <c r="U40" i="1"/>
  <c r="V40" i="1"/>
  <c r="B14" i="1"/>
  <c r="B15" i="1"/>
  <c r="B16" i="1"/>
  <c r="B26" i="1"/>
  <c r="B34" i="1"/>
  <c r="B35" i="1"/>
  <c r="B36" i="1"/>
  <c r="B40" i="1"/>
  <c r="B49" i="1"/>
  <c r="B51" i="1"/>
  <c r="B71" i="1"/>
  <c r="B83" i="1"/>
  <c r="B88" i="1"/>
  <c r="B104" i="1"/>
  <c r="B13" i="1"/>
  <c r="B25" i="1"/>
  <c r="B28" i="1"/>
  <c r="B47" i="1"/>
  <c r="B48" i="1"/>
  <c r="B57" i="1"/>
  <c r="B58" i="1"/>
  <c r="B63" i="1"/>
  <c r="B92" i="1"/>
  <c r="B102" i="1"/>
  <c r="B103" i="1"/>
  <c r="B11" i="1"/>
  <c r="B12" i="1"/>
  <c r="B37" i="1"/>
  <c r="B66" i="1"/>
  <c r="B68" i="1"/>
  <c r="B69" i="1"/>
  <c r="B70" i="1"/>
  <c r="B73" i="1"/>
  <c r="B76" i="1"/>
  <c r="B77" i="1"/>
  <c r="B100" i="1"/>
  <c r="B101" i="1"/>
  <c r="B17" i="1"/>
  <c r="B19" i="1"/>
  <c r="B24" i="1"/>
  <c r="B39" i="1"/>
  <c r="B72" i="1"/>
  <c r="B84" i="1"/>
  <c r="B86" i="1"/>
  <c r="B10" i="1"/>
  <c r="B60" i="1"/>
  <c r="B6" i="1"/>
  <c r="B7" i="1"/>
  <c r="B8" i="1"/>
  <c r="B9" i="1"/>
  <c r="B23" i="1"/>
  <c r="B32" i="1"/>
  <c r="B79" i="1"/>
  <c r="B90" i="1"/>
  <c r="B99" i="1"/>
  <c r="B4" i="1"/>
  <c r="B5" i="1"/>
  <c r="B18" i="1"/>
  <c r="B20" i="1"/>
  <c r="B21" i="1"/>
  <c r="B22" i="1"/>
  <c r="B31" i="1"/>
  <c r="B42" i="1"/>
  <c r="B55" i="1"/>
  <c r="B65" i="1"/>
  <c r="B82" i="1"/>
  <c r="B89" i="1"/>
  <c r="B91" i="1"/>
  <c r="B96" i="1"/>
  <c r="B97" i="1"/>
  <c r="B98" i="1"/>
  <c r="B30" i="1"/>
  <c r="B44" i="1"/>
  <c r="B53" i="1"/>
  <c r="B74" i="1"/>
  <c r="B85" i="1"/>
  <c r="B94" i="1"/>
  <c r="B95" i="1"/>
  <c r="B27" i="1"/>
  <c r="B29" i="1"/>
  <c r="B38" i="1"/>
  <c r="B41" i="1"/>
  <c r="B46" i="1"/>
  <c r="B52" i="1"/>
  <c r="B56" i="1"/>
  <c r="B67" i="1"/>
  <c r="B81" i="1"/>
  <c r="B87" i="1"/>
  <c r="B93" i="1"/>
  <c r="B3" i="1"/>
  <c r="V60" i="1"/>
  <c r="W60" i="1"/>
  <c r="BE65" i="2" l="1"/>
  <c r="BE82" i="2"/>
  <c r="BE66" i="2"/>
  <c r="BE7" i="1" s="1"/>
  <c r="BG7" i="1" s="1"/>
  <c r="BE2" i="2"/>
  <c r="BE8" i="1" s="1"/>
  <c r="BG8" i="1" s="1"/>
  <c r="BE3" i="2"/>
  <c r="BE14" i="1" s="1"/>
  <c r="BG14" i="1" s="1"/>
  <c r="BE20" i="2"/>
  <c r="BE57" i="2"/>
  <c r="BE79" i="2"/>
  <c r="BE58" i="2"/>
  <c r="BE59" i="2"/>
  <c r="BE37" i="2"/>
  <c r="BE4" i="2"/>
  <c r="BE80" i="2"/>
  <c r="BE17" i="1" s="1"/>
  <c r="BG17" i="1" s="1"/>
  <c r="BE76" i="2"/>
  <c r="BE18" i="1" s="1"/>
  <c r="BG18" i="1" s="1"/>
  <c r="BE43" i="2"/>
  <c r="BE47" i="1" s="1"/>
  <c r="BG47" i="1" s="1"/>
  <c r="BE60" i="2"/>
  <c r="BE74" i="2"/>
  <c r="BE83" i="2"/>
  <c r="BE54" i="2"/>
  <c r="BE25" i="1" s="1"/>
  <c r="BG25" i="1" s="1"/>
  <c r="BE63" i="2"/>
  <c r="BE5" i="2"/>
  <c r="BE84" i="2"/>
  <c r="BE44" i="2"/>
  <c r="BE6" i="2"/>
  <c r="BE72" i="2"/>
  <c r="BE38" i="2"/>
  <c r="BE32" i="2"/>
  <c r="BE70" i="2"/>
  <c r="BE61" i="2"/>
  <c r="BE28" i="2"/>
  <c r="BE78" i="2"/>
  <c r="BE7" i="2"/>
  <c r="BE62" i="2"/>
  <c r="BE85" i="2"/>
  <c r="BE6" i="1" s="1"/>
  <c r="BG6" i="1" s="1"/>
  <c r="BE45" i="2"/>
  <c r="BE51" i="2"/>
  <c r="BE17" i="2"/>
  <c r="BE41" i="1" s="1"/>
  <c r="BG41" i="1" s="1"/>
  <c r="BE29" i="2"/>
  <c r="BE47" i="2"/>
  <c r="BE77" i="2"/>
  <c r="BE16" i="2"/>
  <c r="BE8" i="2"/>
  <c r="BE86" i="2"/>
  <c r="BE49" i="1" s="1"/>
  <c r="BG49" i="1" s="1"/>
  <c r="BE39" i="2"/>
  <c r="BE51" i="1" s="1"/>
  <c r="BG51" i="1" s="1"/>
  <c r="BE87" i="2"/>
  <c r="BE52" i="1" s="1"/>
  <c r="BG52" i="1" s="1"/>
  <c r="BE36" i="2"/>
  <c r="BE18" i="2"/>
  <c r="BE48" i="2"/>
  <c r="BE68" i="2"/>
  <c r="BE88" i="2"/>
  <c r="BE49" i="2"/>
  <c r="BE64" i="2"/>
  <c r="BE9" i="2"/>
  <c r="BE71" i="2"/>
  <c r="BE41" i="2"/>
  <c r="BE68" i="1" s="1"/>
  <c r="BG68" i="1" s="1"/>
  <c r="BE81" i="2"/>
  <c r="BE89" i="2"/>
  <c r="BE52" i="2"/>
  <c r="BE10" i="2"/>
  <c r="BE21" i="2"/>
  <c r="BE53" i="2"/>
  <c r="BE46" i="2"/>
  <c r="BE74" i="1" s="1"/>
  <c r="BG74" i="1" s="1"/>
  <c r="BE90" i="2"/>
  <c r="BE76" i="1" s="1"/>
  <c r="BG76" i="1" s="1"/>
  <c r="BE11" i="2"/>
  <c r="BE42" i="2"/>
  <c r="BE26" i="2"/>
  <c r="BE81" i="1" s="1"/>
  <c r="BG81" i="1" s="1"/>
  <c r="BE91" i="2"/>
  <c r="BE104" i="1" s="1"/>
  <c r="BG104" i="1" s="1"/>
  <c r="BE22" i="2"/>
  <c r="BE92" i="2"/>
  <c r="BE12" i="2"/>
  <c r="BE50" i="2"/>
  <c r="BE75" i="2"/>
  <c r="BE35" i="2"/>
  <c r="BE23" i="2"/>
  <c r="BE88" i="1" s="1"/>
  <c r="BG88" i="1" s="1"/>
  <c r="BE67" i="2"/>
  <c r="BE89" i="1" s="1"/>
  <c r="BG89" i="1" s="1"/>
  <c r="BE56" i="2"/>
  <c r="BE24" i="2"/>
  <c r="BE91" i="1" s="1"/>
  <c r="BG91" i="1" s="1"/>
  <c r="BE25" i="2"/>
  <c r="BE33" i="2"/>
  <c r="BE69" i="2"/>
  <c r="BE13" i="2"/>
  <c r="BE40" i="2"/>
  <c r="BE34" i="2"/>
  <c r="BE95" i="1" s="1"/>
  <c r="BG95" i="1" s="1"/>
  <c r="BE93" i="2"/>
  <c r="BE97" i="1" s="1"/>
  <c r="BG97" i="1" s="1"/>
  <c r="BE94" i="2"/>
  <c r="BE30" i="2"/>
  <c r="BE14" i="2"/>
  <c r="BE31" i="2"/>
  <c r="BE15" i="2"/>
  <c r="BE55" i="2"/>
  <c r="BD65" i="2"/>
  <c r="BD27" i="2"/>
  <c r="BD82" i="2"/>
  <c r="BD66" i="2"/>
  <c r="BD2" i="2"/>
  <c r="BD8" i="1" s="1"/>
  <c r="BD3" i="2"/>
  <c r="BD20" i="2"/>
  <c r="BD57" i="2"/>
  <c r="BD79" i="2"/>
  <c r="BD58" i="2"/>
  <c r="BD59" i="2"/>
  <c r="BD37" i="2"/>
  <c r="BD4" i="2"/>
  <c r="BD80" i="2"/>
  <c r="BD17" i="1" s="1"/>
  <c r="BI17" i="1" s="1"/>
  <c r="BD76" i="2"/>
  <c r="BD43" i="2"/>
  <c r="BD19" i="1" s="1"/>
  <c r="BD60" i="2"/>
  <c r="BD74" i="2"/>
  <c r="BD83" i="2"/>
  <c r="BD54" i="2"/>
  <c r="BD63" i="2"/>
  <c r="BD5" i="2"/>
  <c r="BD84" i="2"/>
  <c r="BD44" i="2"/>
  <c r="BD27" i="1" s="1"/>
  <c r="BD6" i="2"/>
  <c r="BD28" i="1" s="1"/>
  <c r="BD72" i="2"/>
  <c r="BD38" i="2"/>
  <c r="BD32" i="2"/>
  <c r="BD70" i="2"/>
  <c r="BD61" i="2"/>
  <c r="BD28" i="2"/>
  <c r="BD78" i="2"/>
  <c r="BD7" i="2"/>
  <c r="BD62" i="2"/>
  <c r="BD38" i="1" s="1"/>
  <c r="BD85" i="2"/>
  <c r="BD45" i="2"/>
  <c r="BD39" i="1" s="1"/>
  <c r="BD51" i="2"/>
  <c r="BD17" i="2"/>
  <c r="BD29" i="2"/>
  <c r="BD47" i="2"/>
  <c r="BD44" i="1" s="1"/>
  <c r="BD77" i="2"/>
  <c r="BD16" i="2"/>
  <c r="BD8" i="2"/>
  <c r="BD86" i="2"/>
  <c r="BD49" i="1" s="1"/>
  <c r="BD39" i="2"/>
  <c r="BD87" i="2"/>
  <c r="BD97" i="1" s="1"/>
  <c r="BI97" i="1" s="1"/>
  <c r="BD36" i="2"/>
  <c r="BD53" i="1" s="1"/>
  <c r="BD18" i="2"/>
  <c r="BD48" i="2"/>
  <c r="BD68" i="2"/>
  <c r="BD88" i="2"/>
  <c r="BD49" i="2"/>
  <c r="BD64" i="2"/>
  <c r="BD63" i="1" s="1"/>
  <c r="BD9" i="2"/>
  <c r="BD65" i="1" s="1"/>
  <c r="BD71" i="2"/>
  <c r="BD41" i="2"/>
  <c r="BD68" i="1" s="1"/>
  <c r="BD81" i="2"/>
  <c r="BD89" i="2"/>
  <c r="BD52" i="2"/>
  <c r="BD10" i="2"/>
  <c r="BD21" i="2"/>
  <c r="BD72" i="1" s="1"/>
  <c r="BD53" i="2"/>
  <c r="BD46" i="2"/>
  <c r="BD74" i="1" s="1"/>
  <c r="BD90" i="2"/>
  <c r="BD11" i="2"/>
  <c r="BD42" i="2"/>
  <c r="BD26" i="2"/>
  <c r="BD91" i="2"/>
  <c r="BD22" i="2"/>
  <c r="BD92" i="2"/>
  <c r="BD12" i="2"/>
  <c r="BD50" i="2"/>
  <c r="BD75" i="2"/>
  <c r="BD35" i="2"/>
  <c r="BD87" i="1" s="1"/>
  <c r="BD23" i="2"/>
  <c r="BD67" i="2"/>
  <c r="BD89" i="1" s="1"/>
  <c r="BD56" i="2"/>
  <c r="BD24" i="2"/>
  <c r="BD25" i="2"/>
  <c r="BD33" i="2"/>
  <c r="BD69" i="2"/>
  <c r="BD13" i="2"/>
  <c r="BD40" i="2"/>
  <c r="BD34" i="2"/>
  <c r="BD93" i="2"/>
  <c r="BD94" i="2"/>
  <c r="BD30" i="2"/>
  <c r="BD102" i="1" s="1"/>
  <c r="BD14" i="2"/>
  <c r="BD31" i="2"/>
  <c r="BD15" i="2"/>
  <c r="BD55" i="2"/>
  <c r="BD19" i="2"/>
  <c r="BE19" i="2"/>
  <c r="BE10" i="1" s="1"/>
  <c r="BG10" i="1" s="1"/>
  <c r="B73" i="2"/>
  <c r="C73" i="2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C95" i="1"/>
  <c r="D95" i="1"/>
  <c r="B80" i="1"/>
  <c r="B78" i="1" s="1"/>
  <c r="B75" i="1" s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C5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E42" i="1"/>
  <c r="BG42" i="1" s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C45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E24" i="1"/>
  <c r="BG24" i="1" s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C64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E73" i="1"/>
  <c r="BG73" i="1" s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I89" i="1" l="1"/>
  <c r="BI68" i="1"/>
  <c r="BI49" i="1"/>
  <c r="BI8" i="1"/>
  <c r="BI74" i="1"/>
  <c r="BD83" i="1"/>
  <c r="BD4" i="1"/>
  <c r="BE99" i="1"/>
  <c r="BG99" i="1" s="1"/>
  <c r="BE67" i="1"/>
  <c r="BG67" i="1" s="1"/>
  <c r="BD30" i="1"/>
  <c r="BD77" i="1"/>
  <c r="BD51" i="1"/>
  <c r="BI51" i="1" s="1"/>
  <c r="BE39" i="1"/>
  <c r="BG39" i="1" s="1"/>
  <c r="BI39" i="1" s="1"/>
  <c r="BD7" i="1"/>
  <c r="BD94" i="1"/>
  <c r="BD46" i="1"/>
  <c r="BE37" i="1"/>
  <c r="BG37" i="1" s="1"/>
  <c r="BE16" i="1"/>
  <c r="BG16" i="1" s="1"/>
  <c r="BF77" i="2"/>
  <c r="BE36" i="1"/>
  <c r="BG36" i="1" s="1"/>
  <c r="BE5" i="1"/>
  <c r="BG5" i="1" s="1"/>
  <c r="BD70" i="1"/>
  <c r="BD23" i="1"/>
  <c r="BE84" i="1"/>
  <c r="BG84" i="1" s="1"/>
  <c r="BE34" i="1"/>
  <c r="BG34" i="1" s="1"/>
  <c r="BE15" i="1"/>
  <c r="BG15" i="1" s="1"/>
  <c r="BD69" i="1"/>
  <c r="BD41" i="1"/>
  <c r="BI41" i="1" s="1"/>
  <c r="BE29" i="1"/>
  <c r="BG29" i="1" s="1"/>
  <c r="BE30" i="1"/>
  <c r="BG30" i="1" s="1"/>
  <c r="BE71" i="1"/>
  <c r="BG71" i="1" s="1"/>
  <c r="BE98" i="1"/>
  <c r="BG98" i="1" s="1"/>
  <c r="B45" i="1"/>
  <c r="B43" i="1" s="1"/>
  <c r="B33" i="1" s="1"/>
  <c r="B64" i="1"/>
  <c r="BE77" i="1"/>
  <c r="BG77" i="1" s="1"/>
  <c r="BD37" i="1"/>
  <c r="BF37" i="1" s="1"/>
  <c r="BD36" i="1"/>
  <c r="BE48" i="1"/>
  <c r="BG48" i="1" s="1"/>
  <c r="BD35" i="1"/>
  <c r="BD56" i="1"/>
  <c r="BD100" i="1"/>
  <c r="BD82" i="1"/>
  <c r="BD55" i="1"/>
  <c r="BD3" i="1"/>
  <c r="BE92" i="1"/>
  <c r="BG92" i="1" s="1"/>
  <c r="BE70" i="1"/>
  <c r="BG70" i="1" s="1"/>
  <c r="BE45" i="1"/>
  <c r="BD12" i="1"/>
  <c r="BE12" i="1"/>
  <c r="BG12" i="1" s="1"/>
  <c r="BD98" i="1"/>
  <c r="BD79" i="1"/>
  <c r="BD52" i="1"/>
  <c r="BI52" i="1" s="1"/>
  <c r="BD31" i="1"/>
  <c r="BI31" i="1" s="1"/>
  <c r="BE90" i="1"/>
  <c r="BG90" i="1" s="1"/>
  <c r="BD76" i="1"/>
  <c r="BD96" i="1"/>
  <c r="BD22" i="1"/>
  <c r="BD13" i="1"/>
  <c r="BE65" i="1"/>
  <c r="BG65" i="1" s="1"/>
  <c r="BI65" i="1" s="1"/>
  <c r="BE38" i="1"/>
  <c r="BG38" i="1" s="1"/>
  <c r="BI38" i="1" s="1"/>
  <c r="BD6" i="1"/>
  <c r="BE86" i="1"/>
  <c r="BG86" i="1" s="1"/>
  <c r="BD93" i="1"/>
  <c r="BD24" i="1"/>
  <c r="BI24" i="1" s="1"/>
  <c r="BD14" i="1"/>
  <c r="BI14" i="1" s="1"/>
  <c r="BE85" i="1"/>
  <c r="BG85" i="1" s="1"/>
  <c r="BE60" i="1"/>
  <c r="BG60" i="1" s="1"/>
  <c r="BD99" i="1"/>
  <c r="BD25" i="1"/>
  <c r="BI25" i="1" s="1"/>
  <c r="BE101" i="1"/>
  <c r="BG101" i="1" s="1"/>
  <c r="BE58" i="1"/>
  <c r="BG58" i="1" s="1"/>
  <c r="BE35" i="1"/>
  <c r="BG35" i="1" s="1"/>
  <c r="BE9" i="1"/>
  <c r="BG9" i="1" s="1"/>
  <c r="BD45" i="1"/>
  <c r="BE83" i="1"/>
  <c r="BG83" i="1" s="1"/>
  <c r="BE56" i="1"/>
  <c r="BG56" i="1" s="1"/>
  <c r="BE4" i="1"/>
  <c r="BG4" i="1" s="1"/>
  <c r="BD90" i="1"/>
  <c r="BD71" i="1"/>
  <c r="BE100" i="1"/>
  <c r="BG100" i="1" s="1"/>
  <c r="BE82" i="1"/>
  <c r="BG82" i="1" s="1"/>
  <c r="BE102" i="1"/>
  <c r="BG102" i="1" s="1"/>
  <c r="BI102" i="1" s="1"/>
  <c r="BE53" i="1"/>
  <c r="BG53" i="1" s="1"/>
  <c r="BI53" i="1" s="1"/>
  <c r="BE32" i="1"/>
  <c r="BG32" i="1" s="1"/>
  <c r="BE26" i="1"/>
  <c r="BG26" i="1" s="1"/>
  <c r="BD88" i="1"/>
  <c r="BI88" i="1" s="1"/>
  <c r="BD66" i="1"/>
  <c r="BD18" i="1"/>
  <c r="BI18" i="1" s="1"/>
  <c r="BE11" i="1"/>
  <c r="BG11" i="1" s="1"/>
  <c r="BE28" i="1"/>
  <c r="BG28" i="1" s="1"/>
  <c r="BI28" i="1" s="1"/>
  <c r="BD85" i="1"/>
  <c r="BD60" i="1"/>
  <c r="BE96" i="1"/>
  <c r="BG96" i="1" s="1"/>
  <c r="BE13" i="1"/>
  <c r="BG13" i="1" s="1"/>
  <c r="BD101" i="1"/>
  <c r="BD58" i="1"/>
  <c r="BI58" i="1" s="1"/>
  <c r="BE21" i="1"/>
  <c r="BG21" i="1" s="1"/>
  <c r="BE22" i="1"/>
  <c r="BG22" i="1" s="1"/>
  <c r="BD103" i="1"/>
  <c r="BD84" i="1"/>
  <c r="BD57" i="1"/>
  <c r="BD15" i="1"/>
  <c r="BE93" i="1"/>
  <c r="BG93" i="1" s="1"/>
  <c r="BE72" i="1"/>
  <c r="BG72" i="1" s="1"/>
  <c r="BI72" i="1" s="1"/>
  <c r="AI95" i="2"/>
  <c r="BF31" i="2"/>
  <c r="AA95" i="2"/>
  <c r="BF60" i="2"/>
  <c r="BF85" i="2"/>
  <c r="BF40" i="1" s="1"/>
  <c r="BF75" i="2"/>
  <c r="BF86" i="1" s="1"/>
  <c r="S95" i="2"/>
  <c r="BF24" i="2"/>
  <c r="BF61" i="2"/>
  <c r="BF5" i="2"/>
  <c r="BF76" i="2"/>
  <c r="BD40" i="1"/>
  <c r="BF83" i="2"/>
  <c r="BF3" i="2"/>
  <c r="BF80" i="2"/>
  <c r="BF17" i="1" s="1"/>
  <c r="BF72" i="2"/>
  <c r="BF8" i="2"/>
  <c r="BF74" i="2"/>
  <c r="BF93" i="2"/>
  <c r="BF97" i="1" s="1"/>
  <c r="BF51" i="2"/>
  <c r="BF42" i="1" s="1"/>
  <c r="BF70" i="2"/>
  <c r="BF26" i="2"/>
  <c r="BD20" i="1"/>
  <c r="BI20" i="1" s="1"/>
  <c r="BF87" i="2"/>
  <c r="BF52" i="1" s="1"/>
  <c r="BD34" i="1"/>
  <c r="BF19" i="2"/>
  <c r="BF48" i="2"/>
  <c r="BD29" i="1"/>
  <c r="BF94" i="2"/>
  <c r="BF92" i="2"/>
  <c r="BF53" i="2"/>
  <c r="BF62" i="2"/>
  <c r="BD10" i="1"/>
  <c r="BD42" i="1"/>
  <c r="BI42" i="1" s="1"/>
  <c r="BF63" i="2"/>
  <c r="BF2" i="2"/>
  <c r="BF56" i="2"/>
  <c r="BF64" i="2"/>
  <c r="BF63" i="1" s="1"/>
  <c r="BD91" i="1"/>
  <c r="BI91" i="1" s="1"/>
  <c r="BD21" i="1"/>
  <c r="BD48" i="1"/>
  <c r="BD73" i="1"/>
  <c r="BD86" i="1"/>
  <c r="BF32" i="2"/>
  <c r="BD104" i="1"/>
  <c r="BI104" i="1" s="1"/>
  <c r="BE40" i="1"/>
  <c r="BG40" i="1" s="1"/>
  <c r="BF86" i="2"/>
  <c r="BF49" i="1" s="1"/>
  <c r="BF55" i="2"/>
  <c r="BF40" i="2"/>
  <c r="BF52" i="2"/>
  <c r="BF88" i="2"/>
  <c r="BF25" i="2"/>
  <c r="BD47" i="1"/>
  <c r="BI47" i="1" s="1"/>
  <c r="BE23" i="1"/>
  <c r="BF66" i="2"/>
  <c r="BF69" i="2"/>
  <c r="BF93" i="1" s="1"/>
  <c r="BF79" i="2"/>
  <c r="BD26" i="1"/>
  <c r="BA95" i="2"/>
  <c r="BF54" i="2"/>
  <c r="BF82" i="2"/>
  <c r="BF22" i="2"/>
  <c r="BF21" i="2"/>
  <c r="BF39" i="2"/>
  <c r="BF4" i="2"/>
  <c r="BF91" i="2"/>
  <c r="BF34" i="2"/>
  <c r="BF95" i="1" s="1"/>
  <c r="BF67" i="2"/>
  <c r="BF89" i="1" s="1"/>
  <c r="BF10" i="2"/>
  <c r="BF45" i="2"/>
  <c r="BF37" i="2"/>
  <c r="BF7" i="2"/>
  <c r="BF38" i="2"/>
  <c r="BF59" i="2"/>
  <c r="BE63" i="1"/>
  <c r="BG63" i="1" s="1"/>
  <c r="BI63" i="1" s="1"/>
  <c r="BF58" i="2"/>
  <c r="BD32" i="1"/>
  <c r="BF9" i="2"/>
  <c r="K95" i="2"/>
  <c r="BD67" i="1"/>
  <c r="BF17" i="2"/>
  <c r="AV95" i="2"/>
  <c r="AN95" i="2"/>
  <c r="BC95" i="2"/>
  <c r="AM95" i="2"/>
  <c r="AK95" i="2"/>
  <c r="AJ95" i="2"/>
  <c r="AX95" i="2"/>
  <c r="AP95" i="2"/>
  <c r="AG95" i="2"/>
  <c r="Y95" i="2"/>
  <c r="Q95" i="2"/>
  <c r="I95" i="2"/>
  <c r="BD16" i="1"/>
  <c r="BD11" i="1"/>
  <c r="BD81" i="1"/>
  <c r="BI81" i="1" s="1"/>
  <c r="BD5" i="1"/>
  <c r="BI5" i="1" s="1"/>
  <c r="BF23" i="2"/>
  <c r="BD95" i="1"/>
  <c r="BI95" i="1" s="1"/>
  <c r="BD9" i="1"/>
  <c r="BF49" i="2"/>
  <c r="BD73" i="2"/>
  <c r="BD64" i="1" s="1"/>
  <c r="BI64" i="1" s="1"/>
  <c r="BF15" i="2"/>
  <c r="BF103" i="1" s="1"/>
  <c r="BF13" i="2"/>
  <c r="BF35" i="2"/>
  <c r="BF42" i="2"/>
  <c r="BF89" i="2"/>
  <c r="BF68" i="2"/>
  <c r="BF6" i="2"/>
  <c r="BF65" i="2"/>
  <c r="BF11" i="2"/>
  <c r="BF81" i="2"/>
  <c r="BF71" i="1" s="1"/>
  <c r="BF47" i="2"/>
  <c r="BF44" i="2"/>
  <c r="BF43" i="2"/>
  <c r="BF19" i="1" s="1"/>
  <c r="BF16" i="2"/>
  <c r="BF18" i="2"/>
  <c r="BF29" i="2"/>
  <c r="BF28" i="2"/>
  <c r="BF35" i="1" s="1"/>
  <c r="BF84" i="2"/>
  <c r="BF22" i="1" s="1"/>
  <c r="BF20" i="2"/>
  <c r="BF30" i="2"/>
  <c r="BF12" i="2"/>
  <c r="BF71" i="2"/>
  <c r="BD92" i="1"/>
  <c r="AQ95" i="2"/>
  <c r="BE87" i="1"/>
  <c r="BG87" i="1" s="1"/>
  <c r="BI87" i="1" s="1"/>
  <c r="AY95" i="2"/>
  <c r="AU95" i="2"/>
  <c r="AF95" i="2"/>
  <c r="X95" i="2"/>
  <c r="P95" i="2"/>
  <c r="H95" i="2"/>
  <c r="BE69" i="1"/>
  <c r="BG69" i="1" s="1"/>
  <c r="BE19" i="1"/>
  <c r="BG19" i="1" s="1"/>
  <c r="BI19" i="1" s="1"/>
  <c r="C80" i="1"/>
  <c r="C78" i="1" s="1"/>
  <c r="C75" i="1" s="1"/>
  <c r="BE94" i="1"/>
  <c r="BG94" i="1" s="1"/>
  <c r="BB95" i="2"/>
  <c r="AT95" i="2"/>
  <c r="AL95" i="2"/>
  <c r="AE95" i="2"/>
  <c r="W95" i="2"/>
  <c r="O95" i="2"/>
  <c r="G95" i="2"/>
  <c r="BF46" i="2"/>
  <c r="BE57" i="1"/>
  <c r="BG57" i="1" s="1"/>
  <c r="AS95" i="2"/>
  <c r="AD95" i="2"/>
  <c r="V95" i="2"/>
  <c r="N95" i="2"/>
  <c r="F95" i="2"/>
  <c r="AZ95" i="2"/>
  <c r="AR95" i="2"/>
  <c r="AC95" i="2"/>
  <c r="U95" i="2"/>
  <c r="M95" i="2"/>
  <c r="E95" i="2"/>
  <c r="BF36" i="2"/>
  <c r="BE73" i="2"/>
  <c r="BE64" i="1" s="1"/>
  <c r="BG64" i="1" s="1"/>
  <c r="BE79" i="1"/>
  <c r="BG79" i="1" s="1"/>
  <c r="BE20" i="1"/>
  <c r="BG20" i="1" s="1"/>
  <c r="BE46" i="1"/>
  <c r="BG46" i="1" s="1"/>
  <c r="AB95" i="2"/>
  <c r="T95" i="2"/>
  <c r="L95" i="2"/>
  <c r="D95" i="2"/>
  <c r="BE103" i="1"/>
  <c r="BG103" i="1" s="1"/>
  <c r="BE66" i="1"/>
  <c r="BG66" i="1" s="1"/>
  <c r="AW95" i="2"/>
  <c r="AO95" i="2"/>
  <c r="AH95" i="2"/>
  <c r="Z95" i="2"/>
  <c r="R95" i="2"/>
  <c r="J95" i="2"/>
  <c r="BF33" i="2"/>
  <c r="AD101" i="1"/>
  <c r="BF68" i="1"/>
  <c r="BF8" i="1"/>
  <c r="BF27" i="2"/>
  <c r="BE55" i="1"/>
  <c r="BG55" i="1" s="1"/>
  <c r="BE31" i="1"/>
  <c r="BG31" i="1" s="1"/>
  <c r="BE44" i="1"/>
  <c r="BG44" i="1" s="1"/>
  <c r="BI44" i="1" s="1"/>
  <c r="BF50" i="2"/>
  <c r="BF78" i="2"/>
  <c r="BE3" i="1"/>
  <c r="BF90" i="2"/>
  <c r="BF57" i="2"/>
  <c r="BE27" i="1"/>
  <c r="BG27" i="1" s="1"/>
  <c r="BI27" i="1" s="1"/>
  <c r="BF41" i="2"/>
  <c r="BF14" i="2"/>
  <c r="C43" i="1"/>
  <c r="C33" i="1" s="1"/>
  <c r="BI36" i="1" l="1"/>
  <c r="BI69" i="1"/>
  <c r="BI48" i="1"/>
  <c r="BI26" i="1"/>
  <c r="BI32" i="1"/>
  <c r="BI100" i="1"/>
  <c r="BI98" i="1"/>
  <c r="BI83" i="1"/>
  <c r="BI66" i="1"/>
  <c r="BI4" i="1"/>
  <c r="BI9" i="1"/>
  <c r="BI21" i="1"/>
  <c r="BI71" i="1"/>
  <c r="BI35" i="1"/>
  <c r="BI30" i="1"/>
  <c r="BF73" i="1"/>
  <c r="BI73" i="1"/>
  <c r="BI67" i="1"/>
  <c r="BF99" i="1"/>
  <c r="BI99" i="1"/>
  <c r="BI12" i="1"/>
  <c r="BI11" i="1"/>
  <c r="BI93" i="1"/>
  <c r="BI55" i="1"/>
  <c r="BI15" i="1"/>
  <c r="BI82" i="1"/>
  <c r="BI70" i="1"/>
  <c r="BI16" i="1"/>
  <c r="BI57" i="1"/>
  <c r="BF6" i="1"/>
  <c r="BI6" i="1"/>
  <c r="BI84" i="1"/>
  <c r="BI56" i="1"/>
  <c r="BF10" i="1"/>
  <c r="BI10" i="1"/>
  <c r="BI103" i="1"/>
  <c r="BI90" i="1"/>
  <c r="BI13" i="1"/>
  <c r="BI22" i="1"/>
  <c r="BI40" i="1"/>
  <c r="BI96" i="1"/>
  <c r="BI37" i="1"/>
  <c r="BI46" i="1"/>
  <c r="BI92" i="1"/>
  <c r="BI101" i="1"/>
  <c r="BF76" i="1"/>
  <c r="BI76" i="1"/>
  <c r="BI94" i="1"/>
  <c r="BI29" i="1"/>
  <c r="BF7" i="1"/>
  <c r="BI7" i="1"/>
  <c r="BI60" i="1"/>
  <c r="BI86" i="1"/>
  <c r="BI34" i="1"/>
  <c r="BI85" i="1"/>
  <c r="BI79" i="1"/>
  <c r="BI77" i="1"/>
  <c r="BG3" i="1"/>
  <c r="BE33" i="1"/>
  <c r="BF101" i="1"/>
  <c r="BF77" i="1"/>
  <c r="BF23" i="1"/>
  <c r="BG23" i="1"/>
  <c r="BI23" i="1" s="1"/>
  <c r="BF100" i="1"/>
  <c r="BF45" i="1"/>
  <c r="BG45" i="1"/>
  <c r="BI45" i="1" s="1"/>
  <c r="BF29" i="1"/>
  <c r="BF70" i="1"/>
  <c r="BF92" i="1"/>
  <c r="BF66" i="1"/>
  <c r="BF53" i="1"/>
  <c r="BF39" i="1"/>
  <c r="BF20" i="1"/>
  <c r="BF47" i="1"/>
  <c r="BF94" i="1"/>
  <c r="BF67" i="1"/>
  <c r="BE43" i="1"/>
  <c r="BG43" i="1" s="1"/>
  <c r="BF82" i="1"/>
  <c r="BF74" i="1"/>
  <c r="BF41" i="1"/>
  <c r="BF69" i="1"/>
  <c r="BF16" i="1"/>
  <c r="BF55" i="1"/>
  <c r="BF79" i="1"/>
  <c r="BF65" i="1"/>
  <c r="BF56" i="1"/>
  <c r="BF34" i="1"/>
  <c r="BF91" i="1"/>
  <c r="BF90" i="1"/>
  <c r="BF11" i="1"/>
  <c r="BF60" i="1"/>
  <c r="BF44" i="1"/>
  <c r="BF85" i="1"/>
  <c r="BF4" i="1"/>
  <c r="BF12" i="1"/>
  <c r="BF58" i="1"/>
  <c r="AO73" i="2"/>
  <c r="AO5" i="1"/>
  <c r="AO80" i="1" s="1"/>
  <c r="AO78" i="1" s="1"/>
  <c r="AO75" i="1" s="1"/>
  <c r="P5" i="1"/>
  <c r="P80" i="1" s="1"/>
  <c r="P78" i="1" s="1"/>
  <c r="P75" i="1" s="1"/>
  <c r="P73" i="2"/>
  <c r="AW73" i="2"/>
  <c r="AW5" i="1"/>
  <c r="AW80" i="1" s="1"/>
  <c r="AW78" i="1" s="1"/>
  <c r="AW75" i="1" s="1"/>
  <c r="BF48" i="1"/>
  <c r="BF38" i="1"/>
  <c r="BF72" i="1"/>
  <c r="BF36" i="1"/>
  <c r="D73" i="2"/>
  <c r="D5" i="1"/>
  <c r="D80" i="1" s="1"/>
  <c r="D78" i="1" s="1"/>
  <c r="D75" i="1" s="1"/>
  <c r="U73" i="2"/>
  <c r="U5" i="1"/>
  <c r="U80" i="1" s="1"/>
  <c r="U78" i="1" s="1"/>
  <c r="U75" i="1" s="1"/>
  <c r="BF27" i="1"/>
  <c r="BF83" i="1"/>
  <c r="BF30" i="1"/>
  <c r="AH5" i="1"/>
  <c r="AH80" i="1" s="1"/>
  <c r="AH78" i="1" s="1"/>
  <c r="AH75" i="1" s="1"/>
  <c r="AH73" i="2"/>
  <c r="H73" i="2"/>
  <c r="H5" i="1"/>
  <c r="H80" i="1" s="1"/>
  <c r="H78" i="1" s="1"/>
  <c r="H75" i="1" s="1"/>
  <c r="BC5" i="1"/>
  <c r="BC80" i="1" s="1"/>
  <c r="BC78" i="1" s="1"/>
  <c r="BC75" i="1" s="1"/>
  <c r="BC73" i="2"/>
  <c r="F73" i="2"/>
  <c r="F5" i="1"/>
  <c r="F80" i="1" s="1"/>
  <c r="F78" i="1" s="1"/>
  <c r="F75" i="1" s="1"/>
  <c r="AF73" i="2"/>
  <c r="AF5" i="1"/>
  <c r="AF80" i="1" s="1"/>
  <c r="AF78" i="1" s="1"/>
  <c r="AF75" i="1" s="1"/>
  <c r="BF31" i="1"/>
  <c r="M5" i="1"/>
  <c r="M80" i="1" s="1"/>
  <c r="M78" i="1" s="1"/>
  <c r="M75" i="1" s="1"/>
  <c r="M73" i="2"/>
  <c r="L73" i="2"/>
  <c r="L5" i="1"/>
  <c r="L80" i="1" s="1"/>
  <c r="L78" i="1" s="1"/>
  <c r="L75" i="1" s="1"/>
  <c r="AC73" i="2"/>
  <c r="AC5" i="1"/>
  <c r="AC80" i="1" s="1"/>
  <c r="AC78" i="1" s="1"/>
  <c r="AC75" i="1" s="1"/>
  <c r="BF32" i="1"/>
  <c r="BF13" i="1"/>
  <c r="BF18" i="1"/>
  <c r="Z73" i="2"/>
  <c r="Z5" i="1"/>
  <c r="Z80" i="1" s="1"/>
  <c r="Z78" i="1" s="1"/>
  <c r="Z75" i="1" s="1"/>
  <c r="AN73" i="2"/>
  <c r="AN5" i="1"/>
  <c r="AN80" i="1" s="1"/>
  <c r="AN78" i="1" s="1"/>
  <c r="AN75" i="1" s="1"/>
  <c r="N5" i="1"/>
  <c r="N80" i="1" s="1"/>
  <c r="N78" i="1" s="1"/>
  <c r="N75" i="1" s="1"/>
  <c r="N73" i="2"/>
  <c r="X73" i="2"/>
  <c r="X5" i="1"/>
  <c r="X80" i="1" s="1"/>
  <c r="X78" i="1" s="1"/>
  <c r="X75" i="1" s="1"/>
  <c r="AV73" i="2"/>
  <c r="AV5" i="1"/>
  <c r="AV80" i="1" s="1"/>
  <c r="AV78" i="1" s="1"/>
  <c r="AV75" i="1" s="1"/>
  <c r="AU73" i="2"/>
  <c r="AU5" i="1"/>
  <c r="AU80" i="1" s="1"/>
  <c r="AU78" i="1" s="1"/>
  <c r="AU75" i="1" s="1"/>
  <c r="BF98" i="1"/>
  <c r="T73" i="2"/>
  <c r="T5" i="1"/>
  <c r="T80" i="1" s="1"/>
  <c r="T78" i="1" s="1"/>
  <c r="T75" i="1" s="1"/>
  <c r="AR73" i="2"/>
  <c r="AR5" i="1"/>
  <c r="AR80" i="1" s="1"/>
  <c r="AR78" i="1" s="1"/>
  <c r="AR75" i="1" s="1"/>
  <c r="BF15" i="1"/>
  <c r="BF25" i="1"/>
  <c r="BF21" i="1"/>
  <c r="AB73" i="2"/>
  <c r="AB5" i="1"/>
  <c r="AB80" i="1" s="1"/>
  <c r="AB78" i="1" s="1"/>
  <c r="AB75" i="1" s="1"/>
  <c r="AZ73" i="2"/>
  <c r="AZ5" i="1"/>
  <c r="AZ80" i="1" s="1"/>
  <c r="AZ78" i="1" s="1"/>
  <c r="AZ75" i="1" s="1"/>
  <c r="I73" i="2"/>
  <c r="I5" i="1"/>
  <c r="I80" i="1" s="1"/>
  <c r="I78" i="1" s="1"/>
  <c r="I75" i="1" s="1"/>
  <c r="BA5" i="1"/>
  <c r="BA80" i="1" s="1"/>
  <c r="BA78" i="1" s="1"/>
  <c r="BA75" i="1" s="1"/>
  <c r="BA73" i="2"/>
  <c r="AQ73" i="2"/>
  <c r="AQ5" i="1"/>
  <c r="AQ80" i="1" s="1"/>
  <c r="AQ78" i="1" s="1"/>
  <c r="AQ75" i="1" s="1"/>
  <c r="BF14" i="1"/>
  <c r="Q5" i="1"/>
  <c r="Q80" i="1" s="1"/>
  <c r="Q78" i="1" s="1"/>
  <c r="Q75" i="1" s="1"/>
  <c r="Q73" i="2"/>
  <c r="G73" i="2"/>
  <c r="G5" i="1"/>
  <c r="G80" i="1" s="1"/>
  <c r="G78" i="1" s="1"/>
  <c r="G75" i="1" s="1"/>
  <c r="BF28" i="1"/>
  <c r="Y73" i="2"/>
  <c r="Y5" i="1"/>
  <c r="Y80" i="1" s="1"/>
  <c r="Y78" i="1" s="1"/>
  <c r="Y75" i="1" s="1"/>
  <c r="S73" i="2"/>
  <c r="S5" i="1"/>
  <c r="S80" i="1" s="1"/>
  <c r="S78" i="1" s="1"/>
  <c r="S75" i="1" s="1"/>
  <c r="BF57" i="1"/>
  <c r="AG5" i="1"/>
  <c r="AG80" i="1" s="1"/>
  <c r="AG78" i="1" s="1"/>
  <c r="AG75" i="1" s="1"/>
  <c r="AG73" i="2"/>
  <c r="O5" i="1"/>
  <c r="O80" i="1" s="1"/>
  <c r="O78" i="1" s="1"/>
  <c r="O75" i="1" s="1"/>
  <c r="O73" i="2"/>
  <c r="AX73" i="2"/>
  <c r="AX5" i="1"/>
  <c r="AX80" i="1" s="1"/>
  <c r="AX78" i="1" s="1"/>
  <c r="AX75" i="1" s="1"/>
  <c r="BF81" i="1"/>
  <c r="BF26" i="1"/>
  <c r="W73" i="2"/>
  <c r="W5" i="1"/>
  <c r="W80" i="1" s="1"/>
  <c r="W78" i="1" s="1"/>
  <c r="W75" i="1" s="1"/>
  <c r="AP73" i="2"/>
  <c r="AP5" i="1"/>
  <c r="AP80" i="1" s="1"/>
  <c r="AP78" i="1" s="1"/>
  <c r="AP75" i="1" s="1"/>
  <c r="AE73" i="2"/>
  <c r="AE5" i="1"/>
  <c r="AE80" i="1" s="1"/>
  <c r="AE78" i="1" s="1"/>
  <c r="AE75" i="1" s="1"/>
  <c r="J73" i="2"/>
  <c r="J5" i="1"/>
  <c r="J80" i="1" s="1"/>
  <c r="J78" i="1" s="1"/>
  <c r="J75" i="1" s="1"/>
  <c r="AL73" i="2"/>
  <c r="AL5" i="1"/>
  <c r="AL80" i="1" s="1"/>
  <c r="AL78" i="1" s="1"/>
  <c r="AL75" i="1" s="1"/>
  <c r="BF102" i="1"/>
  <c r="BF87" i="1"/>
  <c r="AJ5" i="1"/>
  <c r="AJ80" i="1" s="1"/>
  <c r="AJ78" i="1" s="1"/>
  <c r="AJ75" i="1" s="1"/>
  <c r="AJ73" i="2"/>
  <c r="AA73" i="2"/>
  <c r="AA5" i="1"/>
  <c r="AA80" i="1" s="1"/>
  <c r="AA78" i="1" s="1"/>
  <c r="AA75" i="1" s="1"/>
  <c r="R73" i="2"/>
  <c r="R5" i="1"/>
  <c r="R80" i="1" s="1"/>
  <c r="R78" i="1" s="1"/>
  <c r="R75" i="1" s="1"/>
  <c r="AT73" i="2"/>
  <c r="AT5" i="1"/>
  <c r="AT80" i="1" s="1"/>
  <c r="AT78" i="1" s="1"/>
  <c r="AT75" i="1" s="1"/>
  <c r="AK5" i="1"/>
  <c r="AK80" i="1" s="1"/>
  <c r="AK78" i="1" s="1"/>
  <c r="AK75" i="1" s="1"/>
  <c r="AK73" i="2"/>
  <c r="BF5" i="1"/>
  <c r="BF24" i="1"/>
  <c r="BF104" i="1"/>
  <c r="BB5" i="1"/>
  <c r="BB80" i="1" s="1"/>
  <c r="BB78" i="1" s="1"/>
  <c r="BB75" i="1" s="1"/>
  <c r="BB73" i="2"/>
  <c r="AM73" i="2"/>
  <c r="AM5" i="1"/>
  <c r="AM80" i="1" s="1"/>
  <c r="AM78" i="1" s="1"/>
  <c r="AM75" i="1" s="1"/>
  <c r="AI5" i="1"/>
  <c r="AI80" i="1" s="1"/>
  <c r="AI78" i="1" s="1"/>
  <c r="AI75" i="1" s="1"/>
  <c r="AI73" i="2"/>
  <c r="BF96" i="1"/>
  <c r="V73" i="2"/>
  <c r="V5" i="1"/>
  <c r="V80" i="1" s="1"/>
  <c r="V78" i="1" s="1"/>
  <c r="V75" i="1" s="1"/>
  <c r="AD73" i="2"/>
  <c r="AD5" i="1"/>
  <c r="AD80" i="1" s="1"/>
  <c r="AD78" i="1" s="1"/>
  <c r="AD75" i="1" s="1"/>
  <c r="BF3" i="1"/>
  <c r="AS73" i="2"/>
  <c r="AS5" i="1"/>
  <c r="AS80" i="1" s="1"/>
  <c r="AS78" i="1" s="1"/>
  <c r="AS75" i="1" s="1"/>
  <c r="AY73" i="2"/>
  <c r="AY5" i="1"/>
  <c r="AY80" i="1" s="1"/>
  <c r="AY78" i="1" s="1"/>
  <c r="AY75" i="1" s="1"/>
  <c r="BF88" i="1"/>
  <c r="E73" i="2"/>
  <c r="E5" i="1"/>
  <c r="E80" i="1" s="1"/>
  <c r="E78" i="1" s="1"/>
  <c r="E75" i="1" s="1"/>
  <c r="BF46" i="1"/>
  <c r="K73" i="2"/>
  <c r="K5" i="1"/>
  <c r="K80" i="1" s="1"/>
  <c r="K78" i="1" s="1"/>
  <c r="K75" i="1" s="1"/>
  <c r="BF51" i="1"/>
  <c r="BF84" i="1"/>
  <c r="BD43" i="1"/>
  <c r="BF73" i="2"/>
  <c r="BF95" i="2" s="1"/>
  <c r="BD80" i="1"/>
  <c r="BD33" i="1"/>
  <c r="BF9" i="1"/>
  <c r="BE80" i="1"/>
  <c r="BG80" i="1" s="1"/>
  <c r="C62" i="1"/>
  <c r="C61" i="1" s="1"/>
  <c r="C59" i="1" s="1"/>
  <c r="C54" i="1" s="1"/>
  <c r="C50" i="1" s="1"/>
  <c r="BI3" i="1" l="1"/>
  <c r="BI80" i="1"/>
  <c r="BD78" i="1"/>
  <c r="BE78" i="1"/>
  <c r="BI43" i="1"/>
  <c r="BF43" i="1"/>
  <c r="AY45" i="1"/>
  <c r="AY43" i="1" s="1"/>
  <c r="AY33" i="1" s="1"/>
  <c r="AY64" i="1"/>
  <c r="W45" i="1"/>
  <c r="W43" i="1" s="1"/>
  <c r="W33" i="1" s="1"/>
  <c r="W64" i="1"/>
  <c r="AU45" i="1"/>
  <c r="AU43" i="1" s="1"/>
  <c r="AU33" i="1" s="1"/>
  <c r="AU64" i="1"/>
  <c r="AQ45" i="1"/>
  <c r="AQ43" i="1" s="1"/>
  <c r="AQ33" i="1" s="1"/>
  <c r="AQ64" i="1"/>
  <c r="AV45" i="1"/>
  <c r="AV43" i="1" s="1"/>
  <c r="AV33" i="1" s="1"/>
  <c r="AV64" i="1"/>
  <c r="X45" i="1"/>
  <c r="X43" i="1" s="1"/>
  <c r="X33" i="1" s="1"/>
  <c r="X64" i="1"/>
  <c r="R45" i="1"/>
  <c r="R43" i="1" s="1"/>
  <c r="R33" i="1" s="1"/>
  <c r="R64" i="1"/>
  <c r="AX45" i="1"/>
  <c r="AX43" i="1" s="1"/>
  <c r="AX33" i="1" s="1"/>
  <c r="AX64" i="1"/>
  <c r="N45" i="1"/>
  <c r="N43" i="1" s="1"/>
  <c r="N33" i="1" s="1"/>
  <c r="N64" i="1"/>
  <c r="F45" i="1"/>
  <c r="F43" i="1" s="1"/>
  <c r="F33" i="1" s="1"/>
  <c r="F64" i="1"/>
  <c r="P45" i="1"/>
  <c r="P43" i="1" s="1"/>
  <c r="P33" i="1" s="1"/>
  <c r="P64" i="1"/>
  <c r="AK45" i="1"/>
  <c r="AK43" i="1" s="1"/>
  <c r="AK33" i="1" s="1"/>
  <c r="AK64" i="1"/>
  <c r="BC45" i="1"/>
  <c r="BC43" i="1" s="1"/>
  <c r="BC33" i="1" s="1"/>
  <c r="BC64" i="1"/>
  <c r="AA45" i="1"/>
  <c r="AA43" i="1" s="1"/>
  <c r="AA33" i="1" s="1"/>
  <c r="AA64" i="1"/>
  <c r="AJ45" i="1"/>
  <c r="AJ43" i="1" s="1"/>
  <c r="AJ33" i="1" s="1"/>
  <c r="AJ64" i="1"/>
  <c r="AG45" i="1"/>
  <c r="AG43" i="1" s="1"/>
  <c r="AG33" i="1" s="1"/>
  <c r="AG64" i="1"/>
  <c r="AZ45" i="1"/>
  <c r="AZ43" i="1" s="1"/>
  <c r="AZ33" i="1" s="1"/>
  <c r="AZ64" i="1"/>
  <c r="AN45" i="1"/>
  <c r="AN43" i="1" s="1"/>
  <c r="AN33" i="1" s="1"/>
  <c r="AN64" i="1"/>
  <c r="AO45" i="1"/>
  <c r="AO43" i="1" s="1"/>
  <c r="AO33" i="1" s="1"/>
  <c r="AO64" i="1"/>
  <c r="AS45" i="1"/>
  <c r="AS43" i="1" s="1"/>
  <c r="AS33" i="1" s="1"/>
  <c r="AS64" i="1"/>
  <c r="AD45" i="1"/>
  <c r="AD43" i="1" s="1"/>
  <c r="AD33" i="1" s="1"/>
  <c r="AD64" i="1"/>
  <c r="V45" i="1"/>
  <c r="V43" i="1" s="1"/>
  <c r="V33" i="1" s="1"/>
  <c r="V64" i="1"/>
  <c r="H45" i="1"/>
  <c r="H43" i="1" s="1"/>
  <c r="H33" i="1" s="1"/>
  <c r="H64" i="1"/>
  <c r="AH45" i="1"/>
  <c r="AH43" i="1" s="1"/>
  <c r="AH33" i="1" s="1"/>
  <c r="AH64" i="1"/>
  <c r="BF64" i="1"/>
  <c r="AT45" i="1"/>
  <c r="AT43" i="1" s="1"/>
  <c r="AT33" i="1" s="1"/>
  <c r="AT64" i="1"/>
  <c r="AB45" i="1"/>
  <c r="AB43" i="1" s="1"/>
  <c r="AB33" i="1" s="1"/>
  <c r="AB64" i="1"/>
  <c r="S45" i="1"/>
  <c r="S43" i="1" s="1"/>
  <c r="S33" i="1" s="1"/>
  <c r="S64" i="1"/>
  <c r="Z45" i="1"/>
  <c r="Z43" i="1" s="1"/>
  <c r="Z33" i="1" s="1"/>
  <c r="Z64" i="1"/>
  <c r="AI45" i="1"/>
  <c r="AI43" i="1" s="1"/>
  <c r="AI33" i="1" s="1"/>
  <c r="AI64" i="1"/>
  <c r="AL45" i="1"/>
  <c r="AL43" i="1" s="1"/>
  <c r="AL33" i="1" s="1"/>
  <c r="AL64" i="1"/>
  <c r="AF45" i="1"/>
  <c r="AF43" i="1" s="1"/>
  <c r="AF33" i="1" s="1"/>
  <c r="AF64" i="1"/>
  <c r="O45" i="1"/>
  <c r="O43" i="1" s="1"/>
  <c r="O33" i="1" s="1"/>
  <c r="O64" i="1"/>
  <c r="AM45" i="1"/>
  <c r="AM43" i="1" s="1"/>
  <c r="AM33" i="1" s="1"/>
  <c r="AM64" i="1"/>
  <c r="K45" i="1"/>
  <c r="K43" i="1" s="1"/>
  <c r="K33" i="1" s="1"/>
  <c r="K64" i="1"/>
  <c r="BB45" i="1"/>
  <c r="BB43" i="1" s="1"/>
  <c r="BB33" i="1" s="1"/>
  <c r="BB64" i="1"/>
  <c r="J45" i="1"/>
  <c r="J43" i="1" s="1"/>
  <c r="J33" i="1" s="1"/>
  <c r="J64" i="1"/>
  <c r="AR45" i="1"/>
  <c r="AR43" i="1" s="1"/>
  <c r="AR33" i="1" s="1"/>
  <c r="AR64" i="1"/>
  <c r="BA45" i="1"/>
  <c r="BA43" i="1" s="1"/>
  <c r="BA33" i="1" s="1"/>
  <c r="BA64" i="1"/>
  <c r="AW45" i="1"/>
  <c r="AW43" i="1" s="1"/>
  <c r="AW33" i="1" s="1"/>
  <c r="AW64" i="1"/>
  <c r="I45" i="1"/>
  <c r="I43" i="1" s="1"/>
  <c r="I33" i="1" s="1"/>
  <c r="I64" i="1"/>
  <c r="Y45" i="1"/>
  <c r="Y43" i="1" s="1"/>
  <c r="Y33" i="1" s="1"/>
  <c r="Y64" i="1"/>
  <c r="AC45" i="1"/>
  <c r="AC43" i="1" s="1"/>
  <c r="AC33" i="1" s="1"/>
  <c r="AC64" i="1"/>
  <c r="U45" i="1"/>
  <c r="U43" i="1" s="1"/>
  <c r="U33" i="1" s="1"/>
  <c r="U64" i="1"/>
  <c r="AE45" i="1"/>
  <c r="AE43" i="1" s="1"/>
  <c r="AE33" i="1" s="1"/>
  <c r="AE64" i="1"/>
  <c r="G45" i="1"/>
  <c r="G43" i="1" s="1"/>
  <c r="G33" i="1" s="1"/>
  <c r="G64" i="1"/>
  <c r="T45" i="1"/>
  <c r="T43" i="1" s="1"/>
  <c r="T33" i="1" s="1"/>
  <c r="T64" i="1"/>
  <c r="E45" i="1"/>
  <c r="E43" i="1" s="1"/>
  <c r="E33" i="1" s="1"/>
  <c r="E64" i="1"/>
  <c r="Q45" i="1"/>
  <c r="Q43" i="1" s="1"/>
  <c r="Q33" i="1" s="1"/>
  <c r="Q64" i="1"/>
  <c r="L45" i="1"/>
  <c r="L43" i="1" s="1"/>
  <c r="L33" i="1" s="1"/>
  <c r="L64" i="1"/>
  <c r="D45" i="1"/>
  <c r="D43" i="1" s="1"/>
  <c r="D33" i="1" s="1"/>
  <c r="D64" i="1"/>
  <c r="AP45" i="1"/>
  <c r="AP43" i="1" s="1"/>
  <c r="AP33" i="1" s="1"/>
  <c r="AP64" i="1"/>
  <c r="M45" i="1"/>
  <c r="M43" i="1" s="1"/>
  <c r="M33" i="1" s="1"/>
  <c r="M64" i="1"/>
  <c r="BD62" i="1"/>
  <c r="BF80" i="1"/>
  <c r="Q2" i="1"/>
  <c r="BD75" i="1" l="1"/>
  <c r="BG78" i="1"/>
  <c r="BI78" i="1" s="1"/>
  <c r="BE75" i="1"/>
  <c r="BG75" i="1" s="1"/>
  <c r="BF78" i="1"/>
  <c r="Y61" i="1"/>
  <c r="Y59" i="1" s="1"/>
  <c r="Y54" i="1" s="1"/>
  <c r="Y50" i="1" s="1"/>
  <c r="BD61" i="1"/>
  <c r="AP61" i="1"/>
  <c r="AP59" i="1" s="1"/>
  <c r="AP54" i="1" s="1"/>
  <c r="AP50" i="1" s="1"/>
  <c r="AD61" i="1"/>
  <c r="AD59" i="1" s="1"/>
  <c r="AD54" i="1" s="1"/>
  <c r="AD50" i="1" s="1"/>
  <c r="F61" i="1"/>
  <c r="F59" i="1" s="1"/>
  <c r="F54" i="1" s="1"/>
  <c r="F50" i="1" s="1"/>
  <c r="AT62" i="1"/>
  <c r="AT2" i="1" s="1"/>
  <c r="AO62" i="1"/>
  <c r="AO2" i="1" s="1"/>
  <c r="N62" i="1"/>
  <c r="N2" i="1" s="1"/>
  <c r="Z62" i="1"/>
  <c r="Z2" i="1" s="1"/>
  <c r="R62" i="1"/>
  <c r="R2" i="1" s="1"/>
  <c r="AG62" i="1"/>
  <c r="AG2" i="1" s="1"/>
  <c r="X62" i="1"/>
  <c r="X2" i="1" s="1"/>
  <c r="P62" i="1"/>
  <c r="P2" i="1" s="1"/>
  <c r="AZ62" i="1"/>
  <c r="AZ2" i="1" s="1"/>
  <c r="AS62" i="1"/>
  <c r="AS2" i="1" s="1"/>
  <c r="F62" i="1"/>
  <c r="F2" i="1" s="1"/>
  <c r="S62" i="1"/>
  <c r="S2" i="1" s="1"/>
  <c r="AP62" i="1"/>
  <c r="AP2" i="1" s="1"/>
  <c r="AF62" i="1"/>
  <c r="AF2" i="1" s="1"/>
  <c r="W62" i="1"/>
  <c r="W2" i="1" s="1"/>
  <c r="E62" i="1"/>
  <c r="E2" i="1" s="1"/>
  <c r="AH62" i="1"/>
  <c r="AH2" i="1" s="1"/>
  <c r="M62" i="1"/>
  <c r="M2" i="1" s="1"/>
  <c r="O62" i="1"/>
  <c r="O2" i="1" s="1"/>
  <c r="H62" i="1"/>
  <c r="H2" i="1" s="1"/>
  <c r="AU62" i="1"/>
  <c r="AU2" i="1" s="1"/>
  <c r="AR62" i="1"/>
  <c r="AR2" i="1" s="1"/>
  <c r="G62" i="1"/>
  <c r="G2" i="1" s="1"/>
  <c r="U62" i="1"/>
  <c r="U2" i="1" s="1"/>
  <c r="AV62" i="1"/>
  <c r="AV2" i="1" s="1"/>
  <c r="J62" i="1"/>
  <c r="J2" i="1" s="1"/>
  <c r="AC62" i="1"/>
  <c r="AC2" i="1" s="1"/>
  <c r="AE62" i="1"/>
  <c r="AE2" i="1" s="1"/>
  <c r="K62" i="1"/>
  <c r="K2" i="1" s="1"/>
  <c r="D62" i="1"/>
  <c r="D2" i="1" s="1"/>
  <c r="Y62" i="1"/>
  <c r="Y2" i="1" s="1"/>
  <c r="V62" i="1"/>
  <c r="V2" i="1" s="1"/>
  <c r="BC62" i="1"/>
  <c r="BC2" i="1" s="1"/>
  <c r="AB62" i="1"/>
  <c r="AB2" i="1" s="1"/>
  <c r="AD62" i="1"/>
  <c r="AD2" i="1" s="1"/>
  <c r="AW62" i="1"/>
  <c r="AW2" i="1" s="1"/>
  <c r="AY62" i="1"/>
  <c r="AY2" i="1" s="1"/>
  <c r="BB62" i="1"/>
  <c r="BB2" i="1" s="1"/>
  <c r="AL62" i="1"/>
  <c r="AL2" i="1" s="1"/>
  <c r="AK62" i="1"/>
  <c r="AK2" i="1" s="1"/>
  <c r="BF33" i="1"/>
  <c r="BE62" i="1"/>
  <c r="BF62" i="1"/>
  <c r="BF2" i="1" s="1"/>
  <c r="BG33" i="1"/>
  <c r="J61" i="1" l="1"/>
  <c r="J59" i="1" s="1"/>
  <c r="J54" i="1" s="1"/>
  <c r="J50" i="1" s="1"/>
  <c r="AU61" i="1"/>
  <c r="AU59" i="1" s="1"/>
  <c r="AU54" i="1" s="1"/>
  <c r="AU50" i="1" s="1"/>
  <c r="AF61" i="1"/>
  <c r="AF59" i="1" s="1"/>
  <c r="AF54" i="1" s="1"/>
  <c r="AF50" i="1" s="1"/>
  <c r="BB61" i="1"/>
  <c r="BB59" i="1" s="1"/>
  <c r="BB54" i="1" s="1"/>
  <c r="BB50" i="1" s="1"/>
  <c r="V61" i="1"/>
  <c r="V59" i="1" s="1"/>
  <c r="V54" i="1" s="1"/>
  <c r="V50" i="1" s="1"/>
  <c r="O61" i="1"/>
  <c r="O59" i="1" s="1"/>
  <c r="O54" i="1" s="1"/>
  <c r="O50" i="1" s="1"/>
  <c r="BC61" i="1"/>
  <c r="BC59" i="1" s="1"/>
  <c r="BC54" i="1" s="1"/>
  <c r="BC50" i="1" s="1"/>
  <c r="H61" i="1"/>
  <c r="H59" i="1" s="1"/>
  <c r="H54" i="1" s="1"/>
  <c r="H50" i="1" s="1"/>
  <c r="X61" i="1"/>
  <c r="X59" i="1" s="1"/>
  <c r="X54" i="1" s="1"/>
  <c r="X50" i="1" s="1"/>
  <c r="BI33" i="1"/>
  <c r="E61" i="1"/>
  <c r="E59" i="1" s="1"/>
  <c r="E54" i="1" s="1"/>
  <c r="E50" i="1" s="1"/>
  <c r="BG62" i="1"/>
  <c r="BI62" i="1" s="1"/>
  <c r="BE61" i="1"/>
  <c r="BF61" i="1" s="1"/>
  <c r="N61" i="1"/>
  <c r="N59" i="1" s="1"/>
  <c r="N54" i="1" s="1"/>
  <c r="N50" i="1" s="1"/>
  <c r="U61" i="1"/>
  <c r="U59" i="1" s="1"/>
  <c r="U54" i="1" s="1"/>
  <c r="U50" i="1" s="1"/>
  <c r="AW61" i="1"/>
  <c r="AW59" i="1" s="1"/>
  <c r="AW54" i="1" s="1"/>
  <c r="AW50" i="1" s="1"/>
  <c r="AE61" i="1"/>
  <c r="AE59" i="1" s="1"/>
  <c r="AE54" i="1" s="1"/>
  <c r="AE50" i="1" s="1"/>
  <c r="AV61" i="1"/>
  <c r="AV59" i="1" s="1"/>
  <c r="AV54" i="1" s="1"/>
  <c r="AV50" i="1" s="1"/>
  <c r="AL61" i="1"/>
  <c r="AL59" i="1" s="1"/>
  <c r="AL54" i="1" s="1"/>
  <c r="AL50" i="1" s="1"/>
  <c r="Z61" i="1"/>
  <c r="Z59" i="1" s="1"/>
  <c r="Z54" i="1" s="1"/>
  <c r="Z50" i="1" s="1"/>
  <c r="D61" i="1"/>
  <c r="D59" i="1" s="1"/>
  <c r="D54" i="1" s="1"/>
  <c r="D50" i="1" s="1"/>
  <c r="AB61" i="1"/>
  <c r="AB59" i="1" s="1"/>
  <c r="AB54" i="1" s="1"/>
  <c r="AB50" i="1" s="1"/>
  <c r="BD59" i="1"/>
  <c r="AO61" i="1"/>
  <c r="AO59" i="1" s="1"/>
  <c r="AO54" i="1" s="1"/>
  <c r="AO50" i="1" s="1"/>
  <c r="AZ61" i="1"/>
  <c r="AZ59" i="1" s="1"/>
  <c r="AZ54" i="1" s="1"/>
  <c r="AZ50" i="1" s="1"/>
  <c r="K61" i="1"/>
  <c r="K59" i="1" s="1"/>
  <c r="K54" i="1" s="1"/>
  <c r="K50" i="1" s="1"/>
  <c r="AS61" i="1"/>
  <c r="AS59" i="1" s="1"/>
  <c r="AS54" i="1" s="1"/>
  <c r="AS50" i="1" s="1"/>
  <c r="G61" i="1"/>
  <c r="G59" i="1" s="1"/>
  <c r="G54" i="1" s="1"/>
  <c r="G50" i="1" s="1"/>
  <c r="AY61" i="1"/>
  <c r="AY59" i="1" s="1"/>
  <c r="AY54" i="1" s="1"/>
  <c r="AY50" i="1" s="1"/>
  <c r="W61" i="1"/>
  <c r="W59" i="1" s="1"/>
  <c r="W54" i="1" s="1"/>
  <c r="W50" i="1" s="1"/>
  <c r="R61" i="1"/>
  <c r="R59" i="1" s="1"/>
  <c r="R54" i="1" s="1"/>
  <c r="R50" i="1" s="1"/>
  <c r="P61" i="1"/>
  <c r="P59" i="1" s="1"/>
  <c r="P54" i="1" s="1"/>
  <c r="P50" i="1" s="1"/>
  <c r="AK61" i="1"/>
  <c r="AK59" i="1" s="1"/>
  <c r="AK54" i="1" s="1"/>
  <c r="AK50" i="1" s="1"/>
  <c r="S61" i="1"/>
  <c r="S59" i="1" s="1"/>
  <c r="S54" i="1" s="1"/>
  <c r="S50" i="1" s="1"/>
  <c r="AR61" i="1"/>
  <c r="AR59" i="1" s="1"/>
  <c r="AR54" i="1" s="1"/>
  <c r="AR50" i="1" s="1"/>
  <c r="M61" i="1"/>
  <c r="M59" i="1" s="1"/>
  <c r="M54" i="1" s="1"/>
  <c r="M50" i="1" s="1"/>
  <c r="BI75" i="1"/>
  <c r="BF75" i="1"/>
  <c r="AC61" i="1"/>
  <c r="AC59" i="1" s="1"/>
  <c r="AC54" i="1" s="1"/>
  <c r="AC50" i="1" s="1"/>
  <c r="AT61" i="1"/>
  <c r="AT59" i="1" s="1"/>
  <c r="AT54" i="1" s="1"/>
  <c r="AT50" i="1" s="1"/>
  <c r="AH61" i="1"/>
  <c r="AH59" i="1" s="1"/>
  <c r="AH54" i="1" s="1"/>
  <c r="AH50" i="1" s="1"/>
  <c r="AG61" i="1"/>
  <c r="AG59" i="1" s="1"/>
  <c r="AG54" i="1" s="1"/>
  <c r="AG50" i="1" s="1"/>
  <c r="BD54" i="1" l="1"/>
  <c r="BG61" i="1"/>
  <c r="BI61" i="1" s="1"/>
  <c r="BE59" i="1"/>
  <c r="BG59" i="1" l="1"/>
  <c r="BI59" i="1" s="1"/>
  <c r="BE54" i="1"/>
  <c r="BF59" i="1"/>
  <c r="BD50" i="1"/>
  <c r="BF54" i="1"/>
  <c r="BG54" i="1" l="1"/>
  <c r="BI54" i="1" s="1"/>
  <c r="BE50" i="1"/>
  <c r="BG50" i="1" s="1"/>
  <c r="BI50" i="1" l="1"/>
  <c r="BG108" i="1"/>
  <c r="BF50" i="1"/>
  <c r="AM62" i="1"/>
  <c r="AM61" i="1" s="1"/>
  <c r="AM59" i="1" s="1"/>
  <c r="AM54" i="1" s="1"/>
  <c r="AM50" i="1" s="1"/>
  <c r="AM2" i="1"/>
  <c r="AA62" i="1"/>
  <c r="AA61" i="1" s="1"/>
  <c r="AA59" i="1" s="1"/>
  <c r="AA54" i="1" s="1"/>
  <c r="AA50" i="1" s="1"/>
  <c r="AA2" i="1"/>
  <c r="Q62" i="1"/>
  <c r="Q61" i="1" s="1"/>
  <c r="Q59" i="1" s="1"/>
  <c r="Q54" i="1" s="1"/>
  <c r="Q50" i="1" s="1"/>
  <c r="T62" i="1"/>
  <c r="T61" i="1"/>
  <c r="T59" i="1" s="1"/>
  <c r="T54" i="1" s="1"/>
  <c r="T50" i="1" s="1"/>
  <c r="T2" i="1"/>
  <c r="AQ62" i="1"/>
  <c r="AQ61" i="1" s="1"/>
  <c r="AQ59" i="1" s="1"/>
  <c r="AQ54" i="1" s="1"/>
  <c r="AQ50" i="1" s="1"/>
  <c r="AQ2" i="1"/>
  <c r="AJ62" i="1"/>
  <c r="AJ61" i="1" s="1"/>
  <c r="AJ59" i="1" s="1"/>
  <c r="AJ54" i="1" s="1"/>
  <c r="AJ50" i="1" s="1"/>
  <c r="AJ2" i="1"/>
  <c r="I62" i="1"/>
  <c r="I61" i="1" s="1"/>
  <c r="I59" i="1" s="1"/>
  <c r="I54" i="1" s="1"/>
  <c r="I50" i="1" s="1"/>
  <c r="I2" i="1"/>
  <c r="AI62" i="1"/>
  <c r="AI61" i="1" s="1"/>
  <c r="AI59" i="1" s="1"/>
  <c r="AI54" i="1" s="1"/>
  <c r="AI50" i="1" s="1"/>
  <c r="AI2" i="1"/>
  <c r="L62" i="1"/>
  <c r="L61" i="1" s="1"/>
  <c r="L59" i="1" s="1"/>
  <c r="L54" i="1" s="1"/>
  <c r="L50" i="1" s="1"/>
  <c r="L2" i="1"/>
  <c r="AN62" i="1"/>
  <c r="AN61" i="1"/>
  <c r="AN59" i="1" s="1"/>
  <c r="AN54" i="1" s="1"/>
  <c r="AN50" i="1" s="1"/>
  <c r="AN2" i="1"/>
  <c r="AX62" i="1"/>
  <c r="AX61" i="1" s="1"/>
  <c r="AX59" i="1" s="1"/>
  <c r="AX54" i="1" s="1"/>
  <c r="AX50" i="1" s="1"/>
  <c r="AX2" i="1"/>
  <c r="BA62" i="1"/>
  <c r="BA61" i="1" s="1"/>
  <c r="BA59" i="1" s="1"/>
  <c r="BA54" i="1" s="1"/>
  <c r="BA50" i="1" s="1"/>
  <c r="BA2" i="1"/>
  <c r="B62" i="1"/>
  <c r="B61" i="1"/>
  <c r="B59" i="1" s="1"/>
  <c r="B54" i="1" s="1"/>
  <c r="B50" i="1" s="1"/>
</calcChain>
</file>

<file path=xl/sharedStrings.xml><?xml version="1.0" encoding="utf-8"?>
<sst xmlns="http://schemas.openxmlformats.org/spreadsheetml/2006/main" count="994" uniqueCount="379">
  <si>
    <t>MUNICÍPIO</t>
  </si>
  <si>
    <t>Salas Implementadas</t>
  </si>
  <si>
    <t>SE 01</t>
  </si>
  <si>
    <t>SE 02</t>
  </si>
  <si>
    <t>SE 03</t>
  </si>
  <si>
    <t>SE 04</t>
  </si>
  <si>
    <t>SE 05</t>
  </si>
  <si>
    <t>SE 06</t>
  </si>
  <si>
    <t>SE 07</t>
  </si>
  <si>
    <t>SE 08</t>
  </si>
  <si>
    <t>SE 09</t>
  </si>
  <si>
    <t>SE 10</t>
  </si>
  <si>
    <t>SE 11</t>
  </si>
  <si>
    <t>SE 12</t>
  </si>
  <si>
    <t>SE 13</t>
  </si>
  <si>
    <t>SE 14</t>
  </si>
  <si>
    <t>SE 15</t>
  </si>
  <si>
    <t>SE 16</t>
  </si>
  <si>
    <t>SE 17</t>
  </si>
  <si>
    <t>SE 18</t>
  </si>
  <si>
    <t>SE 19</t>
  </si>
  <si>
    <t>SE 20</t>
  </si>
  <si>
    <t>SE 21</t>
  </si>
  <si>
    <t>SE 22</t>
  </si>
  <si>
    <t>SE 23</t>
  </si>
  <si>
    <t>SE 24</t>
  </si>
  <si>
    <t>SE 25</t>
  </si>
  <si>
    <t>SE 26</t>
  </si>
  <si>
    <t>SE 27</t>
  </si>
  <si>
    <t>SE 28</t>
  </si>
  <si>
    <t>SE 29</t>
  </si>
  <si>
    <t>SE 30</t>
  </si>
  <si>
    <t>SE 31</t>
  </si>
  <si>
    <t>SE 32</t>
  </si>
  <si>
    <t>SE 33</t>
  </si>
  <si>
    <t>SE 34</t>
  </si>
  <si>
    <t>SE 35</t>
  </si>
  <si>
    <t>SE 36</t>
  </si>
  <si>
    <t>SE 37</t>
  </si>
  <si>
    <t>SE 38</t>
  </si>
  <si>
    <t>SE 39</t>
  </si>
  <si>
    <t>SE 40</t>
  </si>
  <si>
    <t>SE 41</t>
  </si>
  <si>
    <t>SE 42</t>
  </si>
  <si>
    <t>SE 43</t>
  </si>
  <si>
    <t>SE 44</t>
  </si>
  <si>
    <t>SE 45</t>
  </si>
  <si>
    <t>SE 46</t>
  </si>
  <si>
    <t>SE 47</t>
  </si>
  <si>
    <t>SE 48</t>
  </si>
  <si>
    <t>SE 49</t>
  </si>
  <si>
    <t>SE 50</t>
  </si>
  <si>
    <t>SE 51</t>
  </si>
  <si>
    <t>SE 52</t>
  </si>
  <si>
    <t>Total que notificaram</t>
  </si>
  <si>
    <t>Nº total</t>
  </si>
  <si>
    <t>% not neg</t>
  </si>
  <si>
    <t>...Belford Roxo</t>
  </si>
  <si>
    <t>...Duque de Caxias</t>
  </si>
  <si>
    <t>...Itaguaí</t>
  </si>
  <si>
    <t>...Japeri</t>
  </si>
  <si>
    <t>...Magé</t>
  </si>
  <si>
    <t>...Mesquita</t>
  </si>
  <si>
    <t>...Nilópolis</t>
  </si>
  <si>
    <t>...Nova Iguaçu</t>
  </si>
  <si>
    <t>...Queimados</t>
  </si>
  <si>
    <t>...Rio de Janeiro</t>
  </si>
  <si>
    <t>...São João de Meriti</t>
  </si>
  <si>
    <t>...Seropédica</t>
  </si>
  <si>
    <t>Metropolitana II</t>
  </si>
  <si>
    <t>...Itaborai</t>
  </si>
  <si>
    <t>...Maricá</t>
  </si>
  <si>
    <t>...Niteroí</t>
  </si>
  <si>
    <t>...Rio Bonito</t>
  </si>
  <si>
    <t>...São Gonçalo</t>
  </si>
  <si>
    <t>...Silva Jardim</t>
  </si>
  <si>
    <t>...Tanguá</t>
  </si>
  <si>
    <t>Serrana</t>
  </si>
  <si>
    <t>...Bom Jardim</t>
  </si>
  <si>
    <t>...Cachoeiras de Macacu</t>
  </si>
  <si>
    <t>...Cantagalo</t>
  </si>
  <si>
    <t>...Carmo</t>
  </si>
  <si>
    <t>...Cordeiro</t>
  </si>
  <si>
    <t>...Duas Barras</t>
  </si>
  <si>
    <t>...Guapimirim</t>
  </si>
  <si>
    <t>...Macuco</t>
  </si>
  <si>
    <t>...Nova Friburgo</t>
  </si>
  <si>
    <t>...Petrópolis</t>
  </si>
  <si>
    <t>...Santa Maria Madalena</t>
  </si>
  <si>
    <t>...São José do Vale do Rio Preto</t>
  </si>
  <si>
    <t>...São Sebastião do Alto</t>
  </si>
  <si>
    <t>...Sumidouro</t>
  </si>
  <si>
    <t>...Teresópolis</t>
  </si>
  <si>
    <t>...Trajano de Morais</t>
  </si>
  <si>
    <t>Baixada Litorânea</t>
  </si>
  <si>
    <t>...Araruama</t>
  </si>
  <si>
    <t>...Armação de Búzios</t>
  </si>
  <si>
    <t>...Arraial do Cabo</t>
  </si>
  <si>
    <t>...Cabo Frio</t>
  </si>
  <si>
    <t>...Casimiro de Abreu</t>
  </si>
  <si>
    <t>...Iguaba Grande</t>
  </si>
  <si>
    <t>...Rio das Ostras</t>
  </si>
  <si>
    <t>...São Pedro da Aldeia</t>
  </si>
  <si>
    <t>...Saquarema</t>
  </si>
  <si>
    <t>Baia da Ilha Grande</t>
  </si>
  <si>
    <t>...Angra dos Reis</t>
  </si>
  <si>
    <t>...Mangaratiba</t>
  </si>
  <si>
    <t>...Parati</t>
  </si>
  <si>
    <t>Norte Fluminense</t>
  </si>
  <si>
    <t>...Campos dos Goytacazes</t>
  </si>
  <si>
    <t>...Carapebus</t>
  </si>
  <si>
    <t>...Conceição de Macabu</t>
  </si>
  <si>
    <t>...Macaé</t>
  </si>
  <si>
    <t>...Quissamã</t>
  </si>
  <si>
    <t>...São Fidélis</t>
  </si>
  <si>
    <t>...São Francisco de Itabapoana</t>
  </si>
  <si>
    <t>...São João da Barra</t>
  </si>
  <si>
    <t>Médio Paraíba</t>
  </si>
  <si>
    <t>...Barra do Pirai</t>
  </si>
  <si>
    <t>...Barra Mansa</t>
  </si>
  <si>
    <t>...Itatiaia</t>
  </si>
  <si>
    <t>...Pinheiral</t>
  </si>
  <si>
    <t>...Piraí</t>
  </si>
  <si>
    <t>...Porto Real</t>
  </si>
  <si>
    <t>...Quatis</t>
  </si>
  <si>
    <t>...Resende</t>
  </si>
  <si>
    <t>...Rio Claro</t>
  </si>
  <si>
    <t>...Rio das Flores</t>
  </si>
  <si>
    <t>...Valença</t>
  </si>
  <si>
    <t>...Volta Redonda</t>
  </si>
  <si>
    <t>Centro-Sul Fluminense</t>
  </si>
  <si>
    <t>...Areal</t>
  </si>
  <si>
    <t>...Comendador Levy Gasparian</t>
  </si>
  <si>
    <t>...Engenheiro Paulo de Frontin</t>
  </si>
  <si>
    <t>...Mendes</t>
  </si>
  <si>
    <t>...Miguel Pereira</t>
  </si>
  <si>
    <t>...Paracambi</t>
  </si>
  <si>
    <t>...Paraíba do Sul</t>
  </si>
  <si>
    <t>...Paty do Alferes</t>
  </si>
  <si>
    <t>...Sapucaia</t>
  </si>
  <si>
    <t>...Tres Rios</t>
  </si>
  <si>
    <t>...Vassouras</t>
  </si>
  <si>
    <t>Noroeste Fluminense</t>
  </si>
  <si>
    <t>...Aperibé</t>
  </si>
  <si>
    <t>...Bom Jesus de Itabapoana</t>
  </si>
  <si>
    <t>...Cambuci</t>
  </si>
  <si>
    <t>...Cardoso Moreira</t>
  </si>
  <si>
    <t>...Italva</t>
  </si>
  <si>
    <t>...Itaocara</t>
  </si>
  <si>
    <t>...Itaperuna</t>
  </si>
  <si>
    <t>...Lajé do Muriaé</t>
  </si>
  <si>
    <t>...Miracema</t>
  </si>
  <si>
    <t>...Natividade</t>
  </si>
  <si>
    <t>...Porciúncula</t>
  </si>
  <si>
    <t>...Santo Antonio de Pádua</t>
  </si>
  <si>
    <t>...São José de Ubá</t>
  </si>
  <si>
    <t>...Varre-Sai</t>
  </si>
  <si>
    <t>TOTAL</t>
  </si>
  <si>
    <t>% UNIDADES NOTIFICADORAS</t>
  </si>
  <si>
    <t xml:space="preserve"> </t>
  </si>
  <si>
    <t xml:space="preserve">...Cantagalo </t>
  </si>
  <si>
    <t>...Vassouras1</t>
  </si>
  <si>
    <t xml:space="preserve"> Apartir de 14 de abril, unidades para exantemáticas 21</t>
  </si>
  <si>
    <t>semana 23, iniciou a notificação com 07 unidade notificantes</t>
  </si>
  <si>
    <t>Mudança apenas 01 unidade notificadora em 2023</t>
  </si>
  <si>
    <t>06 em 2023</t>
  </si>
  <si>
    <t>Em 2023. 08 unidades</t>
  </si>
  <si>
    <t>em 2023 só com 02 unidades</t>
  </si>
  <si>
    <t>5 unidades em 2023</t>
  </si>
  <si>
    <t>Apartir da SE06 APENAS 01 UNIDADE-ALTEREI TODAS AS SEMANAS ANTERIORES PARA 01 UNIDADE</t>
  </si>
  <si>
    <t>A partir da SE 6 passaraão para 3 unidades. 14/02- ERAM 02 E TODAS NOTIFICARAM- ALTEREI SEMANAS ANTERIORES PARA 3</t>
  </si>
  <si>
    <t>municipio</t>
  </si>
  <si>
    <t>regiao</t>
  </si>
  <si>
    <t>ANGRA DOS REIS</t>
  </si>
  <si>
    <t>BAÍA DE ILHA GRANDE</t>
  </si>
  <si>
    <t>APERIBE</t>
  </si>
  <si>
    <t>NOROESTE FLUMINENSE</t>
  </si>
  <si>
    <t>ARARUAMA</t>
  </si>
  <si>
    <t>BAIXADA LITORANEA</t>
  </si>
  <si>
    <t>AREAL</t>
  </si>
  <si>
    <t>CENTRO SUL FLUMINENSE</t>
  </si>
  <si>
    <t>ARMACAO DOS BUZIOS</t>
  </si>
  <si>
    <t>ARRAIAL DO CABO</t>
  </si>
  <si>
    <t>BARRA DO PIRAI</t>
  </si>
  <si>
    <t>MÉDIO PARAÍBA</t>
  </si>
  <si>
    <t>BARRA MANSA</t>
  </si>
  <si>
    <t>BELFORD ROXO</t>
  </si>
  <si>
    <t>METROPOLITANA I</t>
  </si>
  <si>
    <t>BOM JARDIM</t>
  </si>
  <si>
    <t>SERRANA</t>
  </si>
  <si>
    <t>BOM JESUS DO ITABAPOANA</t>
  </si>
  <si>
    <t>CABO FRIO</t>
  </si>
  <si>
    <t>CACHOEIRAS DE MACACU</t>
  </si>
  <si>
    <t>CAMBUCI</t>
  </si>
  <si>
    <t>CAMPOS DOS GOYTACAZES</t>
  </si>
  <si>
    <t>NORTE FLUMINENSE</t>
  </si>
  <si>
    <t>CANTAGALO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</si>
  <si>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</si>
  <si>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</si>
  <si>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</si>
  <si>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</si>
  <si>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</si>
  <si>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</si>
  <si>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</si>
  <si>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</si>
  <si>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</si>
  <si>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</si>
  <si>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</si>
  <si>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</si>
  <si>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</si>
  <si>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METROPOLITANA II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</si>
  <si>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</si>
  <si>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</si>
  <si>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</si>
  <si>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</si>
  <si>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</si>
  <si>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</si>
  <si>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</si>
  <si>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</si>
  <si>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</si>
  <si>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</si>
  <si>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</si>
  <si>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</si>
  <si>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</si>
  <si>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MESQUITA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</si>
  <si>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</si>
  <si>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</si>
  <si>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</si>
  <si>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</si>
  <si>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</si>
  <si>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</si>
  <si>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</si>
  <si>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</si>
  <si>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</si>
  <si>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</si>
  <si>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</si>
  <si>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</si>
  <si>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</si>
  <si>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</si>
  <si>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</si>
  <si>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</si>
  <si>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</si>
  <si>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</si>
  <si>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</si>
  <si>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</si>
  <si>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</si>
  <si>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</si>
  <si>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</si>
  <si>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</si>
  <si>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</si>
  <si>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</si>
  <si>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</si>
  <si>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</si>
  <si>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</si>
  <si>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</si>
  <si>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</si>
  <si>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</si>
  <si>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</si>
  <si>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</si>
  <si>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</si>
  <si>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</si>
  <si>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SAPUCAIA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</si>
  <si>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</si>
  <si>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</si>
  <si>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</si>
  <si>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</si>
  <si>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</si>
  <si>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</si>
  <si>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</si>
  <si>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</si>
  <si>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VALENCA</t>
  </si>
  <si>
    <t>Varre-Sai</t>
  </si>
  <si>
    <t>VASSOURAS</t>
  </si>
  <si>
    <t>VOLTA REDONDA</t>
  </si>
  <si>
    <t>Unidades</t>
  </si>
  <si>
    <t>pop</t>
  </si>
  <si>
    <t>Semana atual</t>
  </si>
  <si>
    <t>not_neg</t>
  </si>
  <si>
    <t>Belford Roxo</t>
  </si>
  <si>
    <t>Bom Jardim</t>
  </si>
  <si>
    <t>Cachoeiras de Macacu</t>
  </si>
  <si>
    <t>Araruama</t>
  </si>
  <si>
    <t>Armação de Búzios</t>
  </si>
  <si>
    <t>Arraial do Cabo</t>
  </si>
  <si>
    <t>Cabo Frio</t>
  </si>
  <si>
    <t>Angra dos Reis</t>
  </si>
  <si>
    <t>Barra do Pirai</t>
  </si>
  <si>
    <t>Barra Mansa</t>
  </si>
  <si>
    <t>Areal</t>
  </si>
  <si>
    <t>Aperibé</t>
  </si>
  <si>
    <t>Bom Jesus de Itabapoana</t>
  </si>
  <si>
    <t>Cambuci</t>
  </si>
  <si>
    <t>Campos dos Goytacazes</t>
  </si>
  <si>
    <t>Cantagalo</t>
  </si>
  <si>
    <t>Carapebus</t>
  </si>
  <si>
    <t>Carmo</t>
  </si>
  <si>
    <t>Cordeiro</t>
  </si>
  <si>
    <t>Duas Barras</t>
  </si>
  <si>
    <t>Casimiro de Abreu</t>
  </si>
  <si>
    <t>Conceição de Macabu</t>
  </si>
  <si>
    <t>Comendador Levy Gasparian</t>
  </si>
  <si>
    <t>Cardoso Moreira</t>
  </si>
  <si>
    <t>Duque de Caxias</t>
  </si>
  <si>
    <t>Engenheiro Paulo de Frontin</t>
  </si>
  <si>
    <t>Itaguaí</t>
  </si>
  <si>
    <t>Itaborai</t>
  </si>
  <si>
    <t>Guapimirim</t>
  </si>
  <si>
    <t>Iguaba Grande</t>
  </si>
  <si>
    <t>Italva</t>
  </si>
  <si>
    <t>Itaocara</t>
  </si>
  <si>
    <t>Itaperuna</t>
  </si>
  <si>
    <t>Itatiaia</t>
  </si>
  <si>
    <t>Japeri</t>
  </si>
  <si>
    <t>Macaé</t>
  </si>
  <si>
    <t>Lajé do Muriaé</t>
  </si>
  <si>
    <t>Magé</t>
  </si>
  <si>
    <t>Macuco</t>
  </si>
  <si>
    <t>Maricá</t>
  </si>
  <si>
    <t>Mangaratiba</t>
  </si>
  <si>
    <t>Mesquita</t>
  </si>
  <si>
    <t>Mendes</t>
  </si>
  <si>
    <t>Miguel Pereira</t>
  </si>
  <si>
    <t>Miracema</t>
  </si>
  <si>
    <t>Natividade</t>
  </si>
  <si>
    <t>Nilópolis</t>
  </si>
  <si>
    <t>Niteroí</t>
  </si>
  <si>
    <t>Nova Friburgo</t>
  </si>
  <si>
    <t>Nova Iguaçu</t>
  </si>
  <si>
    <t>Paracambi</t>
  </si>
  <si>
    <t>Paraíba do Sul</t>
  </si>
  <si>
    <t>Parati</t>
  </si>
  <si>
    <t>Paty do Alferes</t>
  </si>
  <si>
    <t>São Francisco de Itabapoana</t>
  </si>
  <si>
    <t>Petrópolis</t>
  </si>
  <si>
    <t>Pinheiral</t>
  </si>
  <si>
    <t>Queimados</t>
  </si>
  <si>
    <t>Piraí</t>
  </si>
  <si>
    <t>Porto Real</t>
  </si>
  <si>
    <t>Quatis</t>
  </si>
  <si>
    <t>Porciúncula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</si>
  <si>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</si>
  <si>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</si>
  <si>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</si>
  <si>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</si>
  <si>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</si>
  <si>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</si>
  <si>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</si>
  <si>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</si>
  <si>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Pádua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</si>
  <si>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</si>
  <si>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</si>
  <si>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</si>
  <si>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</si>
  <si>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</si>
  <si>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</si>
  <si>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</si>
  <si>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</si>
  <si>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Sapucaia</t>
  </si>
  <si>
    <t>Seropédica</t>
  </si>
  <si>
    <t>Silva Jardim</t>
  </si>
  <si>
    <t>Tanguá</t>
  </si>
  <si>
    <t>Sumidouro</t>
  </si>
  <si>
    <t>Teresópolis</t>
  </si>
  <si>
    <t>Trajano de Morais</t>
  </si>
  <si>
    <t>Saquarema</t>
  </si>
  <si>
    <t>Valença</t>
  </si>
  <si>
    <t>Volta Redonda</t>
  </si>
  <si>
    <t>Tres Rios</t>
  </si>
  <si>
    <t>Vassouras</t>
  </si>
  <si>
    <t>cod</t>
  </si>
  <si>
    <t>not_neg_nova</t>
  </si>
  <si>
    <t>soma</t>
  </si>
  <si>
    <t>not_neg2_nao_certa</t>
  </si>
  <si>
    <t>taxa_certa</t>
  </si>
  <si>
    <t>Município RJ Residência</t>
  </si>
  <si>
    <t>2022</t>
  </si>
  <si>
    <t>2023</t>
  </si>
  <si>
    <t>Total</t>
  </si>
  <si>
    <t>detec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</si>
</sst>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u/>
      <sz val="12"/>
      <name val="Arial"/>
      <family val="2"/>
    </font>
    <font>
      <b/>
      <sz val="10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3D3D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12">
    <xf numFmtId="0" fontId="0" fillId="0" borderId="0"/>
    <xf numFmtId="0" fontId="1" fillId="0" borderId="0"/>
    <xf numFmtId="0" fontId="8" fillId="0" borderId="0"/>
    <xf numFmtId="0" fontId="5" fillId="0" borderId="0"/>
    <xf numFmtId="0" fontId="1" fillId="0" borderId="0"/>
    <xf numFmtId="0" fontId="8" fillId="0" borderId="0"/>
    <xf numFmtId="0" fontId="8" fillId="0" borderId="0"/>
    <xf numFmtId="0" fontId="7" fillId="0" borderId="0"/>
    <xf numFmtId="9" fontId="8" fillId="0" borderId="0" applyFont="0" applyFill="0" applyBorder="0" applyAlignment="0" applyProtection="0"/>
    <xf numFmtId="9" fontId="5" fillId="0" borderId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25">
    <xf numFmtId="0" fontId="0" fillId="0" borderId="0" xfId="0"/>
    <xf numFmtId="0" fontId="9" fillId="0" borderId="0" xfId="0" applyFont="1" applyAlignment="1">
      <alignment horizontal="center"/>
    </xf>
    <xf numFmtId="0" fontId="9" fillId="0" borderId="0" xfId="0" applyFont="1"/>
    <xf numFmtId="0" fontId="3" fillId="0" borderId="2" xfId="1" applyFont="1" applyBorder="1"/>
    <xf numFmtId="0" fontId="3" fillId="0" borderId="2" xfId="1" applyFont="1" applyBorder="1" applyAlignment="1">
      <alignment horizont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/>
    </xf>
    <xf numFmtId="0" fontId="3" fillId="0" borderId="3" xfId="1" applyFont="1" applyBorder="1"/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13" fillId="0" borderId="0" xfId="0" applyFont="1"/>
    <xf numFmtId="0" fontId="3" fillId="0" borderId="7" xfId="1" applyFont="1" applyBorder="1"/>
    <xf numFmtId="0" fontId="3" fillId="0" borderId="2" xfId="1" applyFont="1" applyBorder="1" applyAlignment="1">
      <alignment horizontal="left" vertical="center"/>
    </xf>
    <xf numFmtId="0" fontId="3" fillId="0" borderId="8" xfId="1" applyFont="1" applyBorder="1"/>
    <xf numFmtId="10" fontId="3" fillId="0" borderId="5" xfId="1" applyNumberFormat="1" applyFont="1" applyBorder="1" applyAlignment="1">
      <alignment horizontal="center"/>
    </xf>
    <xf numFmtId="0" fontId="3" fillId="0" borderId="11" xfId="1" applyFont="1" applyBorder="1"/>
    <xf numFmtId="0" fontId="2" fillId="2" borderId="2" xfId="1" applyFont="1" applyFill="1" applyBorder="1"/>
    <xf numFmtId="0" fontId="2" fillId="2" borderId="5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8" xfId="1" applyFont="1" applyFill="1" applyBorder="1"/>
    <xf numFmtId="0" fontId="3" fillId="0" borderId="5" xfId="1" applyFont="1" applyBorder="1"/>
    <xf numFmtId="10" fontId="3" fillId="0" borderId="6" xfId="1" applyNumberFormat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1" fillId="0" borderId="1" xfId="1" applyBorder="1"/>
    <xf numFmtId="0" fontId="12" fillId="0" borderId="0" xfId="0" applyFont="1"/>
    <xf numFmtId="165" fontId="12" fillId="0" borderId="0" xfId="0" applyNumberFormat="1" applyFont="1"/>
    <xf numFmtId="0" fontId="14" fillId="0" borderId="0" xfId="0" applyFont="1" applyAlignment="1">
      <alignment horizontal="center"/>
    </xf>
    <xf numFmtId="164" fontId="0" fillId="0" borderId="0" xfId="10" applyNumberFormat="1" applyFont="1"/>
    <xf numFmtId="164" fontId="9" fillId="0" borderId="4" xfId="10" applyNumberFormat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164" fontId="2" fillId="2" borderId="22" xfId="10" applyNumberFormat="1" applyFont="1" applyFill="1" applyBorder="1"/>
    <xf numFmtId="164" fontId="2" fillId="2" borderId="22" xfId="1" applyNumberFormat="1" applyFont="1" applyFill="1" applyBorder="1"/>
    <xf numFmtId="0" fontId="3" fillId="0" borderId="23" xfId="1" applyFon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2" borderId="0" xfId="0" applyNumberFormat="1" applyFill="1" applyAlignment="1">
      <alignment horizontal="center"/>
    </xf>
    <xf numFmtId="0" fontId="2" fillId="0" borderId="1" xfId="1" applyFont="1" applyBorder="1" applyAlignment="1">
      <alignment horizontal="center"/>
    </xf>
    <xf numFmtId="10" fontId="3" fillId="0" borderId="25" xfId="1" applyNumberFormat="1" applyFont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2" fillId="2" borderId="22" xfId="1" applyFont="1" applyFill="1" applyBorder="1" applyAlignment="1">
      <alignment horizontal="center"/>
    </xf>
    <xf numFmtId="0" fontId="3" fillId="0" borderId="26" xfId="1" applyFont="1" applyBorder="1" applyAlignment="1">
      <alignment horizontal="center"/>
    </xf>
    <xf numFmtId="10" fontId="3" fillId="0" borderId="13" xfId="1" applyNumberFormat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29" xfId="1" applyFont="1" applyBorder="1" applyAlignment="1">
      <alignment horizontal="center"/>
    </xf>
    <xf numFmtId="10" fontId="12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/>
    </xf>
    <xf numFmtId="164" fontId="0" fillId="0" borderId="4" xfId="10" applyNumberFormat="1" applyFont="1" applyBorder="1"/>
    <xf numFmtId="0" fontId="18" fillId="3" borderId="4" xfId="1" applyFont="1" applyFill="1" applyBorder="1" applyAlignment="1">
      <alignment horizontal="center"/>
    </xf>
    <xf numFmtId="0" fontId="18" fillId="4" borderId="4" xfId="1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3" fillId="5" borderId="2" xfId="1" applyFont="1" applyFill="1" applyBorder="1"/>
    <xf numFmtId="0" fontId="19" fillId="0" borderId="2" xfId="1" applyFont="1" applyBorder="1" applyAlignment="1">
      <alignment horizontal="center"/>
    </xf>
    <xf numFmtId="0" fontId="15" fillId="0" borderId="9" xfId="1" applyFont="1" applyBorder="1" applyAlignment="1">
      <alignment horizontal="center" vertical="center" wrapText="1"/>
    </xf>
    <xf numFmtId="0" fontId="15" fillId="0" borderId="16" xfId="1" applyFont="1" applyBorder="1" applyAlignment="1">
      <alignment horizontal="center" vertical="center"/>
    </xf>
    <xf numFmtId="0" fontId="15" fillId="0" borderId="18" xfId="1" applyFont="1" applyBorder="1" applyAlignment="1">
      <alignment horizontal="center" vertical="center" wrapText="1"/>
    </xf>
    <xf numFmtId="0" fontId="0" fillId="0" borderId="16" xfId="0" applyBorder="1" applyAlignment="1">
      <alignment horizontal="center" wrapText="1"/>
    </xf>
    <xf numFmtId="0" fontId="0" fillId="0" borderId="24" xfId="0" applyBorder="1" applyAlignment="1">
      <alignment horizontal="center" vertical="center"/>
    </xf>
    <xf numFmtId="10" fontId="0" fillId="0" borderId="24" xfId="0" applyNumberForma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28" xfId="0" applyBorder="1" applyAlignment="1">
      <alignment horizontal="center" vertical="center"/>
    </xf>
    <xf numFmtId="0" fontId="15" fillId="0" borderId="9" xfId="1" applyFont="1" applyBorder="1" applyAlignment="1">
      <alignment horizontal="center" vertical="center"/>
    </xf>
    <xf numFmtId="0" fontId="15" fillId="0" borderId="10" xfId="1" applyFont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 wrapText="1"/>
    </xf>
    <xf numFmtId="0" fontId="20" fillId="6" borderId="31" xfId="0" applyFont="1" applyFill="1" applyBorder="1" applyAlignment="1">
      <alignment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3" xfId="0" applyFont="1" applyBorder="1" applyAlignment="1">
      <alignment vertical="center" wrapText="1"/>
    </xf>
    <xf numFmtId="0" fontId="12" fillId="0" borderId="34" xfId="0" applyFont="1" applyBorder="1" applyAlignment="1">
      <alignment horizontal="center" vertical="center" wrapText="1"/>
    </xf>
    <xf numFmtId="0" fontId="12" fillId="0" borderId="35" xfId="0" applyFont="1" applyBorder="1" applyAlignment="1">
      <alignment vertical="center" wrapText="1"/>
    </xf>
    <xf numFmtId="0" fontId="2" fillId="0" borderId="2" xfId="1" applyFont="1" applyBorder="1"/>
    <xf numFmtId="0" fontId="3" fillId="0" borderId="17" xfId="1" applyFont="1" applyBorder="1"/>
    <xf numFmtId="0" fontId="3" fillId="0" borderId="20" xfId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2" xfId="0" applyBorder="1"/>
    <xf numFmtId="0" fontId="3" fillId="0" borderId="0" xfId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" fillId="0" borderId="27" xfId="1" applyFont="1" applyBorder="1" applyAlignment="1">
      <alignment horizontal="center"/>
    </xf>
    <xf numFmtId="10" fontId="9" fillId="0" borderId="0" xfId="0" applyNumberFormat="1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3" fillId="0" borderId="0" xfId="1" applyNumberFormat="1" applyFont="1" applyBorder="1" applyAlignment="1">
      <alignment horizontal="center"/>
    </xf>
    <xf numFmtId="9" fontId="0" fillId="0" borderId="0" xfId="11" applyFont="1"/>
    <xf numFmtId="0" fontId="4" fillId="0" borderId="12" xfId="1" applyFont="1" applyBorder="1"/>
    <xf numFmtId="0" fontId="3" fillId="0" borderId="1" xfId="1" applyFont="1" applyBorder="1"/>
    <xf numFmtId="0" fontId="3" fillId="0" borderId="3" xfId="1" applyFont="1" applyBorder="1" applyAlignment="1">
      <alignment vertical="center"/>
    </xf>
    <xf numFmtId="0" fontId="13" fillId="0" borderId="21" xfId="0" applyFont="1" applyBorder="1"/>
    <xf numFmtId="164" fontId="2" fillId="0" borderId="22" xfId="1" applyNumberFormat="1" applyFont="1" applyBorder="1"/>
    <xf numFmtId="0" fontId="13" fillId="0" borderId="19" xfId="0" applyFont="1" applyBorder="1" applyAlignment="1">
      <alignment horizontal="center"/>
    </xf>
    <xf numFmtId="165" fontId="13" fillId="0" borderId="12" xfId="0" applyNumberFormat="1" applyFont="1" applyBorder="1"/>
    <xf numFmtId="0" fontId="2" fillId="2" borderId="5" xfId="1" applyFont="1" applyFill="1" applyBorder="1"/>
    <xf numFmtId="0" fontId="3" fillId="0" borderId="14" xfId="1" applyFont="1" applyBorder="1" applyAlignment="1">
      <alignment horizontal="center"/>
    </xf>
    <xf numFmtId="165" fontId="13" fillId="0" borderId="21" xfId="0" applyNumberFormat="1" applyFont="1" applyBorder="1" applyAlignment="1">
      <alignment horizontal="center"/>
    </xf>
    <xf numFmtId="0" fontId="2" fillId="0" borderId="22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10" fontId="13" fillId="0" borderId="19" xfId="0" applyNumberFormat="1" applyFon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3" fillId="0" borderId="15" xfId="1" applyNumberFormat="1" applyFont="1" applyBorder="1" applyAlignment="1">
      <alignment horizontal="center"/>
    </xf>
    <xf numFmtId="10" fontId="0" fillId="2" borderId="5" xfId="0" applyNumberFormat="1" applyFill="1" applyBorder="1" applyAlignment="1">
      <alignment horizontal="center"/>
    </xf>
    <xf numFmtId="9" fontId="0" fillId="7" borderId="0" xfId="11" applyFont="1" applyFill="1"/>
    <xf numFmtId="0" fontId="3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10" fontId="0" fillId="0" borderId="25" xfId="0" applyNumberFormat="1" applyBorder="1" applyAlignment="1">
      <alignment horizontal="center"/>
    </xf>
    <xf numFmtId="0" fontId="3" fillId="0" borderId="9" xfId="1" applyFont="1" applyBorder="1"/>
    <xf numFmtId="0" fontId="15" fillId="0" borderId="2" xfId="1" applyFont="1" applyBorder="1" applyAlignment="1">
      <alignment horizontal="center" vertical="center"/>
    </xf>
    <xf numFmtId="164" fontId="0" fillId="0" borderId="10" xfId="10" applyNumberFormat="1" applyFont="1" applyBorder="1"/>
    <xf numFmtId="0" fontId="15" fillId="0" borderId="4" xfId="1" applyFont="1" applyBorder="1" applyAlignment="1">
      <alignment horizontal="center" vertical="center"/>
    </xf>
    <xf numFmtId="0" fontId="18" fillId="3" borderId="9" xfId="1" applyFont="1" applyFill="1" applyBorder="1" applyAlignment="1">
      <alignment horizontal="center"/>
    </xf>
    <xf numFmtId="0" fontId="10" fillId="3" borderId="4" xfId="1" applyFont="1" applyFill="1" applyBorder="1" applyAlignment="1">
      <alignment horizontal="center" vertical="center" wrapText="1"/>
    </xf>
    <xf numFmtId="0" fontId="3" fillId="0" borderId="9" xfId="1" applyFont="1" applyBorder="1" applyAlignment="1">
      <alignment horizontal="center"/>
    </xf>
    <xf numFmtId="0" fontId="15" fillId="0" borderId="5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0" fillId="0" borderId="10" xfId="0" applyBorder="1"/>
    <xf numFmtId="0" fontId="15" fillId="0" borderId="0" xfId="1" applyFont="1" applyFill="1" applyBorder="1" applyAlignment="1">
      <alignment horizontal="center" vertical="center" wrapText="1"/>
    </xf>
    <xf numFmtId="0" fontId="0" fillId="0" borderId="0" xfId="0" applyBorder="1"/>
    <xf numFmtId="4" fontId="0" fillId="0" borderId="0" xfId="0" applyNumberFormat="1"/>
    <xf numFmtId="0" fontId="9" fillId="8" borderId="0" xfId="0" applyFont="1" applyFill="1" applyAlignment="1">
      <alignment horizontal="left"/>
    </xf>
    <xf numFmtId="0" fontId="9" fillId="8" borderId="0" xfId="0" applyFont="1" applyFill="1" applyAlignment="1">
      <alignment horizontal="right"/>
    </xf>
  </cellXfs>
  <cellStyles count="12">
    <cellStyle name="Normal" xfId="0" builtinId="0"/>
    <cellStyle name="Normal 2" xfId="1"/>
    <cellStyle name="Normal 2 2" xfId="2"/>
    <cellStyle name="Normal 3" xfId="3"/>
    <cellStyle name="Normal 3 2" xfId="4"/>
    <cellStyle name="Normal 4" xfId="5"/>
    <cellStyle name="Normal 4 2" xfId="6"/>
    <cellStyle name="Normal 5" xfId="7"/>
    <cellStyle name="Porcentagem" xfId="11" builtinId="5"/>
    <cellStyle name="Porcentagem 2" xfId="8"/>
    <cellStyle name="Porcentagem 3" xfId="9"/>
    <cellStyle name="Vírgula" xfId="10" builtinId="3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I108"/>
  <sheetViews>
    <sheetView zoomScale="80" zoomScaleNormal="80" workbookViewId="0">
      <pane xSplit="3" ySplit="1" topLeftCell="W57" activePane="bottomRight" state="frozen"/>
      <selection pane="topRight" activeCell="D1" sqref="D1"/>
      <selection pane="bottomLeft" activeCell="A5" sqref="A5"/>
      <selection pane="bottomRight" sqref="A1:BI104"/>
    </sheetView>
  </sheetViews>
  <sheetFormatPr defaultRowHeight="15.75" x14ac:dyDescent="0.25"/>
  <cols>
    <col min="1" max="1" width="41.28515625" customWidth="1"/>
    <col min="2" max="2" width="15.28515625" style="7" customWidth="1"/>
    <col min="3" max="3" width="10.5703125" style="8" customWidth="1"/>
    <col min="4" max="17" width="5.7109375" customWidth="1"/>
    <col min="18" max="18" width="7.140625" customWidth="1"/>
    <col min="19" max="22" width="5.7109375" customWidth="1"/>
    <col min="23" max="23" width="7.140625" customWidth="1"/>
    <col min="24" max="41" width="5.7109375" customWidth="1"/>
    <col min="42" max="42" width="5.5703125" customWidth="1"/>
    <col min="43" max="55" width="5.7109375" customWidth="1"/>
    <col min="56" max="56" width="12.42578125" style="8" customWidth="1"/>
    <col min="57" max="57" width="9.140625" style="8"/>
    <col min="58" max="58" width="10.5703125" style="35" customWidth="1"/>
  </cols>
  <sheetData>
    <row r="1" spans="1:61" ht="15" customHeight="1" x14ac:dyDescent="0.25">
      <c r="A1" s="54" t="s">
        <v>0</v>
      </c>
      <c r="B1" s="61" t="s">
        <v>275</v>
      </c>
      <c r="C1" s="55" t="s">
        <v>1</v>
      </c>
      <c r="D1" s="53" t="s">
        <v>2</v>
      </c>
      <c r="E1" s="53" t="s">
        <v>3</v>
      </c>
      <c r="F1" s="53" t="s">
        <v>4</v>
      </c>
      <c r="G1" s="53" t="s">
        <v>5</v>
      </c>
      <c r="H1" s="53" t="s">
        <v>6</v>
      </c>
      <c r="I1" s="53" t="s">
        <v>7</v>
      </c>
      <c r="J1" s="53" t="s">
        <v>8</v>
      </c>
      <c r="K1" s="53" t="s">
        <v>9</v>
      </c>
      <c r="L1" s="53" t="s">
        <v>10</v>
      </c>
      <c r="M1" s="53" t="s">
        <v>11</v>
      </c>
      <c r="N1" s="53" t="s">
        <v>12</v>
      </c>
      <c r="O1" s="53" t="s">
        <v>13</v>
      </c>
      <c r="P1" s="53" t="s">
        <v>14</v>
      </c>
      <c r="Q1" s="53" t="s">
        <v>15</v>
      </c>
      <c r="R1" s="53" t="s">
        <v>16</v>
      </c>
      <c r="S1" s="53" t="s">
        <v>17</v>
      </c>
      <c r="T1" s="53" t="s">
        <v>18</v>
      </c>
      <c r="U1" s="53" t="s">
        <v>19</v>
      </c>
      <c r="V1" s="53" t="s">
        <v>20</v>
      </c>
      <c r="W1" s="53" t="s">
        <v>21</v>
      </c>
      <c r="X1" s="53" t="s">
        <v>22</v>
      </c>
      <c r="Y1" s="53" t="s">
        <v>23</v>
      </c>
      <c r="Z1" s="53" t="s">
        <v>24</v>
      </c>
      <c r="AA1" s="53" t="s">
        <v>25</v>
      </c>
      <c r="AB1" s="53" t="s">
        <v>26</v>
      </c>
      <c r="AC1" s="53" t="s">
        <v>27</v>
      </c>
      <c r="AD1" s="53" t="s">
        <v>28</v>
      </c>
      <c r="AE1" s="53" t="s">
        <v>29</v>
      </c>
      <c r="AF1" s="53" t="s">
        <v>30</v>
      </c>
      <c r="AG1" s="53" t="s">
        <v>31</v>
      </c>
      <c r="AH1" s="53" t="s">
        <v>32</v>
      </c>
      <c r="AI1" s="53" t="s">
        <v>33</v>
      </c>
      <c r="AJ1" s="53" t="s">
        <v>34</v>
      </c>
      <c r="AK1" s="53" t="s">
        <v>35</v>
      </c>
      <c r="AL1" s="53" t="s">
        <v>36</v>
      </c>
      <c r="AM1" s="53" t="s">
        <v>37</v>
      </c>
      <c r="AN1" s="53" t="s">
        <v>38</v>
      </c>
      <c r="AO1" s="53" t="s">
        <v>39</v>
      </c>
      <c r="AP1" s="53" t="s">
        <v>40</v>
      </c>
      <c r="AQ1" s="53" t="s">
        <v>41</v>
      </c>
      <c r="AR1" s="53" t="s">
        <v>42</v>
      </c>
      <c r="AS1" s="53" t="s">
        <v>43</v>
      </c>
      <c r="AT1" s="53" t="s">
        <v>44</v>
      </c>
      <c r="AU1" s="53" t="s">
        <v>45</v>
      </c>
      <c r="AV1" s="53" t="s">
        <v>46</v>
      </c>
      <c r="AW1" s="53" t="s">
        <v>47</v>
      </c>
      <c r="AX1" s="53" t="s">
        <v>48</v>
      </c>
      <c r="AY1" s="53" t="s">
        <v>49</v>
      </c>
      <c r="AZ1" s="53" t="s">
        <v>50</v>
      </c>
      <c r="BA1" s="53" t="s">
        <v>51</v>
      </c>
      <c r="BB1" s="53" t="s">
        <v>52</v>
      </c>
      <c r="BC1" s="53" t="s">
        <v>53</v>
      </c>
      <c r="BD1" s="56" t="s">
        <v>54</v>
      </c>
      <c r="BE1" s="57" t="s">
        <v>55</v>
      </c>
      <c r="BF1" s="58" t="s">
        <v>56</v>
      </c>
      <c r="BG1" t="s">
        <v>274</v>
      </c>
      <c r="BH1" t="s">
        <v>276</v>
      </c>
      <c r="BI1" t="s">
        <v>277</v>
      </c>
    </row>
    <row r="2" spans="1:61" ht="15" hidden="1" x14ac:dyDescent="0.25">
      <c r="A2" s="90" t="s">
        <v>158</v>
      </c>
      <c r="B2" s="93"/>
      <c r="C2" s="95"/>
      <c r="D2" s="96" t="e">
        <f t="shared" ref="D2:AI2" si="0">D1/$C$103</f>
        <v>#VALUE!</v>
      </c>
      <c r="E2" s="96" t="e">
        <f t="shared" si="0"/>
        <v>#VALUE!</v>
      </c>
      <c r="F2" s="96" t="e">
        <f t="shared" si="0"/>
        <v>#VALUE!</v>
      </c>
      <c r="G2" s="96" t="e">
        <f t="shared" si="0"/>
        <v>#VALUE!</v>
      </c>
      <c r="H2" s="96" t="e">
        <f t="shared" si="0"/>
        <v>#VALUE!</v>
      </c>
      <c r="I2" s="96" t="e">
        <f t="shared" si="0"/>
        <v>#VALUE!</v>
      </c>
      <c r="J2" s="96" t="e">
        <f t="shared" si="0"/>
        <v>#VALUE!</v>
      </c>
      <c r="K2" s="96" t="e">
        <f t="shared" si="0"/>
        <v>#VALUE!</v>
      </c>
      <c r="L2" s="96" t="e">
        <f t="shared" si="0"/>
        <v>#VALUE!</v>
      </c>
      <c r="M2" s="96" t="e">
        <f t="shared" si="0"/>
        <v>#VALUE!</v>
      </c>
      <c r="N2" s="96" t="e">
        <f t="shared" si="0"/>
        <v>#VALUE!</v>
      </c>
      <c r="O2" s="96" t="e">
        <f t="shared" si="0"/>
        <v>#VALUE!</v>
      </c>
      <c r="P2" s="96" t="e">
        <f t="shared" si="0"/>
        <v>#VALUE!</v>
      </c>
      <c r="Q2" s="96" t="e">
        <f t="shared" si="0"/>
        <v>#VALUE!</v>
      </c>
      <c r="R2" s="96" t="e">
        <f t="shared" si="0"/>
        <v>#VALUE!</v>
      </c>
      <c r="S2" s="96" t="e">
        <f t="shared" si="0"/>
        <v>#VALUE!</v>
      </c>
      <c r="T2" s="96" t="e">
        <f t="shared" si="0"/>
        <v>#VALUE!</v>
      </c>
      <c r="U2" s="96" t="e">
        <f t="shared" si="0"/>
        <v>#VALUE!</v>
      </c>
      <c r="V2" s="96" t="e">
        <f t="shared" si="0"/>
        <v>#VALUE!</v>
      </c>
      <c r="W2" s="96" t="e">
        <f t="shared" si="0"/>
        <v>#VALUE!</v>
      </c>
      <c r="X2" s="96" t="e">
        <f t="shared" si="0"/>
        <v>#VALUE!</v>
      </c>
      <c r="Y2" s="96" t="e">
        <f t="shared" si="0"/>
        <v>#VALUE!</v>
      </c>
      <c r="Z2" s="96" t="e">
        <f t="shared" si="0"/>
        <v>#VALUE!</v>
      </c>
      <c r="AA2" s="96" t="e">
        <f t="shared" si="0"/>
        <v>#VALUE!</v>
      </c>
      <c r="AB2" s="96" t="e">
        <f t="shared" si="0"/>
        <v>#VALUE!</v>
      </c>
      <c r="AC2" s="96" t="e">
        <f t="shared" si="0"/>
        <v>#VALUE!</v>
      </c>
      <c r="AD2" s="96" t="e">
        <f t="shared" si="0"/>
        <v>#VALUE!</v>
      </c>
      <c r="AE2" s="96" t="e">
        <f t="shared" si="0"/>
        <v>#VALUE!</v>
      </c>
      <c r="AF2" s="96" t="e">
        <f t="shared" si="0"/>
        <v>#VALUE!</v>
      </c>
      <c r="AG2" s="96" t="e">
        <f t="shared" si="0"/>
        <v>#VALUE!</v>
      </c>
      <c r="AH2" s="96" t="e">
        <f t="shared" si="0"/>
        <v>#VALUE!</v>
      </c>
      <c r="AI2" s="96" t="e">
        <f t="shared" si="0"/>
        <v>#VALUE!</v>
      </c>
      <c r="AJ2" s="96" t="e">
        <f t="shared" ref="AJ2:BC2" si="1">AJ1/$C$103</f>
        <v>#VALUE!</v>
      </c>
      <c r="AK2" s="96" t="e">
        <f t="shared" si="1"/>
        <v>#VALUE!</v>
      </c>
      <c r="AL2" s="96" t="e">
        <f t="shared" si="1"/>
        <v>#VALUE!</v>
      </c>
      <c r="AM2" s="96" t="e">
        <f t="shared" si="1"/>
        <v>#VALUE!</v>
      </c>
      <c r="AN2" s="96" t="e">
        <f t="shared" si="1"/>
        <v>#VALUE!</v>
      </c>
      <c r="AO2" s="96" t="e">
        <f t="shared" si="1"/>
        <v>#VALUE!</v>
      </c>
      <c r="AP2" s="96" t="e">
        <f t="shared" si="1"/>
        <v>#VALUE!</v>
      </c>
      <c r="AQ2" s="96" t="e">
        <f t="shared" si="1"/>
        <v>#VALUE!</v>
      </c>
      <c r="AR2" s="96" t="e">
        <f t="shared" si="1"/>
        <v>#VALUE!</v>
      </c>
      <c r="AS2" s="96" t="e">
        <f t="shared" si="1"/>
        <v>#VALUE!</v>
      </c>
      <c r="AT2" s="96" t="e">
        <f t="shared" si="1"/>
        <v>#VALUE!</v>
      </c>
      <c r="AU2" s="96" t="e">
        <f t="shared" si="1"/>
        <v>#VALUE!</v>
      </c>
      <c r="AV2" s="96" t="e">
        <f t="shared" si="1"/>
        <v>#VALUE!</v>
      </c>
      <c r="AW2" s="96" t="e">
        <f t="shared" si="1"/>
        <v>#VALUE!</v>
      </c>
      <c r="AX2" s="96" t="e">
        <f t="shared" si="1"/>
        <v>#VALUE!</v>
      </c>
      <c r="AY2" s="96" t="e">
        <f t="shared" si="1"/>
        <v>#VALUE!</v>
      </c>
      <c r="AZ2" s="96" t="e">
        <f t="shared" si="1"/>
        <v>#VALUE!</v>
      </c>
      <c r="BA2" s="96" t="e">
        <f t="shared" si="1"/>
        <v>#VALUE!</v>
      </c>
      <c r="BB2" s="96" t="e">
        <f t="shared" si="1"/>
        <v>#VALUE!</v>
      </c>
      <c r="BC2" s="96" t="e">
        <f t="shared" si="1"/>
        <v>#VALUE!</v>
      </c>
      <c r="BD2" s="99"/>
      <c r="BE2" s="99"/>
      <c r="BF2" s="102" t="e">
        <f>BF1/$C$103</f>
        <v>#VALUE!</v>
      </c>
      <c r="BG2">
        <f t="shared" ref="BG2:BG33" si="2">BE2/52</f>
        <v>0</v>
      </c>
      <c r="BH2" s="12"/>
      <c r="BI2" s="89" t="e">
        <f t="shared" ref="BI2:BI33" si="3">BD2/(BG2*BH2)</f>
        <v>#DIV/0!</v>
      </c>
    </row>
    <row r="3" spans="1:61" x14ac:dyDescent="0.25">
      <c r="A3" s="3" t="s">
        <v>57</v>
      </c>
      <c r="B3" s="31">
        <f>alfabetica!B10</f>
        <v>152311</v>
      </c>
      <c r="C3" s="10">
        <f>alfabetica!C10</f>
        <v>20</v>
      </c>
      <c r="D3" s="13">
        <f>alfabetica!D10</f>
        <v>20</v>
      </c>
      <c r="E3" s="13">
        <f>alfabetica!E10</f>
        <v>20</v>
      </c>
      <c r="F3" s="13">
        <f>alfabetica!F10</f>
        <v>20</v>
      </c>
      <c r="G3" s="13">
        <f>alfabetica!G10</f>
        <v>20</v>
      </c>
      <c r="H3" s="13">
        <f>alfabetica!H10</f>
        <v>20</v>
      </c>
      <c r="I3" s="13">
        <f>alfabetica!I10</f>
        <v>20</v>
      </c>
      <c r="J3" s="13">
        <f>alfabetica!J10</f>
        <v>20</v>
      </c>
      <c r="K3" s="13">
        <f>alfabetica!K10</f>
        <v>20</v>
      </c>
      <c r="L3" s="13">
        <f>alfabetica!L10</f>
        <v>20</v>
      </c>
      <c r="M3" s="13">
        <f>alfabetica!M10</f>
        <v>20</v>
      </c>
      <c r="N3" s="13">
        <f>alfabetica!N10</f>
        <v>20</v>
      </c>
      <c r="O3" s="13">
        <f>alfabetica!O10</f>
        <v>20</v>
      </c>
      <c r="P3" s="13">
        <f>alfabetica!P10</f>
        <v>20</v>
      </c>
      <c r="Q3" s="13">
        <f>alfabetica!Q10</f>
        <v>20</v>
      </c>
      <c r="R3" s="13">
        <f>alfabetica!R10</f>
        <v>20</v>
      </c>
      <c r="S3" s="13">
        <f>alfabetica!S10</f>
        <v>20</v>
      </c>
      <c r="T3" s="13">
        <f>alfabetica!T10</f>
        <v>20</v>
      </c>
      <c r="U3" s="13">
        <f>alfabetica!U10</f>
        <v>20</v>
      </c>
      <c r="V3" s="13">
        <f>alfabetica!V10</f>
        <v>20</v>
      </c>
      <c r="W3" s="13">
        <f>alfabetica!W10</f>
        <v>20</v>
      </c>
      <c r="X3" s="13">
        <f>alfabetica!X10</f>
        <v>20</v>
      </c>
      <c r="Y3" s="13">
        <f>alfabetica!Y10</f>
        <v>20</v>
      </c>
      <c r="Z3" s="13">
        <f>alfabetica!Z10</f>
        <v>20</v>
      </c>
      <c r="AA3" s="13">
        <f>alfabetica!AA10</f>
        <v>20</v>
      </c>
      <c r="AB3" s="13">
        <f>alfabetica!AB10</f>
        <v>20</v>
      </c>
      <c r="AC3" s="13">
        <f>alfabetica!AC10</f>
        <v>20</v>
      </c>
      <c r="AD3" s="13">
        <f>alfabetica!AD10</f>
        <v>20</v>
      </c>
      <c r="AE3" s="13">
        <f>alfabetica!AE10</f>
        <v>20</v>
      </c>
      <c r="AF3" s="13">
        <f>alfabetica!AF10</f>
        <v>20</v>
      </c>
      <c r="AG3" s="13">
        <f>alfabetica!AG10</f>
        <v>20</v>
      </c>
      <c r="AH3" s="13">
        <f>alfabetica!AH10</f>
        <v>20</v>
      </c>
      <c r="AI3" s="13">
        <f>alfabetica!AI10</f>
        <v>20</v>
      </c>
      <c r="AJ3" s="13">
        <f>alfabetica!AJ10</f>
        <v>20</v>
      </c>
      <c r="AK3" s="13">
        <f>alfabetica!AK10</f>
        <v>20</v>
      </c>
      <c r="AL3" s="13">
        <f>alfabetica!AL10</f>
        <v>20</v>
      </c>
      <c r="AM3" s="13">
        <f>alfabetica!AM10</f>
        <v>20</v>
      </c>
      <c r="AN3" s="13">
        <f>alfabetica!AN10</f>
        <v>20</v>
      </c>
      <c r="AO3" s="13">
        <f>alfabetica!AO10</f>
        <v>20</v>
      </c>
      <c r="AP3" s="13">
        <f>alfabetica!AP10</f>
        <v>20</v>
      </c>
      <c r="AQ3" s="13">
        <f>alfabetica!AQ10</f>
        <v>20</v>
      </c>
      <c r="AR3" s="13">
        <f>alfabetica!AR10</f>
        <v>0</v>
      </c>
      <c r="AS3" s="13">
        <f>alfabetica!AS10</f>
        <v>0</v>
      </c>
      <c r="AT3" s="13">
        <f>alfabetica!AT10</f>
        <v>0</v>
      </c>
      <c r="AU3" s="13">
        <f>alfabetica!AU10</f>
        <v>0</v>
      </c>
      <c r="AV3" s="13">
        <f>alfabetica!AV10</f>
        <v>0</v>
      </c>
      <c r="AW3" s="13">
        <f>alfabetica!AW10</f>
        <v>0</v>
      </c>
      <c r="AX3" s="13">
        <f>alfabetica!AX10</f>
        <v>0</v>
      </c>
      <c r="AY3" s="13">
        <f>alfabetica!AY10</f>
        <v>0</v>
      </c>
      <c r="AZ3" s="13">
        <f>alfabetica!AZ10</f>
        <v>0</v>
      </c>
      <c r="BA3" s="13">
        <f>alfabetica!BA10</f>
        <v>0</v>
      </c>
      <c r="BB3" s="13">
        <f>alfabetica!BB10</f>
        <v>0</v>
      </c>
      <c r="BC3" s="15">
        <f>alfabetica!BC10</f>
        <v>0</v>
      </c>
      <c r="BD3" s="31">
        <f>alfabetica!BD10</f>
        <v>800</v>
      </c>
      <c r="BE3" s="31">
        <f>alfabetica!BE10</f>
        <v>1040</v>
      </c>
      <c r="BF3" s="38">
        <f>alfabetica!BF10</f>
        <v>0.76923076923076927</v>
      </c>
      <c r="BG3">
        <f t="shared" si="2"/>
        <v>20</v>
      </c>
      <c r="BH3">
        <v>40</v>
      </c>
      <c r="BI3" s="89">
        <f t="shared" si="3"/>
        <v>1</v>
      </c>
    </row>
    <row r="4" spans="1:61" x14ac:dyDescent="0.25">
      <c r="A4" s="3" t="s">
        <v>78</v>
      </c>
      <c r="B4" s="31">
        <f>alfabetica!B11</f>
        <v>9401</v>
      </c>
      <c r="C4" s="10">
        <f>alfabetica!C11</f>
        <v>1</v>
      </c>
      <c r="D4" s="10">
        <f>alfabetica!D11</f>
        <v>1</v>
      </c>
      <c r="E4" s="10">
        <f>alfabetica!E11</f>
        <v>1</v>
      </c>
      <c r="F4" s="10">
        <f>alfabetica!F11</f>
        <v>1</v>
      </c>
      <c r="G4" s="10">
        <f>alfabetica!G11</f>
        <v>1</v>
      </c>
      <c r="H4" s="10">
        <f>alfabetica!H11</f>
        <v>1</v>
      </c>
      <c r="I4" s="10">
        <f>alfabetica!I11</f>
        <v>1</v>
      </c>
      <c r="J4" s="10">
        <f>alfabetica!J11</f>
        <v>1</v>
      </c>
      <c r="K4" s="10">
        <f>alfabetica!K11</f>
        <v>1</v>
      </c>
      <c r="L4" s="10">
        <f>alfabetica!L11</f>
        <v>1</v>
      </c>
      <c r="M4" s="10">
        <f>alfabetica!M11</f>
        <v>1</v>
      </c>
      <c r="N4" s="10">
        <f>alfabetica!N11</f>
        <v>1</v>
      </c>
      <c r="O4" s="10">
        <f>alfabetica!O11</f>
        <v>1</v>
      </c>
      <c r="P4" s="10">
        <f>alfabetica!P11</f>
        <v>1</v>
      </c>
      <c r="Q4" s="10">
        <f>alfabetica!Q11</f>
        <v>1</v>
      </c>
      <c r="R4" s="10">
        <f>alfabetica!R11</f>
        <v>1</v>
      </c>
      <c r="S4" s="10">
        <f>alfabetica!S11</f>
        <v>1</v>
      </c>
      <c r="T4" s="10">
        <f>alfabetica!T11</f>
        <v>1</v>
      </c>
      <c r="U4" s="10">
        <f>alfabetica!U11</f>
        <v>1</v>
      </c>
      <c r="V4" s="10">
        <f>alfabetica!V11</f>
        <v>1</v>
      </c>
      <c r="W4" s="10">
        <f>alfabetica!W11</f>
        <v>1</v>
      </c>
      <c r="X4" s="10">
        <f>alfabetica!X11</f>
        <v>1</v>
      </c>
      <c r="Y4" s="10">
        <f>alfabetica!Y11</f>
        <v>1</v>
      </c>
      <c r="Z4" s="10">
        <f>alfabetica!Z11</f>
        <v>1</v>
      </c>
      <c r="AA4" s="10">
        <f>alfabetica!AA11</f>
        <v>1</v>
      </c>
      <c r="AB4" s="10">
        <f>alfabetica!AB11</f>
        <v>1</v>
      </c>
      <c r="AC4" s="10">
        <f>alfabetica!AC11</f>
        <v>1</v>
      </c>
      <c r="AD4" s="10">
        <f>alfabetica!AD11</f>
        <v>1</v>
      </c>
      <c r="AE4" s="10">
        <f>alfabetica!AE11</f>
        <v>1</v>
      </c>
      <c r="AF4" s="10">
        <f>alfabetica!AF11</f>
        <v>1</v>
      </c>
      <c r="AG4" s="10">
        <f>alfabetica!AG11</f>
        <v>1</v>
      </c>
      <c r="AH4" s="10">
        <f>alfabetica!AH11</f>
        <v>1</v>
      </c>
      <c r="AI4" s="10">
        <f>alfabetica!AI11</f>
        <v>1</v>
      </c>
      <c r="AJ4" s="10">
        <f>alfabetica!AJ11</f>
        <v>1</v>
      </c>
      <c r="AK4" s="10">
        <f>alfabetica!AK11</f>
        <v>1</v>
      </c>
      <c r="AL4" s="10">
        <f>alfabetica!AL11</f>
        <v>1</v>
      </c>
      <c r="AM4" s="10">
        <f>alfabetica!AM11</f>
        <v>1</v>
      </c>
      <c r="AN4" s="10">
        <f>alfabetica!AN11</f>
        <v>1</v>
      </c>
      <c r="AO4" s="10">
        <f>alfabetica!AO11</f>
        <v>1</v>
      </c>
      <c r="AP4" s="10">
        <f>alfabetica!AP11</f>
        <v>1</v>
      </c>
      <c r="AQ4" s="10">
        <f>alfabetica!AQ11</f>
        <v>1</v>
      </c>
      <c r="AR4" s="10">
        <f>alfabetica!AR11</f>
        <v>0</v>
      </c>
      <c r="AS4" s="10">
        <f>alfabetica!AS11</f>
        <v>0</v>
      </c>
      <c r="AT4" s="10">
        <f>alfabetica!AT11</f>
        <v>0</v>
      </c>
      <c r="AU4" s="10">
        <f>alfabetica!AU11</f>
        <v>0</v>
      </c>
      <c r="AV4" s="10">
        <f>alfabetica!AV11</f>
        <v>0</v>
      </c>
      <c r="AW4" s="10">
        <f>alfabetica!AW11</f>
        <v>0</v>
      </c>
      <c r="AX4" s="10">
        <f>alfabetica!AX11</f>
        <v>0</v>
      </c>
      <c r="AY4" s="10">
        <f>alfabetica!AY11</f>
        <v>0</v>
      </c>
      <c r="AZ4" s="10">
        <f>alfabetica!AZ11</f>
        <v>0</v>
      </c>
      <c r="BA4" s="10">
        <f>alfabetica!BA11</f>
        <v>0</v>
      </c>
      <c r="BB4" s="10">
        <f>alfabetica!BB11</f>
        <v>0</v>
      </c>
      <c r="BC4" s="10">
        <f>alfabetica!BC11</f>
        <v>0</v>
      </c>
      <c r="BD4" s="31">
        <f>alfabetica!BD11</f>
        <v>40</v>
      </c>
      <c r="BE4" s="31">
        <f>alfabetica!BE11</f>
        <v>52</v>
      </c>
      <c r="BF4" s="16">
        <f>alfabetica!BF11</f>
        <v>0.76923076923076927</v>
      </c>
      <c r="BG4">
        <f t="shared" si="2"/>
        <v>1</v>
      </c>
      <c r="BH4">
        <v>40</v>
      </c>
      <c r="BI4" s="89">
        <f t="shared" si="3"/>
        <v>1</v>
      </c>
    </row>
    <row r="5" spans="1:61" x14ac:dyDescent="0.25">
      <c r="A5" s="3" t="s">
        <v>79</v>
      </c>
      <c r="B5" s="31">
        <f>alfabetica!B14</f>
        <v>77202</v>
      </c>
      <c r="C5" s="10">
        <f>alfabetica!C14</f>
        <v>1</v>
      </c>
      <c r="D5" s="10">
        <f>alfabetica!D14</f>
        <v>1</v>
      </c>
      <c r="E5" s="10">
        <f>alfabetica!E14</f>
        <v>1</v>
      </c>
      <c r="F5" s="10">
        <f>alfabetica!F14</f>
        <v>1</v>
      </c>
      <c r="G5" s="10">
        <f>alfabetica!G14</f>
        <v>1</v>
      </c>
      <c r="H5" s="10">
        <f>alfabetica!H14</f>
        <v>1</v>
      </c>
      <c r="I5" s="10">
        <f>alfabetica!I14</f>
        <v>1</v>
      </c>
      <c r="J5" s="10">
        <f>alfabetica!J14</f>
        <v>1</v>
      </c>
      <c r="K5" s="10">
        <f>alfabetica!K14</f>
        <v>1</v>
      </c>
      <c r="L5" s="10">
        <f>alfabetica!L14</f>
        <v>1</v>
      </c>
      <c r="M5" s="10">
        <f>alfabetica!M14</f>
        <v>1</v>
      </c>
      <c r="N5" s="10">
        <f>alfabetica!N14</f>
        <v>1</v>
      </c>
      <c r="O5" s="10">
        <f>alfabetica!O14</f>
        <v>1</v>
      </c>
      <c r="P5" s="10">
        <f>alfabetica!P14</f>
        <v>1</v>
      </c>
      <c r="Q5" s="10">
        <f>alfabetica!Q14</f>
        <v>1</v>
      </c>
      <c r="R5" s="10">
        <f>alfabetica!R14</f>
        <v>1</v>
      </c>
      <c r="S5" s="10">
        <f>alfabetica!S14</f>
        <v>1</v>
      </c>
      <c r="T5" s="10">
        <f>alfabetica!T14</f>
        <v>1</v>
      </c>
      <c r="U5" s="10">
        <f>alfabetica!U14</f>
        <v>1</v>
      </c>
      <c r="V5" s="10">
        <f>alfabetica!V14</f>
        <v>1</v>
      </c>
      <c r="W5" s="10">
        <f>alfabetica!W14</f>
        <v>1</v>
      </c>
      <c r="X5" s="10">
        <f>alfabetica!X14</f>
        <v>1</v>
      </c>
      <c r="Y5" s="10">
        <f>alfabetica!Y14</f>
        <v>1</v>
      </c>
      <c r="Z5" s="10">
        <f>alfabetica!Z14</f>
        <v>1</v>
      </c>
      <c r="AA5" s="10">
        <f>alfabetica!AA14</f>
        <v>1</v>
      </c>
      <c r="AB5" s="10">
        <f>alfabetica!AB14</f>
        <v>1</v>
      </c>
      <c r="AC5" s="10">
        <f>alfabetica!AC14</f>
        <v>1</v>
      </c>
      <c r="AD5" s="10">
        <f>alfabetica!AD14</f>
        <v>1</v>
      </c>
      <c r="AE5" s="10">
        <f>alfabetica!AE14</f>
        <v>1</v>
      </c>
      <c r="AF5" s="10">
        <f>alfabetica!AF14</f>
        <v>1</v>
      </c>
      <c r="AG5" s="10">
        <f>alfabetica!AG14</f>
        <v>1</v>
      </c>
      <c r="AH5" s="10">
        <f>alfabetica!AH14</f>
        <v>1</v>
      </c>
      <c r="AI5" s="10">
        <f>alfabetica!AI14</f>
        <v>1</v>
      </c>
      <c r="AJ5" s="10">
        <f>alfabetica!AJ14</f>
        <v>1</v>
      </c>
      <c r="AK5" s="10">
        <f>alfabetica!AK14</f>
        <v>1</v>
      </c>
      <c r="AL5" s="10">
        <f>alfabetica!AL14</f>
        <v>1</v>
      </c>
      <c r="AM5" s="10">
        <f>alfabetica!AM14</f>
        <v>1</v>
      </c>
      <c r="AN5" s="10">
        <f>alfabetica!AN14</f>
        <v>1</v>
      </c>
      <c r="AO5" s="10">
        <f>alfabetica!AO14</f>
        <v>1</v>
      </c>
      <c r="AP5" s="10">
        <f>alfabetica!AP14</f>
        <v>1</v>
      </c>
      <c r="AQ5" s="10">
        <f>alfabetica!AQ14</f>
        <v>1</v>
      </c>
      <c r="AR5" s="10">
        <f>alfabetica!AR14</f>
        <v>0</v>
      </c>
      <c r="AS5" s="10">
        <f>alfabetica!AS14</f>
        <v>0</v>
      </c>
      <c r="AT5" s="10">
        <f>alfabetica!AT14</f>
        <v>0</v>
      </c>
      <c r="AU5" s="10">
        <f>alfabetica!AU14</f>
        <v>0</v>
      </c>
      <c r="AV5" s="10">
        <f>alfabetica!AV14</f>
        <v>0</v>
      </c>
      <c r="AW5" s="10">
        <f>alfabetica!AW14</f>
        <v>0</v>
      </c>
      <c r="AX5" s="10">
        <f>alfabetica!AX14</f>
        <v>0</v>
      </c>
      <c r="AY5" s="10">
        <f>alfabetica!AY14</f>
        <v>0</v>
      </c>
      <c r="AZ5" s="10">
        <f>alfabetica!AZ14</f>
        <v>0</v>
      </c>
      <c r="BA5" s="10">
        <f>alfabetica!BA14</f>
        <v>0</v>
      </c>
      <c r="BB5" s="10">
        <f>alfabetica!BB14</f>
        <v>0</v>
      </c>
      <c r="BC5" s="10">
        <f>alfabetica!BC14</f>
        <v>0</v>
      </c>
      <c r="BD5" s="31">
        <f>alfabetica!BD14</f>
        <v>40</v>
      </c>
      <c r="BE5" s="31">
        <f>alfabetica!BE14</f>
        <v>52</v>
      </c>
      <c r="BF5" s="16">
        <f>alfabetica!BF14</f>
        <v>0.76923076923076927</v>
      </c>
      <c r="BG5">
        <f t="shared" si="2"/>
        <v>1</v>
      </c>
      <c r="BH5">
        <v>40</v>
      </c>
      <c r="BI5" s="89">
        <f t="shared" si="3"/>
        <v>1</v>
      </c>
    </row>
    <row r="6" spans="1:61" x14ac:dyDescent="0.25">
      <c r="A6" s="3" t="s">
        <v>95</v>
      </c>
      <c r="B6" s="31">
        <f>alfabetica!B4</f>
        <v>15521</v>
      </c>
      <c r="C6" s="10">
        <f>alfabetica!C4</f>
        <v>1</v>
      </c>
      <c r="D6" s="10">
        <f>alfabetica!D4</f>
        <v>1</v>
      </c>
      <c r="E6" s="10">
        <f>alfabetica!E4</f>
        <v>1</v>
      </c>
      <c r="F6" s="10">
        <f>alfabetica!F4</f>
        <v>1</v>
      </c>
      <c r="G6" s="10">
        <f>alfabetica!G4</f>
        <v>1</v>
      </c>
      <c r="H6" s="10">
        <f>alfabetica!H4</f>
        <v>1</v>
      </c>
      <c r="I6" s="10">
        <f>alfabetica!I4</f>
        <v>1</v>
      </c>
      <c r="J6" s="10">
        <f>alfabetica!J4</f>
        <v>1</v>
      </c>
      <c r="K6" s="10">
        <f>alfabetica!K4</f>
        <v>1</v>
      </c>
      <c r="L6" s="10">
        <f>alfabetica!L4</f>
        <v>1</v>
      </c>
      <c r="M6" s="10">
        <f>alfabetica!M4</f>
        <v>1</v>
      </c>
      <c r="N6" s="10">
        <f>alfabetica!N4</f>
        <v>1</v>
      </c>
      <c r="O6" s="10">
        <f>alfabetica!O4</f>
        <v>1</v>
      </c>
      <c r="P6" s="10">
        <f>alfabetica!P4</f>
        <v>1</v>
      </c>
      <c r="Q6" s="10">
        <f>alfabetica!Q4</f>
        <v>1</v>
      </c>
      <c r="R6" s="10">
        <f>alfabetica!R4</f>
        <v>1</v>
      </c>
      <c r="S6" s="10">
        <f>alfabetica!S4</f>
        <v>1</v>
      </c>
      <c r="T6" s="10">
        <f>alfabetica!T4</f>
        <v>1</v>
      </c>
      <c r="U6" s="10">
        <f>alfabetica!U4</f>
        <v>1</v>
      </c>
      <c r="V6" s="10">
        <f>alfabetica!V4</f>
        <v>1</v>
      </c>
      <c r="W6" s="10">
        <f>alfabetica!W4</f>
        <v>1</v>
      </c>
      <c r="X6" s="10">
        <f>alfabetica!X4</f>
        <v>1</v>
      </c>
      <c r="Y6" s="10">
        <f>alfabetica!Y4</f>
        <v>1</v>
      </c>
      <c r="Z6" s="10">
        <f>alfabetica!Z4</f>
        <v>1</v>
      </c>
      <c r="AA6" s="10">
        <f>alfabetica!AA4</f>
        <v>1</v>
      </c>
      <c r="AB6" s="10">
        <f>alfabetica!AB4</f>
        <v>1</v>
      </c>
      <c r="AC6" s="10">
        <f>alfabetica!AC4</f>
        <v>1</v>
      </c>
      <c r="AD6" s="10">
        <f>alfabetica!AD4</f>
        <v>1</v>
      </c>
      <c r="AE6" s="10">
        <f>alfabetica!AE4</f>
        <v>1</v>
      </c>
      <c r="AF6" s="10">
        <f>alfabetica!AF4</f>
        <v>1</v>
      </c>
      <c r="AG6" s="10">
        <f>alfabetica!AG4</f>
        <v>1</v>
      </c>
      <c r="AH6" s="10">
        <f>alfabetica!AH4</f>
        <v>1</v>
      </c>
      <c r="AI6" s="10">
        <f>alfabetica!AI4</f>
        <v>1</v>
      </c>
      <c r="AJ6" s="10">
        <f>alfabetica!AJ4</f>
        <v>1</v>
      </c>
      <c r="AK6" s="10">
        <f>alfabetica!AK4</f>
        <v>1</v>
      </c>
      <c r="AL6" s="10">
        <f>alfabetica!AL4</f>
        <v>1</v>
      </c>
      <c r="AM6" s="10">
        <f>alfabetica!AM4</f>
        <v>1</v>
      </c>
      <c r="AN6" s="10">
        <f>alfabetica!AN4</f>
        <v>1</v>
      </c>
      <c r="AO6" s="10">
        <f>alfabetica!AO4</f>
        <v>1</v>
      </c>
      <c r="AP6" s="10">
        <f>alfabetica!AP4</f>
        <v>1</v>
      </c>
      <c r="AQ6" s="10">
        <f>alfabetica!AQ4</f>
        <v>1</v>
      </c>
      <c r="AR6" s="10">
        <f>alfabetica!AR4</f>
        <v>0</v>
      </c>
      <c r="AS6" s="10">
        <f>alfabetica!AS4</f>
        <v>0</v>
      </c>
      <c r="AT6" s="10">
        <f>alfabetica!AT4</f>
        <v>0</v>
      </c>
      <c r="AU6" s="10">
        <f>alfabetica!AU4</f>
        <v>0</v>
      </c>
      <c r="AV6" s="10">
        <f>alfabetica!AV4</f>
        <v>0</v>
      </c>
      <c r="AW6" s="10">
        <f>alfabetica!AW4</f>
        <v>0</v>
      </c>
      <c r="AX6" s="10">
        <f>alfabetica!AX4</f>
        <v>0</v>
      </c>
      <c r="AY6" s="10">
        <f>alfabetica!AY4</f>
        <v>0</v>
      </c>
      <c r="AZ6" s="10">
        <f>alfabetica!AZ4</f>
        <v>0</v>
      </c>
      <c r="BA6" s="10">
        <f>alfabetica!BA4</f>
        <v>0</v>
      </c>
      <c r="BB6" s="10">
        <f>alfabetica!BB4</f>
        <v>0</v>
      </c>
      <c r="BC6" s="10">
        <f>alfabetica!BC4</f>
        <v>0</v>
      </c>
      <c r="BD6" s="31">
        <f>alfabetica!BD4</f>
        <v>40</v>
      </c>
      <c r="BE6" s="31">
        <f>alfabetica!BE4</f>
        <v>52</v>
      </c>
      <c r="BF6" s="103">
        <f t="shared" ref="BF6:BF12" si="4">BD6/BE6</f>
        <v>0.76923076923076927</v>
      </c>
      <c r="BG6">
        <f t="shared" si="2"/>
        <v>1</v>
      </c>
      <c r="BH6">
        <v>40</v>
      </c>
      <c r="BI6" s="89">
        <f t="shared" si="3"/>
        <v>1</v>
      </c>
    </row>
    <row r="7" spans="1:61" x14ac:dyDescent="0.25">
      <c r="A7" s="3" t="s">
        <v>96</v>
      </c>
      <c r="B7" s="31">
        <f>alfabetica!B6</f>
        <v>14138</v>
      </c>
      <c r="C7" s="10">
        <f>alfabetica!C6</f>
        <v>1</v>
      </c>
      <c r="D7" s="10">
        <f>alfabetica!D6</f>
        <v>1</v>
      </c>
      <c r="E7" s="10">
        <f>alfabetica!E6</f>
        <v>1</v>
      </c>
      <c r="F7" s="10">
        <f>alfabetica!F6</f>
        <v>1</v>
      </c>
      <c r="G7" s="10">
        <f>alfabetica!G6</f>
        <v>1</v>
      </c>
      <c r="H7" s="10">
        <f>alfabetica!H6</f>
        <v>1</v>
      </c>
      <c r="I7" s="10">
        <f>alfabetica!I6</f>
        <v>1</v>
      </c>
      <c r="J7" s="10">
        <f>alfabetica!J6</f>
        <v>1</v>
      </c>
      <c r="K7" s="10">
        <f>alfabetica!K6</f>
        <v>1</v>
      </c>
      <c r="L7" s="10">
        <f>alfabetica!L6</f>
        <v>1</v>
      </c>
      <c r="M7" s="10">
        <f>alfabetica!M6</f>
        <v>1</v>
      </c>
      <c r="N7" s="10">
        <f>alfabetica!N6</f>
        <v>1</v>
      </c>
      <c r="O7" s="10">
        <f>alfabetica!O6</f>
        <v>1</v>
      </c>
      <c r="P7" s="10">
        <f>alfabetica!P6</f>
        <v>1</v>
      </c>
      <c r="Q7" s="10">
        <f>alfabetica!Q6</f>
        <v>1</v>
      </c>
      <c r="R7" s="10">
        <f>alfabetica!R6</f>
        <v>1</v>
      </c>
      <c r="S7" s="10">
        <f>alfabetica!S6</f>
        <v>1</v>
      </c>
      <c r="T7" s="10">
        <f>alfabetica!T6</f>
        <v>1</v>
      </c>
      <c r="U7" s="10">
        <f>alfabetica!U6</f>
        <v>1</v>
      </c>
      <c r="V7" s="10">
        <f>alfabetica!V6</f>
        <v>1</v>
      </c>
      <c r="W7" s="10">
        <f>alfabetica!W6</f>
        <v>1</v>
      </c>
      <c r="X7" s="10">
        <f>alfabetica!X6</f>
        <v>1</v>
      </c>
      <c r="Y7" s="10">
        <f>alfabetica!Y6</f>
        <v>1</v>
      </c>
      <c r="Z7" s="10">
        <f>alfabetica!Z6</f>
        <v>1</v>
      </c>
      <c r="AA7" s="10">
        <f>alfabetica!AA6</f>
        <v>1</v>
      </c>
      <c r="AB7" s="10">
        <f>alfabetica!AB6</f>
        <v>1</v>
      </c>
      <c r="AC7" s="10">
        <f>alfabetica!AC6</f>
        <v>1</v>
      </c>
      <c r="AD7" s="10">
        <f>alfabetica!AD6</f>
        <v>1</v>
      </c>
      <c r="AE7" s="10">
        <f>alfabetica!AE6</f>
        <v>1</v>
      </c>
      <c r="AF7" s="10">
        <f>alfabetica!AF6</f>
        <v>1</v>
      </c>
      <c r="AG7" s="10">
        <f>alfabetica!AG6</f>
        <v>1</v>
      </c>
      <c r="AH7" s="10">
        <f>alfabetica!AH6</f>
        <v>1</v>
      </c>
      <c r="AI7" s="10">
        <f>alfabetica!AI6</f>
        <v>1</v>
      </c>
      <c r="AJ7" s="10">
        <f>alfabetica!AJ6</f>
        <v>1</v>
      </c>
      <c r="AK7" s="10">
        <f>alfabetica!AK6</f>
        <v>1</v>
      </c>
      <c r="AL7" s="10">
        <f>alfabetica!AL6</f>
        <v>1</v>
      </c>
      <c r="AM7" s="10">
        <f>alfabetica!AM6</f>
        <v>1</v>
      </c>
      <c r="AN7" s="10">
        <f>alfabetica!AN6</f>
        <v>1</v>
      </c>
      <c r="AO7" s="10">
        <f>alfabetica!AO6</f>
        <v>1</v>
      </c>
      <c r="AP7" s="10">
        <f>alfabetica!AP6</f>
        <v>1</v>
      </c>
      <c r="AQ7" s="10">
        <f>alfabetica!AQ6</f>
        <v>1</v>
      </c>
      <c r="AR7" s="10">
        <f>alfabetica!AR6</f>
        <v>0</v>
      </c>
      <c r="AS7" s="10">
        <f>alfabetica!AS6</f>
        <v>0</v>
      </c>
      <c r="AT7" s="10">
        <f>alfabetica!AT6</f>
        <v>0</v>
      </c>
      <c r="AU7" s="10">
        <f>alfabetica!AU6</f>
        <v>0</v>
      </c>
      <c r="AV7" s="10">
        <f>alfabetica!AV6</f>
        <v>0</v>
      </c>
      <c r="AW7" s="10">
        <f>alfabetica!AW6</f>
        <v>0</v>
      </c>
      <c r="AX7" s="10">
        <f>alfabetica!AX6</f>
        <v>0</v>
      </c>
      <c r="AY7" s="10">
        <f>alfabetica!AY6</f>
        <v>0</v>
      </c>
      <c r="AZ7" s="10">
        <f>alfabetica!AZ6</f>
        <v>0</v>
      </c>
      <c r="BA7" s="10">
        <f>alfabetica!BA6</f>
        <v>0</v>
      </c>
      <c r="BB7" s="10">
        <f>alfabetica!BB6</f>
        <v>0</v>
      </c>
      <c r="BC7" s="10">
        <f>alfabetica!BC6</f>
        <v>0</v>
      </c>
      <c r="BD7" s="31">
        <f>alfabetica!BD6</f>
        <v>40</v>
      </c>
      <c r="BE7" s="31">
        <f>alfabetica!BE6</f>
        <v>52</v>
      </c>
      <c r="BF7" s="103">
        <f t="shared" si="4"/>
        <v>0.76923076923076927</v>
      </c>
      <c r="BG7">
        <f t="shared" si="2"/>
        <v>1</v>
      </c>
      <c r="BH7">
        <v>40</v>
      </c>
      <c r="BI7" s="89">
        <f t="shared" si="3"/>
        <v>1</v>
      </c>
    </row>
    <row r="8" spans="1:61" x14ac:dyDescent="0.25">
      <c r="A8" s="3" t="s">
        <v>97</v>
      </c>
      <c r="B8" s="31">
        <f>alfabetica!B7</f>
        <v>32312</v>
      </c>
      <c r="C8" s="10">
        <f>alfabetica!C7</f>
        <v>1</v>
      </c>
      <c r="D8" s="10">
        <f>alfabetica!D7</f>
        <v>1</v>
      </c>
      <c r="E8" s="10">
        <f>alfabetica!E7</f>
        <v>1</v>
      </c>
      <c r="F8" s="10">
        <f>alfabetica!F7</f>
        <v>1</v>
      </c>
      <c r="G8" s="10">
        <f>alfabetica!G7</f>
        <v>1</v>
      </c>
      <c r="H8" s="10">
        <f>alfabetica!H7</f>
        <v>1</v>
      </c>
      <c r="I8" s="10">
        <f>alfabetica!I7</f>
        <v>1</v>
      </c>
      <c r="J8" s="10">
        <f>alfabetica!J7</f>
        <v>1</v>
      </c>
      <c r="K8" s="10">
        <f>alfabetica!K7</f>
        <v>1</v>
      </c>
      <c r="L8" s="10">
        <f>alfabetica!L7</f>
        <v>1</v>
      </c>
      <c r="M8" s="10">
        <f>alfabetica!M7</f>
        <v>1</v>
      </c>
      <c r="N8" s="10">
        <f>alfabetica!N7</f>
        <v>1</v>
      </c>
      <c r="O8" s="10">
        <f>alfabetica!O7</f>
        <v>1</v>
      </c>
      <c r="P8" s="10">
        <f>alfabetica!P7</f>
        <v>1</v>
      </c>
      <c r="Q8" s="10">
        <f>alfabetica!Q7</f>
        <v>1</v>
      </c>
      <c r="R8" s="10">
        <f>alfabetica!R7</f>
        <v>1</v>
      </c>
      <c r="S8" s="10">
        <f>alfabetica!S7</f>
        <v>1</v>
      </c>
      <c r="T8" s="10">
        <f>alfabetica!T7</f>
        <v>1</v>
      </c>
      <c r="U8" s="10">
        <f>alfabetica!U7</f>
        <v>1</v>
      </c>
      <c r="V8" s="10">
        <f>alfabetica!V7</f>
        <v>1</v>
      </c>
      <c r="W8" s="10">
        <f>alfabetica!W7</f>
        <v>1</v>
      </c>
      <c r="X8" s="10">
        <f>alfabetica!X7</f>
        <v>1</v>
      </c>
      <c r="Y8" s="10">
        <f>alfabetica!Y7</f>
        <v>1</v>
      </c>
      <c r="Z8" s="10">
        <f>alfabetica!Z7</f>
        <v>1</v>
      </c>
      <c r="AA8" s="10">
        <f>alfabetica!AA7</f>
        <v>1</v>
      </c>
      <c r="AB8" s="10">
        <f>alfabetica!AB7</f>
        <v>1</v>
      </c>
      <c r="AC8" s="10">
        <f>alfabetica!AC7</f>
        <v>1</v>
      </c>
      <c r="AD8" s="10">
        <f>alfabetica!AD7</f>
        <v>1</v>
      </c>
      <c r="AE8" s="10">
        <f>alfabetica!AE7</f>
        <v>1</v>
      </c>
      <c r="AF8" s="10">
        <f>alfabetica!AF7</f>
        <v>1</v>
      </c>
      <c r="AG8" s="10">
        <f>alfabetica!AG7</f>
        <v>1</v>
      </c>
      <c r="AH8" s="10">
        <f>alfabetica!AH7</f>
        <v>1</v>
      </c>
      <c r="AI8" s="10">
        <f>alfabetica!AI7</f>
        <v>1</v>
      </c>
      <c r="AJ8" s="10">
        <f>alfabetica!AJ7</f>
        <v>1</v>
      </c>
      <c r="AK8" s="10">
        <f>alfabetica!AK7</f>
        <v>1</v>
      </c>
      <c r="AL8" s="10">
        <f>alfabetica!AL7</f>
        <v>1</v>
      </c>
      <c r="AM8" s="10">
        <f>alfabetica!AM7</f>
        <v>1</v>
      </c>
      <c r="AN8" s="10">
        <f>alfabetica!AN7</f>
        <v>1</v>
      </c>
      <c r="AO8" s="10">
        <f>alfabetica!AO7</f>
        <v>1</v>
      </c>
      <c r="AP8" s="10">
        <f>alfabetica!AP7</f>
        <v>1</v>
      </c>
      <c r="AQ8" s="10">
        <f>alfabetica!AQ7</f>
        <v>1</v>
      </c>
      <c r="AR8" s="10">
        <f>alfabetica!AR7</f>
        <v>0</v>
      </c>
      <c r="AS8" s="10">
        <f>alfabetica!AS7</f>
        <v>0</v>
      </c>
      <c r="AT8" s="10">
        <f>alfabetica!AT7</f>
        <v>0</v>
      </c>
      <c r="AU8" s="10">
        <f>alfabetica!AU7</f>
        <v>0</v>
      </c>
      <c r="AV8" s="10">
        <f>alfabetica!AV7</f>
        <v>0</v>
      </c>
      <c r="AW8" s="10">
        <f>alfabetica!AW7</f>
        <v>0</v>
      </c>
      <c r="AX8" s="10">
        <f>alfabetica!AX7</f>
        <v>0</v>
      </c>
      <c r="AY8" s="10">
        <f>alfabetica!AY7</f>
        <v>0</v>
      </c>
      <c r="AZ8" s="10">
        <f>alfabetica!AZ7</f>
        <v>0</v>
      </c>
      <c r="BA8" s="10">
        <f>alfabetica!BA7</f>
        <v>0</v>
      </c>
      <c r="BB8" s="10">
        <f>alfabetica!BB7</f>
        <v>0</v>
      </c>
      <c r="BC8" s="10">
        <f>alfabetica!BC7</f>
        <v>0</v>
      </c>
      <c r="BD8" s="31">
        <f>alfabetica!BD7</f>
        <v>40</v>
      </c>
      <c r="BE8" s="31">
        <f>alfabetica!BE7</f>
        <v>52</v>
      </c>
      <c r="BF8" s="103">
        <f t="shared" si="4"/>
        <v>0.76923076923076927</v>
      </c>
      <c r="BG8">
        <f t="shared" si="2"/>
        <v>1</v>
      </c>
      <c r="BH8">
        <v>40</v>
      </c>
      <c r="BI8" s="89">
        <f t="shared" si="3"/>
        <v>1</v>
      </c>
    </row>
    <row r="9" spans="1:61" x14ac:dyDescent="0.25">
      <c r="A9" s="3" t="s">
        <v>98</v>
      </c>
      <c r="B9" s="31">
        <f>alfabetica!B13</f>
        <v>21775</v>
      </c>
      <c r="C9" s="10">
        <f>alfabetica!C13</f>
        <v>1</v>
      </c>
      <c r="D9" s="10">
        <f>alfabetica!D13</f>
        <v>1</v>
      </c>
      <c r="E9" s="10">
        <f>alfabetica!E13</f>
        <v>1</v>
      </c>
      <c r="F9" s="10">
        <f>alfabetica!F13</f>
        <v>1</v>
      </c>
      <c r="G9" s="10">
        <f>alfabetica!G13</f>
        <v>1</v>
      </c>
      <c r="H9" s="10">
        <f>alfabetica!H13</f>
        <v>1</v>
      </c>
      <c r="I9" s="10">
        <f>alfabetica!I13</f>
        <v>1</v>
      </c>
      <c r="J9" s="10">
        <f>alfabetica!J13</f>
        <v>1</v>
      </c>
      <c r="K9" s="10">
        <f>alfabetica!K13</f>
        <v>1</v>
      </c>
      <c r="L9" s="10">
        <f>alfabetica!L13</f>
        <v>1</v>
      </c>
      <c r="M9" s="10">
        <f>alfabetica!M13</f>
        <v>1</v>
      </c>
      <c r="N9" s="10">
        <f>alfabetica!N13</f>
        <v>1</v>
      </c>
      <c r="O9" s="10">
        <f>alfabetica!O13</f>
        <v>1</v>
      </c>
      <c r="P9" s="10">
        <f>alfabetica!P13</f>
        <v>1</v>
      </c>
      <c r="Q9" s="10">
        <f>alfabetica!Q13</f>
        <v>1</v>
      </c>
      <c r="R9" s="10">
        <f>alfabetica!R13</f>
        <v>1</v>
      </c>
      <c r="S9" s="10">
        <f>alfabetica!S13</f>
        <v>1</v>
      </c>
      <c r="T9" s="10">
        <f>alfabetica!T13</f>
        <v>1</v>
      </c>
      <c r="U9" s="10">
        <f>alfabetica!U13</f>
        <v>1</v>
      </c>
      <c r="V9" s="10">
        <f>alfabetica!V13</f>
        <v>1</v>
      </c>
      <c r="W9" s="10">
        <f>alfabetica!W13</f>
        <v>1</v>
      </c>
      <c r="X9" s="10">
        <f>alfabetica!X13</f>
        <v>1</v>
      </c>
      <c r="Y9" s="10">
        <f>alfabetica!Y13</f>
        <v>1</v>
      </c>
      <c r="Z9" s="10">
        <f>alfabetica!Z13</f>
        <v>1</v>
      </c>
      <c r="AA9" s="10">
        <f>alfabetica!AA13</f>
        <v>1</v>
      </c>
      <c r="AB9" s="10">
        <f>alfabetica!AB13</f>
        <v>1</v>
      </c>
      <c r="AC9" s="10">
        <f>alfabetica!AC13</f>
        <v>1</v>
      </c>
      <c r="AD9" s="10">
        <f>alfabetica!AD13</f>
        <v>1</v>
      </c>
      <c r="AE9" s="10">
        <f>alfabetica!AE13</f>
        <v>1</v>
      </c>
      <c r="AF9" s="10">
        <f>alfabetica!AF13</f>
        <v>1</v>
      </c>
      <c r="AG9" s="10">
        <f>alfabetica!AG13</f>
        <v>1</v>
      </c>
      <c r="AH9" s="10">
        <f>alfabetica!AH13</f>
        <v>1</v>
      </c>
      <c r="AI9" s="10">
        <f>alfabetica!AI13</f>
        <v>1</v>
      </c>
      <c r="AJ9" s="10">
        <f>alfabetica!AJ13</f>
        <v>1</v>
      </c>
      <c r="AK9" s="10">
        <f>alfabetica!AK13</f>
        <v>1</v>
      </c>
      <c r="AL9" s="10">
        <f>alfabetica!AL13</f>
        <v>1</v>
      </c>
      <c r="AM9" s="10">
        <f>alfabetica!AM13</f>
        <v>1</v>
      </c>
      <c r="AN9" s="10">
        <f>alfabetica!AN13</f>
        <v>1</v>
      </c>
      <c r="AO9" s="10">
        <f>alfabetica!AO13</f>
        <v>1</v>
      </c>
      <c r="AP9" s="10">
        <f>alfabetica!AP13</f>
        <v>1</v>
      </c>
      <c r="AQ9" s="10">
        <f>alfabetica!AQ13</f>
        <v>1</v>
      </c>
      <c r="AR9" s="10">
        <f>alfabetica!AR13</f>
        <v>0</v>
      </c>
      <c r="AS9" s="10">
        <f>alfabetica!AS13</f>
        <v>0</v>
      </c>
      <c r="AT9" s="10">
        <f>alfabetica!AT13</f>
        <v>0</v>
      </c>
      <c r="AU9" s="10">
        <f>alfabetica!AU13</f>
        <v>0</v>
      </c>
      <c r="AV9" s="10">
        <f>alfabetica!AV13</f>
        <v>0</v>
      </c>
      <c r="AW9" s="10">
        <f>alfabetica!AW13</f>
        <v>0</v>
      </c>
      <c r="AX9" s="10">
        <f>alfabetica!AX13</f>
        <v>0</v>
      </c>
      <c r="AY9" s="10">
        <f>alfabetica!AY13</f>
        <v>0</v>
      </c>
      <c r="AZ9" s="10">
        <f>alfabetica!AZ13</f>
        <v>0</v>
      </c>
      <c r="BA9" s="10">
        <f>alfabetica!BA13</f>
        <v>0</v>
      </c>
      <c r="BB9" s="10">
        <f>alfabetica!BB13</f>
        <v>0</v>
      </c>
      <c r="BC9" s="10">
        <f>alfabetica!BC13</f>
        <v>0</v>
      </c>
      <c r="BD9" s="31">
        <f>alfabetica!BD13</f>
        <v>40</v>
      </c>
      <c r="BE9" s="31">
        <f>alfabetica!BE13</f>
        <v>52</v>
      </c>
      <c r="BF9" s="103">
        <f t="shared" si="4"/>
        <v>0.76923076923076927</v>
      </c>
      <c r="BG9">
        <f t="shared" si="2"/>
        <v>1</v>
      </c>
      <c r="BH9">
        <v>40</v>
      </c>
      <c r="BI9" s="89">
        <f t="shared" si="3"/>
        <v>1</v>
      </c>
    </row>
    <row r="10" spans="1:61" x14ac:dyDescent="0.25">
      <c r="A10" s="3" t="s">
        <v>105</v>
      </c>
      <c r="B10" s="31">
        <f>alfabetica!B2</f>
        <v>30827</v>
      </c>
      <c r="C10" s="10">
        <f>alfabetica!C2</f>
        <v>1</v>
      </c>
      <c r="D10" s="10">
        <f>alfabetica!D2</f>
        <v>1</v>
      </c>
      <c r="E10" s="10">
        <f>alfabetica!E2</f>
        <v>1</v>
      </c>
      <c r="F10" s="10">
        <f>alfabetica!F2</f>
        <v>1</v>
      </c>
      <c r="G10" s="10">
        <f>alfabetica!G2</f>
        <v>1</v>
      </c>
      <c r="H10" s="10">
        <f>alfabetica!H2</f>
        <v>1</v>
      </c>
      <c r="I10" s="10">
        <f>alfabetica!I2</f>
        <v>1</v>
      </c>
      <c r="J10" s="10">
        <f>alfabetica!J2</f>
        <v>1</v>
      </c>
      <c r="K10" s="10">
        <f>alfabetica!K2</f>
        <v>1</v>
      </c>
      <c r="L10" s="10">
        <f>alfabetica!L2</f>
        <v>1</v>
      </c>
      <c r="M10" s="10">
        <f>alfabetica!M2</f>
        <v>1</v>
      </c>
      <c r="N10" s="10">
        <f>alfabetica!N2</f>
        <v>1</v>
      </c>
      <c r="O10" s="10">
        <f>alfabetica!O2</f>
        <v>1</v>
      </c>
      <c r="P10" s="10">
        <f>alfabetica!P2</f>
        <v>1</v>
      </c>
      <c r="Q10" s="10">
        <f>alfabetica!Q2</f>
        <v>1</v>
      </c>
      <c r="R10" s="10">
        <f>alfabetica!R2</f>
        <v>1</v>
      </c>
      <c r="S10" s="10">
        <f>alfabetica!S2</f>
        <v>1</v>
      </c>
      <c r="T10" s="10">
        <f>alfabetica!T2</f>
        <v>1</v>
      </c>
      <c r="U10" s="10">
        <f>alfabetica!U2</f>
        <v>1</v>
      </c>
      <c r="V10" s="10">
        <f>alfabetica!V2</f>
        <v>1</v>
      </c>
      <c r="W10" s="10">
        <f>alfabetica!W2</f>
        <v>1</v>
      </c>
      <c r="X10" s="10">
        <f>alfabetica!X2</f>
        <v>1</v>
      </c>
      <c r="Y10" s="10">
        <f>alfabetica!Y2</f>
        <v>1</v>
      </c>
      <c r="Z10" s="10">
        <f>alfabetica!Z2</f>
        <v>1</v>
      </c>
      <c r="AA10" s="10">
        <f>alfabetica!AA2</f>
        <v>1</v>
      </c>
      <c r="AB10" s="10">
        <f>alfabetica!AB2</f>
        <v>1</v>
      </c>
      <c r="AC10" s="10">
        <f>alfabetica!AC2</f>
        <v>1</v>
      </c>
      <c r="AD10" s="10">
        <f>alfabetica!AD2</f>
        <v>1</v>
      </c>
      <c r="AE10" s="10">
        <f>alfabetica!AE2</f>
        <v>1</v>
      </c>
      <c r="AF10" s="10">
        <f>alfabetica!AF2</f>
        <v>1</v>
      </c>
      <c r="AG10" s="10">
        <f>alfabetica!AG2</f>
        <v>1</v>
      </c>
      <c r="AH10" s="10">
        <f>alfabetica!AH2</f>
        <v>1</v>
      </c>
      <c r="AI10" s="10">
        <f>alfabetica!AI2</f>
        <v>1</v>
      </c>
      <c r="AJ10" s="10">
        <f>alfabetica!AJ2</f>
        <v>1</v>
      </c>
      <c r="AK10" s="10">
        <f>alfabetica!AK2</f>
        <v>1</v>
      </c>
      <c r="AL10" s="10">
        <f>alfabetica!AL2</f>
        <v>1</v>
      </c>
      <c r="AM10" s="10">
        <f>alfabetica!AM2</f>
        <v>1</v>
      </c>
      <c r="AN10" s="10">
        <f>alfabetica!AN2</f>
        <v>1</v>
      </c>
      <c r="AO10" s="10">
        <f>alfabetica!AO2</f>
        <v>1</v>
      </c>
      <c r="AP10" s="10">
        <f>alfabetica!AP2</f>
        <v>1</v>
      </c>
      <c r="AQ10" s="10">
        <f>alfabetica!AQ2</f>
        <v>1</v>
      </c>
      <c r="AR10" s="10">
        <f>alfabetica!AR2</f>
        <v>0</v>
      </c>
      <c r="AS10" s="10">
        <f>alfabetica!AS2</f>
        <v>0</v>
      </c>
      <c r="AT10" s="10">
        <f>alfabetica!AT2</f>
        <v>0</v>
      </c>
      <c r="AU10" s="10">
        <f>alfabetica!AU2</f>
        <v>0</v>
      </c>
      <c r="AV10" s="10">
        <f>alfabetica!AV2</f>
        <v>0</v>
      </c>
      <c r="AW10" s="10">
        <f>alfabetica!AW2</f>
        <v>0</v>
      </c>
      <c r="AX10" s="10">
        <f>alfabetica!AX2</f>
        <v>0</v>
      </c>
      <c r="AY10" s="10">
        <f>alfabetica!AY2</f>
        <v>0</v>
      </c>
      <c r="AZ10" s="10">
        <f>alfabetica!AZ2</f>
        <v>0</v>
      </c>
      <c r="BA10" s="10">
        <f>alfabetica!BA2</f>
        <v>0</v>
      </c>
      <c r="BB10" s="10">
        <f>alfabetica!BB2</f>
        <v>0</v>
      </c>
      <c r="BC10" s="10">
        <f>alfabetica!BC2</f>
        <v>0</v>
      </c>
      <c r="BD10" s="31">
        <f>alfabetica!BD2</f>
        <v>40</v>
      </c>
      <c r="BE10" s="31">
        <f>alfabetica!BE2</f>
        <v>52</v>
      </c>
      <c r="BF10" s="103">
        <f t="shared" si="4"/>
        <v>0.76923076923076927</v>
      </c>
      <c r="BG10">
        <f t="shared" si="2"/>
        <v>1</v>
      </c>
      <c r="BH10">
        <v>40</v>
      </c>
      <c r="BI10" s="89">
        <f t="shared" si="3"/>
        <v>1</v>
      </c>
    </row>
    <row r="11" spans="1:61" x14ac:dyDescent="0.25">
      <c r="A11" s="3" t="s">
        <v>118</v>
      </c>
      <c r="B11" s="31">
        <f>alfabetica!B8</f>
        <v>25622</v>
      </c>
      <c r="C11" s="10">
        <f>alfabetica!C8</f>
        <v>1</v>
      </c>
      <c r="D11" s="10">
        <f>alfabetica!D8</f>
        <v>1</v>
      </c>
      <c r="E11" s="10">
        <f>alfabetica!E8</f>
        <v>1</v>
      </c>
      <c r="F11" s="10">
        <f>alfabetica!F8</f>
        <v>1</v>
      </c>
      <c r="G11" s="10">
        <f>alfabetica!G8</f>
        <v>1</v>
      </c>
      <c r="H11" s="10">
        <f>alfabetica!H8</f>
        <v>1</v>
      </c>
      <c r="I11" s="10">
        <f>alfabetica!I8</f>
        <v>1</v>
      </c>
      <c r="J11" s="10">
        <f>alfabetica!J8</f>
        <v>1</v>
      </c>
      <c r="K11" s="10">
        <f>alfabetica!K8</f>
        <v>1</v>
      </c>
      <c r="L11" s="10">
        <f>alfabetica!L8</f>
        <v>1</v>
      </c>
      <c r="M11" s="10">
        <f>alfabetica!M8</f>
        <v>1</v>
      </c>
      <c r="N11" s="10">
        <f>alfabetica!N8</f>
        <v>1</v>
      </c>
      <c r="O11" s="10">
        <f>alfabetica!O8</f>
        <v>1</v>
      </c>
      <c r="P11" s="10">
        <f>alfabetica!P8</f>
        <v>1</v>
      </c>
      <c r="Q11" s="10">
        <f>alfabetica!Q8</f>
        <v>1</v>
      </c>
      <c r="R11" s="10">
        <f>alfabetica!R8</f>
        <v>1</v>
      </c>
      <c r="S11" s="10">
        <f>alfabetica!S8</f>
        <v>1</v>
      </c>
      <c r="T11" s="10">
        <f>alfabetica!T8</f>
        <v>1</v>
      </c>
      <c r="U11" s="10">
        <f>alfabetica!U8</f>
        <v>1</v>
      </c>
      <c r="V11" s="10">
        <f>alfabetica!V8</f>
        <v>1</v>
      </c>
      <c r="W11" s="10">
        <f>alfabetica!W8</f>
        <v>1</v>
      </c>
      <c r="X11" s="10">
        <f>alfabetica!X8</f>
        <v>1</v>
      </c>
      <c r="Y11" s="10">
        <f>alfabetica!Y8</f>
        <v>1</v>
      </c>
      <c r="Z11" s="10">
        <f>alfabetica!Z8</f>
        <v>1</v>
      </c>
      <c r="AA11" s="10">
        <f>alfabetica!AA8</f>
        <v>1</v>
      </c>
      <c r="AB11" s="10">
        <f>alfabetica!AB8</f>
        <v>1</v>
      </c>
      <c r="AC11" s="10">
        <f>alfabetica!AC8</f>
        <v>1</v>
      </c>
      <c r="AD11" s="10">
        <f>alfabetica!AD8</f>
        <v>1</v>
      </c>
      <c r="AE11" s="10">
        <f>alfabetica!AE8</f>
        <v>1</v>
      </c>
      <c r="AF11" s="10">
        <f>alfabetica!AF8</f>
        <v>1</v>
      </c>
      <c r="AG11" s="10">
        <f>alfabetica!AG8</f>
        <v>1</v>
      </c>
      <c r="AH11" s="10">
        <f>alfabetica!AH8</f>
        <v>1</v>
      </c>
      <c r="AI11" s="10">
        <f>alfabetica!AI8</f>
        <v>1</v>
      </c>
      <c r="AJ11" s="10">
        <f>alfabetica!AJ8</f>
        <v>1</v>
      </c>
      <c r="AK11" s="10">
        <f>alfabetica!AK8</f>
        <v>1</v>
      </c>
      <c r="AL11" s="10">
        <f>alfabetica!AL8</f>
        <v>1</v>
      </c>
      <c r="AM11" s="10">
        <f>alfabetica!AM8</f>
        <v>1</v>
      </c>
      <c r="AN11" s="10">
        <f>alfabetica!AN8</f>
        <v>1</v>
      </c>
      <c r="AO11" s="10">
        <f>alfabetica!AO8</f>
        <v>1</v>
      </c>
      <c r="AP11" s="10">
        <f>alfabetica!AP8</f>
        <v>1</v>
      </c>
      <c r="AQ11" s="10">
        <f>alfabetica!AQ8</f>
        <v>1</v>
      </c>
      <c r="AR11" s="10">
        <f>alfabetica!AR8</f>
        <v>0</v>
      </c>
      <c r="AS11" s="10">
        <f>alfabetica!AS8</f>
        <v>0</v>
      </c>
      <c r="AT11" s="10">
        <f>alfabetica!AT8</f>
        <v>0</v>
      </c>
      <c r="AU11" s="10">
        <f>alfabetica!AU8</f>
        <v>0</v>
      </c>
      <c r="AV11" s="10">
        <f>alfabetica!AV8</f>
        <v>0</v>
      </c>
      <c r="AW11" s="10">
        <f>alfabetica!AW8</f>
        <v>0</v>
      </c>
      <c r="AX11" s="10">
        <f>alfabetica!AX8</f>
        <v>0</v>
      </c>
      <c r="AY11" s="10">
        <f>alfabetica!AY8</f>
        <v>0</v>
      </c>
      <c r="AZ11" s="10">
        <f>alfabetica!AZ8</f>
        <v>0</v>
      </c>
      <c r="BA11" s="10">
        <f>alfabetica!BA8</f>
        <v>0</v>
      </c>
      <c r="BB11" s="10">
        <f>alfabetica!BB8</f>
        <v>0</v>
      </c>
      <c r="BC11" s="10">
        <f>alfabetica!BC8</f>
        <v>0</v>
      </c>
      <c r="BD11" s="31">
        <f>alfabetica!BD8</f>
        <v>40</v>
      </c>
      <c r="BE11" s="31">
        <f>alfabetica!BE8</f>
        <v>52</v>
      </c>
      <c r="BF11" s="103">
        <f t="shared" si="4"/>
        <v>0.76923076923076927</v>
      </c>
      <c r="BG11">
        <f t="shared" si="2"/>
        <v>1</v>
      </c>
      <c r="BH11">
        <v>40</v>
      </c>
      <c r="BI11" s="89">
        <f t="shared" si="3"/>
        <v>1</v>
      </c>
    </row>
    <row r="12" spans="1:61" x14ac:dyDescent="0.25">
      <c r="A12" s="3" t="s">
        <v>119</v>
      </c>
      <c r="B12" s="31">
        <f>alfabetica!B9</f>
        <v>307144</v>
      </c>
      <c r="C12" s="10">
        <f>alfabetica!C9</f>
        <v>19</v>
      </c>
      <c r="D12" s="10">
        <f>alfabetica!D9</f>
        <v>19</v>
      </c>
      <c r="E12" s="10">
        <f>alfabetica!E9</f>
        <v>19</v>
      </c>
      <c r="F12" s="10">
        <f>alfabetica!F9</f>
        <v>19</v>
      </c>
      <c r="G12" s="10">
        <f>alfabetica!G9</f>
        <v>19</v>
      </c>
      <c r="H12" s="10">
        <f>alfabetica!H9</f>
        <v>19</v>
      </c>
      <c r="I12" s="10">
        <f>alfabetica!I9</f>
        <v>19</v>
      </c>
      <c r="J12" s="10">
        <f>alfabetica!J9</f>
        <v>19</v>
      </c>
      <c r="K12" s="10">
        <f>alfabetica!K9</f>
        <v>19</v>
      </c>
      <c r="L12" s="10">
        <f>alfabetica!L9</f>
        <v>19</v>
      </c>
      <c r="M12" s="10">
        <f>alfabetica!M9</f>
        <v>19</v>
      </c>
      <c r="N12" s="10">
        <f>alfabetica!N9</f>
        <v>19</v>
      </c>
      <c r="O12" s="10">
        <f>alfabetica!O9</f>
        <v>19</v>
      </c>
      <c r="P12" s="10">
        <f>alfabetica!P9</f>
        <v>19</v>
      </c>
      <c r="Q12" s="10">
        <f>alfabetica!Q9</f>
        <v>19</v>
      </c>
      <c r="R12" s="10">
        <f>alfabetica!R9</f>
        <v>19</v>
      </c>
      <c r="S12" s="10">
        <f>alfabetica!S9</f>
        <v>19</v>
      </c>
      <c r="T12" s="10">
        <f>alfabetica!T9</f>
        <v>19</v>
      </c>
      <c r="U12" s="10">
        <f>alfabetica!U9</f>
        <v>19</v>
      </c>
      <c r="V12" s="10">
        <f>alfabetica!V9</f>
        <v>19</v>
      </c>
      <c r="W12" s="10">
        <f>alfabetica!W9</f>
        <v>19</v>
      </c>
      <c r="X12" s="10">
        <f>alfabetica!X9</f>
        <v>19</v>
      </c>
      <c r="Y12" s="10">
        <f>alfabetica!Y9</f>
        <v>19</v>
      </c>
      <c r="Z12" s="10">
        <f>alfabetica!Z9</f>
        <v>19</v>
      </c>
      <c r="AA12" s="10">
        <f>alfabetica!AA9</f>
        <v>19</v>
      </c>
      <c r="AB12" s="10">
        <f>alfabetica!AB9</f>
        <v>19</v>
      </c>
      <c r="AC12" s="10">
        <f>alfabetica!AC9</f>
        <v>19</v>
      </c>
      <c r="AD12" s="10">
        <f>alfabetica!AD9</f>
        <v>19</v>
      </c>
      <c r="AE12" s="10">
        <f>alfabetica!AE9</f>
        <v>19</v>
      </c>
      <c r="AF12" s="10">
        <f>alfabetica!AF9</f>
        <v>19</v>
      </c>
      <c r="AG12" s="10">
        <f>alfabetica!AG9</f>
        <v>19</v>
      </c>
      <c r="AH12" s="10">
        <f>alfabetica!AH9</f>
        <v>19</v>
      </c>
      <c r="AI12" s="10">
        <f>alfabetica!AI9</f>
        <v>19</v>
      </c>
      <c r="AJ12" s="10">
        <f>alfabetica!AJ9</f>
        <v>19</v>
      </c>
      <c r="AK12" s="10">
        <f>alfabetica!AK9</f>
        <v>19</v>
      </c>
      <c r="AL12" s="10">
        <f>alfabetica!AL9</f>
        <v>19</v>
      </c>
      <c r="AM12" s="10">
        <f>alfabetica!AM9</f>
        <v>19</v>
      </c>
      <c r="AN12" s="10">
        <f>alfabetica!AN9</f>
        <v>19</v>
      </c>
      <c r="AO12" s="10">
        <f>alfabetica!AO9</f>
        <v>19</v>
      </c>
      <c r="AP12" s="10">
        <f>alfabetica!AP9</f>
        <v>19</v>
      </c>
      <c r="AQ12" s="10">
        <f>alfabetica!AQ9</f>
        <v>19</v>
      </c>
      <c r="AR12" s="10">
        <f>alfabetica!AR9</f>
        <v>0</v>
      </c>
      <c r="AS12" s="10">
        <f>alfabetica!AS9</f>
        <v>0</v>
      </c>
      <c r="AT12" s="10">
        <f>alfabetica!AT9</f>
        <v>0</v>
      </c>
      <c r="AU12" s="10">
        <f>alfabetica!AU9</f>
        <v>0</v>
      </c>
      <c r="AV12" s="10">
        <f>alfabetica!AV9</f>
        <v>0</v>
      </c>
      <c r="AW12" s="10">
        <f>alfabetica!AW9</f>
        <v>0</v>
      </c>
      <c r="AX12" s="10">
        <f>alfabetica!AX9</f>
        <v>0</v>
      </c>
      <c r="AY12" s="10">
        <f>alfabetica!AY9</f>
        <v>0</v>
      </c>
      <c r="AZ12" s="10">
        <f>alfabetica!AZ9</f>
        <v>0</v>
      </c>
      <c r="BA12" s="10">
        <f>alfabetica!BA9</f>
        <v>0</v>
      </c>
      <c r="BB12" s="10">
        <f>alfabetica!BB9</f>
        <v>0</v>
      </c>
      <c r="BC12" s="10">
        <f>alfabetica!BC9</f>
        <v>0</v>
      </c>
      <c r="BD12" s="31">
        <f>alfabetica!BD9</f>
        <v>760</v>
      </c>
      <c r="BE12" s="31">
        <f>alfabetica!BE9</f>
        <v>988</v>
      </c>
      <c r="BF12" s="103">
        <f t="shared" si="4"/>
        <v>0.76923076923076927</v>
      </c>
      <c r="BG12">
        <f t="shared" si="2"/>
        <v>19</v>
      </c>
      <c r="BH12">
        <v>40</v>
      </c>
      <c r="BI12" s="89">
        <f t="shared" si="3"/>
        <v>1</v>
      </c>
    </row>
    <row r="13" spans="1:61" x14ac:dyDescent="0.25">
      <c r="A13" s="3" t="s">
        <v>131</v>
      </c>
      <c r="B13" s="31">
        <f>alfabetica!B5</f>
        <v>22152</v>
      </c>
      <c r="C13" s="10">
        <f>alfabetica!C5</f>
        <v>1</v>
      </c>
      <c r="D13" s="10">
        <f>alfabetica!D5</f>
        <v>1</v>
      </c>
      <c r="E13" s="10">
        <f>alfabetica!E5</f>
        <v>1</v>
      </c>
      <c r="F13" s="10">
        <f>alfabetica!F5</f>
        <v>1</v>
      </c>
      <c r="G13" s="10">
        <f>alfabetica!G5</f>
        <v>1</v>
      </c>
      <c r="H13" s="10">
        <f>alfabetica!H5</f>
        <v>1</v>
      </c>
      <c r="I13" s="10">
        <f>alfabetica!I5</f>
        <v>1</v>
      </c>
      <c r="J13" s="10">
        <f>alfabetica!J5</f>
        <v>1</v>
      </c>
      <c r="K13" s="10">
        <f>alfabetica!K5</f>
        <v>1</v>
      </c>
      <c r="L13" s="10">
        <f>alfabetica!L5</f>
        <v>1</v>
      </c>
      <c r="M13" s="10">
        <f>alfabetica!M5</f>
        <v>1</v>
      </c>
      <c r="N13" s="10">
        <f>alfabetica!N5</f>
        <v>1</v>
      </c>
      <c r="O13" s="10">
        <f>alfabetica!O5</f>
        <v>1</v>
      </c>
      <c r="P13" s="10">
        <f>alfabetica!P5</f>
        <v>1</v>
      </c>
      <c r="Q13" s="10">
        <f>alfabetica!Q5</f>
        <v>1</v>
      </c>
      <c r="R13" s="10">
        <f>alfabetica!R5</f>
        <v>1</v>
      </c>
      <c r="S13" s="10">
        <f>alfabetica!S5</f>
        <v>1</v>
      </c>
      <c r="T13" s="10">
        <f>alfabetica!T5</f>
        <v>1</v>
      </c>
      <c r="U13" s="10">
        <f>alfabetica!U5</f>
        <v>1</v>
      </c>
      <c r="V13" s="10">
        <f>alfabetica!V5</f>
        <v>1</v>
      </c>
      <c r="W13" s="10">
        <f>alfabetica!W5</f>
        <v>1</v>
      </c>
      <c r="X13" s="10">
        <f>alfabetica!X5</f>
        <v>1</v>
      </c>
      <c r="Y13" s="10">
        <f>alfabetica!Y5</f>
        <v>1</v>
      </c>
      <c r="Z13" s="10">
        <f>alfabetica!Z5</f>
        <v>1</v>
      </c>
      <c r="AA13" s="10">
        <f>alfabetica!AA5</f>
        <v>1</v>
      </c>
      <c r="AB13" s="10">
        <f>alfabetica!AB5</f>
        <v>1</v>
      </c>
      <c r="AC13" s="10">
        <f>alfabetica!AC5</f>
        <v>1</v>
      </c>
      <c r="AD13" s="10">
        <f>alfabetica!AD5</f>
        <v>1</v>
      </c>
      <c r="AE13" s="10">
        <f>alfabetica!AE5</f>
        <v>1</v>
      </c>
      <c r="AF13" s="10">
        <f>alfabetica!AF5</f>
        <v>1</v>
      </c>
      <c r="AG13" s="10">
        <f>alfabetica!AG5</f>
        <v>1</v>
      </c>
      <c r="AH13" s="10">
        <f>alfabetica!AH5</f>
        <v>1</v>
      </c>
      <c r="AI13" s="10">
        <f>alfabetica!AI5</f>
        <v>1</v>
      </c>
      <c r="AJ13" s="10">
        <f>alfabetica!AJ5</f>
        <v>1</v>
      </c>
      <c r="AK13" s="10">
        <f>alfabetica!AK5</f>
        <v>1</v>
      </c>
      <c r="AL13" s="10">
        <f>alfabetica!AL5</f>
        <v>1</v>
      </c>
      <c r="AM13" s="10">
        <f>alfabetica!AM5</f>
        <v>1</v>
      </c>
      <c r="AN13" s="10">
        <f>alfabetica!AN5</f>
        <v>1</v>
      </c>
      <c r="AO13" s="10">
        <f>alfabetica!AO5</f>
        <v>1</v>
      </c>
      <c r="AP13" s="10">
        <f>alfabetica!AP5</f>
        <v>1</v>
      </c>
      <c r="AQ13" s="10">
        <f>alfabetica!AQ5</f>
        <v>1</v>
      </c>
      <c r="AR13" s="10">
        <f>alfabetica!AR5</f>
        <v>0</v>
      </c>
      <c r="AS13" s="10">
        <f>alfabetica!AS5</f>
        <v>0</v>
      </c>
      <c r="AT13" s="10">
        <f>alfabetica!AT5</f>
        <v>0</v>
      </c>
      <c r="AU13" s="10">
        <f>alfabetica!AU5</f>
        <v>0</v>
      </c>
      <c r="AV13" s="10">
        <f>alfabetica!AV5</f>
        <v>0</v>
      </c>
      <c r="AW13" s="10">
        <f>alfabetica!AW5</f>
        <v>0</v>
      </c>
      <c r="AX13" s="10">
        <f>alfabetica!AX5</f>
        <v>0</v>
      </c>
      <c r="AY13" s="10">
        <f>alfabetica!AY5</f>
        <v>0</v>
      </c>
      <c r="AZ13" s="10">
        <f>alfabetica!AZ5</f>
        <v>0</v>
      </c>
      <c r="BA13" s="10">
        <f>alfabetica!BA5</f>
        <v>0</v>
      </c>
      <c r="BB13" s="10">
        <f>alfabetica!BB5</f>
        <v>0</v>
      </c>
      <c r="BC13" s="10">
        <f>alfabetica!BC5</f>
        <v>0</v>
      </c>
      <c r="BD13" s="31">
        <f>alfabetica!BD5</f>
        <v>40</v>
      </c>
      <c r="BE13" s="31">
        <f>alfabetica!BE5</f>
        <v>52</v>
      </c>
      <c r="BF13" s="16">
        <f>alfabetica!BF5</f>
        <v>0.76923076923076927</v>
      </c>
      <c r="BG13">
        <f t="shared" si="2"/>
        <v>1</v>
      </c>
      <c r="BH13">
        <v>40</v>
      </c>
      <c r="BI13" s="89">
        <f t="shared" si="3"/>
        <v>1</v>
      </c>
    </row>
    <row r="14" spans="1:61" x14ac:dyDescent="0.25">
      <c r="A14" s="3" t="s">
        <v>143</v>
      </c>
      <c r="B14" s="31">
        <f>alfabetica!B3</f>
        <v>101139</v>
      </c>
      <c r="C14" s="10">
        <f>alfabetica!C3</f>
        <v>4</v>
      </c>
      <c r="D14" s="10">
        <f>alfabetica!D3</f>
        <v>4</v>
      </c>
      <c r="E14" s="10">
        <f>alfabetica!E3</f>
        <v>4</v>
      </c>
      <c r="F14" s="10">
        <f>alfabetica!F3</f>
        <v>4</v>
      </c>
      <c r="G14" s="10">
        <f>alfabetica!G3</f>
        <v>4</v>
      </c>
      <c r="H14" s="10">
        <f>alfabetica!H3</f>
        <v>4</v>
      </c>
      <c r="I14" s="10">
        <f>alfabetica!I3</f>
        <v>4</v>
      </c>
      <c r="J14" s="10">
        <f>alfabetica!J3</f>
        <v>4</v>
      </c>
      <c r="K14" s="10">
        <f>alfabetica!K3</f>
        <v>4</v>
      </c>
      <c r="L14" s="10">
        <f>alfabetica!L3</f>
        <v>4</v>
      </c>
      <c r="M14" s="10">
        <f>alfabetica!M3</f>
        <v>4</v>
      </c>
      <c r="N14" s="10">
        <f>alfabetica!N3</f>
        <v>4</v>
      </c>
      <c r="O14" s="10">
        <f>alfabetica!O3</f>
        <v>4</v>
      </c>
      <c r="P14" s="10">
        <f>alfabetica!P3</f>
        <v>4</v>
      </c>
      <c r="Q14" s="10">
        <f>alfabetica!Q3</f>
        <v>4</v>
      </c>
      <c r="R14" s="10">
        <f>alfabetica!R3</f>
        <v>4</v>
      </c>
      <c r="S14" s="10">
        <f>alfabetica!S3</f>
        <v>4</v>
      </c>
      <c r="T14" s="10">
        <f>alfabetica!T3</f>
        <v>4</v>
      </c>
      <c r="U14" s="10">
        <f>alfabetica!U3</f>
        <v>4</v>
      </c>
      <c r="V14" s="10">
        <f>alfabetica!V3</f>
        <v>4</v>
      </c>
      <c r="W14" s="10">
        <f>alfabetica!W3</f>
        <v>4</v>
      </c>
      <c r="X14" s="10">
        <f>alfabetica!X3</f>
        <v>4</v>
      </c>
      <c r="Y14" s="10">
        <f>alfabetica!Y3</f>
        <v>4</v>
      </c>
      <c r="Z14" s="10">
        <f>alfabetica!Z3</f>
        <v>4</v>
      </c>
      <c r="AA14" s="10">
        <f>alfabetica!AA3</f>
        <v>4</v>
      </c>
      <c r="AB14" s="10">
        <f>alfabetica!AB3</f>
        <v>4</v>
      </c>
      <c r="AC14" s="10">
        <f>alfabetica!AC3</f>
        <v>4</v>
      </c>
      <c r="AD14" s="10">
        <f>alfabetica!AD3</f>
        <v>4</v>
      </c>
      <c r="AE14" s="10">
        <f>alfabetica!AE3</f>
        <v>4</v>
      </c>
      <c r="AF14" s="10">
        <f>alfabetica!AF3</f>
        <v>4</v>
      </c>
      <c r="AG14" s="10">
        <f>alfabetica!AG3</f>
        <v>4</v>
      </c>
      <c r="AH14" s="10">
        <f>alfabetica!AH3</f>
        <v>4</v>
      </c>
      <c r="AI14" s="10">
        <f>alfabetica!AI3</f>
        <v>4</v>
      </c>
      <c r="AJ14" s="10">
        <f>alfabetica!AJ3</f>
        <v>4</v>
      </c>
      <c r="AK14" s="10">
        <f>alfabetica!AK3</f>
        <v>4</v>
      </c>
      <c r="AL14" s="10">
        <f>alfabetica!AL3</f>
        <v>4</v>
      </c>
      <c r="AM14" s="10">
        <f>alfabetica!AM3</f>
        <v>4</v>
      </c>
      <c r="AN14" s="10">
        <f>alfabetica!AN3</f>
        <v>4</v>
      </c>
      <c r="AO14" s="10">
        <f>alfabetica!AO3</f>
        <v>4</v>
      </c>
      <c r="AP14" s="10">
        <f>alfabetica!AP3</f>
        <v>4</v>
      </c>
      <c r="AQ14" s="10">
        <f>alfabetica!AQ3</f>
        <v>4</v>
      </c>
      <c r="AR14" s="10">
        <f>alfabetica!AR3</f>
        <v>0</v>
      </c>
      <c r="AS14" s="10">
        <f>alfabetica!AS3</f>
        <v>0</v>
      </c>
      <c r="AT14" s="10">
        <f>alfabetica!AT3</f>
        <v>0</v>
      </c>
      <c r="AU14" s="10">
        <f>alfabetica!AU3</f>
        <v>0</v>
      </c>
      <c r="AV14" s="10">
        <f>alfabetica!AV3</f>
        <v>0</v>
      </c>
      <c r="AW14" s="10">
        <f>alfabetica!AW3</f>
        <v>0</v>
      </c>
      <c r="AX14" s="10">
        <f>alfabetica!AX3</f>
        <v>0</v>
      </c>
      <c r="AY14" s="10">
        <f>alfabetica!AY3</f>
        <v>0</v>
      </c>
      <c r="AZ14" s="10">
        <f>alfabetica!AZ3</f>
        <v>0</v>
      </c>
      <c r="BA14" s="10">
        <f>alfabetica!BA3</f>
        <v>0</v>
      </c>
      <c r="BB14" s="10">
        <f>alfabetica!BB3</f>
        <v>0</v>
      </c>
      <c r="BC14" s="10">
        <f>alfabetica!BC3</f>
        <v>0</v>
      </c>
      <c r="BD14" s="31">
        <f>alfabetica!BD3</f>
        <v>160</v>
      </c>
      <c r="BE14" s="31">
        <f>alfabetica!BE3</f>
        <v>208</v>
      </c>
      <c r="BF14" s="16">
        <f>alfabetica!BF3</f>
        <v>0.76923076923076927</v>
      </c>
      <c r="BG14">
        <f t="shared" si="2"/>
        <v>4</v>
      </c>
      <c r="BH14">
        <v>40</v>
      </c>
      <c r="BI14" s="89">
        <f t="shared" si="3"/>
        <v>1</v>
      </c>
    </row>
    <row r="15" spans="1:61" x14ac:dyDescent="0.25">
      <c r="A15" s="3" t="s">
        <v>144</v>
      </c>
      <c r="B15" s="31">
        <f>alfabetica!B12</f>
        <v>42214</v>
      </c>
      <c r="C15" s="10">
        <f>alfabetica!C12</f>
        <v>1</v>
      </c>
      <c r="D15" s="4">
        <f>alfabetica!D12</f>
        <v>1</v>
      </c>
      <c r="E15" s="4">
        <f>alfabetica!E12</f>
        <v>1</v>
      </c>
      <c r="F15" s="4">
        <f>alfabetica!F12</f>
        <v>1</v>
      </c>
      <c r="G15" s="4">
        <f>alfabetica!G12</f>
        <v>1</v>
      </c>
      <c r="H15" s="4">
        <f>alfabetica!H12</f>
        <v>1</v>
      </c>
      <c r="I15" s="4">
        <f>alfabetica!I12</f>
        <v>1</v>
      </c>
      <c r="J15" s="4">
        <f>alfabetica!J12</f>
        <v>1</v>
      </c>
      <c r="K15" s="4">
        <f>alfabetica!K12</f>
        <v>1</v>
      </c>
      <c r="L15" s="4">
        <f>alfabetica!L12</f>
        <v>1</v>
      </c>
      <c r="M15" s="4">
        <f>alfabetica!M12</f>
        <v>1</v>
      </c>
      <c r="N15" s="4">
        <f>alfabetica!N12</f>
        <v>1</v>
      </c>
      <c r="O15" s="4">
        <f>alfabetica!O12</f>
        <v>1</v>
      </c>
      <c r="P15" s="4">
        <f>alfabetica!P12</f>
        <v>1</v>
      </c>
      <c r="Q15" s="4">
        <f>alfabetica!Q12</f>
        <v>1</v>
      </c>
      <c r="R15" s="4">
        <f>alfabetica!R12</f>
        <v>1</v>
      </c>
      <c r="S15" s="4">
        <f>alfabetica!S12</f>
        <v>1</v>
      </c>
      <c r="T15" s="4">
        <f>alfabetica!T12</f>
        <v>1</v>
      </c>
      <c r="U15" s="4">
        <f>alfabetica!U12</f>
        <v>1</v>
      </c>
      <c r="V15" s="4">
        <f>alfabetica!V12</f>
        <v>1</v>
      </c>
      <c r="W15" s="4">
        <f>alfabetica!W12</f>
        <v>1</v>
      </c>
      <c r="X15" s="4">
        <f>alfabetica!X12</f>
        <v>1</v>
      </c>
      <c r="Y15" s="4">
        <f>alfabetica!Y12</f>
        <v>1</v>
      </c>
      <c r="Z15" s="4">
        <f>alfabetica!Z12</f>
        <v>1</v>
      </c>
      <c r="AA15" s="4">
        <f>alfabetica!AA12</f>
        <v>1</v>
      </c>
      <c r="AB15" s="4">
        <f>alfabetica!AB12</f>
        <v>1</v>
      </c>
      <c r="AC15" s="4">
        <f>alfabetica!AC12</f>
        <v>1</v>
      </c>
      <c r="AD15" s="4">
        <f>alfabetica!AD12</f>
        <v>1</v>
      </c>
      <c r="AE15" s="4">
        <f>alfabetica!AE12</f>
        <v>1</v>
      </c>
      <c r="AF15" s="4">
        <f>alfabetica!AF12</f>
        <v>1</v>
      </c>
      <c r="AG15" s="4">
        <f>alfabetica!AG12</f>
        <v>1</v>
      </c>
      <c r="AH15" s="4">
        <f>alfabetica!AH12</f>
        <v>1</v>
      </c>
      <c r="AI15" s="4">
        <f>alfabetica!AI12</f>
        <v>1</v>
      </c>
      <c r="AJ15" s="4">
        <f>alfabetica!AJ12</f>
        <v>1</v>
      </c>
      <c r="AK15" s="4">
        <f>alfabetica!AK12</f>
        <v>1</v>
      </c>
      <c r="AL15" s="4">
        <f>alfabetica!AL12</f>
        <v>1</v>
      </c>
      <c r="AM15" s="4">
        <f>alfabetica!AM12</f>
        <v>1</v>
      </c>
      <c r="AN15" s="4">
        <f>alfabetica!AN12</f>
        <v>1</v>
      </c>
      <c r="AO15" s="4">
        <f>alfabetica!AO12</f>
        <v>1</v>
      </c>
      <c r="AP15" s="4">
        <f>alfabetica!AP12</f>
        <v>1</v>
      </c>
      <c r="AQ15" s="4">
        <f>alfabetica!AQ12</f>
        <v>1</v>
      </c>
      <c r="AR15" s="4">
        <f>alfabetica!AR12</f>
        <v>0</v>
      </c>
      <c r="AS15" s="4">
        <f>alfabetica!AS12</f>
        <v>0</v>
      </c>
      <c r="AT15" s="4">
        <f>alfabetica!AT12</f>
        <v>0</v>
      </c>
      <c r="AU15" s="4">
        <f>alfabetica!AU12</f>
        <v>0</v>
      </c>
      <c r="AV15" s="4">
        <f>alfabetica!AV12</f>
        <v>0</v>
      </c>
      <c r="AW15" s="4">
        <f>alfabetica!AW12</f>
        <v>0</v>
      </c>
      <c r="AX15" s="4">
        <f>alfabetica!AX12</f>
        <v>0</v>
      </c>
      <c r="AY15" s="4">
        <f>alfabetica!AY12</f>
        <v>0</v>
      </c>
      <c r="AZ15" s="4">
        <f>alfabetica!AZ12</f>
        <v>0</v>
      </c>
      <c r="BA15" s="4">
        <f>alfabetica!BA12</f>
        <v>0</v>
      </c>
      <c r="BB15" s="4">
        <f>alfabetica!BB12</f>
        <v>0</v>
      </c>
      <c r="BC15" s="4">
        <f>alfabetica!BC12</f>
        <v>0</v>
      </c>
      <c r="BD15" s="101">
        <f>alfabetica!BD12</f>
        <v>40</v>
      </c>
      <c r="BE15" s="101">
        <f>alfabetica!BE12</f>
        <v>52</v>
      </c>
      <c r="BF15" s="88">
        <f>alfabetica!BF12</f>
        <v>0.76923076923076927</v>
      </c>
      <c r="BG15">
        <f t="shared" si="2"/>
        <v>1</v>
      </c>
      <c r="BH15">
        <v>40</v>
      </c>
      <c r="BI15" s="89">
        <f t="shared" si="3"/>
        <v>1</v>
      </c>
    </row>
    <row r="16" spans="1:61" x14ac:dyDescent="0.25">
      <c r="A16" s="3" t="s">
        <v>145</v>
      </c>
      <c r="B16" s="31">
        <f>alfabetica!B15</f>
        <v>37262</v>
      </c>
      <c r="C16" s="10">
        <f>alfabetica!C15</f>
        <v>1</v>
      </c>
      <c r="D16" s="10">
        <f>alfabetica!D15</f>
        <v>1</v>
      </c>
      <c r="E16" s="10">
        <f>alfabetica!E15</f>
        <v>1</v>
      </c>
      <c r="F16" s="10">
        <f>alfabetica!F15</f>
        <v>1</v>
      </c>
      <c r="G16" s="10">
        <f>alfabetica!G15</f>
        <v>1</v>
      </c>
      <c r="H16" s="10">
        <f>alfabetica!H15</f>
        <v>1</v>
      </c>
      <c r="I16" s="10">
        <f>alfabetica!I15</f>
        <v>1</v>
      </c>
      <c r="J16" s="10">
        <f>alfabetica!J15</f>
        <v>1</v>
      </c>
      <c r="K16" s="10">
        <f>alfabetica!K15</f>
        <v>1</v>
      </c>
      <c r="L16" s="10">
        <f>alfabetica!L15</f>
        <v>1</v>
      </c>
      <c r="M16" s="10">
        <f>alfabetica!M15</f>
        <v>1</v>
      </c>
      <c r="N16" s="10">
        <f>alfabetica!N15</f>
        <v>1</v>
      </c>
      <c r="O16" s="10">
        <f>alfabetica!O15</f>
        <v>1</v>
      </c>
      <c r="P16" s="10">
        <f>alfabetica!P15</f>
        <v>1</v>
      </c>
      <c r="Q16" s="10">
        <f>alfabetica!Q15</f>
        <v>1</v>
      </c>
      <c r="R16" s="10">
        <f>alfabetica!R15</f>
        <v>1</v>
      </c>
      <c r="S16" s="10">
        <f>alfabetica!S15</f>
        <v>1</v>
      </c>
      <c r="T16" s="10">
        <f>alfabetica!T15</f>
        <v>1</v>
      </c>
      <c r="U16" s="10">
        <f>alfabetica!U15</f>
        <v>1</v>
      </c>
      <c r="V16" s="10">
        <f>alfabetica!V15</f>
        <v>1</v>
      </c>
      <c r="W16" s="10">
        <f>alfabetica!W15</f>
        <v>1</v>
      </c>
      <c r="X16" s="10">
        <f>alfabetica!X15</f>
        <v>1</v>
      </c>
      <c r="Y16" s="10">
        <f>alfabetica!Y15</f>
        <v>1</v>
      </c>
      <c r="Z16" s="10">
        <f>alfabetica!Z15</f>
        <v>1</v>
      </c>
      <c r="AA16" s="10">
        <f>alfabetica!AA15</f>
        <v>1</v>
      </c>
      <c r="AB16" s="10">
        <f>alfabetica!AB15</f>
        <v>1</v>
      </c>
      <c r="AC16" s="10">
        <f>alfabetica!AC15</f>
        <v>1</v>
      </c>
      <c r="AD16" s="10">
        <f>alfabetica!AD15</f>
        <v>1</v>
      </c>
      <c r="AE16" s="10">
        <f>alfabetica!AE15</f>
        <v>1</v>
      </c>
      <c r="AF16" s="10">
        <f>alfabetica!AF15</f>
        <v>1</v>
      </c>
      <c r="AG16" s="10">
        <f>alfabetica!AG15</f>
        <v>1</v>
      </c>
      <c r="AH16" s="10">
        <f>alfabetica!AH15</f>
        <v>1</v>
      </c>
      <c r="AI16" s="10">
        <f>alfabetica!AI15</f>
        <v>1</v>
      </c>
      <c r="AJ16" s="10">
        <f>alfabetica!AJ15</f>
        <v>1</v>
      </c>
      <c r="AK16" s="10">
        <f>alfabetica!AK15</f>
        <v>1</v>
      </c>
      <c r="AL16" s="10">
        <f>alfabetica!AL15</f>
        <v>1</v>
      </c>
      <c r="AM16" s="10">
        <f>alfabetica!AM15</f>
        <v>1</v>
      </c>
      <c r="AN16" s="10">
        <f>alfabetica!AN15</f>
        <v>1</v>
      </c>
      <c r="AO16" s="10">
        <f>alfabetica!AO15</f>
        <v>1</v>
      </c>
      <c r="AP16" s="10">
        <f>alfabetica!AP15</f>
        <v>1</v>
      </c>
      <c r="AQ16" s="10">
        <f>alfabetica!AQ15</f>
        <v>1</v>
      </c>
      <c r="AR16" s="10">
        <f>alfabetica!AR15</f>
        <v>0</v>
      </c>
      <c r="AS16" s="10">
        <f>alfabetica!AS15</f>
        <v>0</v>
      </c>
      <c r="AT16" s="10">
        <f>alfabetica!AT15</f>
        <v>0</v>
      </c>
      <c r="AU16" s="10">
        <f>alfabetica!AU15</f>
        <v>0</v>
      </c>
      <c r="AV16" s="10">
        <f>alfabetica!AV15</f>
        <v>0</v>
      </c>
      <c r="AW16" s="10">
        <f>alfabetica!AW15</f>
        <v>0</v>
      </c>
      <c r="AX16" s="10">
        <f>alfabetica!AX15</f>
        <v>0</v>
      </c>
      <c r="AY16" s="10">
        <f>alfabetica!AY15</f>
        <v>0</v>
      </c>
      <c r="AZ16" s="10">
        <f>alfabetica!AZ15</f>
        <v>0</v>
      </c>
      <c r="BA16" s="10">
        <f>alfabetica!BA15</f>
        <v>0</v>
      </c>
      <c r="BB16" s="10">
        <f>alfabetica!BB15</f>
        <v>0</v>
      </c>
      <c r="BC16" s="10">
        <f>alfabetica!BC15</f>
        <v>0</v>
      </c>
      <c r="BD16" s="31">
        <f>alfabetica!BD15</f>
        <v>40</v>
      </c>
      <c r="BE16" s="31">
        <f>alfabetica!BE15</f>
        <v>52</v>
      </c>
      <c r="BF16" s="16">
        <f>alfabetica!BF15</f>
        <v>0.76923076923076927</v>
      </c>
      <c r="BG16">
        <f t="shared" si="2"/>
        <v>1</v>
      </c>
      <c r="BH16">
        <v>40</v>
      </c>
      <c r="BI16" s="89">
        <f t="shared" si="3"/>
        <v>1</v>
      </c>
    </row>
    <row r="17" spans="1:61" x14ac:dyDescent="0.25">
      <c r="A17" s="3" t="s">
        <v>109</v>
      </c>
      <c r="B17" s="31">
        <f>alfabetica!B16</f>
        <v>177016</v>
      </c>
      <c r="C17" s="10">
        <f>alfabetica!C16</f>
        <v>11</v>
      </c>
      <c r="D17" s="10">
        <f>alfabetica!D16</f>
        <v>11</v>
      </c>
      <c r="E17" s="10">
        <f>alfabetica!E16</f>
        <v>11</v>
      </c>
      <c r="F17" s="10">
        <f>alfabetica!F16</f>
        <v>11</v>
      </c>
      <c r="G17" s="10">
        <f>alfabetica!G16</f>
        <v>11</v>
      </c>
      <c r="H17" s="10">
        <f>alfabetica!H16</f>
        <v>11</v>
      </c>
      <c r="I17" s="10">
        <f>alfabetica!I16</f>
        <v>11</v>
      </c>
      <c r="J17" s="10">
        <f>alfabetica!J16</f>
        <v>11</v>
      </c>
      <c r="K17" s="10">
        <f>alfabetica!K16</f>
        <v>11</v>
      </c>
      <c r="L17" s="10">
        <f>alfabetica!L16</f>
        <v>11</v>
      </c>
      <c r="M17" s="10">
        <f>alfabetica!M16</f>
        <v>11</v>
      </c>
      <c r="N17" s="10">
        <f>alfabetica!N16</f>
        <v>11</v>
      </c>
      <c r="O17" s="10">
        <f>alfabetica!O16</f>
        <v>10</v>
      </c>
      <c r="P17" s="10">
        <f>alfabetica!P16</f>
        <v>11</v>
      </c>
      <c r="Q17" s="10">
        <f>alfabetica!Q16</f>
        <v>11</v>
      </c>
      <c r="R17" s="10">
        <f>alfabetica!R16</f>
        <v>11</v>
      </c>
      <c r="S17" s="10">
        <f>alfabetica!S16</f>
        <v>11</v>
      </c>
      <c r="T17" s="10">
        <f>alfabetica!T16</f>
        <v>11</v>
      </c>
      <c r="U17" s="10">
        <f>alfabetica!U16</f>
        <v>11</v>
      </c>
      <c r="V17" s="10">
        <f>alfabetica!V16</f>
        <v>11</v>
      </c>
      <c r="W17" s="10">
        <f>alfabetica!W16</f>
        <v>11</v>
      </c>
      <c r="X17" s="10">
        <f>alfabetica!X16</f>
        <v>11</v>
      </c>
      <c r="Y17" s="10">
        <f>alfabetica!Y16</f>
        <v>11</v>
      </c>
      <c r="Z17" s="10">
        <f>alfabetica!Z16</f>
        <v>11</v>
      </c>
      <c r="AA17" s="10">
        <f>alfabetica!AA16</f>
        <v>11</v>
      </c>
      <c r="AB17" s="10">
        <f>alfabetica!AB16</f>
        <v>11</v>
      </c>
      <c r="AC17" s="10">
        <f>alfabetica!AC16</f>
        <v>11</v>
      </c>
      <c r="AD17" s="10">
        <f>alfabetica!AD16</f>
        <v>11</v>
      </c>
      <c r="AE17" s="10">
        <f>alfabetica!AE16</f>
        <v>11</v>
      </c>
      <c r="AF17" s="10">
        <f>alfabetica!AF16</f>
        <v>10</v>
      </c>
      <c r="AG17" s="10">
        <f>alfabetica!AG16</f>
        <v>11</v>
      </c>
      <c r="AH17" s="10">
        <f>alfabetica!AH16</f>
        <v>11</v>
      </c>
      <c r="AI17" s="10">
        <f>alfabetica!AI16</f>
        <v>11</v>
      </c>
      <c r="AJ17" s="10">
        <f>alfabetica!AJ16</f>
        <v>11</v>
      </c>
      <c r="AK17" s="10">
        <f>alfabetica!AK16</f>
        <v>11</v>
      </c>
      <c r="AL17" s="10">
        <f>alfabetica!AL16</f>
        <v>11</v>
      </c>
      <c r="AM17" s="10">
        <f>alfabetica!AM16</f>
        <v>11</v>
      </c>
      <c r="AN17" s="10">
        <f>alfabetica!AN16</f>
        <v>11</v>
      </c>
      <c r="AO17" s="10">
        <f>alfabetica!AO16</f>
        <v>11</v>
      </c>
      <c r="AP17" s="10">
        <f>alfabetica!AP16</f>
        <v>11</v>
      </c>
      <c r="AQ17" s="10">
        <f>alfabetica!AQ16</f>
        <v>11</v>
      </c>
      <c r="AR17" s="10">
        <f>alfabetica!AR16</f>
        <v>0</v>
      </c>
      <c r="AS17" s="10">
        <f>alfabetica!AS16</f>
        <v>0</v>
      </c>
      <c r="AT17" s="10">
        <f>alfabetica!AT16</f>
        <v>0</v>
      </c>
      <c r="AU17" s="10">
        <f>alfabetica!AU16</f>
        <v>0</v>
      </c>
      <c r="AV17" s="10">
        <f>alfabetica!AV16</f>
        <v>0</v>
      </c>
      <c r="AW17" s="10">
        <f>alfabetica!AW16</f>
        <v>0</v>
      </c>
      <c r="AX17" s="10">
        <f>alfabetica!AX16</f>
        <v>0</v>
      </c>
      <c r="AY17" s="10">
        <f>alfabetica!AY16</f>
        <v>0</v>
      </c>
      <c r="AZ17" s="10">
        <f>alfabetica!AZ16</f>
        <v>0</v>
      </c>
      <c r="BA17" s="10">
        <f>alfabetica!BA16</f>
        <v>0</v>
      </c>
      <c r="BB17" s="10">
        <f>alfabetica!BB16</f>
        <v>0</v>
      </c>
      <c r="BC17" s="10">
        <f>alfabetica!BC16</f>
        <v>0</v>
      </c>
      <c r="BD17" s="31">
        <f>alfabetica!BD16</f>
        <v>438</v>
      </c>
      <c r="BE17" s="31">
        <f>alfabetica!BE16</f>
        <v>572</v>
      </c>
      <c r="BF17" s="16">
        <f>alfabetica!BF16</f>
        <v>0.76573426573426573</v>
      </c>
      <c r="BG17">
        <f t="shared" si="2"/>
        <v>11</v>
      </c>
      <c r="BH17">
        <v>40</v>
      </c>
      <c r="BI17" s="89">
        <f t="shared" si="3"/>
        <v>0.99545454545454548</v>
      </c>
    </row>
    <row r="18" spans="1:61" x14ac:dyDescent="0.25">
      <c r="A18" s="3" t="s">
        <v>80</v>
      </c>
      <c r="B18" s="31">
        <f>alfabetica!B17</f>
        <v>247741</v>
      </c>
      <c r="C18" s="10">
        <f>alfabetica!C17</f>
        <v>3</v>
      </c>
      <c r="D18" s="10">
        <f>alfabetica!D17</f>
        <v>3</v>
      </c>
      <c r="E18" s="10">
        <f>alfabetica!E17</f>
        <v>3</v>
      </c>
      <c r="F18" s="10">
        <f>alfabetica!F17</f>
        <v>3</v>
      </c>
      <c r="G18" s="10">
        <f>alfabetica!G17</f>
        <v>3</v>
      </c>
      <c r="H18" s="10">
        <f>alfabetica!H17</f>
        <v>3</v>
      </c>
      <c r="I18" s="10">
        <f>alfabetica!I17</f>
        <v>3</v>
      </c>
      <c r="J18" s="10">
        <f>alfabetica!J17</f>
        <v>3</v>
      </c>
      <c r="K18" s="10">
        <f>alfabetica!K17</f>
        <v>3</v>
      </c>
      <c r="L18" s="10">
        <f>alfabetica!L17</f>
        <v>3</v>
      </c>
      <c r="M18" s="10">
        <f>alfabetica!M17</f>
        <v>2</v>
      </c>
      <c r="N18" s="10">
        <f>alfabetica!N17</f>
        <v>2</v>
      </c>
      <c r="O18" s="10">
        <f>alfabetica!O17</f>
        <v>3</v>
      </c>
      <c r="P18" s="10">
        <f>alfabetica!P17</f>
        <v>3</v>
      </c>
      <c r="Q18" s="10">
        <f>alfabetica!Q17</f>
        <v>3</v>
      </c>
      <c r="R18" s="10">
        <f>alfabetica!R17</f>
        <v>3</v>
      </c>
      <c r="S18" s="10">
        <f>alfabetica!S17</f>
        <v>3</v>
      </c>
      <c r="T18" s="10">
        <f>alfabetica!T17</f>
        <v>3</v>
      </c>
      <c r="U18" s="10">
        <f>alfabetica!U17</f>
        <v>3</v>
      </c>
      <c r="V18" s="10">
        <f>alfabetica!V17</f>
        <v>3</v>
      </c>
      <c r="W18" s="10">
        <f>alfabetica!W17</f>
        <v>3</v>
      </c>
      <c r="X18" s="10">
        <f>alfabetica!X17</f>
        <v>3</v>
      </c>
      <c r="Y18" s="10">
        <f>alfabetica!Y17</f>
        <v>3</v>
      </c>
      <c r="Z18" s="10">
        <f>alfabetica!Z17</f>
        <v>3</v>
      </c>
      <c r="AA18" s="10">
        <f>alfabetica!AA17</f>
        <v>3</v>
      </c>
      <c r="AB18" s="10">
        <f>alfabetica!AB17</f>
        <v>3</v>
      </c>
      <c r="AC18" s="10">
        <f>alfabetica!AC17</f>
        <v>3</v>
      </c>
      <c r="AD18" s="10">
        <f>alfabetica!AD17</f>
        <v>3</v>
      </c>
      <c r="AE18" s="10">
        <f>alfabetica!AE17</f>
        <v>3</v>
      </c>
      <c r="AF18" s="10">
        <f>alfabetica!AF17</f>
        <v>3</v>
      </c>
      <c r="AG18" s="10">
        <f>alfabetica!AG17</f>
        <v>3</v>
      </c>
      <c r="AH18" s="10">
        <f>alfabetica!AH17</f>
        <v>3</v>
      </c>
      <c r="AI18" s="10">
        <f>alfabetica!AI17</f>
        <v>3</v>
      </c>
      <c r="AJ18" s="10">
        <f>alfabetica!AJ17</f>
        <v>3</v>
      </c>
      <c r="AK18" s="10">
        <f>alfabetica!AK17</f>
        <v>3</v>
      </c>
      <c r="AL18" s="10">
        <f>alfabetica!AL17</f>
        <v>3</v>
      </c>
      <c r="AM18" s="10">
        <f>alfabetica!AM17</f>
        <v>3</v>
      </c>
      <c r="AN18" s="10">
        <f>alfabetica!AN17</f>
        <v>3</v>
      </c>
      <c r="AO18" s="10">
        <f>alfabetica!AO17</f>
        <v>3</v>
      </c>
      <c r="AP18" s="10">
        <f>alfabetica!AP17</f>
        <v>3</v>
      </c>
      <c r="AQ18" s="10">
        <f>alfabetica!AQ17</f>
        <v>3</v>
      </c>
      <c r="AR18" s="10">
        <f>alfabetica!AR17</f>
        <v>0</v>
      </c>
      <c r="AS18" s="10">
        <f>alfabetica!AS17</f>
        <v>0</v>
      </c>
      <c r="AT18" s="10">
        <f>alfabetica!AT17</f>
        <v>0</v>
      </c>
      <c r="AU18" s="10">
        <f>alfabetica!AU17</f>
        <v>0</v>
      </c>
      <c r="AV18" s="10">
        <f>alfabetica!AV17</f>
        <v>0</v>
      </c>
      <c r="AW18" s="10">
        <f>alfabetica!AW17</f>
        <v>0</v>
      </c>
      <c r="AX18" s="10">
        <f>alfabetica!AX17</f>
        <v>0</v>
      </c>
      <c r="AY18" s="10">
        <f>alfabetica!AY17</f>
        <v>0</v>
      </c>
      <c r="AZ18" s="10">
        <f>alfabetica!AZ17</f>
        <v>0</v>
      </c>
      <c r="BA18" s="10">
        <f>alfabetica!BA17</f>
        <v>0</v>
      </c>
      <c r="BB18" s="10">
        <f>alfabetica!BB17</f>
        <v>0</v>
      </c>
      <c r="BC18" s="10">
        <f>alfabetica!BC17</f>
        <v>0</v>
      </c>
      <c r="BD18" s="31">
        <f>alfabetica!BD17</f>
        <v>118</v>
      </c>
      <c r="BE18" s="31">
        <f>alfabetica!BE17</f>
        <v>156</v>
      </c>
      <c r="BF18" s="16">
        <f>alfabetica!BF17</f>
        <v>0.75641025641025639</v>
      </c>
      <c r="BG18">
        <f t="shared" si="2"/>
        <v>3</v>
      </c>
      <c r="BH18">
        <v>40</v>
      </c>
      <c r="BI18" s="89">
        <f t="shared" si="3"/>
        <v>0.98333333333333328</v>
      </c>
    </row>
    <row r="19" spans="1:61" x14ac:dyDescent="0.25">
      <c r="A19" s="3" t="s">
        <v>110</v>
      </c>
      <c r="B19" s="31">
        <f>alfabetica!B18</f>
        <v>191664</v>
      </c>
      <c r="C19" s="10">
        <f>alfabetica!C18</f>
        <v>5</v>
      </c>
      <c r="D19" s="10">
        <f>alfabetica!D18</f>
        <v>4</v>
      </c>
      <c r="E19" s="10">
        <f>alfabetica!E18</f>
        <v>4</v>
      </c>
      <c r="F19" s="10">
        <f>alfabetica!F18</f>
        <v>5</v>
      </c>
      <c r="G19" s="10">
        <f>alfabetica!G18</f>
        <v>4</v>
      </c>
      <c r="H19" s="10">
        <f>alfabetica!H18</f>
        <v>5</v>
      </c>
      <c r="I19" s="10">
        <f>alfabetica!I18</f>
        <v>5</v>
      </c>
      <c r="J19" s="10">
        <f>alfabetica!J18</f>
        <v>5</v>
      </c>
      <c r="K19" s="10">
        <f>alfabetica!K18</f>
        <v>4</v>
      </c>
      <c r="L19" s="10">
        <f>alfabetica!L18</f>
        <v>5</v>
      </c>
      <c r="M19" s="10">
        <f>alfabetica!M18</f>
        <v>5</v>
      </c>
      <c r="N19" s="10">
        <f>alfabetica!N18</f>
        <v>5</v>
      </c>
      <c r="O19" s="10">
        <f>alfabetica!O18</f>
        <v>5</v>
      </c>
      <c r="P19" s="10">
        <f>alfabetica!P18</f>
        <v>5</v>
      </c>
      <c r="Q19" s="10">
        <f>alfabetica!Q18</f>
        <v>5</v>
      </c>
      <c r="R19" s="10">
        <f>alfabetica!R18</f>
        <v>5</v>
      </c>
      <c r="S19" s="10">
        <f>alfabetica!S18</f>
        <v>5</v>
      </c>
      <c r="T19" s="10">
        <f>alfabetica!T18</f>
        <v>5</v>
      </c>
      <c r="U19" s="10">
        <f>alfabetica!U18</f>
        <v>5</v>
      </c>
      <c r="V19" s="10">
        <f>alfabetica!V18</f>
        <v>5</v>
      </c>
      <c r="W19" s="10">
        <f>alfabetica!W18</f>
        <v>5</v>
      </c>
      <c r="X19" s="10">
        <f>alfabetica!X18</f>
        <v>5</v>
      </c>
      <c r="Y19" s="10">
        <f>alfabetica!Y18</f>
        <v>5</v>
      </c>
      <c r="Z19" s="10">
        <f>alfabetica!Z18</f>
        <v>5</v>
      </c>
      <c r="AA19" s="10">
        <f>alfabetica!AA18</f>
        <v>5</v>
      </c>
      <c r="AB19" s="10">
        <f>alfabetica!AB18</f>
        <v>5</v>
      </c>
      <c r="AC19" s="10">
        <f>alfabetica!AC18</f>
        <v>5</v>
      </c>
      <c r="AD19" s="10">
        <f>alfabetica!AD18</f>
        <v>5</v>
      </c>
      <c r="AE19" s="10">
        <f>alfabetica!AE18</f>
        <v>5</v>
      </c>
      <c r="AF19" s="10">
        <f>alfabetica!AF18</f>
        <v>5</v>
      </c>
      <c r="AG19" s="10">
        <f>alfabetica!AG18</f>
        <v>5</v>
      </c>
      <c r="AH19" s="10">
        <f>alfabetica!AH18</f>
        <v>5</v>
      </c>
      <c r="AI19" s="10">
        <f>alfabetica!AI18</f>
        <v>5</v>
      </c>
      <c r="AJ19" s="10">
        <f>alfabetica!AJ18</f>
        <v>5</v>
      </c>
      <c r="AK19" s="10">
        <f>alfabetica!AK18</f>
        <v>5</v>
      </c>
      <c r="AL19" s="10">
        <f>alfabetica!AL18</f>
        <v>5</v>
      </c>
      <c r="AM19" s="10">
        <f>alfabetica!AM18</f>
        <v>5</v>
      </c>
      <c r="AN19" s="10">
        <f>alfabetica!AN18</f>
        <v>5</v>
      </c>
      <c r="AO19" s="10">
        <f>alfabetica!AO18</f>
        <v>5</v>
      </c>
      <c r="AP19" s="10">
        <f>alfabetica!AP18</f>
        <v>5</v>
      </c>
      <c r="AQ19" s="10">
        <f>alfabetica!AQ18</f>
        <v>5</v>
      </c>
      <c r="AR19" s="10">
        <f>alfabetica!AR18</f>
        <v>0</v>
      </c>
      <c r="AS19" s="10">
        <f>alfabetica!AS18</f>
        <v>0</v>
      </c>
      <c r="AT19" s="10">
        <f>alfabetica!AT18</f>
        <v>0</v>
      </c>
      <c r="AU19" s="10">
        <f>alfabetica!AU18</f>
        <v>0</v>
      </c>
      <c r="AV19" s="10">
        <f>alfabetica!AV18</f>
        <v>0</v>
      </c>
      <c r="AW19" s="10">
        <f>alfabetica!AW18</f>
        <v>0</v>
      </c>
      <c r="AX19" s="10">
        <f>alfabetica!AX18</f>
        <v>0</v>
      </c>
      <c r="AY19" s="10">
        <f>alfabetica!AY18</f>
        <v>0</v>
      </c>
      <c r="AZ19" s="10">
        <f>alfabetica!AZ18</f>
        <v>0</v>
      </c>
      <c r="BA19" s="10">
        <f>alfabetica!BA18</f>
        <v>0</v>
      </c>
      <c r="BB19" s="10">
        <f>alfabetica!BB18</f>
        <v>0</v>
      </c>
      <c r="BC19" s="10">
        <f>alfabetica!BC18</f>
        <v>0</v>
      </c>
      <c r="BD19" s="31">
        <f>alfabetica!BD18</f>
        <v>196</v>
      </c>
      <c r="BE19" s="31">
        <f>alfabetica!BE18</f>
        <v>260</v>
      </c>
      <c r="BF19" s="16">
        <f>alfabetica!BF18</f>
        <v>0.75384615384615383</v>
      </c>
      <c r="BG19">
        <f t="shared" si="2"/>
        <v>5</v>
      </c>
      <c r="BH19">
        <v>40</v>
      </c>
      <c r="BI19" s="89">
        <f t="shared" si="3"/>
        <v>0.98</v>
      </c>
    </row>
    <row r="20" spans="1:61" x14ac:dyDescent="0.25">
      <c r="A20" s="22" t="s">
        <v>81</v>
      </c>
      <c r="B20" s="31">
        <f>alfabetica!B20</f>
        <v>185237</v>
      </c>
      <c r="C20" s="10">
        <f>alfabetica!C20</f>
        <v>16</v>
      </c>
      <c r="D20" s="10">
        <f>alfabetica!D20</f>
        <v>16</v>
      </c>
      <c r="E20" s="10">
        <f>alfabetica!E20</f>
        <v>16</v>
      </c>
      <c r="F20" s="10">
        <f>alfabetica!F20</f>
        <v>16</v>
      </c>
      <c r="G20" s="10">
        <f>alfabetica!G20</f>
        <v>16</v>
      </c>
      <c r="H20" s="10">
        <f>alfabetica!H20</f>
        <v>16</v>
      </c>
      <c r="I20" s="10">
        <f>alfabetica!I20</f>
        <v>16</v>
      </c>
      <c r="J20" s="10">
        <f>alfabetica!J20</f>
        <v>16</v>
      </c>
      <c r="K20" s="10">
        <f>alfabetica!K20</f>
        <v>16</v>
      </c>
      <c r="L20" s="10">
        <f>alfabetica!L20</f>
        <v>16</v>
      </c>
      <c r="M20" s="10">
        <f>alfabetica!M20</f>
        <v>16</v>
      </c>
      <c r="N20" s="10">
        <f>alfabetica!N20</f>
        <v>16</v>
      </c>
      <c r="O20" s="10">
        <f>alfabetica!O20</f>
        <v>16</v>
      </c>
      <c r="P20" s="10">
        <f>alfabetica!P20</f>
        <v>16</v>
      </c>
      <c r="Q20" s="10">
        <f>alfabetica!Q20</f>
        <v>16</v>
      </c>
      <c r="R20" s="10">
        <f>alfabetica!R20</f>
        <v>16</v>
      </c>
      <c r="S20" s="10">
        <f>alfabetica!S20</f>
        <v>16</v>
      </c>
      <c r="T20" s="10">
        <f>alfabetica!T20</f>
        <v>16</v>
      </c>
      <c r="U20" s="10">
        <f>alfabetica!U20</f>
        <v>16</v>
      </c>
      <c r="V20" s="10">
        <f>alfabetica!V20</f>
        <v>16</v>
      </c>
      <c r="W20" s="10">
        <f>alfabetica!W20</f>
        <v>16</v>
      </c>
      <c r="X20" s="10">
        <f>alfabetica!X20</f>
        <v>16</v>
      </c>
      <c r="Y20" s="10">
        <f>alfabetica!Y20</f>
        <v>16</v>
      </c>
      <c r="Z20" s="10">
        <f>alfabetica!Z20</f>
        <v>16</v>
      </c>
      <c r="AA20" s="10">
        <f>alfabetica!AA20</f>
        <v>16</v>
      </c>
      <c r="AB20" s="10">
        <f>alfabetica!AB20</f>
        <v>16</v>
      </c>
      <c r="AC20" s="10">
        <f>alfabetica!AC20</f>
        <v>16</v>
      </c>
      <c r="AD20" s="10">
        <f>alfabetica!AD20</f>
        <v>16</v>
      </c>
      <c r="AE20" s="10">
        <f>alfabetica!AE20</f>
        <v>16</v>
      </c>
      <c r="AF20" s="10">
        <f>alfabetica!AF20</f>
        <v>16</v>
      </c>
      <c r="AG20" s="10">
        <f>alfabetica!AG20</f>
        <v>16</v>
      </c>
      <c r="AH20" s="10">
        <f>alfabetica!AH20</f>
        <v>16</v>
      </c>
      <c r="AI20" s="10">
        <f>alfabetica!AI20</f>
        <v>16</v>
      </c>
      <c r="AJ20" s="10">
        <f>alfabetica!AJ20</f>
        <v>16</v>
      </c>
      <c r="AK20" s="10">
        <f>alfabetica!AK20</f>
        <v>16</v>
      </c>
      <c r="AL20" s="10">
        <f>alfabetica!AL20</f>
        <v>16</v>
      </c>
      <c r="AM20" s="10">
        <f>alfabetica!AM20</f>
        <v>16</v>
      </c>
      <c r="AN20" s="10">
        <f>alfabetica!AN20</f>
        <v>16</v>
      </c>
      <c r="AO20" s="10">
        <f>alfabetica!AO20</f>
        <v>16</v>
      </c>
      <c r="AP20" s="10">
        <f>alfabetica!AP20</f>
        <v>16</v>
      </c>
      <c r="AQ20" s="10">
        <f>alfabetica!AQ20</f>
        <v>0</v>
      </c>
      <c r="AR20" s="10">
        <f>alfabetica!AR20</f>
        <v>0</v>
      </c>
      <c r="AS20" s="10">
        <f>alfabetica!AS20</f>
        <v>0</v>
      </c>
      <c r="AT20" s="10">
        <f>alfabetica!AT20</f>
        <v>0</v>
      </c>
      <c r="AU20" s="10">
        <f>alfabetica!AU20</f>
        <v>0</v>
      </c>
      <c r="AV20" s="10">
        <f>alfabetica!AV20</f>
        <v>0</v>
      </c>
      <c r="AW20" s="10">
        <f>alfabetica!AW20</f>
        <v>0</v>
      </c>
      <c r="AX20" s="10">
        <f>alfabetica!AX20</f>
        <v>0</v>
      </c>
      <c r="AY20" s="10">
        <f>alfabetica!AY20</f>
        <v>0</v>
      </c>
      <c r="AZ20" s="10">
        <f>alfabetica!AZ20</f>
        <v>0</v>
      </c>
      <c r="BA20" s="10">
        <f>alfabetica!BA20</f>
        <v>0</v>
      </c>
      <c r="BB20" s="10">
        <f>alfabetica!BB20</f>
        <v>0</v>
      </c>
      <c r="BC20" s="10">
        <f>alfabetica!BC20</f>
        <v>0</v>
      </c>
      <c r="BD20" s="31">
        <f>alfabetica!BD20</f>
        <v>624</v>
      </c>
      <c r="BE20" s="31">
        <f>alfabetica!BE20</f>
        <v>832</v>
      </c>
      <c r="BF20" s="88">
        <f>alfabetica!BF20</f>
        <v>0.75</v>
      </c>
      <c r="BG20">
        <f t="shared" si="2"/>
        <v>16</v>
      </c>
      <c r="BH20">
        <v>40</v>
      </c>
      <c r="BI20" s="89">
        <f t="shared" si="3"/>
        <v>0.97499999999999998</v>
      </c>
    </row>
    <row r="21" spans="1:61" x14ac:dyDescent="0.25">
      <c r="A21" s="3" t="s">
        <v>82</v>
      </c>
      <c r="B21" s="31">
        <f>alfabetica!B24</f>
        <v>9416</v>
      </c>
      <c r="C21" s="10">
        <f>alfabetica!C24</f>
        <v>1</v>
      </c>
      <c r="D21" s="10">
        <f>alfabetica!D24</f>
        <v>1</v>
      </c>
      <c r="E21" s="10">
        <f>alfabetica!E24</f>
        <v>1</v>
      </c>
      <c r="F21" s="10">
        <f>alfabetica!F24</f>
        <v>1</v>
      </c>
      <c r="G21" s="10">
        <f>alfabetica!G24</f>
        <v>1</v>
      </c>
      <c r="H21" s="10">
        <f>alfabetica!H24</f>
        <v>1</v>
      </c>
      <c r="I21" s="10">
        <f>alfabetica!I24</f>
        <v>1</v>
      </c>
      <c r="J21" s="10">
        <f>alfabetica!J24</f>
        <v>1</v>
      </c>
      <c r="K21" s="10">
        <f>alfabetica!K24</f>
        <v>1</v>
      </c>
      <c r="L21" s="10">
        <f>alfabetica!L24</f>
        <v>1</v>
      </c>
      <c r="M21" s="10">
        <f>alfabetica!M24</f>
        <v>1</v>
      </c>
      <c r="N21" s="10">
        <f>alfabetica!N24</f>
        <v>1</v>
      </c>
      <c r="O21" s="10">
        <f>alfabetica!O24</f>
        <v>1</v>
      </c>
      <c r="P21" s="10">
        <f>alfabetica!P24</f>
        <v>1</v>
      </c>
      <c r="Q21" s="10">
        <f>alfabetica!Q24</f>
        <v>1</v>
      </c>
      <c r="R21" s="10">
        <f>alfabetica!R24</f>
        <v>1</v>
      </c>
      <c r="S21" s="10">
        <f>alfabetica!S24</f>
        <v>1</v>
      </c>
      <c r="T21" s="10">
        <f>alfabetica!T24</f>
        <v>1</v>
      </c>
      <c r="U21" s="10">
        <f>alfabetica!U24</f>
        <v>1</v>
      </c>
      <c r="V21" s="10">
        <f>alfabetica!V24</f>
        <v>1</v>
      </c>
      <c r="W21" s="10">
        <f>alfabetica!W24</f>
        <v>1</v>
      </c>
      <c r="X21" s="10">
        <f>alfabetica!X24</f>
        <v>1</v>
      </c>
      <c r="Y21" s="10">
        <f>alfabetica!Y24</f>
        <v>1</v>
      </c>
      <c r="Z21" s="10">
        <f>alfabetica!Z24</f>
        <v>1</v>
      </c>
      <c r="AA21" s="10">
        <f>alfabetica!AA24</f>
        <v>1</v>
      </c>
      <c r="AB21" s="10">
        <f>alfabetica!AB24</f>
        <v>1</v>
      </c>
      <c r="AC21" s="10">
        <f>alfabetica!AC24</f>
        <v>1</v>
      </c>
      <c r="AD21" s="10">
        <f>alfabetica!AD24</f>
        <v>1</v>
      </c>
      <c r="AE21" s="10">
        <f>alfabetica!AE24</f>
        <v>1</v>
      </c>
      <c r="AF21" s="10">
        <f>alfabetica!AF24</f>
        <v>1</v>
      </c>
      <c r="AG21" s="10">
        <f>alfabetica!AG24</f>
        <v>1</v>
      </c>
      <c r="AH21" s="10">
        <f>alfabetica!AH24</f>
        <v>1</v>
      </c>
      <c r="AI21" s="10">
        <f>alfabetica!AI24</f>
        <v>1</v>
      </c>
      <c r="AJ21" s="10">
        <f>alfabetica!AJ24</f>
        <v>1</v>
      </c>
      <c r="AK21" s="10">
        <f>alfabetica!AK24</f>
        <v>1</v>
      </c>
      <c r="AL21" s="10">
        <f>alfabetica!AL24</f>
        <v>1</v>
      </c>
      <c r="AM21" s="10">
        <f>alfabetica!AM24</f>
        <v>1</v>
      </c>
      <c r="AN21" s="10">
        <f>alfabetica!AN24</f>
        <v>1</v>
      </c>
      <c r="AO21" s="10">
        <f>alfabetica!AO24</f>
        <v>1</v>
      </c>
      <c r="AP21" s="10">
        <f>alfabetica!AP24</f>
        <v>1</v>
      </c>
      <c r="AQ21" s="10">
        <f>alfabetica!AQ24</f>
        <v>0</v>
      </c>
      <c r="AR21" s="10">
        <f>alfabetica!AR24</f>
        <v>0</v>
      </c>
      <c r="AS21" s="10">
        <f>alfabetica!AS24</f>
        <v>0</v>
      </c>
      <c r="AT21" s="10">
        <f>alfabetica!AT24</f>
        <v>0</v>
      </c>
      <c r="AU21" s="10">
        <f>alfabetica!AU24</f>
        <v>0</v>
      </c>
      <c r="AV21" s="10">
        <f>alfabetica!AV24</f>
        <v>0</v>
      </c>
      <c r="AW21" s="10">
        <f>alfabetica!AW24</f>
        <v>0</v>
      </c>
      <c r="AX21" s="10">
        <f>alfabetica!AX24</f>
        <v>0</v>
      </c>
      <c r="AY21" s="10">
        <f>alfabetica!AY24</f>
        <v>0</v>
      </c>
      <c r="AZ21" s="10">
        <f>alfabetica!AZ24</f>
        <v>0</v>
      </c>
      <c r="BA21" s="10">
        <f>alfabetica!BA24</f>
        <v>0</v>
      </c>
      <c r="BB21" s="10">
        <f>alfabetica!BB24</f>
        <v>0</v>
      </c>
      <c r="BC21" s="10">
        <f>alfabetica!BC24</f>
        <v>0</v>
      </c>
      <c r="BD21" s="31">
        <f>alfabetica!BD24</f>
        <v>39</v>
      </c>
      <c r="BE21" s="31">
        <f>alfabetica!BE24</f>
        <v>52</v>
      </c>
      <c r="BF21" s="16">
        <f>alfabetica!BF24</f>
        <v>0.75</v>
      </c>
      <c r="BG21">
        <f t="shared" si="2"/>
        <v>1</v>
      </c>
      <c r="BH21">
        <v>40</v>
      </c>
      <c r="BI21" s="89">
        <f t="shared" si="3"/>
        <v>0.97499999999999998</v>
      </c>
    </row>
    <row r="22" spans="1:61" x14ac:dyDescent="0.25">
      <c r="A22" s="3" t="s">
        <v>83</v>
      </c>
      <c r="B22" s="31">
        <f>alfabetica!B25</f>
        <v>18270</v>
      </c>
      <c r="C22" s="10">
        <f>alfabetica!C25</f>
        <v>1</v>
      </c>
      <c r="D22" s="10">
        <f>alfabetica!D25</f>
        <v>1</v>
      </c>
      <c r="E22" s="10">
        <f>alfabetica!E25</f>
        <v>1</v>
      </c>
      <c r="F22" s="10">
        <f>alfabetica!F25</f>
        <v>1</v>
      </c>
      <c r="G22" s="10">
        <f>alfabetica!G25</f>
        <v>1</v>
      </c>
      <c r="H22" s="10">
        <f>alfabetica!H25</f>
        <v>1</v>
      </c>
      <c r="I22" s="10">
        <f>alfabetica!I25</f>
        <v>1</v>
      </c>
      <c r="J22" s="10">
        <f>alfabetica!J25</f>
        <v>1</v>
      </c>
      <c r="K22" s="10">
        <f>alfabetica!K25</f>
        <v>1</v>
      </c>
      <c r="L22" s="10">
        <f>alfabetica!L25</f>
        <v>1</v>
      </c>
      <c r="M22" s="10">
        <f>alfabetica!M25</f>
        <v>1</v>
      </c>
      <c r="N22" s="10">
        <f>alfabetica!N25</f>
        <v>1</v>
      </c>
      <c r="O22" s="10">
        <f>alfabetica!O25</f>
        <v>1</v>
      </c>
      <c r="P22" s="10">
        <f>alfabetica!P25</f>
        <v>1</v>
      </c>
      <c r="Q22" s="10">
        <f>alfabetica!Q25</f>
        <v>1</v>
      </c>
      <c r="R22" s="10">
        <f>alfabetica!R25</f>
        <v>1</v>
      </c>
      <c r="S22" s="10">
        <f>alfabetica!S25</f>
        <v>1</v>
      </c>
      <c r="T22" s="10">
        <f>alfabetica!T25</f>
        <v>1</v>
      </c>
      <c r="U22" s="10">
        <f>alfabetica!U25</f>
        <v>1</v>
      </c>
      <c r="V22" s="10">
        <f>alfabetica!V25</f>
        <v>1</v>
      </c>
      <c r="W22" s="10">
        <f>alfabetica!W25</f>
        <v>1</v>
      </c>
      <c r="X22" s="10">
        <f>alfabetica!X25</f>
        <v>1</v>
      </c>
      <c r="Y22" s="10">
        <f>alfabetica!Y25</f>
        <v>1</v>
      </c>
      <c r="Z22" s="10">
        <f>alfabetica!Z25</f>
        <v>1</v>
      </c>
      <c r="AA22" s="10">
        <f>alfabetica!AA25</f>
        <v>1</v>
      </c>
      <c r="AB22" s="10">
        <f>alfabetica!AB25</f>
        <v>1</v>
      </c>
      <c r="AC22" s="10">
        <f>alfabetica!AC25</f>
        <v>1</v>
      </c>
      <c r="AD22" s="10">
        <f>alfabetica!AD25</f>
        <v>1</v>
      </c>
      <c r="AE22" s="10">
        <f>alfabetica!AE25</f>
        <v>1</v>
      </c>
      <c r="AF22" s="10">
        <f>alfabetica!AF25</f>
        <v>1</v>
      </c>
      <c r="AG22" s="10">
        <f>alfabetica!AG25</f>
        <v>1</v>
      </c>
      <c r="AH22" s="10">
        <f>alfabetica!AH25</f>
        <v>1</v>
      </c>
      <c r="AI22" s="10">
        <f>alfabetica!AI25</f>
        <v>1</v>
      </c>
      <c r="AJ22" s="10">
        <f>alfabetica!AJ25</f>
        <v>1</v>
      </c>
      <c r="AK22" s="10">
        <f>alfabetica!AK25</f>
        <v>1</v>
      </c>
      <c r="AL22" s="10">
        <f>alfabetica!AL25</f>
        <v>1</v>
      </c>
      <c r="AM22" s="10">
        <f>alfabetica!AM25</f>
        <v>1</v>
      </c>
      <c r="AN22" s="10">
        <f>alfabetica!AN25</f>
        <v>1</v>
      </c>
      <c r="AO22" s="10">
        <f>alfabetica!AO25</f>
        <v>1</v>
      </c>
      <c r="AP22" s="10">
        <f>alfabetica!AP25</f>
        <v>1</v>
      </c>
      <c r="AQ22" s="10">
        <f>alfabetica!AQ25</f>
        <v>0</v>
      </c>
      <c r="AR22" s="10">
        <f>alfabetica!AR25</f>
        <v>0</v>
      </c>
      <c r="AS22" s="10">
        <f>alfabetica!AS25</f>
        <v>0</v>
      </c>
      <c r="AT22" s="10">
        <f>alfabetica!AT25</f>
        <v>0</v>
      </c>
      <c r="AU22" s="10">
        <f>alfabetica!AU25</f>
        <v>0</v>
      </c>
      <c r="AV22" s="10">
        <f>alfabetica!AV25</f>
        <v>0</v>
      </c>
      <c r="AW22" s="10">
        <f>alfabetica!AW25</f>
        <v>0</v>
      </c>
      <c r="AX22" s="10">
        <f>alfabetica!AX25</f>
        <v>0</v>
      </c>
      <c r="AY22" s="10">
        <f>alfabetica!AY25</f>
        <v>0</v>
      </c>
      <c r="AZ22" s="10">
        <f>alfabetica!AZ25</f>
        <v>0</v>
      </c>
      <c r="BA22" s="10">
        <f>alfabetica!BA25</f>
        <v>0</v>
      </c>
      <c r="BB22" s="10">
        <f>alfabetica!BB25</f>
        <v>0</v>
      </c>
      <c r="BC22" s="10">
        <f>alfabetica!BC25</f>
        <v>0</v>
      </c>
      <c r="BD22" s="31">
        <f>alfabetica!BD25</f>
        <v>39</v>
      </c>
      <c r="BE22" s="31">
        <f>alfabetica!BE25</f>
        <v>52</v>
      </c>
      <c r="BF22" s="16">
        <f>alfabetica!BF25</f>
        <v>0.75</v>
      </c>
      <c r="BG22">
        <f t="shared" si="2"/>
        <v>1</v>
      </c>
      <c r="BH22">
        <v>40</v>
      </c>
      <c r="BI22" s="89">
        <f t="shared" si="3"/>
        <v>0.97499999999999998</v>
      </c>
    </row>
    <row r="23" spans="1:61" x14ac:dyDescent="0.25">
      <c r="A23" s="3" t="s">
        <v>99</v>
      </c>
      <c r="B23" s="31">
        <f>alfabetica!B21</f>
        <v>25535</v>
      </c>
      <c r="C23" s="10">
        <f>alfabetica!C21</f>
        <v>1</v>
      </c>
      <c r="D23" s="4">
        <f>alfabetica!D21</f>
        <v>1</v>
      </c>
      <c r="E23" s="4">
        <f>alfabetica!E21</f>
        <v>1</v>
      </c>
      <c r="F23" s="4">
        <f>alfabetica!F21</f>
        <v>1</v>
      </c>
      <c r="G23" s="4">
        <f>alfabetica!G21</f>
        <v>1</v>
      </c>
      <c r="H23" s="4">
        <f>alfabetica!H21</f>
        <v>1</v>
      </c>
      <c r="I23" s="4">
        <f>alfabetica!I21</f>
        <v>1</v>
      </c>
      <c r="J23" s="4">
        <f>alfabetica!J21</f>
        <v>1</v>
      </c>
      <c r="K23" s="4">
        <f>alfabetica!K21</f>
        <v>1</v>
      </c>
      <c r="L23" s="4">
        <f>alfabetica!L21</f>
        <v>1</v>
      </c>
      <c r="M23" s="4">
        <f>alfabetica!M21</f>
        <v>1</v>
      </c>
      <c r="N23" s="4">
        <f>alfabetica!N21</f>
        <v>1</v>
      </c>
      <c r="O23" s="4">
        <f>alfabetica!O21</f>
        <v>1</v>
      </c>
      <c r="P23" s="4">
        <f>alfabetica!P21</f>
        <v>1</v>
      </c>
      <c r="Q23" s="4">
        <f>alfabetica!Q21</f>
        <v>1</v>
      </c>
      <c r="R23" s="4">
        <f>alfabetica!R21</f>
        <v>1</v>
      </c>
      <c r="S23" s="4">
        <f>alfabetica!S21</f>
        <v>1</v>
      </c>
      <c r="T23" s="4">
        <f>alfabetica!T21</f>
        <v>1</v>
      </c>
      <c r="U23" s="4">
        <f>alfabetica!U21</f>
        <v>1</v>
      </c>
      <c r="V23" s="4">
        <f>alfabetica!V21</f>
        <v>1</v>
      </c>
      <c r="W23" s="4">
        <f>alfabetica!W21</f>
        <v>1</v>
      </c>
      <c r="X23" s="4">
        <f>alfabetica!X21</f>
        <v>1</v>
      </c>
      <c r="Y23" s="4">
        <f>alfabetica!Y21</f>
        <v>1</v>
      </c>
      <c r="Z23" s="4">
        <f>alfabetica!Z21</f>
        <v>1</v>
      </c>
      <c r="AA23" s="4">
        <f>alfabetica!AA21</f>
        <v>1</v>
      </c>
      <c r="AB23" s="4">
        <f>alfabetica!AB21</f>
        <v>1</v>
      </c>
      <c r="AC23" s="4">
        <f>alfabetica!AC21</f>
        <v>1</v>
      </c>
      <c r="AD23" s="4">
        <f>alfabetica!AD21</f>
        <v>1</v>
      </c>
      <c r="AE23" s="4">
        <f>alfabetica!AE21</f>
        <v>1</v>
      </c>
      <c r="AF23" s="4">
        <f>alfabetica!AF21</f>
        <v>1</v>
      </c>
      <c r="AG23" s="4">
        <f>alfabetica!AG21</f>
        <v>1</v>
      </c>
      <c r="AH23" s="4">
        <f>alfabetica!AH21</f>
        <v>1</v>
      </c>
      <c r="AI23" s="4">
        <f>alfabetica!AI21</f>
        <v>1</v>
      </c>
      <c r="AJ23" s="4">
        <f>alfabetica!AJ21</f>
        <v>1</v>
      </c>
      <c r="AK23" s="4">
        <f>alfabetica!AK21</f>
        <v>1</v>
      </c>
      <c r="AL23" s="4">
        <f>alfabetica!AL21</f>
        <v>1</v>
      </c>
      <c r="AM23" s="4">
        <f>alfabetica!AM21</f>
        <v>1</v>
      </c>
      <c r="AN23" s="4">
        <f>alfabetica!AN21</f>
        <v>1</v>
      </c>
      <c r="AO23" s="4">
        <f>alfabetica!AO21</f>
        <v>1</v>
      </c>
      <c r="AP23" s="4">
        <f>alfabetica!AP21</f>
        <v>1</v>
      </c>
      <c r="AQ23" s="4">
        <f>alfabetica!AQ21</f>
        <v>0</v>
      </c>
      <c r="AR23" s="4">
        <f>alfabetica!AR21</f>
        <v>0</v>
      </c>
      <c r="AS23" s="4">
        <f>alfabetica!AS21</f>
        <v>0</v>
      </c>
      <c r="AT23" s="4">
        <f>alfabetica!AT21</f>
        <v>0</v>
      </c>
      <c r="AU23" s="4">
        <f>alfabetica!AU21</f>
        <v>0</v>
      </c>
      <c r="AV23" s="4">
        <f>alfabetica!AV21</f>
        <v>0</v>
      </c>
      <c r="AW23" s="4">
        <f>alfabetica!AW21</f>
        <v>0</v>
      </c>
      <c r="AX23" s="4">
        <f>alfabetica!AX21</f>
        <v>0</v>
      </c>
      <c r="AY23" s="4">
        <f>alfabetica!AY21</f>
        <v>0</v>
      </c>
      <c r="AZ23" s="4">
        <f>alfabetica!AZ21</f>
        <v>0</v>
      </c>
      <c r="BA23" s="4">
        <f>alfabetica!BA21</f>
        <v>0</v>
      </c>
      <c r="BB23" s="4">
        <f>alfabetica!BB21</f>
        <v>0</v>
      </c>
      <c r="BC23" s="4">
        <f>alfabetica!BC21</f>
        <v>0</v>
      </c>
      <c r="BD23" s="101">
        <f>alfabetica!BD21</f>
        <v>39</v>
      </c>
      <c r="BE23" s="101">
        <f>alfabetica!BE21</f>
        <v>52</v>
      </c>
      <c r="BF23" s="35">
        <f>BD23/BE23</f>
        <v>0.75</v>
      </c>
      <c r="BG23">
        <f t="shared" si="2"/>
        <v>1</v>
      </c>
      <c r="BH23">
        <v>40</v>
      </c>
      <c r="BI23" s="89">
        <f t="shared" si="3"/>
        <v>0.97499999999999998</v>
      </c>
    </row>
    <row r="24" spans="1:61" x14ac:dyDescent="0.25">
      <c r="A24" s="3" t="s">
        <v>111</v>
      </c>
      <c r="B24" s="31">
        <f>alfabetica!B23</f>
        <v>7240</v>
      </c>
      <c r="C24" s="10">
        <f>alfabetica!C23</f>
        <v>1</v>
      </c>
      <c r="D24" s="10">
        <f>alfabetica!D23</f>
        <v>1</v>
      </c>
      <c r="E24" s="10">
        <f>alfabetica!E23</f>
        <v>1</v>
      </c>
      <c r="F24" s="10">
        <f>alfabetica!F23</f>
        <v>1</v>
      </c>
      <c r="G24" s="10">
        <f>alfabetica!G23</f>
        <v>1</v>
      </c>
      <c r="H24" s="10">
        <f>alfabetica!H23</f>
        <v>1</v>
      </c>
      <c r="I24" s="10">
        <f>alfabetica!I23</f>
        <v>1</v>
      </c>
      <c r="J24" s="10">
        <f>alfabetica!J23</f>
        <v>1</v>
      </c>
      <c r="K24" s="10">
        <f>alfabetica!K23</f>
        <v>1</v>
      </c>
      <c r="L24" s="10">
        <f>alfabetica!L23</f>
        <v>1</v>
      </c>
      <c r="M24" s="10">
        <f>alfabetica!M23</f>
        <v>1</v>
      </c>
      <c r="N24" s="10">
        <f>alfabetica!N23</f>
        <v>1</v>
      </c>
      <c r="O24" s="10">
        <f>alfabetica!O23</f>
        <v>1</v>
      </c>
      <c r="P24" s="10">
        <f>alfabetica!P23</f>
        <v>1</v>
      </c>
      <c r="Q24" s="10">
        <f>alfabetica!Q23</f>
        <v>1</v>
      </c>
      <c r="R24" s="10">
        <f>alfabetica!R23</f>
        <v>1</v>
      </c>
      <c r="S24" s="10">
        <f>alfabetica!S23</f>
        <v>1</v>
      </c>
      <c r="T24" s="10">
        <f>alfabetica!T23</f>
        <v>1</v>
      </c>
      <c r="U24" s="10">
        <f>alfabetica!U23</f>
        <v>1</v>
      </c>
      <c r="V24" s="10">
        <f>alfabetica!V23</f>
        <v>1</v>
      </c>
      <c r="W24" s="10">
        <f>alfabetica!W23</f>
        <v>1</v>
      </c>
      <c r="X24" s="10">
        <f>alfabetica!X23</f>
        <v>1</v>
      </c>
      <c r="Y24" s="10">
        <f>alfabetica!Y23</f>
        <v>1</v>
      </c>
      <c r="Z24" s="10">
        <f>alfabetica!Z23</f>
        <v>1</v>
      </c>
      <c r="AA24" s="10">
        <f>alfabetica!AA23</f>
        <v>1</v>
      </c>
      <c r="AB24" s="10">
        <f>alfabetica!AB23</f>
        <v>1</v>
      </c>
      <c r="AC24" s="10">
        <f>alfabetica!AC23</f>
        <v>1</v>
      </c>
      <c r="AD24" s="10">
        <f>alfabetica!AD23</f>
        <v>1</v>
      </c>
      <c r="AE24" s="10">
        <f>alfabetica!AE23</f>
        <v>1</v>
      </c>
      <c r="AF24" s="10">
        <f>alfabetica!AF23</f>
        <v>1</v>
      </c>
      <c r="AG24" s="10">
        <f>alfabetica!AG23</f>
        <v>1</v>
      </c>
      <c r="AH24" s="10">
        <f>alfabetica!AH23</f>
        <v>1</v>
      </c>
      <c r="AI24" s="10">
        <f>alfabetica!AI23</f>
        <v>1</v>
      </c>
      <c r="AJ24" s="10">
        <f>alfabetica!AJ23</f>
        <v>1</v>
      </c>
      <c r="AK24" s="10">
        <f>alfabetica!AK23</f>
        <v>1</v>
      </c>
      <c r="AL24" s="10">
        <f>alfabetica!AL23</f>
        <v>1</v>
      </c>
      <c r="AM24" s="10">
        <f>alfabetica!AM23</f>
        <v>1</v>
      </c>
      <c r="AN24" s="10">
        <f>alfabetica!AN23</f>
        <v>1</v>
      </c>
      <c r="AO24" s="10">
        <f>alfabetica!AO23</f>
        <v>1</v>
      </c>
      <c r="AP24" s="10">
        <f>alfabetica!AP23</f>
        <v>1</v>
      </c>
      <c r="AQ24" s="10">
        <f>alfabetica!AQ23</f>
        <v>0</v>
      </c>
      <c r="AR24" s="10">
        <f>alfabetica!AR23</f>
        <v>0</v>
      </c>
      <c r="AS24" s="10">
        <f>alfabetica!AS23</f>
        <v>0</v>
      </c>
      <c r="AT24" s="10">
        <f>alfabetica!AT23</f>
        <v>0</v>
      </c>
      <c r="AU24" s="10">
        <f>alfabetica!AU23</f>
        <v>0</v>
      </c>
      <c r="AV24" s="10">
        <f>alfabetica!AV23</f>
        <v>0</v>
      </c>
      <c r="AW24" s="10">
        <f>alfabetica!AW23</f>
        <v>0</v>
      </c>
      <c r="AX24" s="10">
        <f>alfabetica!AX23</f>
        <v>0</v>
      </c>
      <c r="AY24" s="10">
        <f>alfabetica!AY23</f>
        <v>0</v>
      </c>
      <c r="AZ24" s="10">
        <f>alfabetica!AZ23</f>
        <v>0</v>
      </c>
      <c r="BA24" s="10">
        <f>alfabetica!BA23</f>
        <v>0</v>
      </c>
      <c r="BB24" s="10">
        <f>alfabetica!BB23</f>
        <v>0</v>
      </c>
      <c r="BC24" s="10">
        <f>alfabetica!BC23</f>
        <v>0</v>
      </c>
      <c r="BD24" s="31">
        <f>alfabetica!BD23</f>
        <v>39</v>
      </c>
      <c r="BE24" s="31">
        <f>alfabetica!BE23</f>
        <v>52</v>
      </c>
      <c r="BF24" s="16">
        <f>alfabetica!BF23</f>
        <v>0.75</v>
      </c>
      <c r="BG24">
        <f t="shared" si="2"/>
        <v>1</v>
      </c>
      <c r="BH24">
        <v>40</v>
      </c>
      <c r="BI24" s="89">
        <f t="shared" si="3"/>
        <v>0.97499999999999998</v>
      </c>
    </row>
    <row r="25" spans="1:61" x14ac:dyDescent="0.25">
      <c r="A25" s="3" t="s">
        <v>132</v>
      </c>
      <c r="B25" s="31">
        <f>alfabetica!B22</f>
        <v>42705</v>
      </c>
      <c r="C25" s="10">
        <f>alfabetica!C22</f>
        <v>1</v>
      </c>
      <c r="D25" s="10">
        <f>alfabetica!D22</f>
        <v>1</v>
      </c>
      <c r="E25" s="10">
        <f>alfabetica!E22</f>
        <v>1</v>
      </c>
      <c r="F25" s="10">
        <f>alfabetica!F22</f>
        <v>1</v>
      </c>
      <c r="G25" s="10">
        <f>alfabetica!G22</f>
        <v>1</v>
      </c>
      <c r="H25" s="10">
        <f>alfabetica!H22</f>
        <v>1</v>
      </c>
      <c r="I25" s="10">
        <f>alfabetica!I22</f>
        <v>1</v>
      </c>
      <c r="J25" s="10">
        <f>alfabetica!J22</f>
        <v>1</v>
      </c>
      <c r="K25" s="10">
        <f>alfabetica!K22</f>
        <v>1</v>
      </c>
      <c r="L25" s="10">
        <f>alfabetica!L22</f>
        <v>1</v>
      </c>
      <c r="M25" s="10">
        <f>alfabetica!M22</f>
        <v>1</v>
      </c>
      <c r="N25" s="10">
        <f>alfabetica!N22</f>
        <v>1</v>
      </c>
      <c r="O25" s="10">
        <f>alfabetica!O22</f>
        <v>1</v>
      </c>
      <c r="P25" s="10">
        <f>alfabetica!P22</f>
        <v>1</v>
      </c>
      <c r="Q25" s="10">
        <f>alfabetica!Q22</f>
        <v>1</v>
      </c>
      <c r="R25" s="10">
        <f>alfabetica!R22</f>
        <v>1</v>
      </c>
      <c r="S25" s="10">
        <f>alfabetica!S22</f>
        <v>1</v>
      </c>
      <c r="T25" s="10">
        <f>alfabetica!T22</f>
        <v>1</v>
      </c>
      <c r="U25" s="10">
        <f>alfabetica!U22</f>
        <v>1</v>
      </c>
      <c r="V25" s="10">
        <f>alfabetica!V22</f>
        <v>1</v>
      </c>
      <c r="W25" s="10">
        <f>alfabetica!W22</f>
        <v>1</v>
      </c>
      <c r="X25" s="10">
        <f>alfabetica!X22</f>
        <v>1</v>
      </c>
      <c r="Y25" s="10">
        <f>alfabetica!Y22</f>
        <v>1</v>
      </c>
      <c r="Z25" s="10">
        <f>alfabetica!Z22</f>
        <v>1</v>
      </c>
      <c r="AA25" s="10">
        <f>alfabetica!AA22</f>
        <v>1</v>
      </c>
      <c r="AB25" s="10">
        <f>alfabetica!AB22</f>
        <v>1</v>
      </c>
      <c r="AC25" s="10">
        <f>alfabetica!AC22</f>
        <v>1</v>
      </c>
      <c r="AD25" s="10">
        <f>alfabetica!AD22</f>
        <v>1</v>
      </c>
      <c r="AE25" s="10">
        <f>alfabetica!AE22</f>
        <v>1</v>
      </c>
      <c r="AF25" s="10">
        <f>alfabetica!AF22</f>
        <v>1</v>
      </c>
      <c r="AG25" s="10">
        <f>alfabetica!AG22</f>
        <v>1</v>
      </c>
      <c r="AH25" s="10">
        <f>alfabetica!AH22</f>
        <v>1</v>
      </c>
      <c r="AI25" s="10">
        <f>alfabetica!AI22</f>
        <v>1</v>
      </c>
      <c r="AJ25" s="10">
        <f>alfabetica!AJ22</f>
        <v>1</v>
      </c>
      <c r="AK25" s="10">
        <f>alfabetica!AK22</f>
        <v>1</v>
      </c>
      <c r="AL25" s="10">
        <f>alfabetica!AL22</f>
        <v>1</v>
      </c>
      <c r="AM25" s="10">
        <f>alfabetica!AM22</f>
        <v>1</v>
      </c>
      <c r="AN25" s="10">
        <f>alfabetica!AN22</f>
        <v>1</v>
      </c>
      <c r="AO25" s="10">
        <f>alfabetica!AO22</f>
        <v>1</v>
      </c>
      <c r="AP25" s="10">
        <f>alfabetica!AP22</f>
        <v>1</v>
      </c>
      <c r="AQ25" s="10">
        <f>alfabetica!AQ22</f>
        <v>0</v>
      </c>
      <c r="AR25" s="10">
        <f>alfabetica!AR22</f>
        <v>0</v>
      </c>
      <c r="AS25" s="10">
        <f>alfabetica!AS22</f>
        <v>0</v>
      </c>
      <c r="AT25" s="10">
        <f>alfabetica!AT22</f>
        <v>0</v>
      </c>
      <c r="AU25" s="10">
        <f>alfabetica!AU22</f>
        <v>0</v>
      </c>
      <c r="AV25" s="10">
        <f>alfabetica!AV22</f>
        <v>0</v>
      </c>
      <c r="AW25" s="10">
        <f>alfabetica!AW22</f>
        <v>0</v>
      </c>
      <c r="AX25" s="10">
        <f>alfabetica!AX22</f>
        <v>0</v>
      </c>
      <c r="AY25" s="10">
        <f>alfabetica!AY22</f>
        <v>0</v>
      </c>
      <c r="AZ25" s="10">
        <f>alfabetica!AZ22</f>
        <v>0</v>
      </c>
      <c r="BA25" s="10">
        <f>alfabetica!BA22</f>
        <v>0</v>
      </c>
      <c r="BB25" s="10">
        <f>alfabetica!BB22</f>
        <v>0</v>
      </c>
      <c r="BC25" s="10">
        <f>alfabetica!BC22</f>
        <v>0</v>
      </c>
      <c r="BD25" s="31">
        <f>alfabetica!BD22</f>
        <v>39</v>
      </c>
      <c r="BE25" s="31">
        <f>alfabetica!BE22</f>
        <v>52</v>
      </c>
      <c r="BF25" s="16">
        <f>alfabetica!BF22</f>
        <v>0.75</v>
      </c>
      <c r="BG25">
        <f t="shared" si="2"/>
        <v>1</v>
      </c>
      <c r="BH25">
        <v>40</v>
      </c>
      <c r="BI25" s="89">
        <f t="shared" si="3"/>
        <v>0.97499999999999998</v>
      </c>
    </row>
    <row r="26" spans="1:61" x14ac:dyDescent="0.25">
      <c r="A26" s="3" t="s">
        <v>146</v>
      </c>
      <c r="B26" s="31">
        <f>alfabetica!B19</f>
        <v>210171</v>
      </c>
      <c r="C26" s="10">
        <f>alfabetica!C19</f>
        <v>3</v>
      </c>
      <c r="D26" s="10">
        <f>alfabetica!D19</f>
        <v>3</v>
      </c>
      <c r="E26" s="10">
        <f>alfabetica!E19</f>
        <v>3</v>
      </c>
      <c r="F26" s="10">
        <f>alfabetica!F19</f>
        <v>3</v>
      </c>
      <c r="G26" s="10">
        <f>alfabetica!G19</f>
        <v>3</v>
      </c>
      <c r="H26" s="10">
        <f>alfabetica!H19</f>
        <v>3</v>
      </c>
      <c r="I26" s="10">
        <f>alfabetica!I19</f>
        <v>3</v>
      </c>
      <c r="J26" s="10">
        <f>alfabetica!J19</f>
        <v>3</v>
      </c>
      <c r="K26" s="10">
        <f>alfabetica!K19</f>
        <v>3</v>
      </c>
      <c r="L26" s="10">
        <f>alfabetica!L19</f>
        <v>3</v>
      </c>
      <c r="M26" s="10">
        <f>alfabetica!M19</f>
        <v>3</v>
      </c>
      <c r="N26" s="10">
        <f>alfabetica!N19</f>
        <v>3</v>
      </c>
      <c r="O26" s="10">
        <f>alfabetica!O19</f>
        <v>3</v>
      </c>
      <c r="P26" s="10">
        <f>alfabetica!P19</f>
        <v>3</v>
      </c>
      <c r="Q26" s="10">
        <f>alfabetica!Q19</f>
        <v>3</v>
      </c>
      <c r="R26" s="10">
        <f>alfabetica!R19</f>
        <v>3</v>
      </c>
      <c r="S26" s="10">
        <f>alfabetica!S19</f>
        <v>3</v>
      </c>
      <c r="T26" s="10">
        <f>alfabetica!T19</f>
        <v>3</v>
      </c>
      <c r="U26" s="10">
        <f>alfabetica!U19</f>
        <v>3</v>
      </c>
      <c r="V26" s="10">
        <f>alfabetica!V19</f>
        <v>3</v>
      </c>
      <c r="W26" s="10">
        <f>alfabetica!W19</f>
        <v>3</v>
      </c>
      <c r="X26" s="10">
        <f>alfabetica!X19</f>
        <v>3</v>
      </c>
      <c r="Y26" s="10">
        <f>alfabetica!Y19</f>
        <v>3</v>
      </c>
      <c r="Z26" s="10">
        <f>alfabetica!Z19</f>
        <v>3</v>
      </c>
      <c r="AA26" s="10">
        <f>alfabetica!AA19</f>
        <v>3</v>
      </c>
      <c r="AB26" s="10">
        <f>alfabetica!AB19</f>
        <v>3</v>
      </c>
      <c r="AC26" s="10">
        <f>alfabetica!AC19</f>
        <v>3</v>
      </c>
      <c r="AD26" s="10">
        <f>alfabetica!AD19</f>
        <v>3</v>
      </c>
      <c r="AE26" s="10">
        <f>alfabetica!AE19</f>
        <v>3</v>
      </c>
      <c r="AF26" s="10">
        <f>alfabetica!AF19</f>
        <v>3</v>
      </c>
      <c r="AG26" s="10">
        <f>alfabetica!AG19</f>
        <v>3</v>
      </c>
      <c r="AH26" s="10">
        <f>alfabetica!AH19</f>
        <v>3</v>
      </c>
      <c r="AI26" s="10">
        <f>alfabetica!AI19</f>
        <v>3</v>
      </c>
      <c r="AJ26" s="10">
        <f>alfabetica!AJ19</f>
        <v>3</v>
      </c>
      <c r="AK26" s="10">
        <f>alfabetica!AK19</f>
        <v>3</v>
      </c>
      <c r="AL26" s="10">
        <f>alfabetica!AL19</f>
        <v>3</v>
      </c>
      <c r="AM26" s="10">
        <f>alfabetica!AM19</f>
        <v>3</v>
      </c>
      <c r="AN26" s="10">
        <f>alfabetica!AN19</f>
        <v>3</v>
      </c>
      <c r="AO26" s="10">
        <f>alfabetica!AO19</f>
        <v>3</v>
      </c>
      <c r="AP26" s="10">
        <f>alfabetica!AP19</f>
        <v>3</v>
      </c>
      <c r="AQ26" s="10">
        <f>alfabetica!AQ19</f>
        <v>0</v>
      </c>
      <c r="AR26" s="10">
        <f>alfabetica!AR19</f>
        <v>0</v>
      </c>
      <c r="AS26" s="10">
        <f>alfabetica!AS19</f>
        <v>0</v>
      </c>
      <c r="AT26" s="10">
        <f>alfabetica!AT19</f>
        <v>0</v>
      </c>
      <c r="AU26" s="10">
        <f>alfabetica!AU19</f>
        <v>0</v>
      </c>
      <c r="AV26" s="10">
        <f>alfabetica!AV19</f>
        <v>0</v>
      </c>
      <c r="AW26" s="10">
        <f>alfabetica!AW19</f>
        <v>0</v>
      </c>
      <c r="AX26" s="10">
        <f>alfabetica!AX19</f>
        <v>0</v>
      </c>
      <c r="AY26" s="10">
        <f>alfabetica!AY19</f>
        <v>0</v>
      </c>
      <c r="AZ26" s="10">
        <f>alfabetica!AZ19</f>
        <v>0</v>
      </c>
      <c r="BA26" s="10">
        <f>alfabetica!BA19</f>
        <v>0</v>
      </c>
      <c r="BB26" s="10">
        <f>alfabetica!BB19</f>
        <v>0</v>
      </c>
      <c r="BC26" s="10">
        <f>alfabetica!BC19</f>
        <v>0</v>
      </c>
      <c r="BD26" s="31">
        <f>alfabetica!BD19</f>
        <v>117</v>
      </c>
      <c r="BE26" s="31">
        <f>alfabetica!BE19</f>
        <v>156</v>
      </c>
      <c r="BF26" s="16">
        <f>alfabetica!BF19</f>
        <v>0.75</v>
      </c>
      <c r="BG26">
        <f t="shared" si="2"/>
        <v>3</v>
      </c>
      <c r="BH26">
        <v>40</v>
      </c>
      <c r="BI26" s="89">
        <f t="shared" si="3"/>
        <v>0.97499999999999998</v>
      </c>
    </row>
    <row r="27" spans="1:61" x14ac:dyDescent="0.25">
      <c r="A27" s="3" t="s">
        <v>58</v>
      </c>
      <c r="B27" s="31">
        <f>alfabetica!B26</f>
        <v>6775561</v>
      </c>
      <c r="C27" s="10">
        <f>alfabetica!C26</f>
        <v>77</v>
      </c>
      <c r="D27" s="10">
        <f>alfabetica!D26</f>
        <v>77</v>
      </c>
      <c r="E27" s="10">
        <f>alfabetica!E26</f>
        <v>76</v>
      </c>
      <c r="F27" s="10">
        <f>alfabetica!F26</f>
        <v>76</v>
      </c>
      <c r="G27" s="10">
        <f>alfabetica!G26</f>
        <v>77</v>
      </c>
      <c r="H27" s="10">
        <f>alfabetica!H26</f>
        <v>76</v>
      </c>
      <c r="I27" s="10">
        <f>alfabetica!I26</f>
        <v>77</v>
      </c>
      <c r="J27" s="10">
        <f>alfabetica!J26</f>
        <v>77</v>
      </c>
      <c r="K27" s="10">
        <f>alfabetica!K26</f>
        <v>77</v>
      </c>
      <c r="L27" s="10">
        <f>alfabetica!L26</f>
        <v>77</v>
      </c>
      <c r="M27" s="10">
        <f>alfabetica!M26</f>
        <v>77</v>
      </c>
      <c r="N27" s="10">
        <f>alfabetica!N26</f>
        <v>77</v>
      </c>
      <c r="O27" s="10">
        <f>alfabetica!O26</f>
        <v>75</v>
      </c>
      <c r="P27" s="10">
        <f>alfabetica!P26</f>
        <v>77</v>
      </c>
      <c r="Q27" s="10">
        <f>alfabetica!Q26</f>
        <v>73</v>
      </c>
      <c r="R27" s="10">
        <f>alfabetica!R26</f>
        <v>71</v>
      </c>
      <c r="S27" s="10">
        <f>alfabetica!S26</f>
        <v>76</v>
      </c>
      <c r="T27" s="10">
        <f>alfabetica!T26</f>
        <v>76</v>
      </c>
      <c r="U27" s="10">
        <f>alfabetica!U26</f>
        <v>77</v>
      </c>
      <c r="V27" s="10">
        <f>alfabetica!V26</f>
        <v>77</v>
      </c>
      <c r="W27" s="10">
        <f>alfabetica!W26</f>
        <v>74</v>
      </c>
      <c r="X27" s="10">
        <f>alfabetica!X26</f>
        <v>76</v>
      </c>
      <c r="Y27" s="10">
        <f>alfabetica!Y26</f>
        <v>75</v>
      </c>
      <c r="Z27" s="10">
        <f>alfabetica!Z26</f>
        <v>76</v>
      </c>
      <c r="AA27" s="10">
        <f>alfabetica!AA26</f>
        <v>77</v>
      </c>
      <c r="AB27" s="10">
        <f>alfabetica!AB26</f>
        <v>75</v>
      </c>
      <c r="AC27" s="10">
        <f>alfabetica!AC26</f>
        <v>76</v>
      </c>
      <c r="AD27" s="10">
        <f>alfabetica!AD26</f>
        <v>75</v>
      </c>
      <c r="AE27" s="10">
        <f>alfabetica!AE26</f>
        <v>77</v>
      </c>
      <c r="AF27" s="10">
        <f>alfabetica!AF26</f>
        <v>76</v>
      </c>
      <c r="AG27" s="10">
        <f>alfabetica!AG26</f>
        <v>74</v>
      </c>
      <c r="AH27" s="10">
        <f>alfabetica!AH26</f>
        <v>77</v>
      </c>
      <c r="AI27" s="10">
        <f>alfabetica!AI26</f>
        <v>76</v>
      </c>
      <c r="AJ27" s="10">
        <f>alfabetica!AJ26</f>
        <v>74</v>
      </c>
      <c r="AK27" s="10">
        <f>alfabetica!AK26</f>
        <v>77</v>
      </c>
      <c r="AL27" s="10">
        <f>alfabetica!AL26</f>
        <v>77</v>
      </c>
      <c r="AM27" s="10">
        <f>alfabetica!AM26</f>
        <v>74</v>
      </c>
      <c r="AN27" s="10">
        <f>alfabetica!AN26</f>
        <v>77</v>
      </c>
      <c r="AO27" s="10">
        <f>alfabetica!AO26</f>
        <v>76</v>
      </c>
      <c r="AP27" s="10">
        <f>alfabetica!AP26</f>
        <v>74</v>
      </c>
      <c r="AQ27" s="10">
        <f>alfabetica!AQ26</f>
        <v>0</v>
      </c>
      <c r="AR27" s="10">
        <f>alfabetica!AR26</f>
        <v>0</v>
      </c>
      <c r="AS27" s="10">
        <f>alfabetica!AS26</f>
        <v>0</v>
      </c>
      <c r="AT27" s="10">
        <f>alfabetica!AT26</f>
        <v>0</v>
      </c>
      <c r="AU27" s="10">
        <f>alfabetica!AU26</f>
        <v>0</v>
      </c>
      <c r="AV27" s="10">
        <f>alfabetica!AV26</f>
        <v>0</v>
      </c>
      <c r="AW27" s="10">
        <f>alfabetica!AW26</f>
        <v>0</v>
      </c>
      <c r="AX27" s="10">
        <f>alfabetica!AX26</f>
        <v>0</v>
      </c>
      <c r="AY27" s="10">
        <f>alfabetica!AY26</f>
        <v>0</v>
      </c>
      <c r="AZ27" s="10">
        <f>alfabetica!AZ26</f>
        <v>0</v>
      </c>
      <c r="BA27" s="10">
        <f>alfabetica!BA26</f>
        <v>0</v>
      </c>
      <c r="BB27" s="10">
        <f>alfabetica!BB26</f>
        <v>0</v>
      </c>
      <c r="BC27" s="10">
        <f>alfabetica!BC26</f>
        <v>0</v>
      </c>
      <c r="BD27" s="31">
        <f>alfabetica!BD26</f>
        <v>2959</v>
      </c>
      <c r="BE27" s="31">
        <f>alfabetica!BE26</f>
        <v>4004</v>
      </c>
      <c r="BF27" s="16">
        <f>alfabetica!BF26</f>
        <v>0.73901098901098905</v>
      </c>
      <c r="BG27">
        <f t="shared" si="2"/>
        <v>77</v>
      </c>
      <c r="BH27">
        <v>40</v>
      </c>
      <c r="BI27" s="89">
        <f t="shared" si="3"/>
        <v>0.96071428571428574</v>
      </c>
    </row>
    <row r="28" spans="1:61" x14ac:dyDescent="0.25">
      <c r="A28" s="3" t="s">
        <v>133</v>
      </c>
      <c r="B28" s="31">
        <f>alfabetica!B27</f>
        <v>136109</v>
      </c>
      <c r="C28" s="10">
        <f>alfabetica!C27</f>
        <v>21</v>
      </c>
      <c r="D28" s="10">
        <f>alfabetica!D27</f>
        <v>23</v>
      </c>
      <c r="E28" s="10">
        <f>alfabetica!E27</f>
        <v>23</v>
      </c>
      <c r="F28" s="10">
        <f>alfabetica!F27</f>
        <v>23</v>
      </c>
      <c r="G28" s="10">
        <f>alfabetica!G27</f>
        <v>23</v>
      </c>
      <c r="H28" s="10">
        <f>alfabetica!H27</f>
        <v>23</v>
      </c>
      <c r="I28" s="10">
        <f>alfabetica!I27</f>
        <v>23</v>
      </c>
      <c r="J28" s="10">
        <f>alfabetica!J27</f>
        <v>23</v>
      </c>
      <c r="K28" s="10">
        <f>alfabetica!K27</f>
        <v>23</v>
      </c>
      <c r="L28" s="10">
        <f>alfabetica!L27</f>
        <v>23</v>
      </c>
      <c r="M28" s="10">
        <f>alfabetica!M27</f>
        <v>23</v>
      </c>
      <c r="N28" s="10">
        <f>alfabetica!N27</f>
        <v>23</v>
      </c>
      <c r="O28" s="10">
        <f>alfabetica!O27</f>
        <v>23</v>
      </c>
      <c r="P28" s="10">
        <f>alfabetica!P27</f>
        <v>23</v>
      </c>
      <c r="Q28" s="10">
        <f>alfabetica!Q27</f>
        <v>20</v>
      </c>
      <c r="R28" s="10">
        <f>alfabetica!R27</f>
        <v>21</v>
      </c>
      <c r="S28" s="10">
        <f>alfabetica!S27</f>
        <v>21</v>
      </c>
      <c r="T28" s="10">
        <f>alfabetica!T27</f>
        <v>21</v>
      </c>
      <c r="U28" s="10">
        <f>alfabetica!U27</f>
        <v>21</v>
      </c>
      <c r="V28" s="10">
        <f>alfabetica!V27</f>
        <v>21</v>
      </c>
      <c r="W28" s="10">
        <f>alfabetica!W27</f>
        <v>21</v>
      </c>
      <c r="X28" s="10">
        <f>alfabetica!X27</f>
        <v>21</v>
      </c>
      <c r="Y28" s="10">
        <f>alfabetica!Y27</f>
        <v>21</v>
      </c>
      <c r="Z28" s="10">
        <f>alfabetica!Z27</f>
        <v>21</v>
      </c>
      <c r="AA28" s="10">
        <f>alfabetica!AA27</f>
        <v>21</v>
      </c>
      <c r="AB28" s="10">
        <f>alfabetica!AB27</f>
        <v>20</v>
      </c>
      <c r="AC28" s="10">
        <f>alfabetica!AC27</f>
        <v>21</v>
      </c>
      <c r="AD28" s="10">
        <f>alfabetica!AD27</f>
        <v>21</v>
      </c>
      <c r="AE28" s="10">
        <f>alfabetica!AE27</f>
        <v>21</v>
      </c>
      <c r="AF28" s="10">
        <f>alfabetica!AF27</f>
        <v>21</v>
      </c>
      <c r="AG28" s="10">
        <f>alfabetica!AG27</f>
        <v>21</v>
      </c>
      <c r="AH28" s="10">
        <f>alfabetica!AH27</f>
        <v>21</v>
      </c>
      <c r="AI28" s="10">
        <f>alfabetica!AI27</f>
        <v>21</v>
      </c>
      <c r="AJ28" s="10">
        <f>alfabetica!AJ27</f>
        <v>21</v>
      </c>
      <c r="AK28" s="10">
        <f>alfabetica!AK27</f>
        <v>21</v>
      </c>
      <c r="AL28" s="10">
        <f>alfabetica!AL27</f>
        <v>21</v>
      </c>
      <c r="AM28" s="10">
        <f>alfabetica!AM27</f>
        <v>21</v>
      </c>
      <c r="AN28" s="10">
        <f>alfabetica!AN27</f>
        <v>21</v>
      </c>
      <c r="AO28" s="10">
        <f>alfabetica!AO27</f>
        <v>21</v>
      </c>
      <c r="AP28" s="10">
        <f>alfabetica!AP27</f>
        <v>21</v>
      </c>
      <c r="AQ28" s="10">
        <f>alfabetica!AQ27</f>
        <v>0</v>
      </c>
      <c r="AR28" s="10">
        <f>alfabetica!AR27</f>
        <v>0</v>
      </c>
      <c r="AS28" s="10">
        <f>alfabetica!AS27</f>
        <v>0</v>
      </c>
      <c r="AT28" s="10">
        <f>alfabetica!AT27</f>
        <v>0</v>
      </c>
      <c r="AU28" s="10">
        <f>alfabetica!AU27</f>
        <v>0</v>
      </c>
      <c r="AV28" s="10">
        <f>alfabetica!AV27</f>
        <v>0</v>
      </c>
      <c r="AW28" s="10">
        <f>alfabetica!AW27</f>
        <v>0</v>
      </c>
      <c r="AX28" s="10">
        <f>alfabetica!AX27</f>
        <v>0</v>
      </c>
      <c r="AY28" s="10">
        <f>alfabetica!AY27</f>
        <v>0</v>
      </c>
      <c r="AZ28" s="10">
        <f>alfabetica!AZ27</f>
        <v>0</v>
      </c>
      <c r="BA28" s="10">
        <f>alfabetica!BA27</f>
        <v>0</v>
      </c>
      <c r="BB28" s="10">
        <f>alfabetica!BB27</f>
        <v>0</v>
      </c>
      <c r="BC28" s="10">
        <f>alfabetica!BC27</f>
        <v>0</v>
      </c>
      <c r="BD28" s="31">
        <f>alfabetica!BD27</f>
        <v>843</v>
      </c>
      <c r="BE28" s="31">
        <f>alfabetica!BE27</f>
        <v>1148</v>
      </c>
      <c r="BF28" s="16">
        <f>alfabetica!BF27</f>
        <v>0.73432055749128922</v>
      </c>
      <c r="BG28">
        <f t="shared" si="2"/>
        <v>22.076923076923077</v>
      </c>
      <c r="BH28">
        <v>40</v>
      </c>
      <c r="BI28" s="89">
        <f t="shared" si="3"/>
        <v>0.95461672473867598</v>
      </c>
    </row>
    <row r="29" spans="1:61" x14ac:dyDescent="0.25">
      <c r="A29" s="3" t="s">
        <v>59</v>
      </c>
      <c r="B29" s="31">
        <f>alfabetica!B31</f>
        <v>11208</v>
      </c>
      <c r="C29" s="10">
        <f>alfabetica!C31</f>
        <v>1</v>
      </c>
      <c r="D29" s="10">
        <f>alfabetica!D31</f>
        <v>1</v>
      </c>
      <c r="E29" s="10">
        <f>alfabetica!E31</f>
        <v>1</v>
      </c>
      <c r="F29" s="10">
        <f>alfabetica!F31</f>
        <v>1</v>
      </c>
      <c r="G29" s="10">
        <f>alfabetica!G31</f>
        <v>1</v>
      </c>
      <c r="H29" s="10">
        <f>alfabetica!H31</f>
        <v>1</v>
      </c>
      <c r="I29" s="10">
        <f>alfabetica!I31</f>
        <v>1</v>
      </c>
      <c r="J29" s="10">
        <f>alfabetica!J31</f>
        <v>1</v>
      </c>
      <c r="K29" s="10">
        <f>alfabetica!K31</f>
        <v>1</v>
      </c>
      <c r="L29" s="10">
        <f>alfabetica!L31</f>
        <v>1</v>
      </c>
      <c r="M29" s="10">
        <f>alfabetica!M31</f>
        <v>1</v>
      </c>
      <c r="N29" s="10">
        <f>alfabetica!N31</f>
        <v>1</v>
      </c>
      <c r="O29" s="10">
        <f>alfabetica!O31</f>
        <v>1</v>
      </c>
      <c r="P29" s="10">
        <f>alfabetica!P31</f>
        <v>1</v>
      </c>
      <c r="Q29" s="10">
        <f>alfabetica!Q31</f>
        <v>1</v>
      </c>
      <c r="R29" s="10">
        <f>alfabetica!R31</f>
        <v>1</v>
      </c>
      <c r="S29" s="10">
        <f>alfabetica!S31</f>
        <v>1</v>
      </c>
      <c r="T29" s="10">
        <f>alfabetica!T31</f>
        <v>1</v>
      </c>
      <c r="U29" s="10">
        <f>alfabetica!U31</f>
        <v>1</v>
      </c>
      <c r="V29" s="10">
        <f>alfabetica!V31</f>
        <v>1</v>
      </c>
      <c r="W29" s="10">
        <f>alfabetica!W31</f>
        <v>1</v>
      </c>
      <c r="X29" s="10">
        <f>alfabetica!X31</f>
        <v>1</v>
      </c>
      <c r="Y29" s="10">
        <f>alfabetica!Y31</f>
        <v>1</v>
      </c>
      <c r="Z29" s="10">
        <f>alfabetica!Z31</f>
        <v>1</v>
      </c>
      <c r="AA29" s="10">
        <f>alfabetica!AA31</f>
        <v>1</v>
      </c>
      <c r="AB29" s="10">
        <f>alfabetica!AB31</f>
        <v>1</v>
      </c>
      <c r="AC29" s="10">
        <f>alfabetica!AC31</f>
        <v>1</v>
      </c>
      <c r="AD29" s="10">
        <f>alfabetica!AD31</f>
        <v>1</v>
      </c>
      <c r="AE29" s="10">
        <f>alfabetica!AE31</f>
        <v>1</v>
      </c>
      <c r="AF29" s="10">
        <f>alfabetica!AF31</f>
        <v>1</v>
      </c>
      <c r="AG29" s="10">
        <f>alfabetica!AG31</f>
        <v>1</v>
      </c>
      <c r="AH29" s="10">
        <f>alfabetica!AH31</f>
        <v>1</v>
      </c>
      <c r="AI29" s="10">
        <f>alfabetica!AI31</f>
        <v>1</v>
      </c>
      <c r="AJ29" s="10">
        <f>alfabetica!AJ31</f>
        <v>1</v>
      </c>
      <c r="AK29" s="10">
        <f>alfabetica!AK31</f>
        <v>1</v>
      </c>
      <c r="AL29" s="10">
        <f>alfabetica!AL31</f>
        <v>1</v>
      </c>
      <c r="AM29" s="10">
        <f>alfabetica!AM31</f>
        <v>1</v>
      </c>
      <c r="AN29" s="10">
        <f>alfabetica!AN31</f>
        <v>1</v>
      </c>
      <c r="AO29" s="10">
        <f>alfabetica!AO31</f>
        <v>1</v>
      </c>
      <c r="AP29" s="10">
        <f>alfabetica!AP31</f>
        <v>0</v>
      </c>
      <c r="AQ29" s="10">
        <f>alfabetica!AQ31</f>
        <v>0</v>
      </c>
      <c r="AR29" s="10">
        <f>alfabetica!AR31</f>
        <v>0</v>
      </c>
      <c r="AS29" s="10">
        <f>alfabetica!AS31</f>
        <v>0</v>
      </c>
      <c r="AT29" s="10">
        <f>alfabetica!AT31</f>
        <v>0</v>
      </c>
      <c r="AU29" s="10">
        <f>alfabetica!AU31</f>
        <v>0</v>
      </c>
      <c r="AV29" s="10">
        <f>alfabetica!AV31</f>
        <v>0</v>
      </c>
      <c r="AW29" s="10">
        <f>alfabetica!AW31</f>
        <v>0</v>
      </c>
      <c r="AX29" s="10">
        <f>alfabetica!AX31</f>
        <v>0</v>
      </c>
      <c r="AY29" s="10">
        <f>alfabetica!AY31</f>
        <v>0</v>
      </c>
      <c r="AZ29" s="10">
        <f>alfabetica!AZ31</f>
        <v>0</v>
      </c>
      <c r="BA29" s="10">
        <f>alfabetica!BA31</f>
        <v>0</v>
      </c>
      <c r="BB29" s="10">
        <f>alfabetica!BB31</f>
        <v>0</v>
      </c>
      <c r="BC29" s="10">
        <f>alfabetica!BC31</f>
        <v>0</v>
      </c>
      <c r="BD29" s="31">
        <f>alfabetica!BD31</f>
        <v>38</v>
      </c>
      <c r="BE29" s="31">
        <f>alfabetica!BE31</f>
        <v>52</v>
      </c>
      <c r="BF29" s="16">
        <f>alfabetica!BF31</f>
        <v>0.73076923076923073</v>
      </c>
      <c r="BG29">
        <f t="shared" si="2"/>
        <v>1</v>
      </c>
      <c r="BH29">
        <v>40</v>
      </c>
      <c r="BI29" s="89">
        <f t="shared" si="3"/>
        <v>0.95</v>
      </c>
    </row>
    <row r="30" spans="1:61" x14ac:dyDescent="0.25">
      <c r="A30" s="3" t="s">
        <v>70</v>
      </c>
      <c r="B30" s="31">
        <f>alfabetica!B30</f>
        <v>82468</v>
      </c>
      <c r="C30" s="10">
        <f>alfabetica!C30</f>
        <v>1</v>
      </c>
      <c r="D30" s="10">
        <f>alfabetica!D30</f>
        <v>1</v>
      </c>
      <c r="E30" s="10">
        <f>alfabetica!E30</f>
        <v>1</v>
      </c>
      <c r="F30" s="10">
        <f>alfabetica!F30</f>
        <v>1</v>
      </c>
      <c r="G30" s="10">
        <f>alfabetica!G30</f>
        <v>1</v>
      </c>
      <c r="H30" s="10">
        <f>alfabetica!H30</f>
        <v>1</v>
      </c>
      <c r="I30" s="10">
        <f>alfabetica!I30</f>
        <v>1</v>
      </c>
      <c r="J30" s="10">
        <f>alfabetica!J30</f>
        <v>1</v>
      </c>
      <c r="K30" s="10">
        <f>alfabetica!K30</f>
        <v>1</v>
      </c>
      <c r="L30" s="10">
        <f>alfabetica!L30</f>
        <v>1</v>
      </c>
      <c r="M30" s="10">
        <f>alfabetica!M30</f>
        <v>1</v>
      </c>
      <c r="N30" s="10">
        <f>alfabetica!N30</f>
        <v>1</v>
      </c>
      <c r="O30" s="10">
        <f>alfabetica!O30</f>
        <v>1</v>
      </c>
      <c r="P30" s="10">
        <f>alfabetica!P30</f>
        <v>1</v>
      </c>
      <c r="Q30" s="10">
        <f>alfabetica!Q30</f>
        <v>1</v>
      </c>
      <c r="R30" s="10">
        <f>alfabetica!R30</f>
        <v>1</v>
      </c>
      <c r="S30" s="10">
        <f>alfabetica!S30</f>
        <v>1</v>
      </c>
      <c r="T30" s="10">
        <f>alfabetica!T30</f>
        <v>1</v>
      </c>
      <c r="U30" s="10">
        <f>alfabetica!U30</f>
        <v>1</v>
      </c>
      <c r="V30" s="10">
        <f>alfabetica!V30</f>
        <v>1</v>
      </c>
      <c r="W30" s="10">
        <f>alfabetica!W30</f>
        <v>1</v>
      </c>
      <c r="X30" s="10">
        <f>alfabetica!X30</f>
        <v>1</v>
      </c>
      <c r="Y30" s="10">
        <f>alfabetica!Y30</f>
        <v>1</v>
      </c>
      <c r="Z30" s="10">
        <f>alfabetica!Z30</f>
        <v>1</v>
      </c>
      <c r="AA30" s="10">
        <f>alfabetica!AA30</f>
        <v>1</v>
      </c>
      <c r="AB30" s="10">
        <f>alfabetica!AB30</f>
        <v>1</v>
      </c>
      <c r="AC30" s="10">
        <f>alfabetica!AC30</f>
        <v>1</v>
      </c>
      <c r="AD30" s="10">
        <f>alfabetica!AD30</f>
        <v>1</v>
      </c>
      <c r="AE30" s="10">
        <f>alfabetica!AE30</f>
        <v>1</v>
      </c>
      <c r="AF30" s="10">
        <f>alfabetica!AF30</f>
        <v>1</v>
      </c>
      <c r="AG30" s="10">
        <f>alfabetica!AG30</f>
        <v>1</v>
      </c>
      <c r="AH30" s="10">
        <f>alfabetica!AH30</f>
        <v>1</v>
      </c>
      <c r="AI30" s="10">
        <f>alfabetica!AI30</f>
        <v>1</v>
      </c>
      <c r="AJ30" s="10">
        <f>alfabetica!AJ30</f>
        <v>1</v>
      </c>
      <c r="AK30" s="10">
        <f>alfabetica!AK30</f>
        <v>1</v>
      </c>
      <c r="AL30" s="10">
        <f>alfabetica!AL30</f>
        <v>1</v>
      </c>
      <c r="AM30" s="10">
        <f>alfabetica!AM30</f>
        <v>1</v>
      </c>
      <c r="AN30" s="10">
        <f>alfabetica!AN30</f>
        <v>1</v>
      </c>
      <c r="AO30" s="10">
        <f>alfabetica!AO30</f>
        <v>1</v>
      </c>
      <c r="AP30" s="10">
        <f>alfabetica!AP30</f>
        <v>0</v>
      </c>
      <c r="AQ30" s="10">
        <f>alfabetica!AQ30</f>
        <v>0</v>
      </c>
      <c r="AR30" s="10">
        <f>alfabetica!AR30</f>
        <v>0</v>
      </c>
      <c r="AS30" s="10">
        <f>alfabetica!AS30</f>
        <v>0</v>
      </c>
      <c r="AT30" s="10">
        <f>alfabetica!AT30</f>
        <v>0</v>
      </c>
      <c r="AU30" s="10">
        <f>alfabetica!AU30</f>
        <v>0</v>
      </c>
      <c r="AV30" s="10">
        <f>alfabetica!AV30</f>
        <v>0</v>
      </c>
      <c r="AW30" s="10">
        <f>alfabetica!AW30</f>
        <v>0</v>
      </c>
      <c r="AX30" s="10">
        <f>alfabetica!AX30</f>
        <v>0</v>
      </c>
      <c r="AY30" s="10">
        <f>alfabetica!AY30</f>
        <v>0</v>
      </c>
      <c r="AZ30" s="10">
        <f>alfabetica!AZ30</f>
        <v>0</v>
      </c>
      <c r="BA30" s="10">
        <f>alfabetica!BA30</f>
        <v>0</v>
      </c>
      <c r="BB30" s="10">
        <f>alfabetica!BB30</f>
        <v>0</v>
      </c>
      <c r="BC30" s="10">
        <f>alfabetica!BC30</f>
        <v>0</v>
      </c>
      <c r="BD30" s="31">
        <f>alfabetica!BD30</f>
        <v>38</v>
      </c>
      <c r="BE30" s="31">
        <f>alfabetica!BE30</f>
        <v>52</v>
      </c>
      <c r="BF30" s="16">
        <f>alfabetica!BF30</f>
        <v>0.73076923076923073</v>
      </c>
      <c r="BG30">
        <f t="shared" si="2"/>
        <v>1</v>
      </c>
      <c r="BH30">
        <v>40</v>
      </c>
      <c r="BI30" s="89">
        <f t="shared" si="3"/>
        <v>0.95</v>
      </c>
    </row>
    <row r="31" spans="1:61" x14ac:dyDescent="0.25">
      <c r="A31" s="3" t="s">
        <v>84</v>
      </c>
      <c r="B31" s="31">
        <f>alfabetica!B28</f>
        <v>23211</v>
      </c>
      <c r="C31" s="10">
        <f>alfabetica!C28</f>
        <v>1</v>
      </c>
      <c r="D31" s="10">
        <f>alfabetica!D28</f>
        <v>1</v>
      </c>
      <c r="E31" s="10">
        <f>alfabetica!E28</f>
        <v>1</v>
      </c>
      <c r="F31" s="10">
        <f>alfabetica!F28</f>
        <v>1</v>
      </c>
      <c r="G31" s="10">
        <f>alfabetica!G28</f>
        <v>1</v>
      </c>
      <c r="H31" s="10">
        <f>alfabetica!H28</f>
        <v>1</v>
      </c>
      <c r="I31" s="10">
        <f>alfabetica!I28</f>
        <v>1</v>
      </c>
      <c r="J31" s="10">
        <f>alfabetica!J28</f>
        <v>1</v>
      </c>
      <c r="K31" s="10">
        <f>alfabetica!K28</f>
        <v>1</v>
      </c>
      <c r="L31" s="10">
        <f>alfabetica!L28</f>
        <v>1</v>
      </c>
      <c r="M31" s="10">
        <f>alfabetica!M28</f>
        <v>1</v>
      </c>
      <c r="N31" s="10">
        <f>alfabetica!N28</f>
        <v>1</v>
      </c>
      <c r="O31" s="10">
        <f>alfabetica!O28</f>
        <v>1</v>
      </c>
      <c r="P31" s="10">
        <f>alfabetica!P28</f>
        <v>1</v>
      </c>
      <c r="Q31" s="10">
        <f>alfabetica!Q28</f>
        <v>1</v>
      </c>
      <c r="R31" s="10">
        <f>alfabetica!R28</f>
        <v>1</v>
      </c>
      <c r="S31" s="10">
        <f>alfabetica!S28</f>
        <v>1</v>
      </c>
      <c r="T31" s="10">
        <f>alfabetica!T28</f>
        <v>1</v>
      </c>
      <c r="U31" s="10">
        <f>alfabetica!U28</f>
        <v>1</v>
      </c>
      <c r="V31" s="10">
        <f>alfabetica!V28</f>
        <v>1</v>
      </c>
      <c r="W31" s="10">
        <f>alfabetica!W28</f>
        <v>1</v>
      </c>
      <c r="X31" s="10">
        <f>alfabetica!X28</f>
        <v>1</v>
      </c>
      <c r="Y31" s="10">
        <f>alfabetica!Y28</f>
        <v>1</v>
      </c>
      <c r="Z31" s="10">
        <f>alfabetica!Z28</f>
        <v>1</v>
      </c>
      <c r="AA31" s="10">
        <f>alfabetica!AA28</f>
        <v>1</v>
      </c>
      <c r="AB31" s="10">
        <f>alfabetica!AB28</f>
        <v>1</v>
      </c>
      <c r="AC31" s="10">
        <f>alfabetica!AC28</f>
        <v>1</v>
      </c>
      <c r="AD31" s="10">
        <f>alfabetica!AD28</f>
        <v>1</v>
      </c>
      <c r="AE31" s="10">
        <f>alfabetica!AE28</f>
        <v>1</v>
      </c>
      <c r="AF31" s="10">
        <f>alfabetica!AF28</f>
        <v>1</v>
      </c>
      <c r="AG31" s="10">
        <f>alfabetica!AG28</f>
        <v>1</v>
      </c>
      <c r="AH31" s="10">
        <f>alfabetica!AH28</f>
        <v>1</v>
      </c>
      <c r="AI31" s="10">
        <f>alfabetica!AI28</f>
        <v>1</v>
      </c>
      <c r="AJ31" s="10">
        <f>alfabetica!AJ28</f>
        <v>1</v>
      </c>
      <c r="AK31" s="10">
        <f>alfabetica!AK28</f>
        <v>1</v>
      </c>
      <c r="AL31" s="10">
        <f>alfabetica!AL28</f>
        <v>1</v>
      </c>
      <c r="AM31" s="10">
        <f>alfabetica!AM28</f>
        <v>1</v>
      </c>
      <c r="AN31" s="10">
        <f>alfabetica!AN28</f>
        <v>1</v>
      </c>
      <c r="AO31" s="10">
        <f>alfabetica!AO28</f>
        <v>1</v>
      </c>
      <c r="AP31" s="10">
        <f>alfabetica!AP28</f>
        <v>0</v>
      </c>
      <c r="AQ31" s="10">
        <f>alfabetica!AQ28</f>
        <v>0</v>
      </c>
      <c r="AR31" s="10">
        <f>alfabetica!AR28</f>
        <v>0</v>
      </c>
      <c r="AS31" s="10">
        <f>alfabetica!AS28</f>
        <v>0</v>
      </c>
      <c r="AT31" s="10">
        <f>alfabetica!AT28</f>
        <v>0</v>
      </c>
      <c r="AU31" s="10">
        <f>alfabetica!AU28</f>
        <v>0</v>
      </c>
      <c r="AV31" s="10">
        <f>alfabetica!AV28</f>
        <v>0</v>
      </c>
      <c r="AW31" s="10">
        <f>alfabetica!AW28</f>
        <v>0</v>
      </c>
      <c r="AX31" s="10">
        <f>alfabetica!AX28</f>
        <v>0</v>
      </c>
      <c r="AY31" s="10">
        <f>alfabetica!AY28</f>
        <v>0</v>
      </c>
      <c r="AZ31" s="10">
        <f>alfabetica!AZ28</f>
        <v>0</v>
      </c>
      <c r="BA31" s="10">
        <f>alfabetica!BA28</f>
        <v>0</v>
      </c>
      <c r="BB31" s="10">
        <f>alfabetica!BB28</f>
        <v>0</v>
      </c>
      <c r="BC31" s="10">
        <f>alfabetica!BC28</f>
        <v>0</v>
      </c>
      <c r="BD31" s="31">
        <f>alfabetica!BD28</f>
        <v>38</v>
      </c>
      <c r="BE31" s="31">
        <f>alfabetica!BE28</f>
        <v>52</v>
      </c>
      <c r="BF31" s="16">
        <f>alfabetica!BF28</f>
        <v>0.73076923076923073</v>
      </c>
      <c r="BG31">
        <f t="shared" si="2"/>
        <v>1</v>
      </c>
      <c r="BH31">
        <v>40</v>
      </c>
      <c r="BI31" s="89">
        <f t="shared" si="3"/>
        <v>0.95</v>
      </c>
    </row>
    <row r="32" spans="1:61" x14ac:dyDescent="0.25">
      <c r="A32" s="3" t="s">
        <v>100</v>
      </c>
      <c r="B32" s="31">
        <f>alfabetica!B29</f>
        <v>45941</v>
      </c>
      <c r="C32" s="10">
        <f>alfabetica!C29</f>
        <v>1</v>
      </c>
      <c r="D32" s="10">
        <f>alfabetica!D29</f>
        <v>1</v>
      </c>
      <c r="E32" s="10">
        <f>alfabetica!E29</f>
        <v>1</v>
      </c>
      <c r="F32" s="10">
        <f>alfabetica!F29</f>
        <v>1</v>
      </c>
      <c r="G32" s="10">
        <f>alfabetica!G29</f>
        <v>1</v>
      </c>
      <c r="H32" s="10">
        <f>alfabetica!H29</f>
        <v>1</v>
      </c>
      <c r="I32" s="10">
        <f>alfabetica!I29</f>
        <v>1</v>
      </c>
      <c r="J32" s="10">
        <f>alfabetica!J29</f>
        <v>1</v>
      </c>
      <c r="K32" s="10">
        <f>alfabetica!K29</f>
        <v>1</v>
      </c>
      <c r="L32" s="10">
        <f>alfabetica!L29</f>
        <v>1</v>
      </c>
      <c r="M32" s="10">
        <f>alfabetica!M29</f>
        <v>1</v>
      </c>
      <c r="N32" s="10">
        <f>alfabetica!N29</f>
        <v>1</v>
      </c>
      <c r="O32" s="10">
        <f>alfabetica!O29</f>
        <v>1</v>
      </c>
      <c r="P32" s="10">
        <f>alfabetica!P29</f>
        <v>1</v>
      </c>
      <c r="Q32" s="10">
        <f>alfabetica!Q29</f>
        <v>1</v>
      </c>
      <c r="R32" s="10">
        <f>alfabetica!R29</f>
        <v>1</v>
      </c>
      <c r="S32" s="10">
        <f>alfabetica!S29</f>
        <v>1</v>
      </c>
      <c r="T32" s="10">
        <f>alfabetica!T29</f>
        <v>1</v>
      </c>
      <c r="U32" s="10">
        <f>alfabetica!U29</f>
        <v>1</v>
      </c>
      <c r="V32" s="10">
        <f>alfabetica!V29</f>
        <v>0</v>
      </c>
      <c r="W32" s="10">
        <f>alfabetica!W29</f>
        <v>1</v>
      </c>
      <c r="X32" s="10">
        <f>alfabetica!X29</f>
        <v>1</v>
      </c>
      <c r="Y32" s="10">
        <f>alfabetica!Y29</f>
        <v>1</v>
      </c>
      <c r="Z32" s="10">
        <f>alfabetica!Z29</f>
        <v>1</v>
      </c>
      <c r="AA32" s="10">
        <f>alfabetica!AA29</f>
        <v>1</v>
      </c>
      <c r="AB32" s="10">
        <f>alfabetica!AB29</f>
        <v>1</v>
      </c>
      <c r="AC32" s="10">
        <f>alfabetica!AC29</f>
        <v>1</v>
      </c>
      <c r="AD32" s="10">
        <f>alfabetica!AD29</f>
        <v>1</v>
      </c>
      <c r="AE32" s="10">
        <f>alfabetica!AE29</f>
        <v>1</v>
      </c>
      <c r="AF32" s="10">
        <f>alfabetica!AF29</f>
        <v>1</v>
      </c>
      <c r="AG32" s="10">
        <f>alfabetica!AG29</f>
        <v>1</v>
      </c>
      <c r="AH32" s="10">
        <f>alfabetica!AH29</f>
        <v>1</v>
      </c>
      <c r="AI32" s="10">
        <f>alfabetica!AI29</f>
        <v>1</v>
      </c>
      <c r="AJ32" s="10">
        <f>alfabetica!AJ29</f>
        <v>1</v>
      </c>
      <c r="AK32" s="10">
        <f>alfabetica!AK29</f>
        <v>1</v>
      </c>
      <c r="AL32" s="10">
        <f>alfabetica!AL29</f>
        <v>1</v>
      </c>
      <c r="AM32" s="10">
        <f>alfabetica!AM29</f>
        <v>1</v>
      </c>
      <c r="AN32" s="10">
        <f>alfabetica!AN29</f>
        <v>1</v>
      </c>
      <c r="AO32" s="10">
        <f>alfabetica!AO29</f>
        <v>1</v>
      </c>
      <c r="AP32" s="10">
        <f>alfabetica!AP29</f>
        <v>1</v>
      </c>
      <c r="AQ32" s="10">
        <f>alfabetica!AQ29</f>
        <v>0</v>
      </c>
      <c r="AR32" s="10">
        <f>alfabetica!AR29</f>
        <v>0</v>
      </c>
      <c r="AS32" s="10">
        <f>alfabetica!AS29</f>
        <v>0</v>
      </c>
      <c r="AT32" s="10">
        <f>alfabetica!AT29</f>
        <v>0</v>
      </c>
      <c r="AU32" s="10">
        <f>alfabetica!AU29</f>
        <v>0</v>
      </c>
      <c r="AV32" s="10">
        <f>alfabetica!AV29</f>
        <v>0</v>
      </c>
      <c r="AW32" s="10">
        <f>alfabetica!AW29</f>
        <v>0</v>
      </c>
      <c r="AX32" s="10">
        <f>alfabetica!AX29</f>
        <v>0</v>
      </c>
      <c r="AY32" s="10">
        <f>alfabetica!AY29</f>
        <v>0</v>
      </c>
      <c r="AZ32" s="10">
        <f>alfabetica!AZ29</f>
        <v>0</v>
      </c>
      <c r="BA32" s="10">
        <f>alfabetica!BA29</f>
        <v>0</v>
      </c>
      <c r="BB32" s="10">
        <f>alfabetica!BB29</f>
        <v>0</v>
      </c>
      <c r="BC32" s="10">
        <f>alfabetica!BC29</f>
        <v>0</v>
      </c>
      <c r="BD32" s="31">
        <f>alfabetica!BD29</f>
        <v>38</v>
      </c>
      <c r="BE32" s="31">
        <f>alfabetica!BE29</f>
        <v>52</v>
      </c>
      <c r="BF32" s="103">
        <f>BD32/BE32</f>
        <v>0.73076923076923073</v>
      </c>
      <c r="BG32">
        <f t="shared" si="2"/>
        <v>1</v>
      </c>
      <c r="BH32">
        <v>40</v>
      </c>
      <c r="BI32" s="89">
        <f t="shared" si="3"/>
        <v>0.95</v>
      </c>
    </row>
    <row r="33" spans="1:61" hidden="1" x14ac:dyDescent="0.25">
      <c r="A33" s="18" t="s">
        <v>159</v>
      </c>
      <c r="B33" s="33">
        <f t="shared" ref="B33:AG33" si="5">SUM(B34:B45)</f>
        <v>2789739</v>
      </c>
      <c r="C33" s="19">
        <f t="shared" si="5"/>
        <v>30</v>
      </c>
      <c r="D33" s="97">
        <f t="shared" si="5"/>
        <v>28</v>
      </c>
      <c r="E33" s="97">
        <f t="shared" si="5"/>
        <v>27</v>
      </c>
      <c r="F33" s="97">
        <f t="shared" si="5"/>
        <v>28</v>
      </c>
      <c r="G33" s="97">
        <f t="shared" si="5"/>
        <v>27</v>
      </c>
      <c r="H33" s="97">
        <f t="shared" si="5"/>
        <v>30</v>
      </c>
      <c r="I33" s="97">
        <f t="shared" si="5"/>
        <v>26</v>
      </c>
      <c r="J33" s="97">
        <f t="shared" si="5"/>
        <v>23</v>
      </c>
      <c r="K33" s="97">
        <f t="shared" si="5"/>
        <v>26</v>
      </c>
      <c r="L33" s="97">
        <f t="shared" si="5"/>
        <v>26</v>
      </c>
      <c r="M33" s="97">
        <f t="shared" si="5"/>
        <v>25</v>
      </c>
      <c r="N33" s="97">
        <f t="shared" si="5"/>
        <v>28</v>
      </c>
      <c r="O33" s="97">
        <f t="shared" si="5"/>
        <v>21</v>
      </c>
      <c r="P33" s="97">
        <f t="shared" si="5"/>
        <v>26</v>
      </c>
      <c r="Q33" s="97">
        <f t="shared" si="5"/>
        <v>27</v>
      </c>
      <c r="R33" s="97">
        <f t="shared" si="5"/>
        <v>17</v>
      </c>
      <c r="S33" s="97">
        <f t="shared" si="5"/>
        <v>27</v>
      </c>
      <c r="T33" s="97">
        <f t="shared" si="5"/>
        <v>29</v>
      </c>
      <c r="U33" s="97">
        <f t="shared" si="5"/>
        <v>28</v>
      </c>
      <c r="V33" s="97">
        <f t="shared" si="5"/>
        <v>29</v>
      </c>
      <c r="W33" s="97">
        <f t="shared" si="5"/>
        <v>30</v>
      </c>
      <c r="X33" s="97">
        <f t="shared" si="5"/>
        <v>27</v>
      </c>
      <c r="Y33" s="97">
        <f t="shared" si="5"/>
        <v>28</v>
      </c>
      <c r="Z33" s="97">
        <f t="shared" si="5"/>
        <v>22</v>
      </c>
      <c r="AA33" s="97">
        <f t="shared" si="5"/>
        <v>27</v>
      </c>
      <c r="AB33" s="97">
        <f t="shared" si="5"/>
        <v>29</v>
      </c>
      <c r="AC33" s="97">
        <f t="shared" si="5"/>
        <v>30</v>
      </c>
      <c r="AD33" s="97">
        <f t="shared" si="5"/>
        <v>29</v>
      </c>
      <c r="AE33" s="97">
        <f t="shared" si="5"/>
        <v>29</v>
      </c>
      <c r="AF33" s="97">
        <f t="shared" si="5"/>
        <v>28</v>
      </c>
      <c r="AG33" s="97">
        <f t="shared" si="5"/>
        <v>27</v>
      </c>
      <c r="AH33" s="97">
        <f t="shared" ref="AH33:BE33" si="6">SUM(AH34:AH45)</f>
        <v>28</v>
      </c>
      <c r="AI33" s="97">
        <f t="shared" si="6"/>
        <v>28</v>
      </c>
      <c r="AJ33" s="97">
        <f t="shared" si="6"/>
        <v>28</v>
      </c>
      <c r="AK33" s="97">
        <f t="shared" si="6"/>
        <v>29</v>
      </c>
      <c r="AL33" s="97">
        <f t="shared" si="6"/>
        <v>28</v>
      </c>
      <c r="AM33" s="97">
        <f t="shared" si="6"/>
        <v>30</v>
      </c>
      <c r="AN33" s="97">
        <f t="shared" si="6"/>
        <v>28</v>
      </c>
      <c r="AO33" s="97">
        <f t="shared" si="6"/>
        <v>27</v>
      </c>
      <c r="AP33" s="97">
        <f t="shared" si="6"/>
        <v>27</v>
      </c>
      <c r="AQ33" s="97">
        <f t="shared" si="6"/>
        <v>14</v>
      </c>
      <c r="AR33" s="97">
        <f t="shared" si="6"/>
        <v>0</v>
      </c>
      <c r="AS33" s="97">
        <f t="shared" si="6"/>
        <v>0</v>
      </c>
      <c r="AT33" s="97">
        <f t="shared" si="6"/>
        <v>0</v>
      </c>
      <c r="AU33" s="97">
        <f t="shared" si="6"/>
        <v>0</v>
      </c>
      <c r="AV33" s="97">
        <f t="shared" si="6"/>
        <v>0</v>
      </c>
      <c r="AW33" s="97">
        <f t="shared" si="6"/>
        <v>0</v>
      </c>
      <c r="AX33" s="97">
        <f t="shared" si="6"/>
        <v>0</v>
      </c>
      <c r="AY33" s="97">
        <f t="shared" si="6"/>
        <v>0</v>
      </c>
      <c r="AZ33" s="97">
        <f t="shared" si="6"/>
        <v>0</v>
      </c>
      <c r="BA33" s="97">
        <f t="shared" si="6"/>
        <v>0</v>
      </c>
      <c r="BB33" s="97">
        <f t="shared" si="6"/>
        <v>0</v>
      </c>
      <c r="BC33" s="97">
        <f t="shared" si="6"/>
        <v>0</v>
      </c>
      <c r="BD33" s="40">
        <f t="shared" si="6"/>
        <v>1080</v>
      </c>
      <c r="BE33" s="40">
        <f t="shared" si="6"/>
        <v>1560</v>
      </c>
      <c r="BF33" s="105">
        <f>BD33/BE33</f>
        <v>0.69230769230769229</v>
      </c>
      <c r="BG33">
        <f t="shared" si="2"/>
        <v>30</v>
      </c>
      <c r="BH33">
        <v>40</v>
      </c>
      <c r="BI33" s="89">
        <f t="shared" si="3"/>
        <v>0.9</v>
      </c>
    </row>
    <row r="34" spans="1:61" x14ac:dyDescent="0.25">
      <c r="A34" s="3" t="s">
        <v>147</v>
      </c>
      <c r="B34" s="31">
        <f>alfabetica!B32</f>
        <v>244416</v>
      </c>
      <c r="C34" s="10">
        <f>alfabetica!C32</f>
        <v>1</v>
      </c>
      <c r="D34" s="10">
        <f>alfabetica!D32</f>
        <v>0</v>
      </c>
      <c r="E34" s="10">
        <f>alfabetica!E32</f>
        <v>0</v>
      </c>
      <c r="F34" s="10">
        <f>alfabetica!F32</f>
        <v>1</v>
      </c>
      <c r="G34" s="10">
        <f>alfabetica!G32</f>
        <v>1</v>
      </c>
      <c r="H34" s="10">
        <f>alfabetica!H32</f>
        <v>1</v>
      </c>
      <c r="I34" s="10">
        <f>alfabetica!I32</f>
        <v>1</v>
      </c>
      <c r="J34" s="10">
        <f>alfabetica!J32</f>
        <v>1</v>
      </c>
      <c r="K34" s="10">
        <f>alfabetica!K32</f>
        <v>1</v>
      </c>
      <c r="L34" s="10">
        <f>alfabetica!L32</f>
        <v>1</v>
      </c>
      <c r="M34" s="10">
        <f>alfabetica!M32</f>
        <v>1</v>
      </c>
      <c r="N34" s="10">
        <f>alfabetica!N32</f>
        <v>1</v>
      </c>
      <c r="O34" s="10">
        <f>alfabetica!O32</f>
        <v>1</v>
      </c>
      <c r="P34" s="10">
        <f>alfabetica!P32</f>
        <v>1</v>
      </c>
      <c r="Q34" s="10">
        <f>alfabetica!Q32</f>
        <v>1</v>
      </c>
      <c r="R34" s="10">
        <f>alfabetica!R32</f>
        <v>1</v>
      </c>
      <c r="S34" s="10">
        <f>alfabetica!S32</f>
        <v>1</v>
      </c>
      <c r="T34" s="10">
        <f>alfabetica!T32</f>
        <v>1</v>
      </c>
      <c r="U34" s="10">
        <f>alfabetica!U32</f>
        <v>1</v>
      </c>
      <c r="V34" s="10">
        <f>alfabetica!V32</f>
        <v>0</v>
      </c>
      <c r="W34" s="10">
        <f>alfabetica!W32</f>
        <v>1</v>
      </c>
      <c r="X34" s="10">
        <f>alfabetica!X32</f>
        <v>1</v>
      </c>
      <c r="Y34" s="10">
        <f>alfabetica!Y32</f>
        <v>1</v>
      </c>
      <c r="Z34" s="10">
        <f>alfabetica!Z32</f>
        <v>1</v>
      </c>
      <c r="AA34" s="10">
        <f>alfabetica!AA32</f>
        <v>1</v>
      </c>
      <c r="AB34" s="10">
        <f>alfabetica!AB32</f>
        <v>1</v>
      </c>
      <c r="AC34" s="10">
        <f>alfabetica!AC32</f>
        <v>1</v>
      </c>
      <c r="AD34" s="10">
        <f>alfabetica!AD32</f>
        <v>1</v>
      </c>
      <c r="AE34" s="10">
        <f>alfabetica!AE32</f>
        <v>1</v>
      </c>
      <c r="AF34" s="10">
        <f>alfabetica!AF32</f>
        <v>1</v>
      </c>
      <c r="AG34" s="10">
        <f>alfabetica!AG32</f>
        <v>1</v>
      </c>
      <c r="AH34" s="10">
        <f>alfabetica!AH32</f>
        <v>1</v>
      </c>
      <c r="AI34" s="10">
        <f>alfabetica!AI32</f>
        <v>1</v>
      </c>
      <c r="AJ34" s="10">
        <f>alfabetica!AJ32</f>
        <v>1</v>
      </c>
      <c r="AK34" s="10">
        <f>alfabetica!AK32</f>
        <v>1</v>
      </c>
      <c r="AL34" s="10">
        <f>alfabetica!AL32</f>
        <v>1</v>
      </c>
      <c r="AM34" s="10">
        <f>alfabetica!AM32</f>
        <v>1</v>
      </c>
      <c r="AN34" s="10">
        <f>alfabetica!AN32</f>
        <v>1</v>
      </c>
      <c r="AO34" s="10">
        <f>alfabetica!AO32</f>
        <v>1</v>
      </c>
      <c r="AP34" s="10">
        <f>alfabetica!AP32</f>
        <v>1</v>
      </c>
      <c r="AQ34" s="10">
        <f>alfabetica!AQ32</f>
        <v>1</v>
      </c>
      <c r="AR34" s="10">
        <f>alfabetica!AR32</f>
        <v>0</v>
      </c>
      <c r="AS34" s="10">
        <f>alfabetica!AS32</f>
        <v>0</v>
      </c>
      <c r="AT34" s="10">
        <f>alfabetica!AT32</f>
        <v>0</v>
      </c>
      <c r="AU34" s="10">
        <f>alfabetica!AU32</f>
        <v>0</v>
      </c>
      <c r="AV34" s="10">
        <f>alfabetica!AV32</f>
        <v>0</v>
      </c>
      <c r="AW34" s="10">
        <f>alfabetica!AW32</f>
        <v>0</v>
      </c>
      <c r="AX34" s="10">
        <f>alfabetica!AX32</f>
        <v>0</v>
      </c>
      <c r="AY34" s="10">
        <f>alfabetica!AY32</f>
        <v>0</v>
      </c>
      <c r="AZ34" s="10">
        <f>alfabetica!AZ32</f>
        <v>0</v>
      </c>
      <c r="BA34" s="10">
        <f>alfabetica!BA32</f>
        <v>0</v>
      </c>
      <c r="BB34" s="10">
        <f>alfabetica!BB32</f>
        <v>0</v>
      </c>
      <c r="BC34" s="10">
        <f>alfabetica!BC32</f>
        <v>0</v>
      </c>
      <c r="BD34" s="31">
        <f>alfabetica!BD32</f>
        <v>37</v>
      </c>
      <c r="BE34" s="31">
        <f>alfabetica!BE32</f>
        <v>52</v>
      </c>
      <c r="BF34" s="16">
        <f>alfabetica!BF32</f>
        <v>0.71153846153846156</v>
      </c>
      <c r="BG34">
        <f t="shared" ref="BG34:BG65" si="7">BE34/52</f>
        <v>1</v>
      </c>
      <c r="BH34">
        <v>40</v>
      </c>
      <c r="BI34" s="89">
        <f t="shared" ref="BI34:BI65" si="8">BD34/(BG34*BH34)</f>
        <v>0.92500000000000004</v>
      </c>
    </row>
    <row r="35" spans="1:61" x14ac:dyDescent="0.25">
      <c r="A35" s="3" t="s">
        <v>148</v>
      </c>
      <c r="B35" s="31">
        <f>alfabetica!B33</f>
        <v>91938</v>
      </c>
      <c r="C35" s="10">
        <f>alfabetica!C33</f>
        <v>1</v>
      </c>
      <c r="D35" s="10">
        <f>alfabetica!D33</f>
        <v>1</v>
      </c>
      <c r="E35" s="10">
        <f>alfabetica!E33</f>
        <v>1</v>
      </c>
      <c r="F35" s="10">
        <f>alfabetica!F33</f>
        <v>1</v>
      </c>
      <c r="G35" s="10">
        <f>alfabetica!G33</f>
        <v>1</v>
      </c>
      <c r="H35" s="10">
        <f>alfabetica!H33</f>
        <v>1</v>
      </c>
      <c r="I35" s="10">
        <f>alfabetica!I33</f>
        <v>1</v>
      </c>
      <c r="J35" s="10">
        <f>alfabetica!J33</f>
        <v>1</v>
      </c>
      <c r="K35" s="10">
        <f>alfabetica!K33</f>
        <v>1</v>
      </c>
      <c r="L35" s="10">
        <f>alfabetica!L33</f>
        <v>1</v>
      </c>
      <c r="M35" s="10">
        <f>alfabetica!M33</f>
        <v>1</v>
      </c>
      <c r="N35" s="10">
        <f>alfabetica!N33</f>
        <v>1</v>
      </c>
      <c r="O35" s="10">
        <f>alfabetica!O33</f>
        <v>1</v>
      </c>
      <c r="P35" s="10">
        <f>alfabetica!P33</f>
        <v>1</v>
      </c>
      <c r="Q35" s="10">
        <f>alfabetica!Q33</f>
        <v>1</v>
      </c>
      <c r="R35" s="10">
        <f>alfabetica!R33</f>
        <v>1</v>
      </c>
      <c r="S35" s="10">
        <f>alfabetica!S33</f>
        <v>1</v>
      </c>
      <c r="T35" s="10">
        <f>alfabetica!T33</f>
        <v>0</v>
      </c>
      <c r="U35" s="10">
        <f>alfabetica!U33</f>
        <v>1</v>
      </c>
      <c r="V35" s="10">
        <f>alfabetica!V33</f>
        <v>1</v>
      </c>
      <c r="W35" s="10">
        <f>alfabetica!W33</f>
        <v>1</v>
      </c>
      <c r="X35" s="10">
        <f>alfabetica!X33</f>
        <v>1</v>
      </c>
      <c r="Y35" s="10">
        <f>alfabetica!Y33</f>
        <v>1</v>
      </c>
      <c r="Z35" s="10">
        <f>alfabetica!Z33</f>
        <v>1</v>
      </c>
      <c r="AA35" s="10">
        <f>alfabetica!AA33</f>
        <v>1</v>
      </c>
      <c r="AB35" s="10">
        <f>alfabetica!AB33</f>
        <v>1</v>
      </c>
      <c r="AC35" s="10">
        <f>alfabetica!AC33</f>
        <v>1</v>
      </c>
      <c r="AD35" s="10">
        <f>alfabetica!AD33</f>
        <v>1</v>
      </c>
      <c r="AE35" s="10">
        <f>alfabetica!AE33</f>
        <v>1</v>
      </c>
      <c r="AF35" s="10">
        <f>alfabetica!AF33</f>
        <v>1</v>
      </c>
      <c r="AG35" s="10">
        <f>alfabetica!AG33</f>
        <v>1</v>
      </c>
      <c r="AH35" s="10">
        <f>alfabetica!AH33</f>
        <v>1</v>
      </c>
      <c r="AI35" s="10">
        <f>alfabetica!AI33</f>
        <v>1</v>
      </c>
      <c r="AJ35" s="10">
        <f>alfabetica!AJ33</f>
        <v>1</v>
      </c>
      <c r="AK35" s="10">
        <f>alfabetica!AK33</f>
        <v>1</v>
      </c>
      <c r="AL35" s="10">
        <f>alfabetica!AL33</f>
        <v>1</v>
      </c>
      <c r="AM35" s="10">
        <f>alfabetica!AM33</f>
        <v>1</v>
      </c>
      <c r="AN35" s="10">
        <f>alfabetica!AN33</f>
        <v>1</v>
      </c>
      <c r="AO35" s="10">
        <f>alfabetica!AO33</f>
        <v>1</v>
      </c>
      <c r="AP35" s="10">
        <f>alfabetica!AP33</f>
        <v>0</v>
      </c>
      <c r="AQ35" s="10">
        <f>alfabetica!AQ33</f>
        <v>0</v>
      </c>
      <c r="AR35" s="10">
        <f>alfabetica!AR33</f>
        <v>0</v>
      </c>
      <c r="AS35" s="10">
        <f>alfabetica!AS33</f>
        <v>0</v>
      </c>
      <c r="AT35" s="10">
        <f>alfabetica!AT33</f>
        <v>0</v>
      </c>
      <c r="AU35" s="10">
        <f>alfabetica!AU33</f>
        <v>0</v>
      </c>
      <c r="AV35" s="10">
        <f>alfabetica!AV33</f>
        <v>0</v>
      </c>
      <c r="AW35" s="10">
        <f>alfabetica!AW33</f>
        <v>0</v>
      </c>
      <c r="AX35" s="10">
        <f>alfabetica!AX33</f>
        <v>0</v>
      </c>
      <c r="AY35" s="10">
        <f>alfabetica!AY33</f>
        <v>0</v>
      </c>
      <c r="AZ35" s="10">
        <f>alfabetica!AZ33</f>
        <v>0</v>
      </c>
      <c r="BA35" s="10">
        <f>alfabetica!BA33</f>
        <v>0</v>
      </c>
      <c r="BB35" s="10">
        <f>alfabetica!BB33</f>
        <v>0</v>
      </c>
      <c r="BC35" s="10">
        <f>alfabetica!BC33</f>
        <v>0</v>
      </c>
      <c r="BD35" s="31">
        <f>alfabetica!BD33</f>
        <v>37</v>
      </c>
      <c r="BE35" s="31">
        <f>alfabetica!BE33</f>
        <v>52</v>
      </c>
      <c r="BF35" s="16">
        <f>alfabetica!BF33</f>
        <v>0.71153846153846156</v>
      </c>
      <c r="BG35">
        <f t="shared" si="7"/>
        <v>1</v>
      </c>
      <c r="BH35">
        <v>40</v>
      </c>
      <c r="BI35" s="89">
        <f t="shared" si="8"/>
        <v>0.92500000000000004</v>
      </c>
    </row>
    <row r="36" spans="1:61" x14ac:dyDescent="0.25">
      <c r="A36" s="5" t="s">
        <v>149</v>
      </c>
      <c r="B36" s="31">
        <f>alfabetica!B34</f>
        <v>34898</v>
      </c>
      <c r="C36" s="10">
        <f>alfabetica!C34</f>
        <v>1</v>
      </c>
      <c r="D36" s="10">
        <f>alfabetica!D34</f>
        <v>1</v>
      </c>
      <c r="E36" s="10">
        <f>alfabetica!E34</f>
        <v>1</v>
      </c>
      <c r="F36" s="10">
        <f>alfabetica!F34</f>
        <v>1</v>
      </c>
      <c r="G36" s="10">
        <f>alfabetica!G34</f>
        <v>1</v>
      </c>
      <c r="H36" s="10">
        <f>alfabetica!H34</f>
        <v>1</v>
      </c>
      <c r="I36" s="10">
        <f>alfabetica!I34</f>
        <v>1</v>
      </c>
      <c r="J36" s="10">
        <f>alfabetica!J34</f>
        <v>1</v>
      </c>
      <c r="K36" s="10">
        <f>alfabetica!K34</f>
        <v>1</v>
      </c>
      <c r="L36" s="10">
        <f>alfabetica!L34</f>
        <v>1</v>
      </c>
      <c r="M36" s="10">
        <f>alfabetica!M34</f>
        <v>1</v>
      </c>
      <c r="N36" s="10">
        <f>alfabetica!N34</f>
        <v>1</v>
      </c>
      <c r="O36" s="10">
        <f>alfabetica!O34</f>
        <v>1</v>
      </c>
      <c r="P36" s="10">
        <f>alfabetica!P34</f>
        <v>1</v>
      </c>
      <c r="Q36" s="10">
        <f>alfabetica!Q34</f>
        <v>1</v>
      </c>
      <c r="R36" s="10">
        <f>alfabetica!R34</f>
        <v>1</v>
      </c>
      <c r="S36" s="10">
        <f>alfabetica!S34</f>
        <v>1</v>
      </c>
      <c r="T36" s="10">
        <f>alfabetica!T34</f>
        <v>1</v>
      </c>
      <c r="U36" s="10">
        <f>alfabetica!U34</f>
        <v>1</v>
      </c>
      <c r="V36" s="10">
        <f>alfabetica!V34</f>
        <v>1</v>
      </c>
      <c r="W36" s="10">
        <f>alfabetica!W34</f>
        <v>1</v>
      </c>
      <c r="X36" s="10">
        <f>alfabetica!X34</f>
        <v>1</v>
      </c>
      <c r="Y36" s="10">
        <f>alfabetica!Y34</f>
        <v>1</v>
      </c>
      <c r="Z36" s="10">
        <f>alfabetica!Z34</f>
        <v>1</v>
      </c>
      <c r="AA36" s="10">
        <f>alfabetica!AA34</f>
        <v>0</v>
      </c>
      <c r="AB36" s="10">
        <f>alfabetica!AB34</f>
        <v>0</v>
      </c>
      <c r="AC36" s="10">
        <f>alfabetica!AC34</f>
        <v>1</v>
      </c>
      <c r="AD36" s="10">
        <f>alfabetica!AD34</f>
        <v>1</v>
      </c>
      <c r="AE36" s="10">
        <f>alfabetica!AE34</f>
        <v>1</v>
      </c>
      <c r="AF36" s="10">
        <f>alfabetica!AF34</f>
        <v>1</v>
      </c>
      <c r="AG36" s="10">
        <f>alfabetica!AG34</f>
        <v>1</v>
      </c>
      <c r="AH36" s="10">
        <f>alfabetica!AH34</f>
        <v>1</v>
      </c>
      <c r="AI36" s="10">
        <f>alfabetica!AI34</f>
        <v>1</v>
      </c>
      <c r="AJ36" s="10">
        <f>alfabetica!AJ34</f>
        <v>1</v>
      </c>
      <c r="AK36" s="10">
        <f>alfabetica!AK34</f>
        <v>1</v>
      </c>
      <c r="AL36" s="10">
        <f>alfabetica!AL34</f>
        <v>1</v>
      </c>
      <c r="AM36" s="10">
        <f>alfabetica!AM34</f>
        <v>1</v>
      </c>
      <c r="AN36" s="10">
        <f>alfabetica!AN34</f>
        <v>1</v>
      </c>
      <c r="AO36" s="10">
        <f>alfabetica!AO34</f>
        <v>1</v>
      </c>
      <c r="AP36" s="10">
        <f>alfabetica!AP34</f>
        <v>1</v>
      </c>
      <c r="AQ36" s="10">
        <f>alfabetica!AQ34</f>
        <v>0</v>
      </c>
      <c r="AR36" s="10">
        <f>alfabetica!AR34</f>
        <v>0</v>
      </c>
      <c r="AS36" s="10">
        <f>alfabetica!AS34</f>
        <v>0</v>
      </c>
      <c r="AT36" s="10">
        <f>alfabetica!AT34</f>
        <v>0</v>
      </c>
      <c r="AU36" s="10">
        <f>alfabetica!AU34</f>
        <v>0</v>
      </c>
      <c r="AV36" s="10">
        <f>alfabetica!AV34</f>
        <v>0</v>
      </c>
      <c r="AW36" s="10">
        <f>alfabetica!AW34</f>
        <v>0</v>
      </c>
      <c r="AX36" s="10">
        <f>alfabetica!AX34</f>
        <v>0</v>
      </c>
      <c r="AY36" s="10">
        <f>alfabetica!AY34</f>
        <v>0</v>
      </c>
      <c r="AZ36" s="10">
        <f>alfabetica!AZ34</f>
        <v>0</v>
      </c>
      <c r="BA36" s="10">
        <f>alfabetica!BA34</f>
        <v>0</v>
      </c>
      <c r="BB36" s="10">
        <f>alfabetica!BB34</f>
        <v>0</v>
      </c>
      <c r="BC36" s="10">
        <f>alfabetica!BC34</f>
        <v>0</v>
      </c>
      <c r="BD36" s="31">
        <f>alfabetica!BD34</f>
        <v>37</v>
      </c>
      <c r="BE36" s="31">
        <f>alfabetica!BE34</f>
        <v>52</v>
      </c>
      <c r="BF36" s="16">
        <f>alfabetica!BF34</f>
        <v>0.71153846153846156</v>
      </c>
      <c r="BG36">
        <f t="shared" si="7"/>
        <v>1</v>
      </c>
      <c r="BH36">
        <v>40</v>
      </c>
      <c r="BI36" s="89">
        <f t="shared" si="8"/>
        <v>0.92500000000000004</v>
      </c>
    </row>
    <row r="37" spans="1:61" x14ac:dyDescent="0.25">
      <c r="A37" s="3" t="s">
        <v>120</v>
      </c>
      <c r="B37" s="31">
        <f>alfabetica!B35</f>
        <v>473385</v>
      </c>
      <c r="C37" s="10">
        <f>alfabetica!C35</f>
        <v>7</v>
      </c>
      <c r="D37" s="10">
        <f>alfabetica!D35</f>
        <v>7</v>
      </c>
      <c r="E37" s="10">
        <f>alfabetica!E35</f>
        <v>7</v>
      </c>
      <c r="F37" s="10">
        <f>alfabetica!F35</f>
        <v>7</v>
      </c>
      <c r="G37" s="10">
        <f>alfabetica!G35</f>
        <v>7</v>
      </c>
      <c r="H37" s="10">
        <f>alfabetica!H35</f>
        <v>7</v>
      </c>
      <c r="I37" s="10">
        <f>alfabetica!I35</f>
        <v>7</v>
      </c>
      <c r="J37" s="10">
        <f>alfabetica!J35</f>
        <v>7</v>
      </c>
      <c r="K37" s="10">
        <f>alfabetica!K35</f>
        <v>7</v>
      </c>
      <c r="L37" s="10">
        <f>alfabetica!L35</f>
        <v>7</v>
      </c>
      <c r="M37" s="10">
        <f>alfabetica!M35</f>
        <v>7</v>
      </c>
      <c r="N37" s="10">
        <f>alfabetica!N35</f>
        <v>7</v>
      </c>
      <c r="O37" s="10">
        <f>alfabetica!O35</f>
        <v>0</v>
      </c>
      <c r="P37" s="10">
        <f>alfabetica!P35</f>
        <v>7</v>
      </c>
      <c r="Q37" s="10">
        <f>alfabetica!Q35</f>
        <v>7</v>
      </c>
      <c r="R37" s="10">
        <f>alfabetica!R35</f>
        <v>7</v>
      </c>
      <c r="S37" s="10">
        <f>alfabetica!S35</f>
        <v>7</v>
      </c>
      <c r="T37" s="10">
        <f>alfabetica!T35</f>
        <v>7</v>
      </c>
      <c r="U37" s="10">
        <f>alfabetica!U35</f>
        <v>7</v>
      </c>
      <c r="V37" s="10">
        <f>alfabetica!V35</f>
        <v>7</v>
      </c>
      <c r="W37" s="10">
        <f>alfabetica!W35</f>
        <v>7</v>
      </c>
      <c r="X37" s="10">
        <f>alfabetica!X35</f>
        <v>6</v>
      </c>
      <c r="Y37" s="10">
        <f>alfabetica!Y35</f>
        <v>7</v>
      </c>
      <c r="Z37" s="10">
        <f>alfabetica!Z35</f>
        <v>0</v>
      </c>
      <c r="AA37" s="10">
        <f>alfabetica!AA35</f>
        <v>7</v>
      </c>
      <c r="AB37" s="10">
        <f>alfabetica!AB35</f>
        <v>7</v>
      </c>
      <c r="AC37" s="10">
        <f>alfabetica!AC35</f>
        <v>7</v>
      </c>
      <c r="AD37" s="10">
        <f>alfabetica!AD35</f>
        <v>7</v>
      </c>
      <c r="AE37" s="10">
        <f>alfabetica!AE35</f>
        <v>7</v>
      </c>
      <c r="AF37" s="10">
        <f>alfabetica!AF35</f>
        <v>7</v>
      </c>
      <c r="AG37" s="10">
        <f>alfabetica!AG35</f>
        <v>7</v>
      </c>
      <c r="AH37" s="10">
        <f>alfabetica!AH35</f>
        <v>7</v>
      </c>
      <c r="AI37" s="10">
        <f>alfabetica!AI35</f>
        <v>7</v>
      </c>
      <c r="AJ37" s="10">
        <f>alfabetica!AJ35</f>
        <v>7</v>
      </c>
      <c r="AK37" s="10">
        <f>alfabetica!AK35</f>
        <v>7</v>
      </c>
      <c r="AL37" s="10">
        <f>alfabetica!AL35</f>
        <v>7</v>
      </c>
      <c r="AM37" s="10">
        <f>alfabetica!AM35</f>
        <v>7</v>
      </c>
      <c r="AN37" s="10">
        <f>alfabetica!AN35</f>
        <v>7</v>
      </c>
      <c r="AO37" s="10">
        <f>alfabetica!AO35</f>
        <v>7</v>
      </c>
      <c r="AP37" s="10">
        <f>alfabetica!AP35</f>
        <v>7</v>
      </c>
      <c r="AQ37" s="10">
        <f>alfabetica!AQ35</f>
        <v>0</v>
      </c>
      <c r="AR37" s="10">
        <f>alfabetica!AR35</f>
        <v>0</v>
      </c>
      <c r="AS37" s="10">
        <f>alfabetica!AS35</f>
        <v>0</v>
      </c>
      <c r="AT37" s="10">
        <f>alfabetica!AT35</f>
        <v>0</v>
      </c>
      <c r="AU37" s="10">
        <f>alfabetica!AU35</f>
        <v>0</v>
      </c>
      <c r="AV37" s="10">
        <f>alfabetica!AV35</f>
        <v>0</v>
      </c>
      <c r="AW37" s="10">
        <f>alfabetica!AW35</f>
        <v>0</v>
      </c>
      <c r="AX37" s="10">
        <f>alfabetica!AX35</f>
        <v>0</v>
      </c>
      <c r="AY37" s="10">
        <f>alfabetica!AY35</f>
        <v>0</v>
      </c>
      <c r="AZ37" s="10">
        <f>alfabetica!AZ35</f>
        <v>0</v>
      </c>
      <c r="BA37" s="10">
        <f>alfabetica!BA35</f>
        <v>0</v>
      </c>
      <c r="BB37" s="10">
        <f>alfabetica!BB35</f>
        <v>0</v>
      </c>
      <c r="BC37" s="10">
        <f>alfabetica!BC35</f>
        <v>0</v>
      </c>
      <c r="BD37" s="31">
        <f>alfabetica!BD35</f>
        <v>258</v>
      </c>
      <c r="BE37" s="31">
        <f>alfabetica!BE35</f>
        <v>364</v>
      </c>
      <c r="BF37" s="103">
        <f>BD37/BE37</f>
        <v>0.70879120879120883</v>
      </c>
      <c r="BG37">
        <f t="shared" si="7"/>
        <v>7</v>
      </c>
      <c r="BH37">
        <v>40</v>
      </c>
      <c r="BI37" s="89">
        <f t="shared" si="8"/>
        <v>0.92142857142857137</v>
      </c>
    </row>
    <row r="38" spans="1:61" x14ac:dyDescent="0.25">
      <c r="A38" s="3" t="s">
        <v>60</v>
      </c>
      <c r="B38" s="31">
        <f>alfabetica!B36</f>
        <v>516981</v>
      </c>
      <c r="C38" s="10">
        <f>alfabetica!C36</f>
        <v>11</v>
      </c>
      <c r="D38" s="10">
        <f>alfabetica!D36</f>
        <v>10</v>
      </c>
      <c r="E38" s="10">
        <f>alfabetica!E36</f>
        <v>9</v>
      </c>
      <c r="F38" s="10">
        <f>alfabetica!F36</f>
        <v>9</v>
      </c>
      <c r="G38" s="10">
        <f>alfabetica!G36</f>
        <v>8</v>
      </c>
      <c r="H38" s="10">
        <f>alfabetica!H36</f>
        <v>11</v>
      </c>
      <c r="I38" s="10">
        <f>alfabetica!I36</f>
        <v>9</v>
      </c>
      <c r="J38" s="10">
        <f>alfabetica!J36</f>
        <v>6</v>
      </c>
      <c r="K38" s="10">
        <f>alfabetica!K36</f>
        <v>10</v>
      </c>
      <c r="L38" s="10">
        <f>alfabetica!L36</f>
        <v>10</v>
      </c>
      <c r="M38" s="10">
        <f>alfabetica!M36</f>
        <v>9</v>
      </c>
      <c r="N38" s="10">
        <f>alfabetica!N36</f>
        <v>10</v>
      </c>
      <c r="O38" s="10">
        <f>alfabetica!O36</f>
        <v>9</v>
      </c>
      <c r="P38" s="10">
        <f>alfabetica!P36</f>
        <v>8</v>
      </c>
      <c r="Q38" s="10">
        <f>alfabetica!Q36</f>
        <v>10</v>
      </c>
      <c r="R38" s="10">
        <f>alfabetica!R37</f>
        <v>1</v>
      </c>
      <c r="S38" s="10">
        <f>alfabetica!S36</f>
        <v>11</v>
      </c>
      <c r="T38" s="10">
        <f>alfabetica!T36</f>
        <v>11</v>
      </c>
      <c r="U38" s="10">
        <f>alfabetica!U36</f>
        <v>11</v>
      </c>
      <c r="V38" s="10">
        <f>alfabetica!V36</f>
        <v>11</v>
      </c>
      <c r="W38" s="10">
        <f>alfabetica!W36</f>
        <v>11</v>
      </c>
      <c r="X38" s="10">
        <f>alfabetica!X36</f>
        <v>11</v>
      </c>
      <c r="Y38" s="10">
        <f>alfabetica!Y36</f>
        <v>9</v>
      </c>
      <c r="Z38" s="10">
        <f>alfabetica!Z36</f>
        <v>10</v>
      </c>
      <c r="AA38" s="10">
        <f>alfabetica!AA36</f>
        <v>11</v>
      </c>
      <c r="AB38" s="10">
        <f>alfabetica!AB36</f>
        <v>11</v>
      </c>
      <c r="AC38" s="10">
        <f>alfabetica!AC36</f>
        <v>11</v>
      </c>
      <c r="AD38" s="10">
        <f>alfabetica!AD36</f>
        <v>10</v>
      </c>
      <c r="AE38" s="10">
        <f>alfabetica!AE36</f>
        <v>10</v>
      </c>
      <c r="AF38" s="10">
        <f>alfabetica!AF36</f>
        <v>10</v>
      </c>
      <c r="AG38" s="10">
        <f>alfabetica!AG36</f>
        <v>11</v>
      </c>
      <c r="AH38" s="10">
        <f>alfabetica!AH36</f>
        <v>11</v>
      </c>
      <c r="AI38" s="10">
        <f>alfabetica!AI36</f>
        <v>10</v>
      </c>
      <c r="AJ38" s="10">
        <f>alfabetica!AJ36</f>
        <v>10</v>
      </c>
      <c r="AK38" s="10">
        <f>alfabetica!AK36</f>
        <v>10</v>
      </c>
      <c r="AL38" s="10">
        <f>alfabetica!AL36</f>
        <v>10</v>
      </c>
      <c r="AM38" s="10">
        <f>alfabetica!AM36</f>
        <v>11</v>
      </c>
      <c r="AN38" s="10">
        <f>alfabetica!AN36</f>
        <v>10</v>
      </c>
      <c r="AO38" s="10">
        <f>alfabetica!AO36</f>
        <v>10</v>
      </c>
      <c r="AP38" s="10">
        <f>alfabetica!AP36</f>
        <v>11</v>
      </c>
      <c r="AQ38" s="10">
        <f>alfabetica!AQ36</f>
        <v>10</v>
      </c>
      <c r="AR38" s="10">
        <f>alfabetica!AR36</f>
        <v>0</v>
      </c>
      <c r="AS38" s="10">
        <f>alfabetica!AS36</f>
        <v>0</v>
      </c>
      <c r="AT38" s="10">
        <f>alfabetica!AT36</f>
        <v>0</v>
      </c>
      <c r="AU38" s="10">
        <f>alfabetica!AU36</f>
        <v>0</v>
      </c>
      <c r="AV38" s="10">
        <f>alfabetica!AV36</f>
        <v>0</v>
      </c>
      <c r="AW38" s="10">
        <f>alfabetica!AW36</f>
        <v>0</v>
      </c>
      <c r="AX38" s="10">
        <f>alfabetica!AX36</f>
        <v>0</v>
      </c>
      <c r="AY38" s="10">
        <f>alfabetica!AY36</f>
        <v>0</v>
      </c>
      <c r="AZ38" s="10">
        <f>alfabetica!AZ36</f>
        <v>0</v>
      </c>
      <c r="BA38" s="10">
        <f>alfabetica!BA36</f>
        <v>0</v>
      </c>
      <c r="BB38" s="10">
        <f>alfabetica!BB36</f>
        <v>0</v>
      </c>
      <c r="BC38" s="10">
        <f>alfabetica!BC36</f>
        <v>0</v>
      </c>
      <c r="BD38" s="31">
        <f>alfabetica!BD36</f>
        <v>400</v>
      </c>
      <c r="BE38" s="31">
        <f>alfabetica!BE36</f>
        <v>572</v>
      </c>
      <c r="BF38" s="16">
        <f>alfabetica!BF36</f>
        <v>0.69930069930069927</v>
      </c>
      <c r="BG38">
        <f t="shared" si="7"/>
        <v>11</v>
      </c>
      <c r="BH38">
        <v>40</v>
      </c>
      <c r="BI38" s="89">
        <f t="shared" si="8"/>
        <v>0.90909090909090906</v>
      </c>
    </row>
    <row r="39" spans="1:61" x14ac:dyDescent="0.25">
      <c r="A39" s="3" t="s">
        <v>112</v>
      </c>
      <c r="B39" s="31">
        <f>alfabetica!B38</f>
        <v>29344</v>
      </c>
      <c r="C39" s="10">
        <f>alfabetica!C38</f>
        <v>1</v>
      </c>
      <c r="D39" s="10">
        <f>alfabetica!D38</f>
        <v>1</v>
      </c>
      <c r="E39" s="10">
        <f>alfabetica!E38</f>
        <v>1</v>
      </c>
      <c r="F39" s="10">
        <f>alfabetica!F38</f>
        <v>1</v>
      </c>
      <c r="G39" s="10">
        <f>alfabetica!G38</f>
        <v>1</v>
      </c>
      <c r="H39" s="10">
        <f>alfabetica!H38</f>
        <v>1</v>
      </c>
      <c r="I39" s="10">
        <f>alfabetica!I38</f>
        <v>1</v>
      </c>
      <c r="J39" s="10">
        <f>alfabetica!J38</f>
        <v>1</v>
      </c>
      <c r="K39" s="10">
        <f>alfabetica!K38</f>
        <v>1</v>
      </c>
      <c r="L39" s="10">
        <f>alfabetica!L38</f>
        <v>1</v>
      </c>
      <c r="M39" s="10">
        <f>alfabetica!M38</f>
        <v>1</v>
      </c>
      <c r="N39" s="10">
        <f>alfabetica!N38</f>
        <v>1</v>
      </c>
      <c r="O39" s="10">
        <f>alfabetica!O38</f>
        <v>1</v>
      </c>
      <c r="P39" s="10">
        <f>alfabetica!P38</f>
        <v>0</v>
      </c>
      <c r="Q39" s="10">
        <f>alfabetica!Q38</f>
        <v>0</v>
      </c>
      <c r="R39" s="10">
        <f>alfabetica!R38</f>
        <v>0</v>
      </c>
      <c r="S39" s="10">
        <f>alfabetica!S38</f>
        <v>1</v>
      </c>
      <c r="T39" s="10">
        <f>alfabetica!T38</f>
        <v>1</v>
      </c>
      <c r="U39" s="10">
        <f>alfabetica!U38</f>
        <v>1</v>
      </c>
      <c r="V39" s="10">
        <f>alfabetica!V38</f>
        <v>1</v>
      </c>
      <c r="W39" s="10">
        <f>alfabetica!W38</f>
        <v>1</v>
      </c>
      <c r="X39" s="10">
        <f>alfabetica!X38</f>
        <v>1</v>
      </c>
      <c r="Y39" s="10">
        <f>alfabetica!Y38</f>
        <v>1</v>
      </c>
      <c r="Z39" s="10">
        <f>alfabetica!Z38</f>
        <v>1</v>
      </c>
      <c r="AA39" s="10">
        <f>alfabetica!AA38</f>
        <v>1</v>
      </c>
      <c r="AB39" s="10">
        <f>alfabetica!AB38</f>
        <v>1</v>
      </c>
      <c r="AC39" s="10">
        <f>alfabetica!AC38</f>
        <v>1</v>
      </c>
      <c r="AD39" s="10">
        <f>alfabetica!AD38</f>
        <v>1</v>
      </c>
      <c r="AE39" s="10">
        <f>alfabetica!AE38</f>
        <v>1</v>
      </c>
      <c r="AF39" s="10">
        <f>alfabetica!AF38</f>
        <v>1</v>
      </c>
      <c r="AG39" s="10">
        <f>alfabetica!AG38</f>
        <v>1</v>
      </c>
      <c r="AH39" s="10">
        <f>alfabetica!AH38</f>
        <v>1</v>
      </c>
      <c r="AI39" s="10">
        <f>alfabetica!AI38</f>
        <v>1</v>
      </c>
      <c r="AJ39" s="10">
        <f>alfabetica!AJ38</f>
        <v>1</v>
      </c>
      <c r="AK39" s="10">
        <f>alfabetica!AK38</f>
        <v>1</v>
      </c>
      <c r="AL39" s="10">
        <f>alfabetica!AL38</f>
        <v>0</v>
      </c>
      <c r="AM39" s="10">
        <f>alfabetica!AM38</f>
        <v>1</v>
      </c>
      <c r="AN39" s="10">
        <f>alfabetica!AN38</f>
        <v>1</v>
      </c>
      <c r="AO39" s="10">
        <f>alfabetica!AO38</f>
        <v>1</v>
      </c>
      <c r="AP39" s="10">
        <f>alfabetica!AP38</f>
        <v>1</v>
      </c>
      <c r="AQ39" s="10">
        <f>alfabetica!AQ38</f>
        <v>1</v>
      </c>
      <c r="AR39" s="10">
        <f>alfabetica!AR38</f>
        <v>0</v>
      </c>
      <c r="AS39" s="10">
        <f>alfabetica!AS38</f>
        <v>0</v>
      </c>
      <c r="AT39" s="10">
        <f>alfabetica!AT38</f>
        <v>0</v>
      </c>
      <c r="AU39" s="10">
        <f>alfabetica!AU38</f>
        <v>0</v>
      </c>
      <c r="AV39" s="10">
        <f>alfabetica!AV38</f>
        <v>0</v>
      </c>
      <c r="AW39" s="10">
        <f>alfabetica!AW38</f>
        <v>0</v>
      </c>
      <c r="AX39" s="10">
        <f>alfabetica!AX38</f>
        <v>0</v>
      </c>
      <c r="AY39" s="10">
        <f>alfabetica!AY38</f>
        <v>0</v>
      </c>
      <c r="AZ39" s="10">
        <f>alfabetica!AZ38</f>
        <v>0</v>
      </c>
      <c r="BA39" s="10">
        <f>alfabetica!BA38</f>
        <v>0</v>
      </c>
      <c r="BB39" s="10">
        <f>alfabetica!BB38</f>
        <v>0</v>
      </c>
      <c r="BC39" s="10">
        <f>alfabetica!BC38</f>
        <v>0</v>
      </c>
      <c r="BD39" s="31">
        <f>alfabetica!BD38</f>
        <v>36</v>
      </c>
      <c r="BE39" s="31">
        <f>alfabetica!BE38</f>
        <v>52</v>
      </c>
      <c r="BF39" s="16">
        <f>alfabetica!BF38</f>
        <v>0.69230769230769229</v>
      </c>
      <c r="BG39">
        <f t="shared" si="7"/>
        <v>1</v>
      </c>
      <c r="BH39">
        <v>40</v>
      </c>
      <c r="BI39" s="89">
        <f t="shared" si="8"/>
        <v>0.9</v>
      </c>
    </row>
    <row r="40" spans="1:61" x14ac:dyDescent="0.25">
      <c r="A40" s="3" t="s">
        <v>150</v>
      </c>
      <c r="B40" s="31">
        <f>alfabetica!B37</f>
        <v>59652</v>
      </c>
      <c r="C40" s="10">
        <f>alfabetica!C37</f>
        <v>1</v>
      </c>
      <c r="D40" s="4">
        <f>alfabetica!D37</f>
        <v>1</v>
      </c>
      <c r="E40" s="4">
        <f>alfabetica!E37</f>
        <v>1</v>
      </c>
      <c r="F40" s="4">
        <f>alfabetica!F37</f>
        <v>1</v>
      </c>
      <c r="G40" s="4">
        <f>alfabetica!G37</f>
        <v>1</v>
      </c>
      <c r="H40" s="4">
        <f>alfabetica!H37</f>
        <v>1</v>
      </c>
      <c r="I40" s="4">
        <f>alfabetica!I37</f>
        <v>1</v>
      </c>
      <c r="J40" s="4">
        <f>alfabetica!J37</f>
        <v>1</v>
      </c>
      <c r="K40" s="4">
        <f>alfabetica!K37</f>
        <v>1</v>
      </c>
      <c r="L40" s="4">
        <f>alfabetica!L37</f>
        <v>1</v>
      </c>
      <c r="M40" s="4">
        <f>alfabetica!M37</f>
        <v>1</v>
      </c>
      <c r="N40" s="4">
        <f>alfabetica!N37</f>
        <v>1</v>
      </c>
      <c r="O40" s="4">
        <f>alfabetica!O37</f>
        <v>1</v>
      </c>
      <c r="P40" s="4">
        <f>alfabetica!P37</f>
        <v>1</v>
      </c>
      <c r="Q40" s="4">
        <f>alfabetica!Q37</f>
        <v>1</v>
      </c>
      <c r="R40" s="4">
        <f>alfabetica!R37</f>
        <v>1</v>
      </c>
      <c r="S40" s="4">
        <f>alfabetica!S37</f>
        <v>1</v>
      </c>
      <c r="T40" s="4">
        <f>alfabetica!T37</f>
        <v>1</v>
      </c>
      <c r="U40" s="4">
        <f>alfabetica!U37</f>
        <v>1</v>
      </c>
      <c r="V40" s="4">
        <f>alfabetica!V37</f>
        <v>1</v>
      </c>
      <c r="W40" s="4">
        <f>alfabetica!W37</f>
        <v>1</v>
      </c>
      <c r="X40" s="4">
        <f>alfabetica!X37</f>
        <v>1</v>
      </c>
      <c r="Y40" s="4">
        <f>alfabetica!Y37</f>
        <v>1</v>
      </c>
      <c r="Z40" s="4">
        <f>alfabetica!Z37</f>
        <v>1</v>
      </c>
      <c r="AA40" s="4">
        <f>alfabetica!AA37</f>
        <v>1</v>
      </c>
      <c r="AB40" s="4">
        <f>alfabetica!AB37</f>
        <v>1</v>
      </c>
      <c r="AC40" s="4">
        <f>alfabetica!AC37</f>
        <v>1</v>
      </c>
      <c r="AD40" s="4">
        <f>alfabetica!AD37</f>
        <v>1</v>
      </c>
      <c r="AE40" s="4">
        <f>alfabetica!AE37</f>
        <v>1</v>
      </c>
      <c r="AF40" s="4">
        <f>alfabetica!AF37</f>
        <v>0</v>
      </c>
      <c r="AG40" s="4">
        <f>alfabetica!AG37</f>
        <v>0</v>
      </c>
      <c r="AH40" s="4">
        <f>alfabetica!AH37</f>
        <v>0</v>
      </c>
      <c r="AI40" s="4">
        <f>alfabetica!AI37</f>
        <v>1</v>
      </c>
      <c r="AJ40" s="4">
        <f>alfabetica!AJ37</f>
        <v>1</v>
      </c>
      <c r="AK40" s="4">
        <f>alfabetica!AK37</f>
        <v>1</v>
      </c>
      <c r="AL40" s="4">
        <f>alfabetica!AL37</f>
        <v>1</v>
      </c>
      <c r="AM40" s="4">
        <f>alfabetica!AM37</f>
        <v>1</v>
      </c>
      <c r="AN40" s="4">
        <f>alfabetica!AN37</f>
        <v>1</v>
      </c>
      <c r="AO40" s="4">
        <f>alfabetica!AO37</f>
        <v>1</v>
      </c>
      <c r="AP40" s="4">
        <f>alfabetica!AP37</f>
        <v>1</v>
      </c>
      <c r="AQ40" s="4">
        <f>alfabetica!AQ37</f>
        <v>0</v>
      </c>
      <c r="AR40" s="4">
        <f>alfabetica!AR37</f>
        <v>0</v>
      </c>
      <c r="AS40" s="4">
        <f>alfabetica!AS37</f>
        <v>0</v>
      </c>
      <c r="AT40" s="4">
        <f>alfabetica!AT37</f>
        <v>0</v>
      </c>
      <c r="AU40" s="4">
        <f>alfabetica!AU37</f>
        <v>0</v>
      </c>
      <c r="AV40" s="4">
        <f>alfabetica!AV37</f>
        <v>0</v>
      </c>
      <c r="AW40" s="4">
        <f>alfabetica!AW37</f>
        <v>0</v>
      </c>
      <c r="AX40" s="4">
        <f>alfabetica!AX37</f>
        <v>0</v>
      </c>
      <c r="AY40" s="4">
        <f>alfabetica!AY37</f>
        <v>0</v>
      </c>
      <c r="AZ40" s="4">
        <f>alfabetica!AZ37</f>
        <v>0</v>
      </c>
      <c r="BA40" s="4">
        <f>alfabetica!BA37</f>
        <v>0</v>
      </c>
      <c r="BB40" s="4">
        <f>alfabetica!BB37</f>
        <v>0</v>
      </c>
      <c r="BC40" s="4">
        <f>alfabetica!BC37</f>
        <v>0</v>
      </c>
      <c r="BD40" s="101">
        <f>alfabetica!BD37</f>
        <v>36</v>
      </c>
      <c r="BE40" s="101">
        <f>alfabetica!BE37</f>
        <v>52</v>
      </c>
      <c r="BF40" s="88">
        <f>alfabetica!BF37</f>
        <v>0.69230769230769229</v>
      </c>
      <c r="BG40">
        <f t="shared" si="7"/>
        <v>1</v>
      </c>
      <c r="BH40">
        <v>40</v>
      </c>
      <c r="BI40" s="89">
        <f t="shared" si="8"/>
        <v>0.9</v>
      </c>
    </row>
    <row r="41" spans="1:61" x14ac:dyDescent="0.25">
      <c r="A41" s="5" t="s">
        <v>61</v>
      </c>
      <c r="B41" s="31">
        <f>alfabetica!B40</f>
        <v>15709</v>
      </c>
      <c r="C41" s="10">
        <f>alfabetica!C40</f>
        <v>1</v>
      </c>
      <c r="D41" s="10">
        <f>alfabetica!D40</f>
        <v>1</v>
      </c>
      <c r="E41" s="10">
        <f>alfabetica!E40</f>
        <v>1</v>
      </c>
      <c r="F41" s="10">
        <f>alfabetica!F40</f>
        <v>1</v>
      </c>
      <c r="G41" s="10">
        <f>alfabetica!G40</f>
        <v>1</v>
      </c>
      <c r="H41" s="10">
        <f>alfabetica!H40</f>
        <v>1</v>
      </c>
      <c r="I41" s="10">
        <f>alfabetica!I40</f>
        <v>1</v>
      </c>
      <c r="J41" s="10">
        <f>alfabetica!J40</f>
        <v>1</v>
      </c>
      <c r="K41" s="10">
        <f>alfabetica!K40</f>
        <v>1</v>
      </c>
      <c r="L41" s="10">
        <f>alfabetica!L40</f>
        <v>1</v>
      </c>
      <c r="M41" s="10">
        <f>alfabetica!M40</f>
        <v>1</v>
      </c>
      <c r="N41" s="10">
        <f>alfabetica!N40</f>
        <v>1</v>
      </c>
      <c r="O41" s="10">
        <f>alfabetica!O40</f>
        <v>1</v>
      </c>
      <c r="P41" s="10">
        <f>alfabetica!P40</f>
        <v>1</v>
      </c>
      <c r="Q41" s="10">
        <f>alfabetica!Q40</f>
        <v>1</v>
      </c>
      <c r="R41" s="10">
        <f>alfabetica!R40</f>
        <v>1</v>
      </c>
      <c r="S41" s="10">
        <f>alfabetica!S40</f>
        <v>1</v>
      </c>
      <c r="T41" s="10">
        <f>alfabetica!T40</f>
        <v>1</v>
      </c>
      <c r="U41" s="10">
        <f>alfabetica!U40</f>
        <v>1</v>
      </c>
      <c r="V41" s="10">
        <f>alfabetica!V40</f>
        <v>1</v>
      </c>
      <c r="W41" s="10">
        <f>alfabetica!W40</f>
        <v>1</v>
      </c>
      <c r="X41" s="10">
        <f>alfabetica!X40</f>
        <v>1</v>
      </c>
      <c r="Y41" s="10">
        <f>alfabetica!Y40</f>
        <v>1</v>
      </c>
      <c r="Z41" s="10">
        <f>alfabetica!Z40</f>
        <v>1</v>
      </c>
      <c r="AA41" s="10">
        <f>alfabetica!AA40</f>
        <v>1</v>
      </c>
      <c r="AB41" s="10">
        <f>alfabetica!AB40</f>
        <v>1</v>
      </c>
      <c r="AC41" s="10">
        <f>alfabetica!AC40</f>
        <v>1</v>
      </c>
      <c r="AD41" s="10">
        <f>alfabetica!AD40</f>
        <v>1</v>
      </c>
      <c r="AE41" s="10">
        <f>alfabetica!AE40</f>
        <v>1</v>
      </c>
      <c r="AF41" s="10">
        <f>alfabetica!AF40</f>
        <v>1</v>
      </c>
      <c r="AG41" s="10">
        <f>alfabetica!AG40</f>
        <v>1</v>
      </c>
      <c r="AH41" s="10">
        <f>alfabetica!AH40</f>
        <v>1</v>
      </c>
      <c r="AI41" s="10">
        <f>alfabetica!AI40</f>
        <v>1</v>
      </c>
      <c r="AJ41" s="10">
        <f>alfabetica!AJ40</f>
        <v>0</v>
      </c>
      <c r="AK41" s="10">
        <f>alfabetica!AK40</f>
        <v>1</v>
      </c>
      <c r="AL41" s="10">
        <f>alfabetica!AL40</f>
        <v>1</v>
      </c>
      <c r="AM41" s="10">
        <f>alfabetica!AM40</f>
        <v>1</v>
      </c>
      <c r="AN41" s="10">
        <f>alfabetica!AN40</f>
        <v>0</v>
      </c>
      <c r="AO41" s="10">
        <f>alfabetica!AO40</f>
        <v>0</v>
      </c>
      <c r="AP41" s="10">
        <f>alfabetica!AP40</f>
        <v>0</v>
      </c>
      <c r="AQ41" s="10">
        <f>alfabetica!AQ40</f>
        <v>0</v>
      </c>
      <c r="AR41" s="10">
        <f>alfabetica!AR40</f>
        <v>0</v>
      </c>
      <c r="AS41" s="10">
        <f>alfabetica!AS40</f>
        <v>0</v>
      </c>
      <c r="AT41" s="10">
        <f>alfabetica!AT40</f>
        <v>0</v>
      </c>
      <c r="AU41" s="10">
        <f>alfabetica!AU40</f>
        <v>0</v>
      </c>
      <c r="AV41" s="10">
        <f>alfabetica!AV40</f>
        <v>0</v>
      </c>
      <c r="AW41" s="10">
        <f>alfabetica!AW40</f>
        <v>0</v>
      </c>
      <c r="AX41" s="10">
        <f>alfabetica!AX40</f>
        <v>0</v>
      </c>
      <c r="AY41" s="10">
        <f>alfabetica!AY40</f>
        <v>0</v>
      </c>
      <c r="AZ41" s="10">
        <f>alfabetica!AZ40</f>
        <v>0</v>
      </c>
      <c r="BA41" s="10">
        <f>alfabetica!BA40</f>
        <v>0</v>
      </c>
      <c r="BB41" s="10">
        <f>alfabetica!BB40</f>
        <v>0</v>
      </c>
      <c r="BC41" s="10">
        <f>alfabetica!BC40</f>
        <v>0</v>
      </c>
      <c r="BD41" s="31">
        <f>alfabetica!BD40</f>
        <v>35</v>
      </c>
      <c r="BE41" s="31">
        <f>alfabetica!BE40</f>
        <v>52</v>
      </c>
      <c r="BF41" s="88">
        <f>alfabetica!BF40</f>
        <v>0.67307692307692313</v>
      </c>
      <c r="BG41">
        <f t="shared" si="7"/>
        <v>1</v>
      </c>
      <c r="BH41">
        <v>40</v>
      </c>
      <c r="BI41" s="89">
        <f t="shared" si="8"/>
        <v>0.875</v>
      </c>
    </row>
    <row r="42" spans="1:61" x14ac:dyDescent="0.25">
      <c r="A42" s="3" t="s">
        <v>85</v>
      </c>
      <c r="B42" s="31">
        <f>alfabetica!B39</f>
        <v>15305</v>
      </c>
      <c r="C42" s="10">
        <f>alfabetica!C39</f>
        <v>1</v>
      </c>
      <c r="D42" s="10">
        <f>alfabetica!D39</f>
        <v>1</v>
      </c>
      <c r="E42" s="10">
        <f>alfabetica!E39</f>
        <v>1</v>
      </c>
      <c r="F42" s="10">
        <f>alfabetica!F39</f>
        <v>1</v>
      </c>
      <c r="G42" s="10">
        <f>alfabetica!G39</f>
        <v>1</v>
      </c>
      <c r="H42" s="10">
        <f>alfabetica!H39</f>
        <v>1</v>
      </c>
      <c r="I42" s="10">
        <f>alfabetica!I39</f>
        <v>1</v>
      </c>
      <c r="J42" s="10">
        <f>alfabetica!J39</f>
        <v>1</v>
      </c>
      <c r="K42" s="10">
        <f>alfabetica!K39</f>
        <v>0</v>
      </c>
      <c r="L42" s="10">
        <f>alfabetica!L39</f>
        <v>0</v>
      </c>
      <c r="M42" s="10">
        <f>alfabetica!M39</f>
        <v>0</v>
      </c>
      <c r="N42" s="10">
        <f>alfabetica!N39</f>
        <v>0</v>
      </c>
      <c r="O42" s="10">
        <f>alfabetica!O39</f>
        <v>1</v>
      </c>
      <c r="P42" s="10">
        <f>alfabetica!P39</f>
        <v>1</v>
      </c>
      <c r="Q42" s="10">
        <f>alfabetica!Q39</f>
        <v>1</v>
      </c>
      <c r="R42" s="10">
        <f>alfabetica!R39</f>
        <v>1</v>
      </c>
      <c r="S42" s="10">
        <f>alfabetica!S39</f>
        <v>1</v>
      </c>
      <c r="T42" s="10">
        <f>alfabetica!T39</f>
        <v>1</v>
      </c>
      <c r="U42" s="10">
        <f>alfabetica!U39</f>
        <v>1</v>
      </c>
      <c r="V42" s="10">
        <f>alfabetica!V39</f>
        <v>1</v>
      </c>
      <c r="W42" s="10">
        <f>alfabetica!W39</f>
        <v>1</v>
      </c>
      <c r="X42" s="10">
        <f>alfabetica!X39</f>
        <v>1</v>
      </c>
      <c r="Y42" s="10">
        <f>alfabetica!Y39</f>
        <v>1</v>
      </c>
      <c r="Z42" s="10">
        <f>alfabetica!Z39</f>
        <v>1</v>
      </c>
      <c r="AA42" s="10">
        <f>alfabetica!AA39</f>
        <v>1</v>
      </c>
      <c r="AB42" s="10">
        <f>alfabetica!AB39</f>
        <v>1</v>
      </c>
      <c r="AC42" s="10">
        <f>alfabetica!AC39</f>
        <v>1</v>
      </c>
      <c r="AD42" s="10">
        <f>alfabetica!AD39</f>
        <v>1</v>
      </c>
      <c r="AE42" s="10">
        <f>alfabetica!AE39</f>
        <v>1</v>
      </c>
      <c r="AF42" s="10">
        <f>alfabetica!AF39</f>
        <v>1</v>
      </c>
      <c r="AG42" s="10">
        <f>alfabetica!AG39</f>
        <v>1</v>
      </c>
      <c r="AH42" s="10">
        <f>alfabetica!AH39</f>
        <v>1</v>
      </c>
      <c r="AI42" s="10">
        <f>alfabetica!AI39</f>
        <v>1</v>
      </c>
      <c r="AJ42" s="10">
        <f>alfabetica!AJ39</f>
        <v>1</v>
      </c>
      <c r="AK42" s="10">
        <f>alfabetica!AK39</f>
        <v>1</v>
      </c>
      <c r="AL42" s="10">
        <f>alfabetica!AL39</f>
        <v>1</v>
      </c>
      <c r="AM42" s="10">
        <f>alfabetica!AM39</f>
        <v>1</v>
      </c>
      <c r="AN42" s="10">
        <f>alfabetica!AN39</f>
        <v>1</v>
      </c>
      <c r="AO42" s="10">
        <f>alfabetica!AO39</f>
        <v>1</v>
      </c>
      <c r="AP42" s="10">
        <f>alfabetica!AP39</f>
        <v>1</v>
      </c>
      <c r="AQ42" s="10">
        <f>alfabetica!AQ39</f>
        <v>0</v>
      </c>
      <c r="AR42" s="10">
        <f>alfabetica!AR39</f>
        <v>0</v>
      </c>
      <c r="AS42" s="10">
        <f>alfabetica!AS39</f>
        <v>0</v>
      </c>
      <c r="AT42" s="10">
        <f>alfabetica!AT39</f>
        <v>0</v>
      </c>
      <c r="AU42" s="10">
        <f>alfabetica!AU39</f>
        <v>0</v>
      </c>
      <c r="AV42" s="10">
        <f>alfabetica!AV39</f>
        <v>0</v>
      </c>
      <c r="AW42" s="10">
        <f>alfabetica!AW39</f>
        <v>0</v>
      </c>
      <c r="AX42" s="10">
        <f>alfabetica!AX39</f>
        <v>0</v>
      </c>
      <c r="AY42" s="10">
        <f>alfabetica!AY39</f>
        <v>0</v>
      </c>
      <c r="AZ42" s="10">
        <f>alfabetica!AZ39</f>
        <v>0</v>
      </c>
      <c r="BA42" s="10">
        <f>alfabetica!BA39</f>
        <v>0</v>
      </c>
      <c r="BB42" s="10">
        <f>alfabetica!BB39</f>
        <v>0</v>
      </c>
      <c r="BC42" s="10">
        <f>alfabetica!BC39</f>
        <v>0</v>
      </c>
      <c r="BD42" s="31">
        <f>alfabetica!BD39</f>
        <v>35</v>
      </c>
      <c r="BE42" s="31">
        <f>alfabetica!BE39</f>
        <v>52</v>
      </c>
      <c r="BF42" s="88">
        <f>alfabetica!BF39</f>
        <v>0.67307692307692313</v>
      </c>
      <c r="BG42">
        <f t="shared" si="7"/>
        <v>1</v>
      </c>
      <c r="BH42">
        <v>40</v>
      </c>
      <c r="BI42" s="89">
        <f t="shared" si="8"/>
        <v>0.875</v>
      </c>
    </row>
    <row r="43" spans="1:61" hidden="1" x14ac:dyDescent="0.25">
      <c r="A43" s="18" t="s">
        <v>104</v>
      </c>
      <c r="B43" s="33">
        <f t="shared" ref="B43:AG43" si="9">SUM(B44:B46)</f>
        <v>1118780</v>
      </c>
      <c r="C43" s="19">
        <f t="shared" si="9"/>
        <v>3</v>
      </c>
      <c r="D43" s="19">
        <f t="shared" si="9"/>
        <v>3</v>
      </c>
      <c r="E43" s="19">
        <f t="shared" si="9"/>
        <v>3</v>
      </c>
      <c r="F43" s="19">
        <f t="shared" si="9"/>
        <v>3</v>
      </c>
      <c r="G43" s="19">
        <f t="shared" si="9"/>
        <v>3</v>
      </c>
      <c r="H43" s="19">
        <f t="shared" si="9"/>
        <v>3</v>
      </c>
      <c r="I43" s="19">
        <f t="shared" si="9"/>
        <v>2</v>
      </c>
      <c r="J43" s="19">
        <f t="shared" si="9"/>
        <v>2</v>
      </c>
      <c r="K43" s="19">
        <f t="shared" si="9"/>
        <v>2</v>
      </c>
      <c r="L43" s="19">
        <f t="shared" si="9"/>
        <v>2</v>
      </c>
      <c r="M43" s="19">
        <f t="shared" si="9"/>
        <v>2</v>
      </c>
      <c r="N43" s="19">
        <f t="shared" si="9"/>
        <v>3</v>
      </c>
      <c r="O43" s="19">
        <f t="shared" si="9"/>
        <v>3</v>
      </c>
      <c r="P43" s="19">
        <f t="shared" si="9"/>
        <v>3</v>
      </c>
      <c r="Q43" s="19">
        <f t="shared" si="9"/>
        <v>2</v>
      </c>
      <c r="R43" s="19">
        <f t="shared" si="9"/>
        <v>2</v>
      </c>
      <c r="S43" s="19">
        <f t="shared" si="9"/>
        <v>1</v>
      </c>
      <c r="T43" s="19">
        <f t="shared" si="9"/>
        <v>3</v>
      </c>
      <c r="U43" s="19">
        <f t="shared" si="9"/>
        <v>2</v>
      </c>
      <c r="V43" s="19">
        <f t="shared" si="9"/>
        <v>3</v>
      </c>
      <c r="W43" s="19">
        <f t="shared" si="9"/>
        <v>3</v>
      </c>
      <c r="X43" s="19">
        <f t="shared" si="9"/>
        <v>2</v>
      </c>
      <c r="Y43" s="19">
        <f t="shared" si="9"/>
        <v>3</v>
      </c>
      <c r="Z43" s="19">
        <f t="shared" si="9"/>
        <v>3</v>
      </c>
      <c r="AA43" s="19">
        <f t="shared" si="9"/>
        <v>2</v>
      </c>
      <c r="AB43" s="19">
        <f t="shared" si="9"/>
        <v>3</v>
      </c>
      <c r="AC43" s="19">
        <f t="shared" si="9"/>
        <v>3</v>
      </c>
      <c r="AD43" s="19">
        <f t="shared" si="9"/>
        <v>3</v>
      </c>
      <c r="AE43" s="19">
        <f t="shared" si="9"/>
        <v>3</v>
      </c>
      <c r="AF43" s="19">
        <f t="shared" si="9"/>
        <v>3</v>
      </c>
      <c r="AG43" s="19">
        <f t="shared" si="9"/>
        <v>2</v>
      </c>
      <c r="AH43" s="19">
        <f t="shared" ref="AH43:BE43" si="10">SUM(AH44:AH46)</f>
        <v>2</v>
      </c>
      <c r="AI43" s="19">
        <f t="shared" si="10"/>
        <v>2</v>
      </c>
      <c r="AJ43" s="19">
        <f t="shared" si="10"/>
        <v>3</v>
      </c>
      <c r="AK43" s="19">
        <f t="shared" si="10"/>
        <v>3</v>
      </c>
      <c r="AL43" s="19">
        <f t="shared" si="10"/>
        <v>3</v>
      </c>
      <c r="AM43" s="19">
        <f t="shared" si="10"/>
        <v>3</v>
      </c>
      <c r="AN43" s="19">
        <f t="shared" si="10"/>
        <v>3</v>
      </c>
      <c r="AO43" s="19">
        <f t="shared" si="10"/>
        <v>2</v>
      </c>
      <c r="AP43" s="19">
        <f t="shared" si="10"/>
        <v>2</v>
      </c>
      <c r="AQ43" s="19">
        <f t="shared" si="10"/>
        <v>1</v>
      </c>
      <c r="AR43" s="19">
        <f t="shared" si="10"/>
        <v>0</v>
      </c>
      <c r="AS43" s="19">
        <f t="shared" si="10"/>
        <v>0</v>
      </c>
      <c r="AT43" s="19">
        <f t="shared" si="10"/>
        <v>0</v>
      </c>
      <c r="AU43" s="19">
        <f t="shared" si="10"/>
        <v>0</v>
      </c>
      <c r="AV43" s="19">
        <f t="shared" si="10"/>
        <v>0</v>
      </c>
      <c r="AW43" s="19">
        <f t="shared" si="10"/>
        <v>0</v>
      </c>
      <c r="AX43" s="19">
        <f t="shared" si="10"/>
        <v>0</v>
      </c>
      <c r="AY43" s="19">
        <f t="shared" si="10"/>
        <v>0</v>
      </c>
      <c r="AZ43" s="19">
        <f t="shared" si="10"/>
        <v>0</v>
      </c>
      <c r="BA43" s="19">
        <f t="shared" si="10"/>
        <v>0</v>
      </c>
      <c r="BB43" s="19">
        <f t="shared" si="10"/>
        <v>0</v>
      </c>
      <c r="BC43" s="19">
        <f t="shared" si="10"/>
        <v>0</v>
      </c>
      <c r="BD43" s="40">
        <f t="shared" si="10"/>
        <v>101</v>
      </c>
      <c r="BE43" s="40">
        <f t="shared" si="10"/>
        <v>156</v>
      </c>
      <c r="BF43" s="36">
        <f>BD43/BE43</f>
        <v>0.64743589743589747</v>
      </c>
      <c r="BG43">
        <f t="shared" si="7"/>
        <v>3</v>
      </c>
      <c r="BH43">
        <v>40</v>
      </c>
      <c r="BI43" s="89">
        <f t="shared" si="8"/>
        <v>0.84166666666666667</v>
      </c>
    </row>
    <row r="44" spans="1:61" x14ac:dyDescent="0.25">
      <c r="A44" s="3" t="s">
        <v>71</v>
      </c>
      <c r="B44" s="31">
        <f>alfabetica!B42</f>
        <v>159529</v>
      </c>
      <c r="C44" s="10">
        <f>alfabetica!C42</f>
        <v>1</v>
      </c>
      <c r="D44" s="10">
        <f>alfabetica!D42</f>
        <v>1</v>
      </c>
      <c r="E44" s="10">
        <f>alfabetica!E42</f>
        <v>1</v>
      </c>
      <c r="F44" s="10">
        <f>alfabetica!F42</f>
        <v>1</v>
      </c>
      <c r="G44" s="10">
        <f>alfabetica!G42</f>
        <v>1</v>
      </c>
      <c r="H44" s="10">
        <f>alfabetica!H42</f>
        <v>1</v>
      </c>
      <c r="I44" s="10">
        <f>alfabetica!I42</f>
        <v>1</v>
      </c>
      <c r="J44" s="10">
        <f>alfabetica!J42</f>
        <v>1</v>
      </c>
      <c r="K44" s="10">
        <f>alfabetica!K42</f>
        <v>1</v>
      </c>
      <c r="L44" s="10">
        <f>alfabetica!L42</f>
        <v>1</v>
      </c>
      <c r="M44" s="10">
        <f>alfabetica!M42</f>
        <v>1</v>
      </c>
      <c r="N44" s="10">
        <f>alfabetica!N42</f>
        <v>1</v>
      </c>
      <c r="O44" s="10">
        <f>alfabetica!O42</f>
        <v>1</v>
      </c>
      <c r="P44" s="10">
        <f>alfabetica!P42</f>
        <v>1</v>
      </c>
      <c r="Q44" s="10">
        <f>alfabetica!Q42</f>
        <v>1</v>
      </c>
      <c r="R44" s="10">
        <f>alfabetica!R42</f>
        <v>0</v>
      </c>
      <c r="S44" s="10">
        <f>alfabetica!S42</f>
        <v>0</v>
      </c>
      <c r="T44" s="10">
        <f>alfabetica!T42</f>
        <v>1</v>
      </c>
      <c r="U44" s="10">
        <f>alfabetica!U42</f>
        <v>0</v>
      </c>
      <c r="V44" s="10">
        <f>alfabetica!V42</f>
        <v>1</v>
      </c>
      <c r="W44" s="10">
        <f>alfabetica!W42</f>
        <v>1</v>
      </c>
      <c r="X44" s="10">
        <f>alfabetica!X42</f>
        <v>0</v>
      </c>
      <c r="Y44" s="10">
        <f>alfabetica!Y42</f>
        <v>1</v>
      </c>
      <c r="Z44" s="10">
        <f>alfabetica!Z42</f>
        <v>1</v>
      </c>
      <c r="AA44" s="10">
        <f>alfabetica!AA42</f>
        <v>0</v>
      </c>
      <c r="AB44" s="10">
        <f>alfabetica!AB42</f>
        <v>1</v>
      </c>
      <c r="AC44" s="10">
        <f>alfabetica!AC42</f>
        <v>1</v>
      </c>
      <c r="AD44" s="10">
        <f>alfabetica!AD42</f>
        <v>1</v>
      </c>
      <c r="AE44" s="10">
        <f>alfabetica!AE42</f>
        <v>1</v>
      </c>
      <c r="AF44" s="10">
        <f>alfabetica!AF42</f>
        <v>1</v>
      </c>
      <c r="AG44" s="10">
        <f>alfabetica!AG42</f>
        <v>0</v>
      </c>
      <c r="AH44" s="10">
        <f>alfabetica!AH42</f>
        <v>1</v>
      </c>
      <c r="AI44" s="10">
        <f>alfabetica!AI42</f>
        <v>1</v>
      </c>
      <c r="AJ44" s="10">
        <f>alfabetica!AJ42</f>
        <v>1</v>
      </c>
      <c r="AK44" s="10">
        <f>alfabetica!AK42</f>
        <v>1</v>
      </c>
      <c r="AL44" s="10">
        <f>alfabetica!AL42</f>
        <v>1</v>
      </c>
      <c r="AM44" s="10">
        <f>alfabetica!AM42</f>
        <v>1</v>
      </c>
      <c r="AN44" s="10">
        <f>alfabetica!AN42</f>
        <v>1</v>
      </c>
      <c r="AO44" s="10">
        <f>alfabetica!AO42</f>
        <v>1</v>
      </c>
      <c r="AP44" s="10">
        <f>alfabetica!AP42</f>
        <v>1</v>
      </c>
      <c r="AQ44" s="10">
        <f>alfabetica!AQ42</f>
        <v>1</v>
      </c>
      <c r="AR44" s="10">
        <f>alfabetica!AR42</f>
        <v>0</v>
      </c>
      <c r="AS44" s="10">
        <f>alfabetica!AS42</f>
        <v>0</v>
      </c>
      <c r="AT44" s="10">
        <f>alfabetica!AT42</f>
        <v>0</v>
      </c>
      <c r="AU44" s="10">
        <f>alfabetica!AU42</f>
        <v>0</v>
      </c>
      <c r="AV44" s="10">
        <f>alfabetica!AV42</f>
        <v>0</v>
      </c>
      <c r="AW44" s="10">
        <f>alfabetica!AW42</f>
        <v>0</v>
      </c>
      <c r="AX44" s="10">
        <f>alfabetica!AX42</f>
        <v>0</v>
      </c>
      <c r="AY44" s="10">
        <f>alfabetica!AY42</f>
        <v>0</v>
      </c>
      <c r="AZ44" s="10">
        <f>alfabetica!AZ42</f>
        <v>0</v>
      </c>
      <c r="BA44" s="10">
        <f>alfabetica!BA42</f>
        <v>0</v>
      </c>
      <c r="BB44" s="10">
        <f>alfabetica!BB42</f>
        <v>0</v>
      </c>
      <c r="BC44" s="10">
        <f>alfabetica!BC42</f>
        <v>0</v>
      </c>
      <c r="BD44" s="31">
        <f>alfabetica!BD42</f>
        <v>34</v>
      </c>
      <c r="BE44" s="31">
        <f>alfabetica!BE42</f>
        <v>52</v>
      </c>
      <c r="BF44" s="88">
        <f>alfabetica!BF42</f>
        <v>0.65384615384615385</v>
      </c>
      <c r="BG44">
        <f t="shared" si="7"/>
        <v>1</v>
      </c>
      <c r="BH44">
        <v>40</v>
      </c>
      <c r="BI44" s="89">
        <f t="shared" si="8"/>
        <v>0.85</v>
      </c>
    </row>
    <row r="45" spans="1:61" x14ac:dyDescent="0.25">
      <c r="A45" s="5" t="s">
        <v>106</v>
      </c>
      <c r="B45" s="31">
        <f>alfabetica!B41</f>
        <v>29802</v>
      </c>
      <c r="C45" s="10">
        <f>alfabetica!C41</f>
        <v>1</v>
      </c>
      <c r="D45" s="10">
        <f>alfabetica!D41</f>
        <v>1</v>
      </c>
      <c r="E45" s="10">
        <f>alfabetica!E41</f>
        <v>1</v>
      </c>
      <c r="F45" s="10">
        <f>alfabetica!F41</f>
        <v>1</v>
      </c>
      <c r="G45" s="10">
        <f>alfabetica!G41</f>
        <v>1</v>
      </c>
      <c r="H45" s="10">
        <f>alfabetica!H41</f>
        <v>1</v>
      </c>
      <c r="I45" s="10">
        <f>alfabetica!I41</f>
        <v>0</v>
      </c>
      <c r="J45" s="10">
        <f>alfabetica!J41</f>
        <v>0</v>
      </c>
      <c r="K45" s="10">
        <f>alfabetica!K41</f>
        <v>0</v>
      </c>
      <c r="L45" s="10">
        <f>alfabetica!L41</f>
        <v>0</v>
      </c>
      <c r="M45" s="10">
        <f>alfabetica!M41</f>
        <v>0</v>
      </c>
      <c r="N45" s="10">
        <f>alfabetica!N41</f>
        <v>1</v>
      </c>
      <c r="O45" s="10">
        <f>alfabetica!O41</f>
        <v>1</v>
      </c>
      <c r="P45" s="10">
        <f>alfabetica!P41</f>
        <v>1</v>
      </c>
      <c r="Q45" s="10">
        <f>alfabetica!Q41</f>
        <v>1</v>
      </c>
      <c r="R45" s="10">
        <f>alfabetica!R41</f>
        <v>1</v>
      </c>
      <c r="S45" s="10">
        <f>alfabetica!S41</f>
        <v>1</v>
      </c>
      <c r="T45" s="10">
        <f>alfabetica!T41</f>
        <v>1</v>
      </c>
      <c r="U45" s="10">
        <f>alfabetica!U41</f>
        <v>1</v>
      </c>
      <c r="V45" s="10">
        <f>alfabetica!V41</f>
        <v>1</v>
      </c>
      <c r="W45" s="10">
        <f>alfabetica!W41</f>
        <v>1</v>
      </c>
      <c r="X45" s="10">
        <f>alfabetica!X41</f>
        <v>1</v>
      </c>
      <c r="Y45" s="10">
        <f>alfabetica!Y41</f>
        <v>1</v>
      </c>
      <c r="Z45" s="10">
        <f>alfabetica!Z41</f>
        <v>1</v>
      </c>
      <c r="AA45" s="10">
        <f>alfabetica!AA41</f>
        <v>1</v>
      </c>
      <c r="AB45" s="10">
        <f>alfabetica!AB41</f>
        <v>1</v>
      </c>
      <c r="AC45" s="10">
        <f>alfabetica!AC41</f>
        <v>1</v>
      </c>
      <c r="AD45" s="10">
        <f>alfabetica!AD41</f>
        <v>1</v>
      </c>
      <c r="AE45" s="10">
        <f>alfabetica!AE41</f>
        <v>1</v>
      </c>
      <c r="AF45" s="10">
        <f>alfabetica!AF41</f>
        <v>1</v>
      </c>
      <c r="AG45" s="10">
        <f>alfabetica!AG41</f>
        <v>1</v>
      </c>
      <c r="AH45" s="10">
        <f>alfabetica!AH41</f>
        <v>1</v>
      </c>
      <c r="AI45" s="10">
        <f>alfabetica!AI41</f>
        <v>1</v>
      </c>
      <c r="AJ45" s="10">
        <f>alfabetica!AJ41</f>
        <v>1</v>
      </c>
      <c r="AK45" s="10">
        <f>alfabetica!AK41</f>
        <v>1</v>
      </c>
      <c r="AL45" s="10">
        <f>alfabetica!AL41</f>
        <v>1</v>
      </c>
      <c r="AM45" s="10">
        <f>alfabetica!AM41</f>
        <v>1</v>
      </c>
      <c r="AN45" s="10">
        <f>alfabetica!AN41</f>
        <v>1</v>
      </c>
      <c r="AO45" s="10">
        <f>alfabetica!AO41</f>
        <v>1</v>
      </c>
      <c r="AP45" s="10">
        <f>alfabetica!AP41</f>
        <v>1</v>
      </c>
      <c r="AQ45" s="10">
        <f>alfabetica!AQ41</f>
        <v>0</v>
      </c>
      <c r="AR45" s="10">
        <f>alfabetica!AR41</f>
        <v>0</v>
      </c>
      <c r="AS45" s="10">
        <f>alfabetica!AS41</f>
        <v>0</v>
      </c>
      <c r="AT45" s="10">
        <f>alfabetica!AT41</f>
        <v>0</v>
      </c>
      <c r="AU45" s="10">
        <f>alfabetica!AU41</f>
        <v>0</v>
      </c>
      <c r="AV45" s="10">
        <f>alfabetica!AV41</f>
        <v>0</v>
      </c>
      <c r="AW45" s="10">
        <f>alfabetica!AW41</f>
        <v>0</v>
      </c>
      <c r="AX45" s="10">
        <f>alfabetica!AX41</f>
        <v>0</v>
      </c>
      <c r="AY45" s="10">
        <f>alfabetica!AY41</f>
        <v>0</v>
      </c>
      <c r="AZ45" s="10">
        <f>alfabetica!AZ41</f>
        <v>0</v>
      </c>
      <c r="BA45" s="10">
        <f>alfabetica!BA41</f>
        <v>0</v>
      </c>
      <c r="BB45" s="10">
        <f>alfabetica!BB41</f>
        <v>0</v>
      </c>
      <c r="BC45" s="10">
        <f>alfabetica!BC41</f>
        <v>0</v>
      </c>
      <c r="BD45" s="31">
        <f>alfabetica!BD41</f>
        <v>34</v>
      </c>
      <c r="BE45" s="31">
        <f>alfabetica!BE41</f>
        <v>52</v>
      </c>
      <c r="BF45" s="35">
        <f>BD45/BE45</f>
        <v>0.65384615384615385</v>
      </c>
      <c r="BG45">
        <f t="shared" si="7"/>
        <v>1</v>
      </c>
      <c r="BH45">
        <v>40</v>
      </c>
      <c r="BI45" s="89">
        <f t="shared" si="8"/>
        <v>0.85</v>
      </c>
    </row>
    <row r="46" spans="1:61" x14ac:dyDescent="0.25">
      <c r="A46" s="3" t="s">
        <v>62</v>
      </c>
      <c r="B46" s="31">
        <f>alfabetica!B44</f>
        <v>929449</v>
      </c>
      <c r="C46" s="10">
        <f>alfabetica!C44</f>
        <v>1</v>
      </c>
      <c r="D46" s="10">
        <f>alfabetica!D44</f>
        <v>1</v>
      </c>
      <c r="E46" s="10">
        <f>alfabetica!E44</f>
        <v>1</v>
      </c>
      <c r="F46" s="10">
        <f>alfabetica!F44</f>
        <v>1</v>
      </c>
      <c r="G46" s="10">
        <f>alfabetica!G44</f>
        <v>1</v>
      </c>
      <c r="H46" s="10">
        <f>alfabetica!H44</f>
        <v>1</v>
      </c>
      <c r="I46" s="10">
        <f>alfabetica!I44</f>
        <v>1</v>
      </c>
      <c r="J46" s="10">
        <f>alfabetica!J44</f>
        <v>1</v>
      </c>
      <c r="K46" s="10">
        <f>alfabetica!K44</f>
        <v>1</v>
      </c>
      <c r="L46" s="10">
        <f>alfabetica!L44</f>
        <v>1</v>
      </c>
      <c r="M46" s="10">
        <f>alfabetica!M44</f>
        <v>1</v>
      </c>
      <c r="N46" s="10">
        <f>alfabetica!N44</f>
        <v>1</v>
      </c>
      <c r="O46" s="10">
        <f>alfabetica!O44</f>
        <v>1</v>
      </c>
      <c r="P46" s="10">
        <f>alfabetica!P44</f>
        <v>1</v>
      </c>
      <c r="Q46" s="10">
        <f>alfabetica!Q44</f>
        <v>0</v>
      </c>
      <c r="R46" s="10">
        <f>alfabetica!R44</f>
        <v>1</v>
      </c>
      <c r="S46" s="10">
        <f>alfabetica!S44</f>
        <v>0</v>
      </c>
      <c r="T46" s="10">
        <f>alfabetica!T44</f>
        <v>1</v>
      </c>
      <c r="U46" s="10">
        <f>alfabetica!U44</f>
        <v>1</v>
      </c>
      <c r="V46" s="10">
        <f>alfabetica!V44</f>
        <v>1</v>
      </c>
      <c r="W46" s="10">
        <f>alfabetica!W44</f>
        <v>1</v>
      </c>
      <c r="X46" s="10">
        <f>alfabetica!X44</f>
        <v>1</v>
      </c>
      <c r="Y46" s="10">
        <f>alfabetica!Y44</f>
        <v>1</v>
      </c>
      <c r="Z46" s="10">
        <f>alfabetica!Z44</f>
        <v>1</v>
      </c>
      <c r="AA46" s="10">
        <f>alfabetica!AA44</f>
        <v>1</v>
      </c>
      <c r="AB46" s="10">
        <f>alfabetica!AB44</f>
        <v>1</v>
      </c>
      <c r="AC46" s="10">
        <f>alfabetica!AC44</f>
        <v>1</v>
      </c>
      <c r="AD46" s="10">
        <f>alfabetica!AD44</f>
        <v>1</v>
      </c>
      <c r="AE46" s="10">
        <f>alfabetica!AE44</f>
        <v>1</v>
      </c>
      <c r="AF46" s="10">
        <f>alfabetica!AF44</f>
        <v>1</v>
      </c>
      <c r="AG46" s="10">
        <f>alfabetica!AG44</f>
        <v>1</v>
      </c>
      <c r="AH46" s="10">
        <f>alfabetica!AH44</f>
        <v>0</v>
      </c>
      <c r="AI46" s="10">
        <f>alfabetica!AI44</f>
        <v>0</v>
      </c>
      <c r="AJ46" s="10">
        <f>alfabetica!AJ44</f>
        <v>1</v>
      </c>
      <c r="AK46" s="10">
        <f>alfabetica!AK44</f>
        <v>1</v>
      </c>
      <c r="AL46" s="10">
        <f>alfabetica!AL44</f>
        <v>1</v>
      </c>
      <c r="AM46" s="10">
        <f>alfabetica!AM44</f>
        <v>1</v>
      </c>
      <c r="AN46" s="10">
        <f>alfabetica!AN44</f>
        <v>1</v>
      </c>
      <c r="AO46" s="10">
        <f>alfabetica!AO44</f>
        <v>0</v>
      </c>
      <c r="AP46" s="10">
        <f>alfabetica!AP44</f>
        <v>0</v>
      </c>
      <c r="AQ46" s="10">
        <f>alfabetica!AQ44</f>
        <v>0</v>
      </c>
      <c r="AR46" s="10">
        <f>alfabetica!AR44</f>
        <v>0</v>
      </c>
      <c r="AS46" s="10">
        <f>alfabetica!AS44</f>
        <v>0</v>
      </c>
      <c r="AT46" s="10">
        <f>alfabetica!AT44</f>
        <v>0</v>
      </c>
      <c r="AU46" s="10">
        <f>alfabetica!AU44</f>
        <v>0</v>
      </c>
      <c r="AV46" s="10">
        <f>alfabetica!AV44</f>
        <v>0</v>
      </c>
      <c r="AW46" s="10">
        <f>alfabetica!AW44</f>
        <v>0</v>
      </c>
      <c r="AX46" s="10">
        <f>alfabetica!AX44</f>
        <v>0</v>
      </c>
      <c r="AY46" s="10">
        <f>alfabetica!AY44</f>
        <v>0</v>
      </c>
      <c r="AZ46" s="10">
        <f>alfabetica!AZ44</f>
        <v>0</v>
      </c>
      <c r="BA46" s="10">
        <f>alfabetica!BA44</f>
        <v>0</v>
      </c>
      <c r="BB46" s="10">
        <f>alfabetica!BB44</f>
        <v>0</v>
      </c>
      <c r="BC46" s="10">
        <f>alfabetica!BC44</f>
        <v>0</v>
      </c>
      <c r="BD46" s="31">
        <f>alfabetica!BD44</f>
        <v>33</v>
      </c>
      <c r="BE46" s="31">
        <f>alfabetica!BE44</f>
        <v>52</v>
      </c>
      <c r="BF46" s="88">
        <f>alfabetica!BF44</f>
        <v>0.63461538461538458</v>
      </c>
      <c r="BG46">
        <f t="shared" si="7"/>
        <v>1</v>
      </c>
      <c r="BH46">
        <v>40</v>
      </c>
      <c r="BI46" s="89">
        <f t="shared" si="8"/>
        <v>0.82499999999999996</v>
      </c>
    </row>
    <row r="47" spans="1:61" x14ac:dyDescent="0.25">
      <c r="A47" s="3" t="s">
        <v>134</v>
      </c>
      <c r="B47" s="31">
        <f>alfabetica!B43</f>
        <v>16859</v>
      </c>
      <c r="C47" s="10">
        <f>alfabetica!C43</f>
        <v>1</v>
      </c>
      <c r="D47" s="10">
        <f>alfabetica!D43</f>
        <v>1</v>
      </c>
      <c r="E47" s="10">
        <f>alfabetica!E43</f>
        <v>1</v>
      </c>
      <c r="F47" s="10">
        <f>alfabetica!F43</f>
        <v>1</v>
      </c>
      <c r="G47" s="10">
        <f>alfabetica!G43</f>
        <v>1</v>
      </c>
      <c r="H47" s="10">
        <f>alfabetica!H43</f>
        <v>1</v>
      </c>
      <c r="I47" s="10">
        <f>alfabetica!I43</f>
        <v>1</v>
      </c>
      <c r="J47" s="10">
        <f>alfabetica!J43</f>
        <v>1</v>
      </c>
      <c r="K47" s="10">
        <f>alfabetica!K43</f>
        <v>1</v>
      </c>
      <c r="L47" s="10">
        <f>alfabetica!L43</f>
        <v>1</v>
      </c>
      <c r="M47" s="10">
        <f>alfabetica!M43</f>
        <v>0</v>
      </c>
      <c r="N47" s="10">
        <f>alfabetica!N43</f>
        <v>1</v>
      </c>
      <c r="O47" s="10">
        <f>alfabetica!O43</f>
        <v>1</v>
      </c>
      <c r="P47" s="10">
        <f>alfabetica!P43</f>
        <v>1</v>
      </c>
      <c r="Q47" s="10">
        <f>alfabetica!Q43</f>
        <v>1</v>
      </c>
      <c r="R47" s="10">
        <f>alfabetica!R43</f>
        <v>1</v>
      </c>
      <c r="S47" s="10">
        <f>alfabetica!S43</f>
        <v>1</v>
      </c>
      <c r="T47" s="10">
        <f>alfabetica!T43</f>
        <v>1</v>
      </c>
      <c r="U47" s="10">
        <f>alfabetica!U43</f>
        <v>1</v>
      </c>
      <c r="V47" s="10">
        <f>alfabetica!V43</f>
        <v>1</v>
      </c>
      <c r="W47" s="10">
        <f>alfabetica!W43</f>
        <v>1</v>
      </c>
      <c r="X47" s="10">
        <f>alfabetica!X43</f>
        <v>1</v>
      </c>
      <c r="Y47" s="10">
        <f>alfabetica!Y43</f>
        <v>1</v>
      </c>
      <c r="Z47" s="10">
        <f>alfabetica!Z43</f>
        <v>1</v>
      </c>
      <c r="AA47" s="10">
        <f>alfabetica!AA43</f>
        <v>1</v>
      </c>
      <c r="AB47" s="10">
        <f>alfabetica!AB43</f>
        <v>1</v>
      </c>
      <c r="AC47" s="10">
        <f>alfabetica!AC43</f>
        <v>1</v>
      </c>
      <c r="AD47" s="10">
        <f>alfabetica!AD43</f>
        <v>1</v>
      </c>
      <c r="AE47" s="10">
        <f>alfabetica!AE43</f>
        <v>1</v>
      </c>
      <c r="AF47" s="10">
        <f>alfabetica!AF43</f>
        <v>1</v>
      </c>
      <c r="AG47" s="10">
        <f>alfabetica!AG43</f>
        <v>1</v>
      </c>
      <c r="AH47" s="10">
        <f>alfabetica!AH43</f>
        <v>1</v>
      </c>
      <c r="AI47" s="10">
        <f>alfabetica!AI43</f>
        <v>1</v>
      </c>
      <c r="AJ47" s="10">
        <f>alfabetica!AJ43</f>
        <v>0</v>
      </c>
      <c r="AK47" s="10">
        <f>alfabetica!AK43</f>
        <v>0</v>
      </c>
      <c r="AL47" s="10">
        <f>alfabetica!AL43</f>
        <v>0</v>
      </c>
      <c r="AM47" s="10">
        <f>alfabetica!AM43</f>
        <v>0</v>
      </c>
      <c r="AN47" s="10">
        <f>alfabetica!AN43</f>
        <v>0</v>
      </c>
      <c r="AO47" s="10">
        <f>alfabetica!AO43</f>
        <v>1</v>
      </c>
      <c r="AP47" s="10">
        <f>alfabetica!AP43</f>
        <v>1</v>
      </c>
      <c r="AQ47" s="10">
        <f>alfabetica!AQ43</f>
        <v>0</v>
      </c>
      <c r="AR47" s="10">
        <f>alfabetica!AR43</f>
        <v>0</v>
      </c>
      <c r="AS47" s="10">
        <f>alfabetica!AS43</f>
        <v>0</v>
      </c>
      <c r="AT47" s="10">
        <f>alfabetica!AT43</f>
        <v>0</v>
      </c>
      <c r="AU47" s="10">
        <f>alfabetica!AU43</f>
        <v>0</v>
      </c>
      <c r="AV47" s="10">
        <f>alfabetica!AV43</f>
        <v>0</v>
      </c>
      <c r="AW47" s="10">
        <f>alfabetica!AW43</f>
        <v>0</v>
      </c>
      <c r="AX47" s="10">
        <f>alfabetica!AX43</f>
        <v>0</v>
      </c>
      <c r="AY47" s="10">
        <f>alfabetica!AY43</f>
        <v>0</v>
      </c>
      <c r="AZ47" s="10">
        <f>alfabetica!AZ43</f>
        <v>0</v>
      </c>
      <c r="BA47" s="10">
        <f>alfabetica!BA43</f>
        <v>0</v>
      </c>
      <c r="BB47" s="10">
        <f>alfabetica!BB43</f>
        <v>0</v>
      </c>
      <c r="BC47" s="10">
        <f>alfabetica!BC43</f>
        <v>0</v>
      </c>
      <c r="BD47" s="31">
        <f>alfabetica!BD43</f>
        <v>33</v>
      </c>
      <c r="BE47" s="31">
        <f>alfabetica!BE43</f>
        <v>52</v>
      </c>
      <c r="BF47" s="88">
        <f>alfabetica!BF43</f>
        <v>0.63461538461538458</v>
      </c>
      <c r="BG47">
        <f t="shared" si="7"/>
        <v>1</v>
      </c>
      <c r="BH47">
        <v>40</v>
      </c>
      <c r="BI47" s="89">
        <f t="shared" si="8"/>
        <v>0.82499999999999996</v>
      </c>
    </row>
    <row r="48" spans="1:61" x14ac:dyDescent="0.25">
      <c r="A48" s="3" t="s">
        <v>135</v>
      </c>
      <c r="B48" s="31">
        <f>alfabetica!B45</f>
        <v>266136</v>
      </c>
      <c r="C48" s="10">
        <f>alfabetica!C45</f>
        <v>6</v>
      </c>
      <c r="D48" s="10">
        <f>alfabetica!D45</f>
        <v>6</v>
      </c>
      <c r="E48" s="10">
        <f>alfabetica!E45</f>
        <v>6</v>
      </c>
      <c r="F48" s="10">
        <f>alfabetica!F45</f>
        <v>6</v>
      </c>
      <c r="G48" s="10">
        <f>alfabetica!G45</f>
        <v>6</v>
      </c>
      <c r="H48" s="10">
        <f>alfabetica!H45</f>
        <v>6</v>
      </c>
      <c r="I48" s="10">
        <f>alfabetica!I45</f>
        <v>6</v>
      </c>
      <c r="J48" s="10">
        <f>alfabetica!J45</f>
        <v>6</v>
      </c>
      <c r="K48" s="10">
        <f>alfabetica!K45</f>
        <v>6</v>
      </c>
      <c r="L48" s="10">
        <f>alfabetica!L45</f>
        <v>6</v>
      </c>
      <c r="M48" s="10">
        <f>alfabetica!M45</f>
        <v>6</v>
      </c>
      <c r="N48" s="10">
        <f>alfabetica!N45</f>
        <v>6</v>
      </c>
      <c r="O48" s="10">
        <f>alfabetica!O45</f>
        <v>6</v>
      </c>
      <c r="P48" s="10">
        <f>alfabetica!P45</f>
        <v>6</v>
      </c>
      <c r="Q48" s="10">
        <f>alfabetica!Q45</f>
        <v>6</v>
      </c>
      <c r="R48" s="10">
        <f>alfabetica!R45</f>
        <v>6</v>
      </c>
      <c r="S48" s="10">
        <f>alfabetica!S45</f>
        <v>6</v>
      </c>
      <c r="T48" s="10">
        <f>alfabetica!T45</f>
        <v>6</v>
      </c>
      <c r="U48" s="10">
        <f>alfabetica!U45</f>
        <v>0</v>
      </c>
      <c r="V48" s="10">
        <f>alfabetica!V45</f>
        <v>0</v>
      </c>
      <c r="W48" s="10">
        <f>alfabetica!W45</f>
        <v>0</v>
      </c>
      <c r="X48" s="10">
        <f>alfabetica!X45</f>
        <v>6</v>
      </c>
      <c r="Y48" s="10">
        <f>alfabetica!Y45</f>
        <v>6</v>
      </c>
      <c r="Z48" s="10">
        <f>alfabetica!Z45</f>
        <v>6</v>
      </c>
      <c r="AA48" s="10">
        <f>alfabetica!AA45</f>
        <v>6</v>
      </c>
      <c r="AB48" s="10">
        <f>alfabetica!AB45</f>
        <v>6</v>
      </c>
      <c r="AC48" s="10">
        <f>alfabetica!AC45</f>
        <v>6</v>
      </c>
      <c r="AD48" s="10">
        <f>alfabetica!AD45</f>
        <v>6</v>
      </c>
      <c r="AE48" s="10">
        <f>alfabetica!AE45</f>
        <v>6</v>
      </c>
      <c r="AF48" s="10">
        <f>alfabetica!AF45</f>
        <v>6</v>
      </c>
      <c r="AG48" s="10">
        <f>alfabetica!AG45</f>
        <v>6</v>
      </c>
      <c r="AH48" s="10">
        <f>alfabetica!AH45</f>
        <v>6</v>
      </c>
      <c r="AI48" s="10">
        <f>alfabetica!AI45</f>
        <v>6</v>
      </c>
      <c r="AJ48" s="10">
        <f>alfabetica!AJ45</f>
        <v>6</v>
      </c>
      <c r="AK48" s="10">
        <f>alfabetica!AK45</f>
        <v>6</v>
      </c>
      <c r="AL48" s="10">
        <f>alfabetica!AL45</f>
        <v>6</v>
      </c>
      <c r="AM48" s="10">
        <f>alfabetica!AM45</f>
        <v>6</v>
      </c>
      <c r="AN48" s="10">
        <f>alfabetica!AN45</f>
        <v>0</v>
      </c>
      <c r="AO48" s="10">
        <f>alfabetica!AO45</f>
        <v>0</v>
      </c>
      <c r="AP48" s="10">
        <f>alfabetica!AP45</f>
        <v>0</v>
      </c>
      <c r="AQ48" s="10">
        <f>alfabetica!AQ45</f>
        <v>0</v>
      </c>
      <c r="AR48" s="10">
        <f>alfabetica!AR45</f>
        <v>0</v>
      </c>
      <c r="AS48" s="10">
        <f>alfabetica!AS45</f>
        <v>0</v>
      </c>
      <c r="AT48" s="10">
        <f>alfabetica!AT45</f>
        <v>0</v>
      </c>
      <c r="AU48" s="10">
        <f>alfabetica!AU45</f>
        <v>0</v>
      </c>
      <c r="AV48" s="10">
        <f>alfabetica!AV45</f>
        <v>0</v>
      </c>
      <c r="AW48" s="10">
        <f>alfabetica!AW45</f>
        <v>0</v>
      </c>
      <c r="AX48" s="10">
        <f>alfabetica!AX45</f>
        <v>0</v>
      </c>
      <c r="AY48" s="10">
        <f>alfabetica!AY45</f>
        <v>0</v>
      </c>
      <c r="AZ48" s="10">
        <f>alfabetica!AZ45</f>
        <v>0</v>
      </c>
      <c r="BA48" s="10">
        <f>alfabetica!BA45</f>
        <v>0</v>
      </c>
      <c r="BB48" s="10">
        <f>alfabetica!BB45</f>
        <v>0</v>
      </c>
      <c r="BC48" s="10">
        <f>alfabetica!BC45</f>
        <v>0</v>
      </c>
      <c r="BD48" s="31">
        <f>alfabetica!BD45</f>
        <v>198</v>
      </c>
      <c r="BE48" s="31">
        <f>alfabetica!BE45</f>
        <v>312</v>
      </c>
      <c r="BF48" s="88">
        <f>alfabetica!BF45</f>
        <v>0.63461538461538458</v>
      </c>
      <c r="BG48">
        <f t="shared" si="7"/>
        <v>6</v>
      </c>
      <c r="BH48">
        <v>40</v>
      </c>
      <c r="BI48" s="89">
        <f t="shared" si="8"/>
        <v>0.82499999999999996</v>
      </c>
    </row>
    <row r="49" spans="1:61" x14ac:dyDescent="0.25">
      <c r="A49" s="3" t="s">
        <v>151</v>
      </c>
      <c r="B49" s="31">
        <f>alfabetica!B46</f>
        <v>60930</v>
      </c>
      <c r="C49" s="10">
        <f>alfabetica!C46</f>
        <v>1</v>
      </c>
      <c r="D49" s="10">
        <f>alfabetica!D46</f>
        <v>1</v>
      </c>
      <c r="E49" s="10">
        <f>alfabetica!E46</f>
        <v>1</v>
      </c>
      <c r="F49" s="10">
        <f>alfabetica!F46</f>
        <v>1</v>
      </c>
      <c r="G49" s="10">
        <f>alfabetica!G46</f>
        <v>1</v>
      </c>
      <c r="H49" s="10">
        <f>alfabetica!H46</f>
        <v>1</v>
      </c>
      <c r="I49" s="10">
        <f>alfabetica!I46</f>
        <v>1</v>
      </c>
      <c r="J49" s="10">
        <f>alfabetica!J46</f>
        <v>1</v>
      </c>
      <c r="K49" s="10">
        <f>alfabetica!K46</f>
        <v>1</v>
      </c>
      <c r="L49" s="10">
        <f>alfabetica!L46</f>
        <v>1</v>
      </c>
      <c r="M49" s="10">
        <f>alfabetica!M46</f>
        <v>1</v>
      </c>
      <c r="N49" s="10">
        <f>alfabetica!N46</f>
        <v>1</v>
      </c>
      <c r="O49" s="10">
        <f>alfabetica!O46</f>
        <v>1</v>
      </c>
      <c r="P49" s="10">
        <f>alfabetica!P46</f>
        <v>1</v>
      </c>
      <c r="Q49" s="10">
        <f>alfabetica!Q46</f>
        <v>1</v>
      </c>
      <c r="R49" s="10">
        <f>alfabetica!R46</f>
        <v>1</v>
      </c>
      <c r="S49" s="10">
        <f>alfabetica!S46</f>
        <v>1</v>
      </c>
      <c r="T49" s="10">
        <f>alfabetica!T46</f>
        <v>1</v>
      </c>
      <c r="U49" s="10">
        <f>alfabetica!U46</f>
        <v>0</v>
      </c>
      <c r="V49" s="10">
        <f>alfabetica!V46</f>
        <v>1</v>
      </c>
      <c r="W49" s="10">
        <f>alfabetica!W46</f>
        <v>1</v>
      </c>
      <c r="X49" s="10">
        <f>alfabetica!X46</f>
        <v>1</v>
      </c>
      <c r="Y49" s="10">
        <f>alfabetica!Y46</f>
        <v>1</v>
      </c>
      <c r="Z49" s="10">
        <f>alfabetica!Z46</f>
        <v>1</v>
      </c>
      <c r="AA49" s="10">
        <f>alfabetica!AA46</f>
        <v>1</v>
      </c>
      <c r="AB49" s="10">
        <f>alfabetica!AB46</f>
        <v>1</v>
      </c>
      <c r="AC49" s="10">
        <f>alfabetica!AC46</f>
        <v>1</v>
      </c>
      <c r="AD49" s="10">
        <f>alfabetica!AD46</f>
        <v>1</v>
      </c>
      <c r="AE49" s="10">
        <f>alfabetica!AE46</f>
        <v>1</v>
      </c>
      <c r="AF49" s="10">
        <f>alfabetica!AF46</f>
        <v>1</v>
      </c>
      <c r="AG49" s="10">
        <f>alfabetica!AG46</f>
        <v>1</v>
      </c>
      <c r="AH49" s="10">
        <f>alfabetica!AH46</f>
        <v>1</v>
      </c>
      <c r="AI49" s="10">
        <f>alfabetica!AI46</f>
        <v>1</v>
      </c>
      <c r="AJ49" s="10">
        <f>alfabetica!AJ46</f>
        <v>1</v>
      </c>
      <c r="AK49" s="10">
        <f>alfabetica!AK46</f>
        <v>1</v>
      </c>
      <c r="AL49" s="10">
        <f>alfabetica!AL46</f>
        <v>0</v>
      </c>
      <c r="AM49" s="10">
        <f>alfabetica!AM46</f>
        <v>0</v>
      </c>
      <c r="AN49" s="10">
        <f>alfabetica!AN46</f>
        <v>0</v>
      </c>
      <c r="AO49" s="10">
        <f>alfabetica!AO46</f>
        <v>0</v>
      </c>
      <c r="AP49" s="10">
        <f>alfabetica!AP46</f>
        <v>0</v>
      </c>
      <c r="AQ49" s="10">
        <f>alfabetica!AQ46</f>
        <v>0</v>
      </c>
      <c r="AR49" s="10">
        <f>alfabetica!AR46</f>
        <v>0</v>
      </c>
      <c r="AS49" s="10">
        <f>alfabetica!AS46</f>
        <v>0</v>
      </c>
      <c r="AT49" s="10">
        <f>alfabetica!AT46</f>
        <v>0</v>
      </c>
      <c r="AU49" s="10">
        <f>alfabetica!AU46</f>
        <v>0</v>
      </c>
      <c r="AV49" s="10">
        <f>alfabetica!AV46</f>
        <v>0</v>
      </c>
      <c r="AW49" s="10">
        <f>alfabetica!AW46</f>
        <v>0</v>
      </c>
      <c r="AX49" s="10">
        <f>alfabetica!AX46</f>
        <v>0</v>
      </c>
      <c r="AY49" s="10">
        <f>alfabetica!AY46</f>
        <v>0</v>
      </c>
      <c r="AZ49" s="10">
        <f>alfabetica!AZ46</f>
        <v>0</v>
      </c>
      <c r="BA49" s="10">
        <f>alfabetica!BA46</f>
        <v>0</v>
      </c>
      <c r="BB49" s="10">
        <f>alfabetica!BB46</f>
        <v>0</v>
      </c>
      <c r="BC49" s="10">
        <f>alfabetica!BC46</f>
        <v>0</v>
      </c>
      <c r="BD49" s="31">
        <f>alfabetica!BD46</f>
        <v>33</v>
      </c>
      <c r="BE49" s="31">
        <f>alfabetica!BE46</f>
        <v>52</v>
      </c>
      <c r="BF49" s="88">
        <f>alfabetica!BF46</f>
        <v>0.63461538461538458</v>
      </c>
      <c r="BG49">
        <f t="shared" si="7"/>
        <v>1</v>
      </c>
      <c r="BH49">
        <v>40</v>
      </c>
      <c r="BI49" s="89">
        <f t="shared" si="8"/>
        <v>0.82499999999999996</v>
      </c>
    </row>
    <row r="50" spans="1:61" hidden="1" x14ac:dyDescent="0.25">
      <c r="A50" s="18" t="s">
        <v>130</v>
      </c>
      <c r="B50" s="33" t="e">
        <f t="shared" ref="B50:AG50" si="11">SUM(B51:B61)</f>
        <v>#REF!</v>
      </c>
      <c r="C50" s="19" t="e">
        <f t="shared" si="11"/>
        <v>#REF!</v>
      </c>
      <c r="D50" s="20" t="e">
        <f t="shared" si="11"/>
        <v>#REF!</v>
      </c>
      <c r="E50" s="20" t="e">
        <f t="shared" si="11"/>
        <v>#REF!</v>
      </c>
      <c r="F50" s="20" t="e">
        <f t="shared" si="11"/>
        <v>#REF!</v>
      </c>
      <c r="G50" s="20" t="e">
        <f t="shared" si="11"/>
        <v>#REF!</v>
      </c>
      <c r="H50" s="20" t="e">
        <f t="shared" si="11"/>
        <v>#REF!</v>
      </c>
      <c r="I50" s="20" t="e">
        <f t="shared" si="11"/>
        <v>#REF!</v>
      </c>
      <c r="J50" s="20" t="e">
        <f t="shared" si="11"/>
        <v>#REF!</v>
      </c>
      <c r="K50" s="20" t="e">
        <f t="shared" si="11"/>
        <v>#REF!</v>
      </c>
      <c r="L50" s="20" t="e">
        <f t="shared" si="11"/>
        <v>#REF!</v>
      </c>
      <c r="M50" s="20" t="e">
        <f t="shared" si="11"/>
        <v>#REF!</v>
      </c>
      <c r="N50" s="20" t="e">
        <f t="shared" si="11"/>
        <v>#REF!</v>
      </c>
      <c r="O50" s="20" t="e">
        <f t="shared" si="11"/>
        <v>#REF!</v>
      </c>
      <c r="P50" s="20" t="e">
        <f t="shared" si="11"/>
        <v>#REF!</v>
      </c>
      <c r="Q50" s="20" t="e">
        <f t="shared" si="11"/>
        <v>#REF!</v>
      </c>
      <c r="R50" s="20" t="e">
        <f t="shared" si="11"/>
        <v>#REF!</v>
      </c>
      <c r="S50" s="20" t="e">
        <f t="shared" si="11"/>
        <v>#REF!</v>
      </c>
      <c r="T50" s="20" t="e">
        <f t="shared" si="11"/>
        <v>#REF!</v>
      </c>
      <c r="U50" s="20" t="e">
        <f t="shared" si="11"/>
        <v>#REF!</v>
      </c>
      <c r="V50" s="20" t="e">
        <f t="shared" si="11"/>
        <v>#REF!</v>
      </c>
      <c r="W50" s="20" t="e">
        <f t="shared" si="11"/>
        <v>#REF!</v>
      </c>
      <c r="X50" s="20" t="e">
        <f t="shared" si="11"/>
        <v>#REF!</v>
      </c>
      <c r="Y50" s="20" t="e">
        <f t="shared" si="11"/>
        <v>#REF!</v>
      </c>
      <c r="Z50" s="20" t="e">
        <f t="shared" si="11"/>
        <v>#REF!</v>
      </c>
      <c r="AA50" s="20" t="e">
        <f t="shared" si="11"/>
        <v>#REF!</v>
      </c>
      <c r="AB50" s="20" t="e">
        <f t="shared" si="11"/>
        <v>#REF!</v>
      </c>
      <c r="AC50" s="20" t="e">
        <f t="shared" si="11"/>
        <v>#REF!</v>
      </c>
      <c r="AD50" s="20" t="e">
        <f t="shared" si="11"/>
        <v>#REF!</v>
      </c>
      <c r="AE50" s="20" t="e">
        <f t="shared" si="11"/>
        <v>#REF!</v>
      </c>
      <c r="AF50" s="20" t="e">
        <f t="shared" si="11"/>
        <v>#REF!</v>
      </c>
      <c r="AG50" s="20" t="e">
        <f t="shared" si="11"/>
        <v>#REF!</v>
      </c>
      <c r="AH50" s="20" t="e">
        <f t="shared" ref="AH50:BE50" si="12">SUM(AH51:AH61)</f>
        <v>#REF!</v>
      </c>
      <c r="AI50" s="20" t="e">
        <f t="shared" si="12"/>
        <v>#REF!</v>
      </c>
      <c r="AJ50" s="20" t="e">
        <f t="shared" si="12"/>
        <v>#REF!</v>
      </c>
      <c r="AK50" s="20" t="e">
        <f t="shared" si="12"/>
        <v>#REF!</v>
      </c>
      <c r="AL50" s="20" t="e">
        <f t="shared" si="12"/>
        <v>#REF!</v>
      </c>
      <c r="AM50" s="20" t="e">
        <f t="shared" si="12"/>
        <v>#REF!</v>
      </c>
      <c r="AN50" s="20" t="e">
        <f t="shared" si="12"/>
        <v>#REF!</v>
      </c>
      <c r="AO50" s="20" t="e">
        <f t="shared" si="12"/>
        <v>#REF!</v>
      </c>
      <c r="AP50" s="20" t="e">
        <f t="shared" si="12"/>
        <v>#REF!</v>
      </c>
      <c r="AQ50" s="20" t="e">
        <f t="shared" si="12"/>
        <v>#REF!</v>
      </c>
      <c r="AR50" s="20" t="e">
        <f t="shared" si="12"/>
        <v>#REF!</v>
      </c>
      <c r="AS50" s="20" t="e">
        <f t="shared" si="12"/>
        <v>#REF!</v>
      </c>
      <c r="AT50" s="20" t="e">
        <f t="shared" si="12"/>
        <v>#REF!</v>
      </c>
      <c r="AU50" s="20" t="e">
        <f t="shared" si="12"/>
        <v>#REF!</v>
      </c>
      <c r="AV50" s="20" t="e">
        <f t="shared" si="12"/>
        <v>#REF!</v>
      </c>
      <c r="AW50" s="20" t="e">
        <f t="shared" si="12"/>
        <v>#REF!</v>
      </c>
      <c r="AX50" s="20" t="e">
        <f t="shared" si="12"/>
        <v>#REF!</v>
      </c>
      <c r="AY50" s="20" t="e">
        <f t="shared" si="12"/>
        <v>#REF!</v>
      </c>
      <c r="AZ50" s="20" t="e">
        <f t="shared" si="12"/>
        <v>#REF!</v>
      </c>
      <c r="BA50" s="20" t="e">
        <f t="shared" si="12"/>
        <v>#REF!</v>
      </c>
      <c r="BB50" s="20" t="e">
        <f t="shared" si="12"/>
        <v>#REF!</v>
      </c>
      <c r="BC50" s="20" t="e">
        <f t="shared" si="12"/>
        <v>#REF!</v>
      </c>
      <c r="BD50" s="39" t="e">
        <f t="shared" si="12"/>
        <v>#REF!</v>
      </c>
      <c r="BE50" s="39" t="e">
        <f t="shared" si="12"/>
        <v>#REF!</v>
      </c>
      <c r="BF50" s="36" t="e">
        <f>BD50/BE50</f>
        <v>#REF!</v>
      </c>
      <c r="BG50" t="e">
        <f t="shared" si="7"/>
        <v>#REF!</v>
      </c>
      <c r="BH50">
        <v>40</v>
      </c>
      <c r="BI50" s="89" t="e">
        <f t="shared" si="8"/>
        <v>#REF!</v>
      </c>
    </row>
    <row r="51" spans="1:61" x14ac:dyDescent="0.25">
      <c r="A51" s="3" t="s">
        <v>152</v>
      </c>
      <c r="B51" s="31">
        <f>alfabetica!B47</f>
        <v>167668</v>
      </c>
      <c r="C51" s="10">
        <f>alfabetica!C47</f>
        <v>3</v>
      </c>
      <c r="D51" s="10">
        <f>alfabetica!D47</f>
        <v>0</v>
      </c>
      <c r="E51" s="10">
        <f>alfabetica!E47</f>
        <v>0</v>
      </c>
      <c r="F51" s="10">
        <f>alfabetica!F47</f>
        <v>0</v>
      </c>
      <c r="G51" s="10">
        <f>alfabetica!G47</f>
        <v>3</v>
      </c>
      <c r="H51" s="10">
        <f>alfabetica!H47</f>
        <v>3</v>
      </c>
      <c r="I51" s="10">
        <f>alfabetica!I47</f>
        <v>3</v>
      </c>
      <c r="J51" s="10">
        <f>alfabetica!J47</f>
        <v>3</v>
      </c>
      <c r="K51" s="10">
        <f>alfabetica!K47</f>
        <v>3</v>
      </c>
      <c r="L51" s="10">
        <f>alfabetica!L47</f>
        <v>3</v>
      </c>
      <c r="M51" s="10">
        <f>alfabetica!M47</f>
        <v>3</v>
      </c>
      <c r="N51" s="10">
        <f>alfabetica!N47</f>
        <v>3</v>
      </c>
      <c r="O51" s="10">
        <f>alfabetica!O47</f>
        <v>3</v>
      </c>
      <c r="P51" s="10">
        <f>alfabetica!P47</f>
        <v>0</v>
      </c>
      <c r="Q51" s="10">
        <f>alfabetica!Q47</f>
        <v>3</v>
      </c>
      <c r="R51" s="10">
        <f>alfabetica!R47</f>
        <v>3</v>
      </c>
      <c r="S51" s="10">
        <f>alfabetica!S47</f>
        <v>3</v>
      </c>
      <c r="T51" s="10">
        <f>alfabetica!T47</f>
        <v>2</v>
      </c>
      <c r="U51" s="10">
        <f>alfabetica!U47</f>
        <v>2</v>
      </c>
      <c r="V51" s="10">
        <f>alfabetica!V47</f>
        <v>3</v>
      </c>
      <c r="W51" s="10">
        <f>alfabetica!W47</f>
        <v>3</v>
      </c>
      <c r="X51" s="10">
        <f>alfabetica!X47</f>
        <v>3</v>
      </c>
      <c r="Y51" s="10">
        <f>alfabetica!Y47</f>
        <v>3</v>
      </c>
      <c r="Z51" s="10">
        <f>alfabetica!Z47</f>
        <v>3</v>
      </c>
      <c r="AA51" s="10">
        <f>alfabetica!AA47</f>
        <v>3</v>
      </c>
      <c r="AB51" s="10">
        <f>alfabetica!AB47</f>
        <v>3</v>
      </c>
      <c r="AC51" s="10">
        <f>alfabetica!AC47</f>
        <v>3</v>
      </c>
      <c r="AD51" s="10">
        <f>alfabetica!AD47</f>
        <v>3</v>
      </c>
      <c r="AE51" s="10">
        <f>alfabetica!AE47</f>
        <v>3</v>
      </c>
      <c r="AF51" s="10">
        <f>alfabetica!AF47</f>
        <v>0</v>
      </c>
      <c r="AG51" s="10">
        <f>alfabetica!AG47</f>
        <v>0</v>
      </c>
      <c r="AH51" s="10">
        <f>alfabetica!AH47</f>
        <v>0</v>
      </c>
      <c r="AI51" s="10">
        <f>alfabetica!AI47</f>
        <v>3</v>
      </c>
      <c r="AJ51" s="10">
        <f>alfabetica!AJ47</f>
        <v>3</v>
      </c>
      <c r="AK51" s="10">
        <f>alfabetica!AK47</f>
        <v>3</v>
      </c>
      <c r="AL51" s="10">
        <f>alfabetica!AL47</f>
        <v>3</v>
      </c>
      <c r="AM51" s="10">
        <f>alfabetica!AM47</f>
        <v>3</v>
      </c>
      <c r="AN51" s="10">
        <f>alfabetica!AN47</f>
        <v>3</v>
      </c>
      <c r="AO51" s="10">
        <f>alfabetica!AO47</f>
        <v>3</v>
      </c>
      <c r="AP51" s="10">
        <f>alfabetica!AP47</f>
        <v>3</v>
      </c>
      <c r="AQ51" s="10">
        <f>alfabetica!AQ47</f>
        <v>3</v>
      </c>
      <c r="AR51" s="10">
        <f>alfabetica!AR47</f>
        <v>0</v>
      </c>
      <c r="AS51" s="10">
        <f>alfabetica!AS47</f>
        <v>0</v>
      </c>
      <c r="AT51" s="10">
        <f>alfabetica!AT47</f>
        <v>0</v>
      </c>
      <c r="AU51" s="10">
        <f>alfabetica!AU47</f>
        <v>0</v>
      </c>
      <c r="AV51" s="10">
        <f>alfabetica!AV47</f>
        <v>0</v>
      </c>
      <c r="AW51" s="10">
        <f>alfabetica!AW47</f>
        <v>0</v>
      </c>
      <c r="AX51" s="10">
        <f>alfabetica!AX47</f>
        <v>0</v>
      </c>
      <c r="AY51" s="10">
        <f>alfabetica!AY47</f>
        <v>0</v>
      </c>
      <c r="AZ51" s="10">
        <f>alfabetica!AZ47</f>
        <v>0</v>
      </c>
      <c r="BA51" s="10">
        <f>alfabetica!BA47</f>
        <v>0</v>
      </c>
      <c r="BB51" s="10">
        <f>alfabetica!BB47</f>
        <v>0</v>
      </c>
      <c r="BC51" s="10">
        <f>alfabetica!BC47</f>
        <v>0</v>
      </c>
      <c r="BD51" s="31">
        <f>alfabetica!BD47</f>
        <v>97</v>
      </c>
      <c r="BE51" s="31">
        <f>alfabetica!BE47</f>
        <v>156</v>
      </c>
      <c r="BF51" s="88">
        <f>alfabetica!BF47</f>
        <v>0.62179487179487181</v>
      </c>
      <c r="BG51">
        <f t="shared" si="7"/>
        <v>3</v>
      </c>
      <c r="BH51">
        <v>40</v>
      </c>
      <c r="BI51" s="89">
        <f t="shared" si="8"/>
        <v>0.80833333333333335</v>
      </c>
    </row>
    <row r="52" spans="1:61" x14ac:dyDescent="0.25">
      <c r="A52" s="3" t="s">
        <v>63</v>
      </c>
      <c r="B52" s="31">
        <f>alfabetica!B48</f>
        <v>825388</v>
      </c>
      <c r="C52" s="10">
        <f>alfabetica!C48</f>
        <v>2</v>
      </c>
      <c r="D52" s="10">
        <f>alfabetica!D48</f>
        <v>2</v>
      </c>
      <c r="E52" s="10">
        <f>alfabetica!E48</f>
        <v>2</v>
      </c>
      <c r="F52" s="10">
        <f>alfabetica!F48</f>
        <v>2</v>
      </c>
      <c r="G52" s="10">
        <f>alfabetica!G48</f>
        <v>2</v>
      </c>
      <c r="H52" s="10">
        <f>alfabetica!H48</f>
        <v>2</v>
      </c>
      <c r="I52" s="10">
        <f>alfabetica!I48</f>
        <v>2</v>
      </c>
      <c r="J52" s="10">
        <f>alfabetica!J48</f>
        <v>2</v>
      </c>
      <c r="K52" s="10">
        <f>alfabetica!K48</f>
        <v>2</v>
      </c>
      <c r="L52" s="10">
        <f>alfabetica!L48</f>
        <v>2</v>
      </c>
      <c r="M52" s="10">
        <f>alfabetica!M48</f>
        <v>2</v>
      </c>
      <c r="N52" s="10">
        <f>alfabetica!N48</f>
        <v>2</v>
      </c>
      <c r="O52" s="10">
        <f>alfabetica!O48</f>
        <v>2</v>
      </c>
      <c r="P52" s="10">
        <f>alfabetica!P48</f>
        <v>2</v>
      </c>
      <c r="Q52" s="10">
        <f>alfabetica!Q48</f>
        <v>2</v>
      </c>
      <c r="R52" s="10">
        <f>alfabetica!R48</f>
        <v>2</v>
      </c>
      <c r="S52" s="10">
        <f>alfabetica!S48</f>
        <v>0</v>
      </c>
      <c r="T52" s="10">
        <f>alfabetica!T48</f>
        <v>2</v>
      </c>
      <c r="U52" s="10">
        <f>alfabetica!U48</f>
        <v>2</v>
      </c>
      <c r="V52" s="10">
        <f>alfabetica!V48</f>
        <v>2</v>
      </c>
      <c r="W52" s="10">
        <f>alfabetica!W48</f>
        <v>2</v>
      </c>
      <c r="X52" s="10">
        <f>alfabetica!X48</f>
        <v>2</v>
      </c>
      <c r="Y52" s="10">
        <f>alfabetica!Y48</f>
        <v>0</v>
      </c>
      <c r="Z52" s="10">
        <f>alfabetica!Z48</f>
        <v>0</v>
      </c>
      <c r="AA52" s="10">
        <f>alfabetica!AA48</f>
        <v>2</v>
      </c>
      <c r="AB52" s="10">
        <f>alfabetica!AB48</f>
        <v>2</v>
      </c>
      <c r="AC52" s="10">
        <f>alfabetica!AC48</f>
        <v>2</v>
      </c>
      <c r="AD52" s="10">
        <f>alfabetica!AD48</f>
        <v>2</v>
      </c>
      <c r="AE52" s="10">
        <f>alfabetica!AE48</f>
        <v>0</v>
      </c>
      <c r="AF52" s="10">
        <f>alfabetica!AF48</f>
        <v>0</v>
      </c>
      <c r="AG52" s="10">
        <f>alfabetica!AG48</f>
        <v>0</v>
      </c>
      <c r="AH52" s="10">
        <f>alfabetica!AH48</f>
        <v>0</v>
      </c>
      <c r="AI52" s="10">
        <f>alfabetica!AI48</f>
        <v>2</v>
      </c>
      <c r="AJ52" s="10">
        <f>alfabetica!AJ48</f>
        <v>2</v>
      </c>
      <c r="AK52" s="10">
        <f>alfabetica!AK48</f>
        <v>2</v>
      </c>
      <c r="AL52" s="10">
        <f>alfabetica!AL48</f>
        <v>2</v>
      </c>
      <c r="AM52" s="10">
        <f>alfabetica!AM48</f>
        <v>2</v>
      </c>
      <c r="AN52" s="10">
        <f>alfabetica!AN48</f>
        <v>2</v>
      </c>
      <c r="AO52" s="10">
        <f>alfabetica!AO48</f>
        <v>2</v>
      </c>
      <c r="AP52" s="10">
        <f>alfabetica!AP48</f>
        <v>2</v>
      </c>
      <c r="AQ52" s="10">
        <f>alfabetica!AQ48</f>
        <v>0</v>
      </c>
      <c r="AR52" s="10">
        <f>alfabetica!AR48</f>
        <v>0</v>
      </c>
      <c r="AS52" s="10">
        <f>alfabetica!AS48</f>
        <v>0</v>
      </c>
      <c r="AT52" s="10">
        <f>alfabetica!AT48</f>
        <v>0</v>
      </c>
      <c r="AU52" s="10">
        <f>alfabetica!AU48</f>
        <v>0</v>
      </c>
      <c r="AV52" s="10">
        <f>alfabetica!AV48</f>
        <v>0</v>
      </c>
      <c r="AW52" s="10">
        <f>alfabetica!AW48</f>
        <v>0</v>
      </c>
      <c r="AX52" s="10">
        <f>alfabetica!AX48</f>
        <v>0</v>
      </c>
      <c r="AY52" s="10">
        <f>alfabetica!AY48</f>
        <v>0</v>
      </c>
      <c r="AZ52" s="10">
        <f>alfabetica!AZ48</f>
        <v>0</v>
      </c>
      <c r="BA52" s="10">
        <f>alfabetica!BA48</f>
        <v>0</v>
      </c>
      <c r="BB52" s="10">
        <f>alfabetica!BB48</f>
        <v>0</v>
      </c>
      <c r="BC52" s="10">
        <f>alfabetica!BC48</f>
        <v>0</v>
      </c>
      <c r="BD52" s="31">
        <f>alfabetica!BD48</f>
        <v>64</v>
      </c>
      <c r="BE52" s="31">
        <f>alfabetica!BE48</f>
        <v>104</v>
      </c>
      <c r="BF52" s="88">
        <f>alfabetica!BF48</f>
        <v>0.61538461538461542</v>
      </c>
      <c r="BG52">
        <f t="shared" si="7"/>
        <v>2</v>
      </c>
      <c r="BH52">
        <v>40</v>
      </c>
      <c r="BI52" s="89">
        <f t="shared" si="8"/>
        <v>0.8</v>
      </c>
    </row>
    <row r="53" spans="1:61" x14ac:dyDescent="0.25">
      <c r="A53" s="3" t="s">
        <v>72</v>
      </c>
      <c r="B53" s="31">
        <f>alfabetica!B49</f>
        <v>44175</v>
      </c>
      <c r="C53" s="10">
        <f>alfabetica!C49</f>
        <v>1</v>
      </c>
      <c r="D53" s="10">
        <f>alfabetica!D49</f>
        <v>1</v>
      </c>
      <c r="E53" s="10">
        <f>alfabetica!E49</f>
        <v>1</v>
      </c>
      <c r="F53" s="10">
        <f>alfabetica!F49</f>
        <v>1</v>
      </c>
      <c r="G53" s="10">
        <f>alfabetica!G49</f>
        <v>1</v>
      </c>
      <c r="H53" s="10">
        <f>alfabetica!H49</f>
        <v>1</v>
      </c>
      <c r="I53" s="10">
        <f>alfabetica!I49</f>
        <v>1</v>
      </c>
      <c r="J53" s="10">
        <f>alfabetica!J49</f>
        <v>1</v>
      </c>
      <c r="K53" s="10">
        <f>alfabetica!K49</f>
        <v>1</v>
      </c>
      <c r="L53" s="10">
        <f>alfabetica!L49</f>
        <v>1</v>
      </c>
      <c r="M53" s="10">
        <f>alfabetica!M49</f>
        <v>1</v>
      </c>
      <c r="N53" s="10">
        <f>alfabetica!N49</f>
        <v>1</v>
      </c>
      <c r="O53" s="10">
        <f>alfabetica!O49</f>
        <v>1</v>
      </c>
      <c r="P53" s="10">
        <f>alfabetica!P49</f>
        <v>1</v>
      </c>
      <c r="Q53" s="10">
        <f>alfabetica!Q49</f>
        <v>1</v>
      </c>
      <c r="R53" s="10">
        <f>alfabetica!R49</f>
        <v>1</v>
      </c>
      <c r="S53" s="10">
        <f>alfabetica!S49</f>
        <v>1</v>
      </c>
      <c r="T53" s="10">
        <f>alfabetica!T49</f>
        <v>1</v>
      </c>
      <c r="U53" s="10">
        <f>alfabetica!U49</f>
        <v>1</v>
      </c>
      <c r="V53" s="10">
        <f>alfabetica!V49</f>
        <v>1</v>
      </c>
      <c r="W53" s="10">
        <f>alfabetica!W49</f>
        <v>1</v>
      </c>
      <c r="X53" s="10">
        <f>alfabetica!X49</f>
        <v>1</v>
      </c>
      <c r="Y53" s="10">
        <f>alfabetica!Y49</f>
        <v>1</v>
      </c>
      <c r="Z53" s="10">
        <f>alfabetica!Z49</f>
        <v>1</v>
      </c>
      <c r="AA53" s="10">
        <f>alfabetica!AA49</f>
        <v>0</v>
      </c>
      <c r="AB53" s="10">
        <f>alfabetica!AB49</f>
        <v>0</v>
      </c>
      <c r="AC53" s="10">
        <f>alfabetica!AC49</f>
        <v>0</v>
      </c>
      <c r="AD53" s="10">
        <f>alfabetica!AD49</f>
        <v>0</v>
      </c>
      <c r="AE53" s="10">
        <f>alfabetica!AE49</f>
        <v>0</v>
      </c>
      <c r="AF53" s="10">
        <f>alfabetica!AF49</f>
        <v>0</v>
      </c>
      <c r="AG53" s="10">
        <f>alfabetica!AG49</f>
        <v>0</v>
      </c>
      <c r="AH53" s="10">
        <f>alfabetica!AH49</f>
        <v>0</v>
      </c>
      <c r="AI53" s="10">
        <f>alfabetica!AI49</f>
        <v>1</v>
      </c>
      <c r="AJ53" s="10">
        <f>alfabetica!AJ49</f>
        <v>1</v>
      </c>
      <c r="AK53" s="10">
        <f>alfabetica!AK49</f>
        <v>1</v>
      </c>
      <c r="AL53" s="10">
        <f>alfabetica!AL49</f>
        <v>1</v>
      </c>
      <c r="AM53" s="10">
        <f>alfabetica!AM49</f>
        <v>1</v>
      </c>
      <c r="AN53" s="10">
        <f>alfabetica!AN49</f>
        <v>1</v>
      </c>
      <c r="AO53" s="10">
        <f>alfabetica!AO49</f>
        <v>1</v>
      </c>
      <c r="AP53" s="10">
        <f>alfabetica!AP49</f>
        <v>1</v>
      </c>
      <c r="AQ53" s="10">
        <f>alfabetica!AQ49</f>
        <v>1</v>
      </c>
      <c r="AR53" s="10">
        <f>alfabetica!AR49</f>
        <v>0</v>
      </c>
      <c r="AS53" s="10">
        <f>alfabetica!AS49</f>
        <v>0</v>
      </c>
      <c r="AT53" s="10">
        <f>alfabetica!AT49</f>
        <v>0</v>
      </c>
      <c r="AU53" s="10">
        <f>alfabetica!AU49</f>
        <v>0</v>
      </c>
      <c r="AV53" s="10">
        <f>alfabetica!AV49</f>
        <v>0</v>
      </c>
      <c r="AW53" s="10">
        <f>alfabetica!AW49</f>
        <v>0</v>
      </c>
      <c r="AX53" s="10">
        <f>alfabetica!AX49</f>
        <v>0</v>
      </c>
      <c r="AY53" s="10">
        <f>alfabetica!AY49</f>
        <v>0</v>
      </c>
      <c r="AZ53" s="10">
        <f>alfabetica!AZ49</f>
        <v>0</v>
      </c>
      <c r="BA53" s="10">
        <f>alfabetica!BA49</f>
        <v>0</v>
      </c>
      <c r="BB53" s="10">
        <f>alfabetica!BB49</f>
        <v>0</v>
      </c>
      <c r="BC53" s="10">
        <f>alfabetica!BC49</f>
        <v>0</v>
      </c>
      <c r="BD53" s="31">
        <f>alfabetica!BD49</f>
        <v>32</v>
      </c>
      <c r="BE53" s="31">
        <f>alfabetica!BE49</f>
        <v>52</v>
      </c>
      <c r="BF53" s="88">
        <f>alfabetica!BF49</f>
        <v>0.61538461538461542</v>
      </c>
      <c r="BG53">
        <f t="shared" si="7"/>
        <v>1</v>
      </c>
      <c r="BH53">
        <v>40</v>
      </c>
      <c r="BI53" s="89">
        <f t="shared" si="8"/>
        <v>0.8</v>
      </c>
    </row>
    <row r="54" spans="1:61" ht="15" hidden="1" customHeight="1" x14ac:dyDescent="0.25">
      <c r="A54" s="21" t="s">
        <v>142</v>
      </c>
      <c r="B54" s="32" t="e">
        <f t="shared" ref="B54:AG54" si="13">SUM(B55:B68)</f>
        <v>#REF!</v>
      </c>
      <c r="C54" s="19" t="e">
        <f t="shared" si="13"/>
        <v>#REF!</v>
      </c>
      <c r="D54" s="19" t="e">
        <f t="shared" si="13"/>
        <v>#REF!</v>
      </c>
      <c r="E54" s="19" t="e">
        <f t="shared" si="13"/>
        <v>#REF!</v>
      </c>
      <c r="F54" s="19" t="e">
        <f t="shared" si="13"/>
        <v>#REF!</v>
      </c>
      <c r="G54" s="19" t="e">
        <f t="shared" si="13"/>
        <v>#REF!</v>
      </c>
      <c r="H54" s="19" t="e">
        <f t="shared" si="13"/>
        <v>#REF!</v>
      </c>
      <c r="I54" s="19" t="e">
        <f t="shared" si="13"/>
        <v>#REF!</v>
      </c>
      <c r="J54" s="19" t="e">
        <f t="shared" si="13"/>
        <v>#REF!</v>
      </c>
      <c r="K54" s="19" t="e">
        <f t="shared" si="13"/>
        <v>#REF!</v>
      </c>
      <c r="L54" s="19" t="e">
        <f t="shared" si="13"/>
        <v>#REF!</v>
      </c>
      <c r="M54" s="19" t="e">
        <f t="shared" si="13"/>
        <v>#REF!</v>
      </c>
      <c r="N54" s="19" t="e">
        <f t="shared" si="13"/>
        <v>#REF!</v>
      </c>
      <c r="O54" s="19" t="e">
        <f t="shared" si="13"/>
        <v>#REF!</v>
      </c>
      <c r="P54" s="19" t="e">
        <f t="shared" si="13"/>
        <v>#REF!</v>
      </c>
      <c r="Q54" s="19" t="e">
        <f t="shared" si="13"/>
        <v>#REF!</v>
      </c>
      <c r="R54" s="19" t="e">
        <f t="shared" si="13"/>
        <v>#REF!</v>
      </c>
      <c r="S54" s="19" t="e">
        <f t="shared" si="13"/>
        <v>#REF!</v>
      </c>
      <c r="T54" s="19" t="e">
        <f t="shared" si="13"/>
        <v>#REF!</v>
      </c>
      <c r="U54" s="19" t="e">
        <f t="shared" si="13"/>
        <v>#REF!</v>
      </c>
      <c r="V54" s="19" t="e">
        <f t="shared" si="13"/>
        <v>#REF!</v>
      </c>
      <c r="W54" s="19" t="e">
        <f t="shared" si="13"/>
        <v>#REF!</v>
      </c>
      <c r="X54" s="19" t="e">
        <f t="shared" si="13"/>
        <v>#REF!</v>
      </c>
      <c r="Y54" s="19" t="e">
        <f t="shared" si="13"/>
        <v>#REF!</v>
      </c>
      <c r="Z54" s="19" t="e">
        <f t="shared" si="13"/>
        <v>#REF!</v>
      </c>
      <c r="AA54" s="19" t="e">
        <f t="shared" si="13"/>
        <v>#REF!</v>
      </c>
      <c r="AB54" s="19" t="e">
        <f t="shared" si="13"/>
        <v>#REF!</v>
      </c>
      <c r="AC54" s="19" t="e">
        <f t="shared" si="13"/>
        <v>#REF!</v>
      </c>
      <c r="AD54" s="19" t="e">
        <f t="shared" si="13"/>
        <v>#REF!</v>
      </c>
      <c r="AE54" s="19" t="e">
        <f t="shared" si="13"/>
        <v>#REF!</v>
      </c>
      <c r="AF54" s="19" t="e">
        <f t="shared" si="13"/>
        <v>#REF!</v>
      </c>
      <c r="AG54" s="19" t="e">
        <f t="shared" si="13"/>
        <v>#REF!</v>
      </c>
      <c r="AH54" s="19" t="e">
        <f t="shared" ref="AH54:BE54" si="14">SUM(AH55:AH68)</f>
        <v>#REF!</v>
      </c>
      <c r="AI54" s="19" t="e">
        <f t="shared" si="14"/>
        <v>#REF!</v>
      </c>
      <c r="AJ54" s="19" t="e">
        <f t="shared" si="14"/>
        <v>#REF!</v>
      </c>
      <c r="AK54" s="19" t="e">
        <f t="shared" si="14"/>
        <v>#REF!</v>
      </c>
      <c r="AL54" s="19" t="e">
        <f t="shared" si="14"/>
        <v>#REF!</v>
      </c>
      <c r="AM54" s="19" t="e">
        <f t="shared" si="14"/>
        <v>#REF!</v>
      </c>
      <c r="AN54" s="19" t="e">
        <f t="shared" si="14"/>
        <v>#REF!</v>
      </c>
      <c r="AO54" s="19" t="e">
        <f t="shared" si="14"/>
        <v>#REF!</v>
      </c>
      <c r="AP54" s="19" t="e">
        <f t="shared" si="14"/>
        <v>#REF!</v>
      </c>
      <c r="AQ54" s="19" t="e">
        <f t="shared" si="14"/>
        <v>#REF!</v>
      </c>
      <c r="AR54" s="19" t="e">
        <f t="shared" si="14"/>
        <v>#REF!</v>
      </c>
      <c r="AS54" s="19" t="e">
        <f t="shared" si="14"/>
        <v>#REF!</v>
      </c>
      <c r="AT54" s="19" t="e">
        <f t="shared" si="14"/>
        <v>#REF!</v>
      </c>
      <c r="AU54" s="19" t="e">
        <f t="shared" si="14"/>
        <v>#REF!</v>
      </c>
      <c r="AV54" s="19" t="e">
        <f t="shared" si="14"/>
        <v>#REF!</v>
      </c>
      <c r="AW54" s="19" t="e">
        <f t="shared" si="14"/>
        <v>#REF!</v>
      </c>
      <c r="AX54" s="19" t="e">
        <f t="shared" si="14"/>
        <v>#REF!</v>
      </c>
      <c r="AY54" s="19" t="e">
        <f t="shared" si="14"/>
        <v>#REF!</v>
      </c>
      <c r="AZ54" s="19" t="e">
        <f t="shared" si="14"/>
        <v>#REF!</v>
      </c>
      <c r="BA54" s="19" t="e">
        <f t="shared" si="14"/>
        <v>#REF!</v>
      </c>
      <c r="BB54" s="19" t="e">
        <f t="shared" si="14"/>
        <v>#REF!</v>
      </c>
      <c r="BC54" s="19" t="e">
        <f t="shared" si="14"/>
        <v>#REF!</v>
      </c>
      <c r="BD54" s="39" t="e">
        <f t="shared" si="14"/>
        <v>#REF!</v>
      </c>
      <c r="BE54" s="39" t="e">
        <f t="shared" si="14"/>
        <v>#REF!</v>
      </c>
      <c r="BF54" s="36" t="e">
        <f>BD54/BE54</f>
        <v>#REF!</v>
      </c>
      <c r="BG54" t="e">
        <f t="shared" si="7"/>
        <v>#REF!</v>
      </c>
      <c r="BH54">
        <v>40</v>
      </c>
      <c r="BI54" s="89" t="e">
        <f t="shared" si="8"/>
        <v>#REF!</v>
      </c>
    </row>
    <row r="55" spans="1:61" x14ac:dyDescent="0.25">
      <c r="A55" s="92" t="s">
        <v>86</v>
      </c>
      <c r="B55" s="34">
        <f>alfabetica!B50</f>
        <v>1098357</v>
      </c>
      <c r="C55" s="11">
        <f>alfabetica!C50</f>
        <v>3</v>
      </c>
      <c r="D55" s="11">
        <f>alfabetica!D50</f>
        <v>2</v>
      </c>
      <c r="E55" s="11">
        <f>alfabetica!E50</f>
        <v>2</v>
      </c>
      <c r="F55" s="11">
        <f>alfabetica!F50</f>
        <v>3</v>
      </c>
      <c r="G55" s="11">
        <f>alfabetica!G50</f>
        <v>3</v>
      </c>
      <c r="H55" s="11">
        <f>alfabetica!H50</f>
        <v>3</v>
      </c>
      <c r="I55" s="11">
        <f>alfabetica!I50</f>
        <v>3</v>
      </c>
      <c r="J55" s="11">
        <f>alfabetica!J50</f>
        <v>3</v>
      </c>
      <c r="K55" s="11">
        <f>alfabetica!K50</f>
        <v>3</v>
      </c>
      <c r="L55" s="11">
        <f>alfabetica!L50</f>
        <v>3</v>
      </c>
      <c r="M55" s="11">
        <f>alfabetica!M50</f>
        <v>3</v>
      </c>
      <c r="N55" s="11">
        <f>alfabetica!N50</f>
        <v>3</v>
      </c>
      <c r="O55" s="11">
        <f>alfabetica!O50</f>
        <v>3</v>
      </c>
      <c r="P55" s="11">
        <f>alfabetica!P50</f>
        <v>2</v>
      </c>
      <c r="Q55" s="11">
        <f>alfabetica!Q50</f>
        <v>3</v>
      </c>
      <c r="R55" s="11">
        <f>alfabetica!R50</f>
        <v>3</v>
      </c>
      <c r="S55" s="11">
        <f>alfabetica!S50</f>
        <v>3</v>
      </c>
      <c r="T55" s="11">
        <f>alfabetica!T50</f>
        <v>3</v>
      </c>
      <c r="U55" s="11">
        <f>alfabetica!U50</f>
        <v>2</v>
      </c>
      <c r="V55" s="11">
        <f>alfabetica!V50</f>
        <v>2</v>
      </c>
      <c r="W55" s="11">
        <f>alfabetica!W50</f>
        <v>3</v>
      </c>
      <c r="X55" s="11">
        <f>alfabetica!X50</f>
        <v>2</v>
      </c>
      <c r="Y55" s="11">
        <f>alfabetica!Y50</f>
        <v>3</v>
      </c>
      <c r="Z55" s="11">
        <f>alfabetica!Z50</f>
        <v>2</v>
      </c>
      <c r="AA55" s="11">
        <f>alfabetica!AA50</f>
        <v>1</v>
      </c>
      <c r="AB55" s="11">
        <f>alfabetica!AB50</f>
        <v>1</v>
      </c>
      <c r="AC55" s="11">
        <f>alfabetica!AC50</f>
        <v>0</v>
      </c>
      <c r="AD55" s="11">
        <f>alfabetica!AD50</f>
        <v>2</v>
      </c>
      <c r="AE55" s="11">
        <f>alfabetica!AE50</f>
        <v>3</v>
      </c>
      <c r="AF55" s="11">
        <f>alfabetica!AF50</f>
        <v>3</v>
      </c>
      <c r="AG55" s="11">
        <f>alfabetica!AG50</f>
        <v>2</v>
      </c>
      <c r="AH55" s="11">
        <f>alfabetica!AH50</f>
        <v>2</v>
      </c>
      <c r="AI55" s="11">
        <f>alfabetica!AI50</f>
        <v>2</v>
      </c>
      <c r="AJ55" s="11">
        <f>alfabetica!AJ50</f>
        <v>1</v>
      </c>
      <c r="AK55" s="11">
        <f>alfabetica!AK50</f>
        <v>0</v>
      </c>
      <c r="AL55" s="11">
        <f>alfabetica!AL50</f>
        <v>3</v>
      </c>
      <c r="AM55" s="11">
        <f>alfabetica!AM50</f>
        <v>3</v>
      </c>
      <c r="AN55" s="11">
        <f>alfabetica!AN50</f>
        <v>1</v>
      </c>
      <c r="AO55" s="11">
        <f>alfabetica!AO50</f>
        <v>2</v>
      </c>
      <c r="AP55" s="11">
        <f>alfabetica!AP50</f>
        <v>1</v>
      </c>
      <c r="AQ55" s="11">
        <f>alfabetica!AQ50</f>
        <v>2</v>
      </c>
      <c r="AR55" s="11">
        <f>alfabetica!AR50</f>
        <v>0</v>
      </c>
      <c r="AS55" s="11">
        <f>alfabetica!AS50</f>
        <v>0</v>
      </c>
      <c r="AT55" s="11">
        <f>alfabetica!AT50</f>
        <v>0</v>
      </c>
      <c r="AU55" s="11">
        <f>alfabetica!AU50</f>
        <v>0</v>
      </c>
      <c r="AV55" s="11">
        <f>alfabetica!AV50</f>
        <v>0</v>
      </c>
      <c r="AW55" s="11">
        <f>alfabetica!AW50</f>
        <v>0</v>
      </c>
      <c r="AX55" s="11">
        <f>alfabetica!AX50</f>
        <v>0</v>
      </c>
      <c r="AY55" s="11">
        <f>alfabetica!AY50</f>
        <v>0</v>
      </c>
      <c r="AZ55" s="11">
        <f>alfabetica!AZ50</f>
        <v>0</v>
      </c>
      <c r="BA55" s="11">
        <f>alfabetica!BA50</f>
        <v>0</v>
      </c>
      <c r="BB55" s="11">
        <f>alfabetica!BB50</f>
        <v>0</v>
      </c>
      <c r="BC55" s="11">
        <f>alfabetica!BC50</f>
        <v>0</v>
      </c>
      <c r="BD55" s="34">
        <f>alfabetica!BD50</f>
        <v>91</v>
      </c>
      <c r="BE55" s="34">
        <f>alfabetica!BE50</f>
        <v>156</v>
      </c>
      <c r="BF55" s="23">
        <f>alfabetica!BF50</f>
        <v>0.58333333333333337</v>
      </c>
      <c r="BG55">
        <f t="shared" si="7"/>
        <v>3</v>
      </c>
      <c r="BH55">
        <v>40</v>
      </c>
      <c r="BI55" s="89">
        <f t="shared" si="8"/>
        <v>0.7583333333333333</v>
      </c>
    </row>
    <row r="56" spans="1:61" x14ac:dyDescent="0.25">
      <c r="A56" s="3" t="s">
        <v>64</v>
      </c>
      <c r="B56" s="31">
        <f>alfabetica!B51</f>
        <v>5646</v>
      </c>
      <c r="C56" s="10">
        <f>alfabetica!C51</f>
        <v>1</v>
      </c>
      <c r="D56" s="10">
        <f>alfabetica!D51</f>
        <v>1</v>
      </c>
      <c r="E56" s="10">
        <f>alfabetica!E51</f>
        <v>1</v>
      </c>
      <c r="F56" s="10">
        <f>alfabetica!F51</f>
        <v>1</v>
      </c>
      <c r="G56" s="10">
        <f>alfabetica!G51</f>
        <v>1</v>
      </c>
      <c r="H56" s="10">
        <f>alfabetica!H51</f>
        <v>1</v>
      </c>
      <c r="I56" s="10">
        <f>alfabetica!I51</f>
        <v>1</v>
      </c>
      <c r="J56" s="10">
        <f>alfabetica!J51</f>
        <v>1</v>
      </c>
      <c r="K56" s="10">
        <f>alfabetica!K51</f>
        <v>1</v>
      </c>
      <c r="L56" s="10">
        <f>alfabetica!L51</f>
        <v>1</v>
      </c>
      <c r="M56" s="10">
        <f>alfabetica!M51</f>
        <v>1</v>
      </c>
      <c r="N56" s="10">
        <f>alfabetica!N51</f>
        <v>0</v>
      </c>
      <c r="O56" s="10">
        <f>alfabetica!O51</f>
        <v>0</v>
      </c>
      <c r="P56" s="10">
        <f>alfabetica!P51</f>
        <v>0</v>
      </c>
      <c r="Q56" s="10">
        <f>alfabetica!Q51</f>
        <v>0</v>
      </c>
      <c r="R56" s="10">
        <f>alfabetica!R51</f>
        <v>1</v>
      </c>
      <c r="S56" s="10">
        <f>alfabetica!S51</f>
        <v>1</v>
      </c>
      <c r="T56" s="10">
        <f>alfabetica!T51</f>
        <v>1</v>
      </c>
      <c r="U56" s="10">
        <f>alfabetica!U51</f>
        <v>1</v>
      </c>
      <c r="V56" s="10">
        <f>alfabetica!V51</f>
        <v>0</v>
      </c>
      <c r="W56" s="10">
        <f>alfabetica!W51</f>
        <v>0</v>
      </c>
      <c r="X56" s="10">
        <f>alfabetica!X51</f>
        <v>0</v>
      </c>
      <c r="Y56" s="10">
        <f>alfabetica!Y51</f>
        <v>1</v>
      </c>
      <c r="Z56" s="10">
        <f>alfabetica!Z51</f>
        <v>1</v>
      </c>
      <c r="AA56" s="10">
        <f>alfabetica!AA51</f>
        <v>1</v>
      </c>
      <c r="AB56" s="10">
        <f>alfabetica!AB51</f>
        <v>1</v>
      </c>
      <c r="AC56" s="10">
        <f>alfabetica!AC51</f>
        <v>0</v>
      </c>
      <c r="AD56" s="10">
        <f>alfabetica!AD51</f>
        <v>0</v>
      </c>
      <c r="AE56" s="10">
        <f>alfabetica!AE51</f>
        <v>1</v>
      </c>
      <c r="AF56" s="10">
        <f>alfabetica!AF51</f>
        <v>1</v>
      </c>
      <c r="AG56" s="10">
        <f>alfabetica!AG51</f>
        <v>1</v>
      </c>
      <c r="AH56" s="10">
        <f>alfabetica!AH51</f>
        <v>1</v>
      </c>
      <c r="AI56" s="10">
        <f>alfabetica!AI51</f>
        <v>1</v>
      </c>
      <c r="AJ56" s="10">
        <f>alfabetica!AJ51</f>
        <v>1</v>
      </c>
      <c r="AK56" s="10">
        <f>alfabetica!AK51</f>
        <v>1</v>
      </c>
      <c r="AL56" s="10">
        <f>alfabetica!AL51</f>
        <v>1</v>
      </c>
      <c r="AM56" s="10">
        <f>alfabetica!AM51</f>
        <v>1</v>
      </c>
      <c r="AN56" s="10">
        <f>alfabetica!AN51</f>
        <v>1</v>
      </c>
      <c r="AO56" s="10">
        <f>alfabetica!AO51</f>
        <v>1</v>
      </c>
      <c r="AP56" s="10">
        <f>alfabetica!AP51</f>
        <v>1</v>
      </c>
      <c r="AQ56" s="10">
        <f>alfabetica!AQ51</f>
        <v>0</v>
      </c>
      <c r="AR56" s="10">
        <f>alfabetica!AR51</f>
        <v>0</v>
      </c>
      <c r="AS56" s="10">
        <f>alfabetica!AS51</f>
        <v>0</v>
      </c>
      <c r="AT56" s="10">
        <f>alfabetica!AT51</f>
        <v>0</v>
      </c>
      <c r="AU56" s="10">
        <f>alfabetica!AU51</f>
        <v>0</v>
      </c>
      <c r="AV56" s="10">
        <f>alfabetica!AV51</f>
        <v>0</v>
      </c>
      <c r="AW56" s="10">
        <f>alfabetica!AW51</f>
        <v>0</v>
      </c>
      <c r="AX56" s="10">
        <f>alfabetica!AX51</f>
        <v>0</v>
      </c>
      <c r="AY56" s="10">
        <f>alfabetica!AY51</f>
        <v>0</v>
      </c>
      <c r="AZ56" s="10">
        <f>alfabetica!AZ51</f>
        <v>0</v>
      </c>
      <c r="BA56" s="10">
        <f>alfabetica!BA51</f>
        <v>0</v>
      </c>
      <c r="BB56" s="10">
        <f>alfabetica!BB51</f>
        <v>0</v>
      </c>
      <c r="BC56" s="10">
        <f>alfabetica!BC51</f>
        <v>0</v>
      </c>
      <c r="BD56" s="31">
        <f>alfabetica!BD51</f>
        <v>30</v>
      </c>
      <c r="BE56" s="31">
        <f>alfabetica!BE51</f>
        <v>52</v>
      </c>
      <c r="BF56" s="16">
        <f>alfabetica!BF51</f>
        <v>0.57692307692307687</v>
      </c>
      <c r="BG56">
        <f t="shared" si="7"/>
        <v>1</v>
      </c>
      <c r="BH56">
        <v>40</v>
      </c>
      <c r="BI56" s="89">
        <f t="shared" si="8"/>
        <v>0.75</v>
      </c>
    </row>
    <row r="57" spans="1:61" x14ac:dyDescent="0.25">
      <c r="A57" s="3" t="s">
        <v>136</v>
      </c>
      <c r="B57" s="31">
        <f>alfabetica!B52</f>
        <v>14562</v>
      </c>
      <c r="C57" s="10">
        <f>alfabetica!C52</f>
        <v>1</v>
      </c>
      <c r="D57" s="10">
        <f>alfabetica!D52</f>
        <v>1</v>
      </c>
      <c r="E57" s="10">
        <f>alfabetica!E52</f>
        <v>1</v>
      </c>
      <c r="F57" s="10">
        <f>alfabetica!F52</f>
        <v>1</v>
      </c>
      <c r="G57" s="10">
        <f>alfabetica!G52</f>
        <v>1</v>
      </c>
      <c r="H57" s="10">
        <f>alfabetica!H52</f>
        <v>1</v>
      </c>
      <c r="I57" s="10">
        <f>alfabetica!I52</f>
        <v>1</v>
      </c>
      <c r="J57" s="10">
        <f>alfabetica!J52</f>
        <v>0</v>
      </c>
      <c r="K57" s="10">
        <f>alfabetica!K52</f>
        <v>1</v>
      </c>
      <c r="L57" s="10">
        <f>alfabetica!L52</f>
        <v>1</v>
      </c>
      <c r="M57" s="10">
        <f>alfabetica!M52</f>
        <v>1</v>
      </c>
      <c r="N57" s="10">
        <f>alfabetica!N52</f>
        <v>1</v>
      </c>
      <c r="O57" s="10">
        <f>alfabetica!O52</f>
        <v>1</v>
      </c>
      <c r="P57" s="10">
        <f>alfabetica!P52</f>
        <v>1</v>
      </c>
      <c r="Q57" s="10">
        <f>alfabetica!Q52</f>
        <v>1</v>
      </c>
      <c r="R57" s="10">
        <f>alfabetica!R52</f>
        <v>1</v>
      </c>
      <c r="S57" s="10">
        <f>alfabetica!S52</f>
        <v>1</v>
      </c>
      <c r="T57" s="10">
        <f>alfabetica!T52</f>
        <v>1</v>
      </c>
      <c r="U57" s="10">
        <f>alfabetica!U52</f>
        <v>1</v>
      </c>
      <c r="V57" s="10">
        <f>alfabetica!V52</f>
        <v>1</v>
      </c>
      <c r="W57" s="10">
        <f>alfabetica!W52</f>
        <v>1</v>
      </c>
      <c r="X57" s="10">
        <f>alfabetica!X52</f>
        <v>1</v>
      </c>
      <c r="Y57" s="10">
        <f>alfabetica!Y52</f>
        <v>1</v>
      </c>
      <c r="Z57" s="10">
        <f>alfabetica!Z52</f>
        <v>0</v>
      </c>
      <c r="AA57" s="10">
        <f>alfabetica!AA52</f>
        <v>1</v>
      </c>
      <c r="AB57" s="10">
        <f>alfabetica!AB52</f>
        <v>1</v>
      </c>
      <c r="AC57" s="10">
        <f>alfabetica!AC52</f>
        <v>1</v>
      </c>
      <c r="AD57" s="10">
        <f>alfabetica!AD52</f>
        <v>1</v>
      </c>
      <c r="AE57" s="10">
        <f>alfabetica!AE52</f>
        <v>0</v>
      </c>
      <c r="AF57" s="10">
        <f>alfabetica!AF52</f>
        <v>1</v>
      </c>
      <c r="AG57" s="10">
        <f>alfabetica!AG52</f>
        <v>1</v>
      </c>
      <c r="AH57" s="10">
        <f>alfabetica!AH52</f>
        <v>1</v>
      </c>
      <c r="AI57" s="10">
        <f>alfabetica!AI52</f>
        <v>1</v>
      </c>
      <c r="AJ57" s="10">
        <f>alfabetica!AJ52</f>
        <v>1</v>
      </c>
      <c r="AK57" s="10">
        <f>alfabetica!AK52</f>
        <v>0</v>
      </c>
      <c r="AL57" s="10">
        <f>alfabetica!AL52</f>
        <v>0</v>
      </c>
      <c r="AM57" s="10">
        <f>alfabetica!AM52</f>
        <v>0</v>
      </c>
      <c r="AN57" s="10">
        <f>alfabetica!AN52</f>
        <v>0</v>
      </c>
      <c r="AO57" s="10">
        <f>alfabetica!AO52</f>
        <v>0</v>
      </c>
      <c r="AP57" s="10">
        <f>alfabetica!AP52</f>
        <v>0</v>
      </c>
      <c r="AQ57" s="10">
        <f>alfabetica!AQ52</f>
        <v>0</v>
      </c>
      <c r="AR57" s="10">
        <f>alfabetica!AR52</f>
        <v>0</v>
      </c>
      <c r="AS57" s="10">
        <f>alfabetica!AS52</f>
        <v>0</v>
      </c>
      <c r="AT57" s="10">
        <f>alfabetica!AT52</f>
        <v>0</v>
      </c>
      <c r="AU57" s="10">
        <f>alfabetica!AU52</f>
        <v>0</v>
      </c>
      <c r="AV57" s="10">
        <f>alfabetica!AV52</f>
        <v>0</v>
      </c>
      <c r="AW57" s="10">
        <f>alfabetica!AW52</f>
        <v>0</v>
      </c>
      <c r="AX57" s="10">
        <f>alfabetica!AX52</f>
        <v>0</v>
      </c>
      <c r="AY57" s="10">
        <f>alfabetica!AY52</f>
        <v>0</v>
      </c>
      <c r="AZ57" s="10">
        <f>alfabetica!AZ52</f>
        <v>0</v>
      </c>
      <c r="BA57" s="10">
        <f>alfabetica!BA52</f>
        <v>0</v>
      </c>
      <c r="BB57" s="10">
        <f>alfabetica!BB52</f>
        <v>0</v>
      </c>
      <c r="BC57" s="10">
        <f>alfabetica!BC52</f>
        <v>0</v>
      </c>
      <c r="BD57" s="31">
        <f>alfabetica!BD52</f>
        <v>30</v>
      </c>
      <c r="BE57" s="31">
        <f>alfabetica!BE52</f>
        <v>52</v>
      </c>
      <c r="BF57" s="16">
        <f>alfabetica!BF52</f>
        <v>0.57692307692307687</v>
      </c>
      <c r="BG57">
        <f t="shared" si="7"/>
        <v>1</v>
      </c>
      <c r="BH57">
        <v>40</v>
      </c>
      <c r="BI57" s="89">
        <f t="shared" si="8"/>
        <v>0.75</v>
      </c>
    </row>
    <row r="58" spans="1:61" x14ac:dyDescent="0.25">
      <c r="A58" s="3" t="s">
        <v>137</v>
      </c>
      <c r="B58" s="31">
        <f>alfabetica!B53</f>
        <v>133244</v>
      </c>
      <c r="C58" s="10">
        <f>alfabetica!C53</f>
        <v>5</v>
      </c>
      <c r="D58" s="10">
        <f>alfabetica!D53</f>
        <v>0</v>
      </c>
      <c r="E58" s="10">
        <f>alfabetica!E53</f>
        <v>0</v>
      </c>
      <c r="F58" s="10">
        <f>alfabetica!F53</f>
        <v>4</v>
      </c>
      <c r="G58" s="10">
        <f>alfabetica!G53</f>
        <v>4</v>
      </c>
      <c r="H58" s="10">
        <f>alfabetica!H53</f>
        <v>4</v>
      </c>
      <c r="I58" s="10">
        <f>alfabetica!I53</f>
        <v>4</v>
      </c>
      <c r="J58" s="10">
        <f>alfabetica!J53</f>
        <v>4</v>
      </c>
      <c r="K58" s="10">
        <f>alfabetica!K53</f>
        <v>4</v>
      </c>
      <c r="L58" s="10">
        <f>alfabetica!L53</f>
        <v>4</v>
      </c>
      <c r="M58" s="10">
        <f>alfabetica!M53</f>
        <v>4</v>
      </c>
      <c r="N58" s="10">
        <f>alfabetica!N53</f>
        <v>4</v>
      </c>
      <c r="O58" s="10">
        <f>alfabetica!O53</f>
        <v>4</v>
      </c>
      <c r="P58" s="10">
        <f>alfabetica!P53</f>
        <v>4</v>
      </c>
      <c r="Q58" s="10">
        <f>alfabetica!Q53</f>
        <v>4</v>
      </c>
      <c r="R58" s="10">
        <f>alfabetica!R53</f>
        <v>4</v>
      </c>
      <c r="S58" s="10">
        <f>alfabetica!S53</f>
        <v>0</v>
      </c>
      <c r="T58" s="10">
        <f>alfabetica!T53</f>
        <v>4</v>
      </c>
      <c r="U58" s="10">
        <f>alfabetica!U53</f>
        <v>4</v>
      </c>
      <c r="V58" s="10">
        <f>alfabetica!V53</f>
        <v>4</v>
      </c>
      <c r="W58" s="10">
        <f>alfabetica!W53</f>
        <v>4</v>
      </c>
      <c r="X58" s="10">
        <f>alfabetica!X53</f>
        <v>4</v>
      </c>
      <c r="Y58" s="10">
        <f>alfabetica!Y53</f>
        <v>4</v>
      </c>
      <c r="Z58" s="10">
        <f>alfabetica!Z53</f>
        <v>4</v>
      </c>
      <c r="AA58" s="10">
        <f>alfabetica!AA53</f>
        <v>4</v>
      </c>
      <c r="AB58" s="10">
        <f>alfabetica!AB53</f>
        <v>4</v>
      </c>
      <c r="AC58" s="10">
        <f>alfabetica!AC53</f>
        <v>4</v>
      </c>
      <c r="AD58" s="10">
        <f>alfabetica!AD53</f>
        <v>4</v>
      </c>
      <c r="AE58" s="10">
        <f>alfabetica!AE53</f>
        <v>4</v>
      </c>
      <c r="AF58" s="10">
        <f>alfabetica!AF53</f>
        <v>4</v>
      </c>
      <c r="AG58" s="10">
        <f>alfabetica!AG53</f>
        <v>4</v>
      </c>
      <c r="AH58" s="10">
        <f>alfabetica!AH53</f>
        <v>4</v>
      </c>
      <c r="AI58" s="10">
        <f>alfabetica!AI53</f>
        <v>4</v>
      </c>
      <c r="AJ58" s="10">
        <f>alfabetica!AJ53</f>
        <v>4</v>
      </c>
      <c r="AK58" s="10">
        <f>alfabetica!AK53</f>
        <v>4</v>
      </c>
      <c r="AL58" s="10">
        <f>alfabetica!AL53</f>
        <v>4</v>
      </c>
      <c r="AM58" s="10">
        <f>alfabetica!AM53</f>
        <v>4</v>
      </c>
      <c r="AN58" s="10">
        <f>alfabetica!AN53</f>
        <v>4</v>
      </c>
      <c r="AO58" s="10">
        <f>alfabetica!AO53</f>
        <v>4</v>
      </c>
      <c r="AP58" s="10">
        <f>alfabetica!AP53</f>
        <v>4</v>
      </c>
      <c r="AQ58" s="10">
        <f>alfabetica!AQ53</f>
        <v>4</v>
      </c>
      <c r="AR58" s="10">
        <f>alfabetica!AR53</f>
        <v>0</v>
      </c>
      <c r="AS58" s="10">
        <f>alfabetica!AS53</f>
        <v>0</v>
      </c>
      <c r="AT58" s="10">
        <f>alfabetica!AT53</f>
        <v>0</v>
      </c>
      <c r="AU58" s="10">
        <f>alfabetica!AU53</f>
        <v>0</v>
      </c>
      <c r="AV58" s="10">
        <f>alfabetica!AV53</f>
        <v>0</v>
      </c>
      <c r="AW58" s="10">
        <f>alfabetica!AW53</f>
        <v>0</v>
      </c>
      <c r="AX58" s="10">
        <f>alfabetica!AX53</f>
        <v>0</v>
      </c>
      <c r="AY58" s="10">
        <f>alfabetica!AY53</f>
        <v>0</v>
      </c>
      <c r="AZ58" s="10">
        <f>alfabetica!AZ53</f>
        <v>0</v>
      </c>
      <c r="BA58" s="10">
        <f>alfabetica!BA53</f>
        <v>0</v>
      </c>
      <c r="BB58" s="10">
        <f>alfabetica!BB53</f>
        <v>0</v>
      </c>
      <c r="BC58" s="10">
        <f>alfabetica!BC53</f>
        <v>0</v>
      </c>
      <c r="BD58" s="31">
        <f>alfabetica!BD53</f>
        <v>148</v>
      </c>
      <c r="BE58" s="31">
        <f>alfabetica!BE53</f>
        <v>260</v>
      </c>
      <c r="BF58" s="16">
        <f>alfabetica!BF53</f>
        <v>0.56923076923076921</v>
      </c>
      <c r="BG58">
        <f t="shared" si="7"/>
        <v>5</v>
      </c>
      <c r="BH58">
        <v>40</v>
      </c>
      <c r="BI58" s="89">
        <f t="shared" si="8"/>
        <v>0.74</v>
      </c>
    </row>
    <row r="59" spans="1:61" hidden="1" x14ac:dyDescent="0.25">
      <c r="A59" s="18" t="s">
        <v>94</v>
      </c>
      <c r="B59" s="33" t="e">
        <f t="shared" ref="B59:AG59" si="15">SUM(B60:B68)</f>
        <v>#REF!</v>
      </c>
      <c r="C59" s="19" t="e">
        <f t="shared" si="15"/>
        <v>#REF!</v>
      </c>
      <c r="D59" s="19" t="e">
        <f t="shared" si="15"/>
        <v>#REF!</v>
      </c>
      <c r="E59" s="19" t="e">
        <f t="shared" si="15"/>
        <v>#REF!</v>
      </c>
      <c r="F59" s="19" t="e">
        <f t="shared" si="15"/>
        <v>#REF!</v>
      </c>
      <c r="G59" s="19" t="e">
        <f t="shared" si="15"/>
        <v>#REF!</v>
      </c>
      <c r="H59" s="19" t="e">
        <f t="shared" si="15"/>
        <v>#REF!</v>
      </c>
      <c r="I59" s="19" t="e">
        <f t="shared" si="15"/>
        <v>#REF!</v>
      </c>
      <c r="J59" s="19" t="e">
        <f t="shared" si="15"/>
        <v>#REF!</v>
      </c>
      <c r="K59" s="19" t="e">
        <f t="shared" si="15"/>
        <v>#REF!</v>
      </c>
      <c r="L59" s="19" t="e">
        <f t="shared" si="15"/>
        <v>#REF!</v>
      </c>
      <c r="M59" s="19" t="e">
        <f t="shared" si="15"/>
        <v>#REF!</v>
      </c>
      <c r="N59" s="19" t="e">
        <f t="shared" si="15"/>
        <v>#REF!</v>
      </c>
      <c r="O59" s="19" t="e">
        <f t="shared" si="15"/>
        <v>#REF!</v>
      </c>
      <c r="P59" s="19" t="e">
        <f t="shared" si="15"/>
        <v>#REF!</v>
      </c>
      <c r="Q59" s="19" t="e">
        <f t="shared" si="15"/>
        <v>#REF!</v>
      </c>
      <c r="R59" s="19" t="e">
        <f t="shared" si="15"/>
        <v>#REF!</v>
      </c>
      <c r="S59" s="19" t="e">
        <f t="shared" si="15"/>
        <v>#REF!</v>
      </c>
      <c r="T59" s="19" t="e">
        <f t="shared" si="15"/>
        <v>#REF!</v>
      </c>
      <c r="U59" s="19" t="e">
        <f t="shared" si="15"/>
        <v>#REF!</v>
      </c>
      <c r="V59" s="19" t="e">
        <f t="shared" si="15"/>
        <v>#REF!</v>
      </c>
      <c r="W59" s="19" t="e">
        <f t="shared" si="15"/>
        <v>#REF!</v>
      </c>
      <c r="X59" s="19" t="e">
        <f t="shared" si="15"/>
        <v>#REF!</v>
      </c>
      <c r="Y59" s="19" t="e">
        <f t="shared" si="15"/>
        <v>#REF!</v>
      </c>
      <c r="Z59" s="19" t="e">
        <f t="shared" si="15"/>
        <v>#REF!</v>
      </c>
      <c r="AA59" s="19" t="e">
        <f t="shared" si="15"/>
        <v>#REF!</v>
      </c>
      <c r="AB59" s="19" t="e">
        <f t="shared" si="15"/>
        <v>#REF!</v>
      </c>
      <c r="AC59" s="19" t="e">
        <f t="shared" si="15"/>
        <v>#REF!</v>
      </c>
      <c r="AD59" s="19" t="e">
        <f t="shared" si="15"/>
        <v>#REF!</v>
      </c>
      <c r="AE59" s="19" t="e">
        <f t="shared" si="15"/>
        <v>#REF!</v>
      </c>
      <c r="AF59" s="19" t="e">
        <f t="shared" si="15"/>
        <v>#REF!</v>
      </c>
      <c r="AG59" s="19" t="e">
        <f t="shared" si="15"/>
        <v>#REF!</v>
      </c>
      <c r="AH59" s="19" t="e">
        <f t="shared" ref="AH59:BE59" si="16">SUM(AH60:AH68)</f>
        <v>#REF!</v>
      </c>
      <c r="AI59" s="19" t="e">
        <f t="shared" si="16"/>
        <v>#REF!</v>
      </c>
      <c r="AJ59" s="19" t="e">
        <f t="shared" si="16"/>
        <v>#REF!</v>
      </c>
      <c r="AK59" s="19" t="e">
        <f t="shared" si="16"/>
        <v>#REF!</v>
      </c>
      <c r="AL59" s="19" t="e">
        <f t="shared" si="16"/>
        <v>#REF!</v>
      </c>
      <c r="AM59" s="19" t="e">
        <f t="shared" si="16"/>
        <v>#REF!</v>
      </c>
      <c r="AN59" s="19" t="e">
        <f t="shared" si="16"/>
        <v>#REF!</v>
      </c>
      <c r="AO59" s="19" t="e">
        <f t="shared" si="16"/>
        <v>#REF!</v>
      </c>
      <c r="AP59" s="19" t="e">
        <f t="shared" si="16"/>
        <v>#REF!</v>
      </c>
      <c r="AQ59" s="19" t="e">
        <f t="shared" si="16"/>
        <v>#REF!</v>
      </c>
      <c r="AR59" s="19" t="e">
        <f t="shared" si="16"/>
        <v>#REF!</v>
      </c>
      <c r="AS59" s="19" t="e">
        <f t="shared" si="16"/>
        <v>#REF!</v>
      </c>
      <c r="AT59" s="19" t="e">
        <f t="shared" si="16"/>
        <v>#REF!</v>
      </c>
      <c r="AU59" s="19" t="e">
        <f t="shared" si="16"/>
        <v>#REF!</v>
      </c>
      <c r="AV59" s="19" t="e">
        <f t="shared" si="16"/>
        <v>#REF!</v>
      </c>
      <c r="AW59" s="19" t="e">
        <f t="shared" si="16"/>
        <v>#REF!</v>
      </c>
      <c r="AX59" s="19" t="e">
        <f t="shared" si="16"/>
        <v>#REF!</v>
      </c>
      <c r="AY59" s="19" t="e">
        <f t="shared" si="16"/>
        <v>#REF!</v>
      </c>
      <c r="AZ59" s="19" t="e">
        <f t="shared" si="16"/>
        <v>#REF!</v>
      </c>
      <c r="BA59" s="19" t="e">
        <f t="shared" si="16"/>
        <v>#REF!</v>
      </c>
      <c r="BB59" s="19" t="e">
        <f t="shared" si="16"/>
        <v>#REF!</v>
      </c>
      <c r="BC59" s="19" t="e">
        <f t="shared" si="16"/>
        <v>#REF!</v>
      </c>
      <c r="BD59" s="40" t="e">
        <f t="shared" si="16"/>
        <v>#REF!</v>
      </c>
      <c r="BE59" s="40" t="e">
        <f t="shared" si="16"/>
        <v>#REF!</v>
      </c>
      <c r="BF59" s="105" t="e">
        <f>BD59/BE59</f>
        <v>#REF!</v>
      </c>
      <c r="BG59" t="e">
        <f t="shared" si="7"/>
        <v>#REF!</v>
      </c>
      <c r="BH59">
        <v>40</v>
      </c>
      <c r="BI59" s="89" t="e">
        <f t="shared" si="8"/>
        <v>#REF!</v>
      </c>
    </row>
    <row r="60" spans="1:61" x14ac:dyDescent="0.25">
      <c r="A60" s="3" t="s">
        <v>107</v>
      </c>
      <c r="B60" s="31">
        <f>alfabetica!B54</f>
        <v>8590</v>
      </c>
      <c r="C60" s="10">
        <f>alfabetica!C54</f>
        <v>1</v>
      </c>
      <c r="D60" s="10">
        <f>alfabetica!D54</f>
        <v>0</v>
      </c>
      <c r="E60" s="10">
        <f>alfabetica!E54</f>
        <v>0</v>
      </c>
      <c r="F60" s="10">
        <f>alfabetica!F54</f>
        <v>0</v>
      </c>
      <c r="G60" s="10">
        <f>alfabetica!G54</f>
        <v>0</v>
      </c>
      <c r="H60" s="10">
        <f>alfabetica!H54</f>
        <v>0</v>
      </c>
      <c r="I60" s="10">
        <f>alfabetica!I54</f>
        <v>0</v>
      </c>
      <c r="J60" s="10">
        <f>alfabetica!J54</f>
        <v>0</v>
      </c>
      <c r="K60" s="10">
        <f>alfabetica!K54</f>
        <v>0</v>
      </c>
      <c r="L60" s="10">
        <f>alfabetica!L54</f>
        <v>0</v>
      </c>
      <c r="M60" s="10">
        <f>alfabetica!M54</f>
        <v>0</v>
      </c>
      <c r="N60" s="10">
        <f>alfabetica!N54</f>
        <v>0</v>
      </c>
      <c r="O60" s="10">
        <f>alfabetica!O54</f>
        <v>1</v>
      </c>
      <c r="P60" s="10">
        <f>alfabetica!P54</f>
        <v>1</v>
      </c>
      <c r="Q60" s="10">
        <f>alfabetica!Q54</f>
        <v>1</v>
      </c>
      <c r="R60" s="10">
        <f>alfabetica!R54</f>
        <v>1</v>
      </c>
      <c r="S60" s="10">
        <f>alfabetica!S54</f>
        <v>1</v>
      </c>
      <c r="T60" s="10">
        <f>alfabetica!T54</f>
        <v>1</v>
      </c>
      <c r="U60" s="10">
        <f>alfabetica!U54</f>
        <v>1</v>
      </c>
      <c r="V60" s="10">
        <f>alfabetica!V54</f>
        <v>1</v>
      </c>
      <c r="W60" s="10">
        <f>alfabetica!W54</f>
        <v>1</v>
      </c>
      <c r="X60" s="10">
        <f>alfabetica!X54</f>
        <v>1</v>
      </c>
      <c r="Y60" s="10">
        <f>alfabetica!Y54</f>
        <v>1</v>
      </c>
      <c r="Z60" s="10">
        <f>alfabetica!Z54</f>
        <v>1</v>
      </c>
      <c r="AA60" s="10">
        <f>alfabetica!AA54</f>
        <v>1</v>
      </c>
      <c r="AB60" s="10">
        <f>alfabetica!AB54</f>
        <v>1</v>
      </c>
      <c r="AC60" s="10">
        <f>alfabetica!AC54</f>
        <v>1</v>
      </c>
      <c r="AD60" s="10">
        <f>alfabetica!AD54</f>
        <v>1</v>
      </c>
      <c r="AE60" s="10">
        <f>alfabetica!AE54</f>
        <v>1</v>
      </c>
      <c r="AF60" s="10">
        <f>alfabetica!AF54</f>
        <v>1</v>
      </c>
      <c r="AG60" s="10">
        <f>alfabetica!AG54</f>
        <v>1</v>
      </c>
      <c r="AH60" s="10">
        <f>alfabetica!AH54</f>
        <v>1</v>
      </c>
      <c r="AI60" s="10">
        <f>alfabetica!AI54</f>
        <v>1</v>
      </c>
      <c r="AJ60" s="10">
        <f>alfabetica!AJ54</f>
        <v>1</v>
      </c>
      <c r="AK60" s="10">
        <f>alfabetica!AK54</f>
        <v>1</v>
      </c>
      <c r="AL60" s="10">
        <f>alfabetica!AL54</f>
        <v>1</v>
      </c>
      <c r="AM60" s="10">
        <f>alfabetica!AM54</f>
        <v>1</v>
      </c>
      <c r="AN60" s="10">
        <f>alfabetica!AN54</f>
        <v>1</v>
      </c>
      <c r="AO60" s="10">
        <f>alfabetica!AO54</f>
        <v>1</v>
      </c>
      <c r="AP60" s="10">
        <f>alfabetica!AP54</f>
        <v>1</v>
      </c>
      <c r="AQ60" s="10">
        <f>alfabetica!AQ54</f>
        <v>1</v>
      </c>
      <c r="AR60" s="10">
        <f>alfabetica!AR54</f>
        <v>0</v>
      </c>
      <c r="AS60" s="10">
        <f>alfabetica!AS54</f>
        <v>0</v>
      </c>
      <c r="AT60" s="10">
        <f>alfabetica!AT54</f>
        <v>0</v>
      </c>
      <c r="AU60" s="10">
        <f>alfabetica!AU54</f>
        <v>0</v>
      </c>
      <c r="AV60" s="10">
        <f>alfabetica!AV54</f>
        <v>0</v>
      </c>
      <c r="AW60" s="10">
        <f>alfabetica!AW54</f>
        <v>0</v>
      </c>
      <c r="AX60" s="10">
        <f>alfabetica!AX54</f>
        <v>0</v>
      </c>
      <c r="AY60" s="10">
        <f>alfabetica!AY54</f>
        <v>0</v>
      </c>
      <c r="AZ60" s="10">
        <f>alfabetica!AZ54</f>
        <v>0</v>
      </c>
      <c r="BA60" s="10">
        <f>alfabetica!BA54</f>
        <v>0</v>
      </c>
      <c r="BB60" s="10">
        <f>alfabetica!BB54</f>
        <v>0</v>
      </c>
      <c r="BC60" s="10">
        <f>alfabetica!BC54</f>
        <v>0</v>
      </c>
      <c r="BD60" s="31">
        <f>alfabetica!BD54</f>
        <v>29</v>
      </c>
      <c r="BE60" s="31">
        <f>alfabetica!BE54</f>
        <v>52</v>
      </c>
      <c r="BF60" s="103">
        <f>BD60/BE60</f>
        <v>0.55769230769230771</v>
      </c>
      <c r="BG60">
        <f t="shared" si="7"/>
        <v>1</v>
      </c>
      <c r="BH60">
        <v>40</v>
      </c>
      <c r="BI60" s="89">
        <f t="shared" si="8"/>
        <v>0.72499999999999998</v>
      </c>
    </row>
    <row r="61" spans="1:61" hidden="1" x14ac:dyDescent="0.25">
      <c r="A61" s="18" t="s">
        <v>108</v>
      </c>
      <c r="B61" s="33" t="e">
        <f t="shared" ref="B61:AG61" si="17">SUM(B62:B69)</f>
        <v>#REF!</v>
      </c>
      <c r="C61" s="19" t="e">
        <f t="shared" si="17"/>
        <v>#REF!</v>
      </c>
      <c r="D61" s="19" t="e">
        <f t="shared" si="17"/>
        <v>#REF!</v>
      </c>
      <c r="E61" s="19" t="e">
        <f t="shared" si="17"/>
        <v>#REF!</v>
      </c>
      <c r="F61" s="19" t="e">
        <f t="shared" si="17"/>
        <v>#REF!</v>
      </c>
      <c r="G61" s="19" t="e">
        <f t="shared" si="17"/>
        <v>#REF!</v>
      </c>
      <c r="H61" s="19" t="e">
        <f t="shared" si="17"/>
        <v>#REF!</v>
      </c>
      <c r="I61" s="19" t="e">
        <f t="shared" si="17"/>
        <v>#REF!</v>
      </c>
      <c r="J61" s="19" t="e">
        <f t="shared" si="17"/>
        <v>#REF!</v>
      </c>
      <c r="K61" s="19" t="e">
        <f t="shared" si="17"/>
        <v>#REF!</v>
      </c>
      <c r="L61" s="19" t="e">
        <f t="shared" si="17"/>
        <v>#REF!</v>
      </c>
      <c r="M61" s="19" t="e">
        <f t="shared" si="17"/>
        <v>#REF!</v>
      </c>
      <c r="N61" s="19" t="e">
        <f t="shared" si="17"/>
        <v>#REF!</v>
      </c>
      <c r="O61" s="19" t="e">
        <f t="shared" si="17"/>
        <v>#REF!</v>
      </c>
      <c r="P61" s="19" t="e">
        <f t="shared" si="17"/>
        <v>#REF!</v>
      </c>
      <c r="Q61" s="19" t="e">
        <f t="shared" si="17"/>
        <v>#REF!</v>
      </c>
      <c r="R61" s="19" t="e">
        <f t="shared" si="17"/>
        <v>#REF!</v>
      </c>
      <c r="S61" s="19" t="e">
        <f t="shared" si="17"/>
        <v>#REF!</v>
      </c>
      <c r="T61" s="19" t="e">
        <f t="shared" si="17"/>
        <v>#REF!</v>
      </c>
      <c r="U61" s="19" t="e">
        <f t="shared" si="17"/>
        <v>#REF!</v>
      </c>
      <c r="V61" s="19" t="e">
        <f t="shared" si="17"/>
        <v>#REF!</v>
      </c>
      <c r="W61" s="19" t="e">
        <f t="shared" si="17"/>
        <v>#REF!</v>
      </c>
      <c r="X61" s="19" t="e">
        <f t="shared" si="17"/>
        <v>#REF!</v>
      </c>
      <c r="Y61" s="19" t="e">
        <f t="shared" si="17"/>
        <v>#REF!</v>
      </c>
      <c r="Z61" s="19" t="e">
        <f t="shared" si="17"/>
        <v>#REF!</v>
      </c>
      <c r="AA61" s="19" t="e">
        <f t="shared" si="17"/>
        <v>#REF!</v>
      </c>
      <c r="AB61" s="19" t="e">
        <f t="shared" si="17"/>
        <v>#REF!</v>
      </c>
      <c r="AC61" s="19" t="e">
        <f t="shared" si="17"/>
        <v>#REF!</v>
      </c>
      <c r="AD61" s="19" t="e">
        <f t="shared" si="17"/>
        <v>#REF!</v>
      </c>
      <c r="AE61" s="19" t="e">
        <f t="shared" si="17"/>
        <v>#REF!</v>
      </c>
      <c r="AF61" s="19" t="e">
        <f t="shared" si="17"/>
        <v>#REF!</v>
      </c>
      <c r="AG61" s="19" t="e">
        <f t="shared" si="17"/>
        <v>#REF!</v>
      </c>
      <c r="AH61" s="19" t="e">
        <f t="shared" ref="AH61:BE61" si="18">SUM(AH62:AH69)</f>
        <v>#REF!</v>
      </c>
      <c r="AI61" s="19" t="e">
        <f t="shared" si="18"/>
        <v>#REF!</v>
      </c>
      <c r="AJ61" s="19" t="e">
        <f t="shared" si="18"/>
        <v>#REF!</v>
      </c>
      <c r="AK61" s="19" t="e">
        <f t="shared" si="18"/>
        <v>#REF!</v>
      </c>
      <c r="AL61" s="19" t="e">
        <f t="shared" si="18"/>
        <v>#REF!</v>
      </c>
      <c r="AM61" s="19" t="e">
        <f t="shared" si="18"/>
        <v>#REF!</v>
      </c>
      <c r="AN61" s="19" t="e">
        <f t="shared" si="18"/>
        <v>#REF!</v>
      </c>
      <c r="AO61" s="19" t="e">
        <f t="shared" si="18"/>
        <v>#REF!</v>
      </c>
      <c r="AP61" s="19" t="e">
        <f t="shared" si="18"/>
        <v>#REF!</v>
      </c>
      <c r="AQ61" s="19" t="e">
        <f t="shared" si="18"/>
        <v>#REF!</v>
      </c>
      <c r="AR61" s="19" t="e">
        <f t="shared" si="18"/>
        <v>#REF!</v>
      </c>
      <c r="AS61" s="19" t="e">
        <f t="shared" si="18"/>
        <v>#REF!</v>
      </c>
      <c r="AT61" s="19" t="e">
        <f t="shared" si="18"/>
        <v>#REF!</v>
      </c>
      <c r="AU61" s="19" t="e">
        <f t="shared" si="18"/>
        <v>#REF!</v>
      </c>
      <c r="AV61" s="19" t="e">
        <f t="shared" si="18"/>
        <v>#REF!</v>
      </c>
      <c r="AW61" s="19" t="e">
        <f t="shared" si="18"/>
        <v>#REF!</v>
      </c>
      <c r="AX61" s="19" t="e">
        <f t="shared" si="18"/>
        <v>#REF!</v>
      </c>
      <c r="AY61" s="19" t="e">
        <f t="shared" si="18"/>
        <v>#REF!</v>
      </c>
      <c r="AZ61" s="19" t="e">
        <f t="shared" si="18"/>
        <v>#REF!</v>
      </c>
      <c r="BA61" s="19" t="e">
        <f t="shared" si="18"/>
        <v>#REF!</v>
      </c>
      <c r="BB61" s="19" t="e">
        <f t="shared" si="18"/>
        <v>#REF!</v>
      </c>
      <c r="BC61" s="19" t="e">
        <f t="shared" si="18"/>
        <v>#REF!</v>
      </c>
      <c r="BD61" s="40" t="e">
        <f t="shared" si="18"/>
        <v>#REF!</v>
      </c>
      <c r="BE61" s="40" t="e">
        <f t="shared" si="18"/>
        <v>#REF!</v>
      </c>
      <c r="BF61" s="105" t="e">
        <f>BD61/BE61</f>
        <v>#REF!</v>
      </c>
      <c r="BG61" t="e">
        <f t="shared" si="7"/>
        <v>#REF!</v>
      </c>
      <c r="BH61">
        <v>40</v>
      </c>
      <c r="BI61" s="89" t="e">
        <f t="shared" si="8"/>
        <v>#REF!</v>
      </c>
    </row>
    <row r="62" spans="1:61" hidden="1" x14ac:dyDescent="0.25">
      <c r="A62" s="70" t="s">
        <v>157</v>
      </c>
      <c r="B62" s="94" t="e">
        <f>B47+B35+B22+B13+B9+#REF!+#REF!+#REF!+#REF!</f>
        <v>#REF!</v>
      </c>
      <c r="C62" s="50" t="e">
        <f>SUM(C47+C35+C22+C13+C9+#REF!+#REF!+#REF!+#REF!)</f>
        <v>#REF!</v>
      </c>
      <c r="D62" s="50" t="e">
        <f>SUM(D47+D35+D22+D13+D9+#REF!+#REF!+#REF!+#REF!)</f>
        <v>#REF!</v>
      </c>
      <c r="E62" s="50" t="e">
        <f>SUM(E47+E35+E22+E13+E9+#REF!+#REF!+#REF!+#REF!)</f>
        <v>#REF!</v>
      </c>
      <c r="F62" s="50" t="e">
        <f>SUM(F47+F35+F22+F13+F9+#REF!+#REF!+#REF!+#REF!)</f>
        <v>#REF!</v>
      </c>
      <c r="G62" s="50" t="e">
        <f>SUM(G47+G35+G22+G13+G9+#REF!+#REF!+#REF!+#REF!)</f>
        <v>#REF!</v>
      </c>
      <c r="H62" s="50" t="e">
        <f>SUM(H47+H35+H22+H13+H9+#REF!+#REF!+#REF!+#REF!)</f>
        <v>#REF!</v>
      </c>
      <c r="I62" s="50" t="e">
        <f>SUM(I47+I35+I22+I13+I9+#REF!+#REF!+#REF!+#REF!)</f>
        <v>#REF!</v>
      </c>
      <c r="J62" s="50" t="e">
        <f>SUM(J47+J35+J22+J13+J9+#REF!+#REF!+#REF!+#REF!)</f>
        <v>#REF!</v>
      </c>
      <c r="K62" s="50" t="e">
        <f>SUM(K47+K35+K22+K13+K9+#REF!+#REF!+#REF!+#REF!)</f>
        <v>#REF!</v>
      </c>
      <c r="L62" s="50" t="e">
        <f>SUM(L47+L35+L22+L13+L9+#REF!+#REF!+#REF!+#REF!)</f>
        <v>#REF!</v>
      </c>
      <c r="M62" s="50" t="e">
        <f>SUM(M47+M35+M22+M13+M9+#REF!+#REF!+#REF!+#REF!)</f>
        <v>#REF!</v>
      </c>
      <c r="N62" s="50" t="e">
        <f>SUM(N47+N35+N22+N13+N9+#REF!+#REF!+#REF!+#REF!)</f>
        <v>#REF!</v>
      </c>
      <c r="O62" s="50" t="e">
        <f>SUM(O47+O35+O22+O13+O9+#REF!+#REF!+#REF!+#REF!)</f>
        <v>#REF!</v>
      </c>
      <c r="P62" s="50" t="e">
        <f>SUM(P47+P35+P22+P13+P9+#REF!+#REF!+#REF!+#REF!)</f>
        <v>#REF!</v>
      </c>
      <c r="Q62" s="50" t="e">
        <f>SUM(Q47+Q35+Q22+Q13+Q9+#REF!+#REF!+#REF!+#REF!)</f>
        <v>#REF!</v>
      </c>
      <c r="R62" s="50" t="e">
        <f>SUM(R47+R35+R22+R13+R9+#REF!+#REF!+#REF!+#REF!)</f>
        <v>#REF!</v>
      </c>
      <c r="S62" s="50" t="e">
        <f>SUM(S47+S35+S22+S13+S9+#REF!+#REF!+#REF!+#REF!)</f>
        <v>#REF!</v>
      </c>
      <c r="T62" s="50" t="e">
        <f>SUM(T47+T35+T22+T13+T9+#REF!+#REF!+#REF!+#REF!)</f>
        <v>#REF!</v>
      </c>
      <c r="U62" s="50" t="e">
        <f>SUM(U47+U35+U22+U13+U9+#REF!+#REF!+#REF!+#REF!)</f>
        <v>#REF!</v>
      </c>
      <c r="V62" s="50" t="e">
        <f>SUM(V47+V35+V22+V13+V9+#REF!+#REF!+#REF!+#REF!)</f>
        <v>#REF!</v>
      </c>
      <c r="W62" s="50" t="e">
        <f>SUM(W47+W35+W22+W13+W9+#REF!+#REF!+#REF!+#REF!)</f>
        <v>#REF!</v>
      </c>
      <c r="X62" s="50" t="e">
        <f>SUM(X47+X35+X22+X13+X9+#REF!+#REF!+#REF!+#REF!)</f>
        <v>#REF!</v>
      </c>
      <c r="Y62" s="50" t="e">
        <f>SUM(Y47+Y35+Y22+Y13+Y9+#REF!+#REF!+#REF!+#REF!)</f>
        <v>#REF!</v>
      </c>
      <c r="Z62" s="50" t="e">
        <f>SUM(Z47+Z35+Z22+Z13+Z9+#REF!+#REF!+#REF!+#REF!)</f>
        <v>#REF!</v>
      </c>
      <c r="AA62" s="50" t="e">
        <f>SUM(AA47+AA35+AA22+AA13+AA9+#REF!+#REF!+#REF!+#REF!)</f>
        <v>#REF!</v>
      </c>
      <c r="AB62" s="50" t="e">
        <f>SUM(AB47+AB35+AB22+AB13+AB9+#REF!+#REF!+#REF!+#REF!)</f>
        <v>#REF!</v>
      </c>
      <c r="AC62" s="50" t="e">
        <f>SUM(AC47+AC35+AC22+AC13+AC9+#REF!+#REF!+#REF!+#REF!)</f>
        <v>#REF!</v>
      </c>
      <c r="AD62" s="50" t="e">
        <f>SUM(AD47+AD35+AD22+AD13+AD9+#REF!+#REF!+#REF!+#REF!)</f>
        <v>#REF!</v>
      </c>
      <c r="AE62" s="50" t="e">
        <f>SUM(AE47+AE35+AE22+AE13+AE9+#REF!+#REF!+#REF!+#REF!)</f>
        <v>#REF!</v>
      </c>
      <c r="AF62" s="50" t="e">
        <f>SUM(AF47+AF35+AF22+AF13+AF9+#REF!+#REF!+#REF!+#REF!)</f>
        <v>#REF!</v>
      </c>
      <c r="AG62" s="50" t="e">
        <f>SUM(AG47+AG35+AG22+AG13+AG9+#REF!+#REF!+#REF!+#REF!)</f>
        <v>#REF!</v>
      </c>
      <c r="AH62" s="50" t="e">
        <f>SUM(AH47+AH35+AH22+AH13+AH9+#REF!+#REF!+#REF!+#REF!)</f>
        <v>#REF!</v>
      </c>
      <c r="AI62" s="50" t="e">
        <f>SUM(AI47+AI35+AI22+AI13+AI9+#REF!+#REF!+#REF!+#REF!)</f>
        <v>#REF!</v>
      </c>
      <c r="AJ62" s="50" t="e">
        <f>SUM(AJ47+AJ35+AJ22+AJ13+AJ9+#REF!+#REF!+#REF!+#REF!)</f>
        <v>#REF!</v>
      </c>
      <c r="AK62" s="50" t="e">
        <f>SUM(AK47+AK35+AK22+AK13+AK9+#REF!+#REF!+#REF!+#REF!)</f>
        <v>#REF!</v>
      </c>
      <c r="AL62" s="50" t="e">
        <f>SUM(AL47+AL35+AL22+AL13+AL9+#REF!+#REF!+#REF!+#REF!)</f>
        <v>#REF!</v>
      </c>
      <c r="AM62" s="50" t="e">
        <f>SUM(AM47+AM35+AM22+AM13+AM9+#REF!+#REF!+#REF!+#REF!)</f>
        <v>#REF!</v>
      </c>
      <c r="AN62" s="50" t="e">
        <f>SUM(AN47+AN35+AN22+AN13+AN9+#REF!+#REF!+#REF!+#REF!)</f>
        <v>#REF!</v>
      </c>
      <c r="AO62" s="50" t="e">
        <f>SUM(AO47+AO35+AO22+AO13+AO9+#REF!+#REF!+#REF!+#REF!)</f>
        <v>#REF!</v>
      </c>
      <c r="AP62" s="50" t="e">
        <f>SUM(AP47+AP35+AP22+AP13+AP9+#REF!+#REF!+#REF!+#REF!)</f>
        <v>#REF!</v>
      </c>
      <c r="AQ62" s="50" t="e">
        <f>SUM(AQ47+AQ35+AQ22+AQ13+AQ9+#REF!+#REF!+#REF!+#REF!)</f>
        <v>#REF!</v>
      </c>
      <c r="AR62" s="50" t="e">
        <f>SUM(AR47+AR35+AR22+AR13+AR9+#REF!+#REF!+#REF!+#REF!)</f>
        <v>#REF!</v>
      </c>
      <c r="AS62" s="50" t="e">
        <f>SUM(AS47+AS35+AS22+AS13+AS9+#REF!+#REF!+#REF!+#REF!)</f>
        <v>#REF!</v>
      </c>
      <c r="AT62" s="50" t="e">
        <f>SUM(AT47+AT35+AT22+AT13+AT9+#REF!+#REF!+#REF!+#REF!)</f>
        <v>#REF!</v>
      </c>
      <c r="AU62" s="50" t="e">
        <f>SUM(AU47+AU35+AU22+AU13+AU9+#REF!+#REF!+#REF!+#REF!)</f>
        <v>#REF!</v>
      </c>
      <c r="AV62" s="50" t="e">
        <f>SUM(AV47+AV35+AV22+AV13+AV9+#REF!+#REF!+#REF!+#REF!)</f>
        <v>#REF!</v>
      </c>
      <c r="AW62" s="50" t="e">
        <f>SUM(AW47+AW35+AW22+AW13+AW9+#REF!+#REF!+#REF!+#REF!)</f>
        <v>#REF!</v>
      </c>
      <c r="AX62" s="50" t="e">
        <f>SUM(AX47+AX35+AX22+AX13+AX9+#REF!+#REF!+#REF!+#REF!)</f>
        <v>#REF!</v>
      </c>
      <c r="AY62" s="50" t="e">
        <f>SUM(AY47+AY35+AY22+AY13+AY9+#REF!+#REF!+#REF!+#REF!)</f>
        <v>#REF!</v>
      </c>
      <c r="AZ62" s="50" t="e">
        <f>SUM(AZ47+AZ35+AZ22+AZ13+AZ9+#REF!+#REF!+#REF!+#REF!)</f>
        <v>#REF!</v>
      </c>
      <c r="BA62" s="50" t="e">
        <f>SUM(BA47+BA35+BA22+BA13+BA9+#REF!+#REF!+#REF!+#REF!)</f>
        <v>#REF!</v>
      </c>
      <c r="BB62" s="50" t="e">
        <f>SUM(BB47+BB35+BB22+BB13+BB9+#REF!+#REF!+#REF!+#REF!)</f>
        <v>#REF!</v>
      </c>
      <c r="BC62" s="50" t="e">
        <f>SUM(BC47+BC35+BC22+BC13+BC9+#REF!+#REF!+#REF!+#REF!)</f>
        <v>#REF!</v>
      </c>
      <c r="BD62" s="100" t="e">
        <f>BD47+BD35+AI68+BD22+BD13+BD9+#REF!+#REF!+#REF!+#REF!</f>
        <v>#REF!</v>
      </c>
      <c r="BE62" s="100" t="e">
        <f>BE47+BE35++BE22+BE13+BE9+#REF!++#REF!+#REF!+#REF!</f>
        <v>#REF!</v>
      </c>
      <c r="BF62" s="103" t="e">
        <f>BD62/BE62</f>
        <v>#REF!</v>
      </c>
      <c r="BG62" t="e">
        <f t="shared" si="7"/>
        <v>#REF!</v>
      </c>
      <c r="BH62">
        <v>40</v>
      </c>
      <c r="BI62" s="89" t="e">
        <f t="shared" si="8"/>
        <v>#REF!</v>
      </c>
    </row>
    <row r="63" spans="1:61" x14ac:dyDescent="0.25">
      <c r="A63" s="3" t="s">
        <v>138</v>
      </c>
      <c r="B63" s="31">
        <f>alfabetica!B55</f>
        <v>274925</v>
      </c>
      <c r="C63" s="10">
        <f>alfabetica!C55</f>
        <v>8</v>
      </c>
      <c r="D63" s="4">
        <f>alfabetica!D55</f>
        <v>0</v>
      </c>
      <c r="E63" s="4">
        <f>alfabetica!E55</f>
        <v>0</v>
      </c>
      <c r="F63" s="4">
        <f>alfabetica!F55</f>
        <v>0</v>
      </c>
      <c r="G63" s="4">
        <f>alfabetica!G55</f>
        <v>0</v>
      </c>
      <c r="H63" s="4">
        <f>alfabetica!H55</f>
        <v>0</v>
      </c>
      <c r="I63" s="4">
        <f>alfabetica!I55</f>
        <v>0</v>
      </c>
      <c r="J63" s="4">
        <f>alfabetica!J55</f>
        <v>0</v>
      </c>
      <c r="K63" s="4">
        <f>alfabetica!K55</f>
        <v>0</v>
      </c>
      <c r="L63" s="4">
        <f>alfabetica!L55</f>
        <v>8</v>
      </c>
      <c r="M63" s="4">
        <f>alfabetica!M55</f>
        <v>8</v>
      </c>
      <c r="N63" s="4">
        <f>alfabetica!N55</f>
        <v>8</v>
      </c>
      <c r="O63" s="4">
        <f>alfabetica!O55</f>
        <v>8</v>
      </c>
      <c r="P63" s="4">
        <f>alfabetica!P55</f>
        <v>0</v>
      </c>
      <c r="Q63" s="4">
        <f>alfabetica!Q55</f>
        <v>0</v>
      </c>
      <c r="R63" s="4">
        <f>alfabetica!R55</f>
        <v>0</v>
      </c>
      <c r="S63" s="4">
        <f>alfabetica!S55</f>
        <v>8</v>
      </c>
      <c r="T63" s="4">
        <f>alfabetica!T55</f>
        <v>8</v>
      </c>
      <c r="U63" s="4">
        <f>alfabetica!U55</f>
        <v>8</v>
      </c>
      <c r="V63" s="4">
        <f>alfabetica!V55</f>
        <v>8</v>
      </c>
      <c r="W63" s="4">
        <f>alfabetica!W55</f>
        <v>8</v>
      </c>
      <c r="X63" s="4">
        <f>alfabetica!X55</f>
        <v>0</v>
      </c>
      <c r="Y63" s="4">
        <f>alfabetica!Y55</f>
        <v>8</v>
      </c>
      <c r="Z63" s="4">
        <f>alfabetica!Z55</f>
        <v>8</v>
      </c>
      <c r="AA63" s="4">
        <f>alfabetica!AA55</f>
        <v>8</v>
      </c>
      <c r="AB63" s="4">
        <f>alfabetica!AB55</f>
        <v>8</v>
      </c>
      <c r="AC63" s="4">
        <f>alfabetica!AC55</f>
        <v>8</v>
      </c>
      <c r="AD63" s="4">
        <f>alfabetica!AD55</f>
        <v>8</v>
      </c>
      <c r="AE63" s="4">
        <f>alfabetica!AE55</f>
        <v>8</v>
      </c>
      <c r="AF63" s="4">
        <f>alfabetica!AF55</f>
        <v>8</v>
      </c>
      <c r="AG63" s="4">
        <f>alfabetica!AG55</f>
        <v>8</v>
      </c>
      <c r="AH63" s="4">
        <f>alfabetica!AH55</f>
        <v>8</v>
      </c>
      <c r="AI63" s="4">
        <f>alfabetica!AI55</f>
        <v>8</v>
      </c>
      <c r="AJ63" s="4">
        <f>alfabetica!AJ55</f>
        <v>8</v>
      </c>
      <c r="AK63" s="4">
        <f>alfabetica!AK55</f>
        <v>8</v>
      </c>
      <c r="AL63" s="4">
        <f>alfabetica!AL55</f>
        <v>8</v>
      </c>
      <c r="AM63" s="4">
        <f>alfabetica!AM55</f>
        <v>8</v>
      </c>
      <c r="AN63" s="4">
        <f>alfabetica!AN55</f>
        <v>8</v>
      </c>
      <c r="AO63" s="4">
        <f>alfabetica!AO55</f>
        <v>8</v>
      </c>
      <c r="AP63" s="4">
        <f>alfabetica!AP55</f>
        <v>8</v>
      </c>
      <c r="AQ63" s="4">
        <f>alfabetica!AQ55</f>
        <v>8</v>
      </c>
      <c r="AR63" s="4">
        <f>alfabetica!AR55</f>
        <v>0</v>
      </c>
      <c r="AS63" s="4">
        <f>alfabetica!AS55</f>
        <v>0</v>
      </c>
      <c r="AT63" s="4">
        <f>alfabetica!AT55</f>
        <v>0</v>
      </c>
      <c r="AU63" s="4">
        <f>alfabetica!AU55</f>
        <v>0</v>
      </c>
      <c r="AV63" s="4">
        <f>alfabetica!AV55</f>
        <v>0</v>
      </c>
      <c r="AW63" s="4">
        <f>alfabetica!AW55</f>
        <v>0</v>
      </c>
      <c r="AX63" s="4">
        <f>alfabetica!AX55</f>
        <v>0</v>
      </c>
      <c r="AY63" s="4">
        <f>alfabetica!AY55</f>
        <v>0</v>
      </c>
      <c r="AZ63" s="4">
        <f>alfabetica!AZ55</f>
        <v>0</v>
      </c>
      <c r="BA63" s="4">
        <f>alfabetica!BA55</f>
        <v>0</v>
      </c>
      <c r="BB63" s="4">
        <f>alfabetica!BB55</f>
        <v>0</v>
      </c>
      <c r="BC63" s="4">
        <f>alfabetica!BC55</f>
        <v>0</v>
      </c>
      <c r="BD63" s="101">
        <f>alfabetica!BD55</f>
        <v>224</v>
      </c>
      <c r="BE63" s="101">
        <f>alfabetica!BE55</f>
        <v>416</v>
      </c>
      <c r="BF63" s="88">
        <f>alfabetica!BF55</f>
        <v>0.53846153846153844</v>
      </c>
      <c r="BG63">
        <f t="shared" si="7"/>
        <v>8</v>
      </c>
      <c r="BH63">
        <v>40</v>
      </c>
      <c r="BI63" s="89">
        <f t="shared" si="8"/>
        <v>0.7</v>
      </c>
    </row>
    <row r="64" spans="1:61" x14ac:dyDescent="0.25">
      <c r="A64" s="3" t="s">
        <v>115</v>
      </c>
      <c r="B64" s="31">
        <f>alfabetica!B73</f>
        <v>6783051</v>
      </c>
      <c r="C64" s="10">
        <f>alfabetica!C73</f>
        <v>119</v>
      </c>
      <c r="D64" s="10">
        <f>alfabetica!D73</f>
        <v>92</v>
      </c>
      <c r="E64" s="10">
        <f>alfabetica!E73</f>
        <v>91</v>
      </c>
      <c r="F64" s="10">
        <f>alfabetica!F73</f>
        <v>75</v>
      </c>
      <c r="G64" s="10">
        <f>alfabetica!G73</f>
        <v>77</v>
      </c>
      <c r="H64" s="10">
        <f>alfabetica!H73</f>
        <v>80</v>
      </c>
      <c r="I64" s="10">
        <f>alfabetica!I73</f>
        <v>77</v>
      </c>
      <c r="J64" s="10">
        <f>alfabetica!J73</f>
        <v>72</v>
      </c>
      <c r="K64" s="10">
        <f>alfabetica!K73</f>
        <v>61</v>
      </c>
      <c r="L64" s="10">
        <f>alfabetica!L73</f>
        <v>63</v>
      </c>
      <c r="M64" s="10">
        <f>alfabetica!M73</f>
        <v>60</v>
      </c>
      <c r="N64" s="10">
        <f>alfabetica!N73</f>
        <v>74</v>
      </c>
      <c r="O64" s="10">
        <f>alfabetica!O73</f>
        <v>72</v>
      </c>
      <c r="P64" s="10">
        <f>alfabetica!P73</f>
        <v>51</v>
      </c>
      <c r="Q64" s="10">
        <f>alfabetica!Q73</f>
        <v>56</v>
      </c>
      <c r="R64" s="10">
        <f>alfabetica!R73</f>
        <v>67</v>
      </c>
      <c r="S64" s="10">
        <f>alfabetica!S73</f>
        <v>67</v>
      </c>
      <c r="T64" s="10">
        <f>alfabetica!T73</f>
        <v>77</v>
      </c>
      <c r="U64" s="10">
        <f>alfabetica!U73</f>
        <v>71</v>
      </c>
      <c r="V64" s="10">
        <f>alfabetica!V73</f>
        <v>73</v>
      </c>
      <c r="W64" s="10">
        <f>alfabetica!W73</f>
        <v>75</v>
      </c>
      <c r="X64" s="10">
        <f>alfabetica!X73</f>
        <v>71</v>
      </c>
      <c r="Y64" s="10">
        <f>alfabetica!Y73</f>
        <v>77</v>
      </c>
      <c r="Z64" s="10">
        <f>alfabetica!Z73</f>
        <v>69</v>
      </c>
      <c r="AA64" s="10">
        <f>alfabetica!AA73</f>
        <v>72</v>
      </c>
      <c r="AB64" s="10">
        <f>alfabetica!AB73</f>
        <v>75</v>
      </c>
      <c r="AC64" s="10">
        <f>alfabetica!AC73</f>
        <v>80</v>
      </c>
      <c r="AD64" s="10">
        <f>alfabetica!AD73</f>
        <v>84</v>
      </c>
      <c r="AE64" s="10">
        <f>alfabetica!AE73</f>
        <v>104</v>
      </c>
      <c r="AF64" s="10">
        <f>alfabetica!AF73</f>
        <v>101</v>
      </c>
      <c r="AG64" s="10">
        <f>alfabetica!AG73</f>
        <v>100</v>
      </c>
      <c r="AH64" s="10">
        <f>alfabetica!AH73</f>
        <v>100</v>
      </c>
      <c r="AI64" s="10">
        <f>alfabetica!AI73</f>
        <v>105</v>
      </c>
      <c r="AJ64" s="10">
        <f>alfabetica!AJ73</f>
        <v>105</v>
      </c>
      <c r="AK64" s="10">
        <f>alfabetica!AK73</f>
        <v>104</v>
      </c>
      <c r="AL64" s="10">
        <f>alfabetica!AL73</f>
        <v>104</v>
      </c>
      <c r="AM64" s="10">
        <f>alfabetica!AM73</f>
        <v>105</v>
      </c>
      <c r="AN64" s="10">
        <f>alfabetica!AN73</f>
        <v>90</v>
      </c>
      <c r="AO64" s="10">
        <f>alfabetica!AO73</f>
        <v>90</v>
      </c>
      <c r="AP64" s="10">
        <f>alfabetica!AP73</f>
        <v>86</v>
      </c>
      <c r="AQ64" s="10">
        <f>alfabetica!AQ73</f>
        <v>61</v>
      </c>
      <c r="AR64" s="10">
        <f>alfabetica!AR73</f>
        <v>0</v>
      </c>
      <c r="AS64" s="10">
        <f>alfabetica!AS73</f>
        <v>0</v>
      </c>
      <c r="AT64" s="10">
        <f>alfabetica!AT73</f>
        <v>0</v>
      </c>
      <c r="AU64" s="10">
        <f>alfabetica!AU73</f>
        <v>0</v>
      </c>
      <c r="AV64" s="10">
        <f>alfabetica!AV73</f>
        <v>0</v>
      </c>
      <c r="AW64" s="10">
        <f>alfabetica!AW73</f>
        <v>0</v>
      </c>
      <c r="AX64" s="10">
        <f>alfabetica!AX73</f>
        <v>0</v>
      </c>
      <c r="AY64" s="10">
        <f>alfabetica!AY73</f>
        <v>0</v>
      </c>
      <c r="AZ64" s="10">
        <f>alfabetica!AZ73</f>
        <v>0</v>
      </c>
      <c r="BA64" s="10">
        <f>alfabetica!BA73</f>
        <v>0</v>
      </c>
      <c r="BB64" s="10">
        <f>alfabetica!BB73</f>
        <v>0</v>
      </c>
      <c r="BC64" s="10">
        <f>alfabetica!BC73</f>
        <v>0</v>
      </c>
      <c r="BD64" s="31">
        <f>alfabetica!BD73</f>
        <v>3214</v>
      </c>
      <c r="BE64" s="31">
        <f>alfabetica!BE73</f>
        <v>6188</v>
      </c>
      <c r="BF64" s="88">
        <f>alfabetica!BF73</f>
        <v>0.51939237233354885</v>
      </c>
      <c r="BG64">
        <f t="shared" si="7"/>
        <v>119</v>
      </c>
      <c r="BH64">
        <v>40</v>
      </c>
      <c r="BI64" s="89">
        <f t="shared" si="8"/>
        <v>0.67521008403361349</v>
      </c>
    </row>
    <row r="65" spans="1:61" x14ac:dyDescent="0.25">
      <c r="A65" s="3" t="s">
        <v>87</v>
      </c>
      <c r="B65" s="31">
        <f>alfabetica!B56</f>
        <v>107556</v>
      </c>
      <c r="C65" s="10">
        <f>alfabetica!C56</f>
        <v>3</v>
      </c>
      <c r="D65" s="10">
        <f>alfabetica!D56</f>
        <v>3</v>
      </c>
      <c r="E65" s="10">
        <f>alfabetica!E56</f>
        <v>3</v>
      </c>
      <c r="F65" s="10">
        <f>alfabetica!F56</f>
        <v>3</v>
      </c>
      <c r="G65" s="10">
        <f>alfabetica!G56</f>
        <v>3</v>
      </c>
      <c r="H65" s="10">
        <f>alfabetica!H56</f>
        <v>3</v>
      </c>
      <c r="I65" s="10">
        <f>alfabetica!I56</f>
        <v>3</v>
      </c>
      <c r="J65" s="10">
        <f>alfabetica!J56</f>
        <v>3</v>
      </c>
      <c r="K65" s="10">
        <f>alfabetica!K56</f>
        <v>3</v>
      </c>
      <c r="L65" s="10">
        <f>alfabetica!L56</f>
        <v>0</v>
      </c>
      <c r="M65" s="10">
        <f>alfabetica!M56</f>
        <v>0</v>
      </c>
      <c r="N65" s="10">
        <f>alfabetica!N56</f>
        <v>0</v>
      </c>
      <c r="O65" s="10">
        <f>alfabetica!O56</f>
        <v>3</v>
      </c>
      <c r="P65" s="10">
        <f>alfabetica!P56</f>
        <v>3</v>
      </c>
      <c r="Q65" s="10">
        <f>alfabetica!Q56</f>
        <v>3</v>
      </c>
      <c r="R65" s="10">
        <f>alfabetica!R56</f>
        <v>3</v>
      </c>
      <c r="S65" s="10">
        <f>alfabetica!S56</f>
        <v>0</v>
      </c>
      <c r="T65" s="10">
        <f>alfabetica!T56</f>
        <v>3</v>
      </c>
      <c r="U65" s="10">
        <f>alfabetica!U56</f>
        <v>3</v>
      </c>
      <c r="V65" s="10">
        <f>alfabetica!V56</f>
        <v>3</v>
      </c>
      <c r="W65" s="10">
        <f>alfabetica!W56</f>
        <v>3</v>
      </c>
      <c r="X65" s="10">
        <f>alfabetica!X56</f>
        <v>3</v>
      </c>
      <c r="Y65" s="10">
        <f>alfabetica!Y56</f>
        <v>0</v>
      </c>
      <c r="Z65" s="10">
        <f>alfabetica!Z56</f>
        <v>0</v>
      </c>
      <c r="AA65" s="10">
        <f>alfabetica!AA56</f>
        <v>0</v>
      </c>
      <c r="AB65" s="10">
        <f>alfabetica!AB56</f>
        <v>0</v>
      </c>
      <c r="AC65" s="10">
        <f>alfabetica!AC56</f>
        <v>0</v>
      </c>
      <c r="AD65" s="10">
        <f>alfabetica!AD56</f>
        <v>3</v>
      </c>
      <c r="AE65" s="10">
        <f>alfabetica!AE56</f>
        <v>3</v>
      </c>
      <c r="AF65" s="10">
        <f>alfabetica!AF56</f>
        <v>3</v>
      </c>
      <c r="AG65" s="10">
        <f>alfabetica!AG56</f>
        <v>3</v>
      </c>
      <c r="AH65" s="10">
        <f>alfabetica!AH56</f>
        <v>3</v>
      </c>
      <c r="AI65" s="10">
        <f>alfabetica!AI56</f>
        <v>3</v>
      </c>
      <c r="AJ65" s="10">
        <f>alfabetica!AJ56</f>
        <v>3</v>
      </c>
      <c r="AK65" s="10">
        <f>alfabetica!AK56</f>
        <v>3</v>
      </c>
      <c r="AL65" s="10">
        <f>alfabetica!AL56</f>
        <v>3</v>
      </c>
      <c r="AM65" s="10">
        <f>alfabetica!AM56</f>
        <v>3</v>
      </c>
      <c r="AN65" s="10">
        <f>alfabetica!AN56</f>
        <v>0</v>
      </c>
      <c r="AO65" s="10">
        <f>alfabetica!AO56</f>
        <v>0</v>
      </c>
      <c r="AP65" s="10">
        <f>alfabetica!AP56</f>
        <v>0</v>
      </c>
      <c r="AQ65" s="10">
        <f>alfabetica!AQ56</f>
        <v>0</v>
      </c>
      <c r="AR65" s="10">
        <f>alfabetica!AR56</f>
        <v>0</v>
      </c>
      <c r="AS65" s="10">
        <f>alfabetica!AS56</f>
        <v>0</v>
      </c>
      <c r="AT65" s="10">
        <f>alfabetica!AT56</f>
        <v>0</v>
      </c>
      <c r="AU65" s="10">
        <f>alfabetica!AU56</f>
        <v>0</v>
      </c>
      <c r="AV65" s="10">
        <f>alfabetica!AV56</f>
        <v>0</v>
      </c>
      <c r="AW65" s="10">
        <f>alfabetica!AW56</f>
        <v>0</v>
      </c>
      <c r="AX65" s="10">
        <f>alfabetica!AX56</f>
        <v>0</v>
      </c>
      <c r="AY65" s="10">
        <f>alfabetica!AY56</f>
        <v>0</v>
      </c>
      <c r="AZ65" s="10">
        <f>alfabetica!AZ56</f>
        <v>0</v>
      </c>
      <c r="BA65" s="10">
        <f>alfabetica!BA56</f>
        <v>0</v>
      </c>
      <c r="BB65" s="10">
        <f>alfabetica!BB56</f>
        <v>0</v>
      </c>
      <c r="BC65" s="10">
        <f>alfabetica!BC56</f>
        <v>0</v>
      </c>
      <c r="BD65" s="31">
        <f>alfabetica!BD56</f>
        <v>81</v>
      </c>
      <c r="BE65" s="31">
        <f>alfabetica!BE56</f>
        <v>156</v>
      </c>
      <c r="BF65" s="88">
        <f>alfabetica!BF56</f>
        <v>0.51923076923076927</v>
      </c>
      <c r="BG65">
        <f t="shared" si="7"/>
        <v>3</v>
      </c>
      <c r="BH65">
        <v>40</v>
      </c>
      <c r="BI65" s="89">
        <f t="shared" si="8"/>
        <v>0.67500000000000004</v>
      </c>
    </row>
    <row r="66" spans="1:61" x14ac:dyDescent="0.25">
      <c r="A66" s="14" t="s">
        <v>121</v>
      </c>
      <c r="B66" s="31">
        <f>alfabetica!B57</f>
        <v>515239</v>
      </c>
      <c r="C66" s="10">
        <f>alfabetica!C57</f>
        <v>15</v>
      </c>
      <c r="D66" s="10">
        <f>alfabetica!D57</f>
        <v>15</v>
      </c>
      <c r="E66" s="10">
        <f>alfabetica!E57</f>
        <v>15</v>
      </c>
      <c r="F66" s="10">
        <f>alfabetica!F57</f>
        <v>15</v>
      </c>
      <c r="G66" s="10">
        <f>alfabetica!G57</f>
        <v>15</v>
      </c>
      <c r="H66" s="10">
        <f>alfabetica!H57</f>
        <v>15</v>
      </c>
      <c r="I66" s="10">
        <f>alfabetica!I57</f>
        <v>15</v>
      </c>
      <c r="J66" s="10">
        <f>alfabetica!J57</f>
        <v>15</v>
      </c>
      <c r="K66" s="10">
        <f>alfabetica!K57</f>
        <v>0</v>
      </c>
      <c r="L66" s="10">
        <f>alfabetica!L57</f>
        <v>0</v>
      </c>
      <c r="M66" s="10">
        <f>alfabetica!M57</f>
        <v>0</v>
      </c>
      <c r="N66" s="10">
        <f>alfabetica!N57</f>
        <v>15</v>
      </c>
      <c r="O66" s="10">
        <f>alfabetica!O57</f>
        <v>15</v>
      </c>
      <c r="P66" s="10">
        <f>alfabetica!P57</f>
        <v>0</v>
      </c>
      <c r="Q66" s="10">
        <f>alfabetica!Q57</f>
        <v>0</v>
      </c>
      <c r="R66" s="10">
        <f>alfabetica!R57</f>
        <v>10</v>
      </c>
      <c r="S66" s="10">
        <f>alfabetica!S57</f>
        <v>10</v>
      </c>
      <c r="T66" s="10">
        <f>alfabetica!T57</f>
        <v>10</v>
      </c>
      <c r="U66" s="10">
        <f>alfabetica!U57</f>
        <v>10</v>
      </c>
      <c r="V66" s="10">
        <f>alfabetica!V57</f>
        <v>10</v>
      </c>
      <c r="W66" s="10">
        <f>alfabetica!W57</f>
        <v>10</v>
      </c>
      <c r="X66" s="10">
        <f>alfabetica!X57</f>
        <v>10</v>
      </c>
      <c r="Y66" s="10">
        <f>alfabetica!Y57</f>
        <v>10</v>
      </c>
      <c r="Z66" s="10">
        <f>alfabetica!Z57</f>
        <v>10</v>
      </c>
      <c r="AA66" s="10">
        <f>alfabetica!AA57</f>
        <v>9</v>
      </c>
      <c r="AB66" s="10">
        <f>alfabetica!AB57</f>
        <v>10</v>
      </c>
      <c r="AC66" s="10">
        <f>alfabetica!AC57</f>
        <v>10</v>
      </c>
      <c r="AD66" s="10">
        <f>alfabetica!AD57</f>
        <v>10</v>
      </c>
      <c r="AE66" s="10">
        <f>alfabetica!AE57</f>
        <v>10</v>
      </c>
      <c r="AF66" s="10">
        <f>alfabetica!AF57</f>
        <v>10</v>
      </c>
      <c r="AG66" s="10">
        <f>alfabetica!AG57</f>
        <v>10</v>
      </c>
      <c r="AH66" s="10">
        <f>alfabetica!AH57</f>
        <v>10</v>
      </c>
      <c r="AI66" s="10">
        <f>alfabetica!AI57</f>
        <v>10</v>
      </c>
      <c r="AJ66" s="10">
        <f>alfabetica!AJ57</f>
        <v>10</v>
      </c>
      <c r="AK66" s="10">
        <f>alfabetica!AK57</f>
        <v>10</v>
      </c>
      <c r="AL66" s="10">
        <f>alfabetica!AL57</f>
        <v>10</v>
      </c>
      <c r="AM66" s="10">
        <f>alfabetica!AM57</f>
        <v>10</v>
      </c>
      <c r="AN66" s="10">
        <f>alfabetica!AN57</f>
        <v>10</v>
      </c>
      <c r="AO66" s="10">
        <f>alfabetica!AO57</f>
        <v>10</v>
      </c>
      <c r="AP66" s="10">
        <f>alfabetica!AP57</f>
        <v>10</v>
      </c>
      <c r="AQ66" s="10">
        <f>alfabetica!AQ57</f>
        <v>0</v>
      </c>
      <c r="AR66" s="10">
        <f>alfabetica!AR57</f>
        <v>0</v>
      </c>
      <c r="AS66" s="10">
        <f>alfabetica!AS57</f>
        <v>0</v>
      </c>
      <c r="AT66" s="10">
        <f>alfabetica!AT57</f>
        <v>0</v>
      </c>
      <c r="AU66" s="10">
        <f>alfabetica!AU57</f>
        <v>0</v>
      </c>
      <c r="AV66" s="10">
        <f>alfabetica!AV57</f>
        <v>0</v>
      </c>
      <c r="AW66" s="10">
        <f>alfabetica!AW57</f>
        <v>0</v>
      </c>
      <c r="AX66" s="10">
        <f>alfabetica!AX57</f>
        <v>0</v>
      </c>
      <c r="AY66" s="10">
        <f>alfabetica!AY57</f>
        <v>0</v>
      </c>
      <c r="AZ66" s="10">
        <f>alfabetica!AZ57</f>
        <v>0</v>
      </c>
      <c r="BA66" s="10">
        <f>alfabetica!BA57</f>
        <v>0</v>
      </c>
      <c r="BB66" s="10">
        <f>alfabetica!BB57</f>
        <v>0</v>
      </c>
      <c r="BC66" s="10">
        <f>alfabetica!BC57</f>
        <v>0</v>
      </c>
      <c r="BD66" s="31">
        <f>alfabetica!BD57</f>
        <v>384</v>
      </c>
      <c r="BE66" s="31">
        <f>alfabetica!BE57</f>
        <v>780</v>
      </c>
      <c r="BF66" s="35">
        <f>BD66/BE66</f>
        <v>0.49230769230769234</v>
      </c>
      <c r="BG66">
        <f t="shared" ref="BG66:BG97" si="19">BE66/52</f>
        <v>15</v>
      </c>
      <c r="BH66">
        <v>40</v>
      </c>
      <c r="BI66" s="89">
        <f t="shared" ref="BI66:BI97" si="20">BD66/(BG66*BH66)</f>
        <v>0.64</v>
      </c>
    </row>
    <row r="67" spans="1:61" x14ac:dyDescent="0.25">
      <c r="A67" s="3" t="s">
        <v>65</v>
      </c>
      <c r="B67" s="31">
        <f>alfabetica!B62</f>
        <v>106296</v>
      </c>
      <c r="C67" s="10">
        <f>alfabetica!C62</f>
        <v>3</v>
      </c>
      <c r="D67" s="10">
        <f>alfabetica!D62</f>
        <v>3</v>
      </c>
      <c r="E67" s="10">
        <f>alfabetica!E62</f>
        <v>3</v>
      </c>
      <c r="F67" s="10">
        <f>alfabetica!F62</f>
        <v>3</v>
      </c>
      <c r="G67" s="10">
        <f>alfabetica!G62</f>
        <v>3</v>
      </c>
      <c r="H67" s="10">
        <f>alfabetica!H62</f>
        <v>3</v>
      </c>
      <c r="I67" s="10">
        <f>alfabetica!I62</f>
        <v>3</v>
      </c>
      <c r="J67" s="10">
        <f>alfabetica!J62</f>
        <v>3</v>
      </c>
      <c r="K67" s="10">
        <f>alfabetica!K62</f>
        <v>3</v>
      </c>
      <c r="L67" s="10">
        <f>alfabetica!L62</f>
        <v>0</v>
      </c>
      <c r="M67" s="10">
        <f>alfabetica!M62</f>
        <v>0</v>
      </c>
      <c r="N67" s="10">
        <f>alfabetica!N62</f>
        <v>0</v>
      </c>
      <c r="O67" s="10">
        <f>alfabetica!O62</f>
        <v>0</v>
      </c>
      <c r="P67" s="10">
        <f>alfabetica!P62</f>
        <v>0</v>
      </c>
      <c r="Q67" s="10">
        <f>alfabetica!Q62</f>
        <v>0</v>
      </c>
      <c r="R67" s="10">
        <f>alfabetica!R62</f>
        <v>0</v>
      </c>
      <c r="S67" s="10">
        <f>alfabetica!S62</f>
        <v>0</v>
      </c>
      <c r="T67" s="10">
        <f>alfabetica!T62</f>
        <v>0</v>
      </c>
      <c r="U67" s="10">
        <f>alfabetica!U62</f>
        <v>0</v>
      </c>
      <c r="V67" s="10">
        <f>alfabetica!V62</f>
        <v>0</v>
      </c>
      <c r="W67" s="10">
        <f>alfabetica!W62</f>
        <v>3</v>
      </c>
      <c r="X67" s="10">
        <f>alfabetica!X62</f>
        <v>3</v>
      </c>
      <c r="Y67" s="10">
        <f>alfabetica!Y62</f>
        <v>3</v>
      </c>
      <c r="Z67" s="10">
        <f>alfabetica!Z62</f>
        <v>3</v>
      </c>
      <c r="AA67" s="10">
        <f>alfabetica!AA62</f>
        <v>0</v>
      </c>
      <c r="AB67" s="10">
        <f>alfabetica!AB62</f>
        <v>0</v>
      </c>
      <c r="AC67" s="10">
        <f>alfabetica!AC62</f>
        <v>3</v>
      </c>
      <c r="AD67" s="10">
        <f>alfabetica!AD62</f>
        <v>3</v>
      </c>
      <c r="AE67" s="10">
        <f>alfabetica!AE62</f>
        <v>3</v>
      </c>
      <c r="AF67" s="10">
        <f>alfabetica!AF62</f>
        <v>3</v>
      </c>
      <c r="AG67" s="10">
        <f>alfabetica!AG62</f>
        <v>3</v>
      </c>
      <c r="AH67" s="10">
        <f>alfabetica!AH62</f>
        <v>3</v>
      </c>
      <c r="AI67" s="10">
        <f>alfabetica!AI62</f>
        <v>3</v>
      </c>
      <c r="AJ67" s="10">
        <f>alfabetica!AJ62</f>
        <v>3</v>
      </c>
      <c r="AK67" s="10">
        <f>alfabetica!AK62</f>
        <v>3</v>
      </c>
      <c r="AL67" s="10">
        <f>alfabetica!AL62</f>
        <v>3</v>
      </c>
      <c r="AM67" s="10">
        <f>alfabetica!AM62</f>
        <v>3</v>
      </c>
      <c r="AN67" s="10">
        <f>alfabetica!AN62</f>
        <v>3</v>
      </c>
      <c r="AO67" s="10">
        <f>alfabetica!AO62</f>
        <v>3</v>
      </c>
      <c r="AP67" s="10">
        <f>alfabetica!AP62</f>
        <v>0</v>
      </c>
      <c r="AQ67" s="10">
        <f>alfabetica!AQ62</f>
        <v>0</v>
      </c>
      <c r="AR67" s="10">
        <f>alfabetica!AR62</f>
        <v>0</v>
      </c>
      <c r="AS67" s="10">
        <f>alfabetica!AS62</f>
        <v>0</v>
      </c>
      <c r="AT67" s="10">
        <f>alfabetica!AT62</f>
        <v>0</v>
      </c>
      <c r="AU67" s="10">
        <f>alfabetica!AU62</f>
        <v>0</v>
      </c>
      <c r="AV67" s="10">
        <f>alfabetica!AV62</f>
        <v>0</v>
      </c>
      <c r="AW67" s="10">
        <f>alfabetica!AW62</f>
        <v>0</v>
      </c>
      <c r="AX67" s="10">
        <f>alfabetica!AX62</f>
        <v>0</v>
      </c>
      <c r="AY67" s="10">
        <f>alfabetica!AY62</f>
        <v>0</v>
      </c>
      <c r="AZ67" s="10">
        <f>alfabetica!AZ62</f>
        <v>0</v>
      </c>
      <c r="BA67" s="10">
        <f>alfabetica!BA62</f>
        <v>0</v>
      </c>
      <c r="BB67" s="10">
        <f>alfabetica!BB62</f>
        <v>0</v>
      </c>
      <c r="BC67" s="10">
        <f>alfabetica!BC62</f>
        <v>0</v>
      </c>
      <c r="BD67" s="31">
        <f>alfabetica!BD62</f>
        <v>75</v>
      </c>
      <c r="BE67" s="31">
        <f>alfabetica!BE62</f>
        <v>156</v>
      </c>
      <c r="BF67" s="88">
        <f>alfabetica!BF62</f>
        <v>0.48076923076923078</v>
      </c>
      <c r="BG67">
        <f t="shared" si="19"/>
        <v>3</v>
      </c>
      <c r="BH67">
        <v>40</v>
      </c>
      <c r="BI67" s="89">
        <f t="shared" si="20"/>
        <v>0.625</v>
      </c>
    </row>
    <row r="68" spans="1:61" x14ac:dyDescent="0.25">
      <c r="A68" s="3" t="s">
        <v>122</v>
      </c>
      <c r="B68" s="31">
        <f>alfabetica!B58</f>
        <v>37306</v>
      </c>
      <c r="C68" s="10">
        <f>alfabetica!C58</f>
        <v>1</v>
      </c>
      <c r="D68" s="10">
        <f>alfabetica!D58</f>
        <v>1</v>
      </c>
      <c r="E68" s="10">
        <f>alfabetica!E58</f>
        <v>1</v>
      </c>
      <c r="F68" s="10">
        <f>alfabetica!F58</f>
        <v>1</v>
      </c>
      <c r="G68" s="10">
        <f>alfabetica!G58</f>
        <v>1</v>
      </c>
      <c r="H68" s="10">
        <f>alfabetica!H58</f>
        <v>1</v>
      </c>
      <c r="I68" s="10">
        <f>alfabetica!I58</f>
        <v>1</v>
      </c>
      <c r="J68" s="10">
        <f>alfabetica!J58</f>
        <v>1</v>
      </c>
      <c r="K68" s="10">
        <f>alfabetica!K58</f>
        <v>1</v>
      </c>
      <c r="L68" s="10">
        <f>alfabetica!L58</f>
        <v>1</v>
      </c>
      <c r="M68" s="10">
        <f>alfabetica!M58</f>
        <v>0</v>
      </c>
      <c r="N68" s="10">
        <f>alfabetica!N58</f>
        <v>0</v>
      </c>
      <c r="O68" s="10">
        <f>alfabetica!O58</f>
        <v>0</v>
      </c>
      <c r="P68" s="10">
        <f>alfabetica!P58</f>
        <v>1</v>
      </c>
      <c r="Q68" s="10">
        <f>alfabetica!Q58</f>
        <v>1</v>
      </c>
      <c r="R68" s="10">
        <f>alfabetica!R58</f>
        <v>1</v>
      </c>
      <c r="S68" s="10">
        <f>alfabetica!S58</f>
        <v>1</v>
      </c>
      <c r="T68" s="10">
        <f>alfabetica!T58</f>
        <v>1</v>
      </c>
      <c r="U68" s="10">
        <f>alfabetica!U58</f>
        <v>1</v>
      </c>
      <c r="V68" s="10">
        <f>alfabetica!V58</f>
        <v>0</v>
      </c>
      <c r="W68" s="10">
        <f>alfabetica!W58</f>
        <v>0</v>
      </c>
      <c r="X68" s="10">
        <f>alfabetica!X58</f>
        <v>0</v>
      </c>
      <c r="Y68" s="10">
        <f>alfabetica!Y58</f>
        <v>0</v>
      </c>
      <c r="Z68" s="10">
        <f>alfabetica!Z58</f>
        <v>0</v>
      </c>
      <c r="AA68" s="10">
        <f>alfabetica!AA58</f>
        <v>0</v>
      </c>
      <c r="AB68" s="10">
        <f>alfabetica!AB58</f>
        <v>0</v>
      </c>
      <c r="AC68" s="10">
        <f>alfabetica!AC58</f>
        <v>1</v>
      </c>
      <c r="AD68" s="10">
        <f>alfabetica!AD58</f>
        <v>1</v>
      </c>
      <c r="AE68" s="10">
        <f>alfabetica!AE58</f>
        <v>1</v>
      </c>
      <c r="AF68" s="10">
        <f>alfabetica!AF58</f>
        <v>1</v>
      </c>
      <c r="AG68" s="10">
        <f>alfabetica!AG58</f>
        <v>1</v>
      </c>
      <c r="AH68" s="10">
        <f>alfabetica!AH58</f>
        <v>1</v>
      </c>
      <c r="AI68" s="10">
        <f>alfabetica!AI58</f>
        <v>1</v>
      </c>
      <c r="AJ68" s="10">
        <f>alfabetica!AJ58</f>
        <v>1</v>
      </c>
      <c r="AK68" s="10">
        <f>alfabetica!AK58</f>
        <v>1</v>
      </c>
      <c r="AL68" s="10">
        <f>alfabetica!AL58</f>
        <v>1</v>
      </c>
      <c r="AM68" s="10">
        <f>alfabetica!AM58</f>
        <v>0</v>
      </c>
      <c r="AN68" s="10">
        <f>alfabetica!AN58</f>
        <v>0</v>
      </c>
      <c r="AO68" s="10">
        <f>alfabetica!AO58</f>
        <v>0</v>
      </c>
      <c r="AP68" s="10">
        <f>alfabetica!AP58</f>
        <v>0</v>
      </c>
      <c r="AQ68" s="10">
        <f>alfabetica!AQ58</f>
        <v>0</v>
      </c>
      <c r="AR68" s="10">
        <f>alfabetica!AR58</f>
        <v>0</v>
      </c>
      <c r="AS68" s="10">
        <f>alfabetica!AS58</f>
        <v>0</v>
      </c>
      <c r="AT68" s="10">
        <f>alfabetica!AT58</f>
        <v>0</v>
      </c>
      <c r="AU68" s="10">
        <f>alfabetica!AU58</f>
        <v>0</v>
      </c>
      <c r="AV68" s="10">
        <f>alfabetica!AV58</f>
        <v>0</v>
      </c>
      <c r="AW68" s="10">
        <f>alfabetica!AW58</f>
        <v>0</v>
      </c>
      <c r="AX68" s="10">
        <f>alfabetica!AX58</f>
        <v>0</v>
      </c>
      <c r="AY68" s="10">
        <f>alfabetica!AY58</f>
        <v>0</v>
      </c>
      <c r="AZ68" s="10">
        <f>alfabetica!AZ58</f>
        <v>0</v>
      </c>
      <c r="BA68" s="10">
        <f>alfabetica!BA58</f>
        <v>0</v>
      </c>
      <c r="BB68" s="10">
        <f>alfabetica!BB58</f>
        <v>0</v>
      </c>
      <c r="BC68" s="10">
        <f>alfabetica!BC58</f>
        <v>0</v>
      </c>
      <c r="BD68" s="31">
        <f>alfabetica!BD58</f>
        <v>25</v>
      </c>
      <c r="BE68" s="31">
        <f>alfabetica!BE58</f>
        <v>52</v>
      </c>
      <c r="BF68" s="35">
        <f>BD68/BE68</f>
        <v>0.48076923076923078</v>
      </c>
      <c r="BG68">
        <f t="shared" si="19"/>
        <v>1</v>
      </c>
      <c r="BH68">
        <v>40</v>
      </c>
      <c r="BI68" s="89">
        <f t="shared" si="20"/>
        <v>0.625</v>
      </c>
    </row>
    <row r="69" spans="1:61" x14ac:dyDescent="0.25">
      <c r="A69" s="3" t="s">
        <v>123</v>
      </c>
      <c r="B69" s="31">
        <f>alfabetica!B60</f>
        <v>12818</v>
      </c>
      <c r="C69" s="10">
        <f>alfabetica!C60</f>
        <v>1</v>
      </c>
      <c r="D69" s="10">
        <f>alfabetica!D60</f>
        <v>1</v>
      </c>
      <c r="E69" s="10">
        <f>alfabetica!E60</f>
        <v>1</v>
      </c>
      <c r="F69" s="10">
        <f>alfabetica!F60</f>
        <v>1</v>
      </c>
      <c r="G69" s="10">
        <f>alfabetica!G60</f>
        <v>1</v>
      </c>
      <c r="H69" s="10">
        <f>alfabetica!H60</f>
        <v>1</v>
      </c>
      <c r="I69" s="10">
        <f>alfabetica!I60</f>
        <v>1</v>
      </c>
      <c r="J69" s="10">
        <f>alfabetica!J60</f>
        <v>1</v>
      </c>
      <c r="K69" s="10">
        <f>alfabetica!K60</f>
        <v>1</v>
      </c>
      <c r="L69" s="10">
        <f>alfabetica!L60</f>
        <v>1</v>
      </c>
      <c r="M69" s="10">
        <f>alfabetica!M60</f>
        <v>1</v>
      </c>
      <c r="N69" s="10">
        <f>alfabetica!N60</f>
        <v>1</v>
      </c>
      <c r="O69" s="10">
        <f>alfabetica!O60</f>
        <v>1</v>
      </c>
      <c r="P69" s="10">
        <f>alfabetica!P60</f>
        <v>1</v>
      </c>
      <c r="Q69" s="10">
        <f>alfabetica!Q60</f>
        <v>1</v>
      </c>
      <c r="R69" s="10">
        <f>alfabetica!R60</f>
        <v>1</v>
      </c>
      <c r="S69" s="10">
        <f>alfabetica!S60</f>
        <v>1</v>
      </c>
      <c r="T69" s="10">
        <f>alfabetica!T60</f>
        <v>1</v>
      </c>
      <c r="U69" s="10">
        <f>alfabetica!U60</f>
        <v>1</v>
      </c>
      <c r="V69" s="10">
        <f>alfabetica!V60</f>
        <v>1</v>
      </c>
      <c r="W69" s="10">
        <f>alfabetica!W60</f>
        <v>1</v>
      </c>
      <c r="X69" s="10">
        <f>alfabetica!X60</f>
        <v>1</v>
      </c>
      <c r="Y69" s="10">
        <f>alfabetica!Y60</f>
        <v>1</v>
      </c>
      <c r="Z69" s="10">
        <f>alfabetica!Z60</f>
        <v>1</v>
      </c>
      <c r="AA69" s="10">
        <f>alfabetica!AA60</f>
        <v>1</v>
      </c>
      <c r="AB69" s="10">
        <f>alfabetica!AB60</f>
        <v>1</v>
      </c>
      <c r="AC69" s="10">
        <f>alfabetica!AC60</f>
        <v>0</v>
      </c>
      <c r="AD69" s="10">
        <f>alfabetica!AD60</f>
        <v>0</v>
      </c>
      <c r="AE69" s="10">
        <f>alfabetica!AE60</f>
        <v>0</v>
      </c>
      <c r="AF69" s="10">
        <f>alfabetica!AF60</f>
        <v>0</v>
      </c>
      <c r="AG69" s="10">
        <f>alfabetica!AG60</f>
        <v>0</v>
      </c>
      <c r="AH69" s="10">
        <f>alfabetica!AH60</f>
        <v>0</v>
      </c>
      <c r="AI69" s="10">
        <f>alfabetica!AI60</f>
        <v>0</v>
      </c>
      <c r="AJ69" s="10">
        <f>alfabetica!AJ60</f>
        <v>0</v>
      </c>
      <c r="AK69" s="10">
        <f>alfabetica!AK60</f>
        <v>0</v>
      </c>
      <c r="AL69" s="10">
        <f>alfabetica!AL60</f>
        <v>0</v>
      </c>
      <c r="AM69" s="10">
        <f>alfabetica!AM60</f>
        <v>0</v>
      </c>
      <c r="AN69" s="10">
        <f>alfabetica!AN60</f>
        <v>0</v>
      </c>
      <c r="AO69" s="10">
        <f>alfabetica!AO60</f>
        <v>0</v>
      </c>
      <c r="AP69" s="10">
        <f>alfabetica!AP60</f>
        <v>0</v>
      </c>
      <c r="AQ69" s="10">
        <f>alfabetica!AQ60</f>
        <v>0</v>
      </c>
      <c r="AR69" s="10">
        <f>alfabetica!AR60</f>
        <v>0</v>
      </c>
      <c r="AS69" s="10">
        <f>alfabetica!AS60</f>
        <v>0</v>
      </c>
      <c r="AT69" s="10">
        <f>alfabetica!AT60</f>
        <v>0</v>
      </c>
      <c r="AU69" s="10">
        <f>alfabetica!AU60</f>
        <v>0</v>
      </c>
      <c r="AV69" s="10">
        <f>alfabetica!AV60</f>
        <v>0</v>
      </c>
      <c r="AW69" s="10">
        <f>alfabetica!AW60</f>
        <v>0</v>
      </c>
      <c r="AX69" s="10">
        <f>alfabetica!AX60</f>
        <v>0</v>
      </c>
      <c r="AY69" s="10">
        <f>alfabetica!AY60</f>
        <v>0</v>
      </c>
      <c r="AZ69" s="10">
        <f>alfabetica!AZ60</f>
        <v>0</v>
      </c>
      <c r="BA69" s="10">
        <f>alfabetica!BA60</f>
        <v>0</v>
      </c>
      <c r="BB69" s="10">
        <f>alfabetica!BB60</f>
        <v>0</v>
      </c>
      <c r="BC69" s="10">
        <f>alfabetica!BC60</f>
        <v>0</v>
      </c>
      <c r="BD69" s="31">
        <f>alfabetica!BD60</f>
        <v>25</v>
      </c>
      <c r="BE69" s="31">
        <f>alfabetica!BE60</f>
        <v>52</v>
      </c>
      <c r="BF69" s="35">
        <f>BD69/BE69</f>
        <v>0.48076923076923078</v>
      </c>
      <c r="BG69">
        <f t="shared" si="19"/>
        <v>1</v>
      </c>
      <c r="BH69">
        <v>40</v>
      </c>
      <c r="BI69" s="89">
        <f t="shared" si="20"/>
        <v>0.625</v>
      </c>
    </row>
    <row r="70" spans="1:61" x14ac:dyDescent="0.25">
      <c r="A70" s="3" t="s">
        <v>124</v>
      </c>
      <c r="B70" s="31">
        <f>alfabetica!B61</f>
        <v>15387</v>
      </c>
      <c r="C70" s="10">
        <f>alfabetica!C61</f>
        <v>1</v>
      </c>
      <c r="D70" s="10">
        <f>alfabetica!D61</f>
        <v>0</v>
      </c>
      <c r="E70" s="10">
        <f>alfabetica!E61</f>
        <v>0</v>
      </c>
      <c r="F70" s="10">
        <f>alfabetica!F61</f>
        <v>0</v>
      </c>
      <c r="G70" s="10">
        <f>alfabetica!G61</f>
        <v>0</v>
      </c>
      <c r="H70" s="10">
        <f>alfabetica!H61</f>
        <v>0</v>
      </c>
      <c r="I70" s="10">
        <f>alfabetica!I61</f>
        <v>0</v>
      </c>
      <c r="J70" s="10">
        <f>alfabetica!J61</f>
        <v>0</v>
      </c>
      <c r="K70" s="10">
        <f>alfabetica!K61</f>
        <v>0</v>
      </c>
      <c r="L70" s="10">
        <f>alfabetica!L61</f>
        <v>0</v>
      </c>
      <c r="M70" s="10">
        <f>alfabetica!M61</f>
        <v>0</v>
      </c>
      <c r="N70" s="10">
        <f>alfabetica!N61</f>
        <v>0</v>
      </c>
      <c r="O70" s="10">
        <f>alfabetica!O61</f>
        <v>0</v>
      </c>
      <c r="P70" s="10">
        <f>alfabetica!P61</f>
        <v>0</v>
      </c>
      <c r="Q70" s="10">
        <f>alfabetica!Q61</f>
        <v>0</v>
      </c>
      <c r="R70" s="10">
        <f>alfabetica!R61</f>
        <v>1</v>
      </c>
      <c r="S70" s="10">
        <f>alfabetica!S61</f>
        <v>1</v>
      </c>
      <c r="T70" s="10">
        <f>alfabetica!T61</f>
        <v>1</v>
      </c>
      <c r="U70" s="10">
        <f>alfabetica!U61</f>
        <v>1</v>
      </c>
      <c r="V70" s="10">
        <f>alfabetica!V61</f>
        <v>1</v>
      </c>
      <c r="W70" s="10">
        <f>alfabetica!W61</f>
        <v>0</v>
      </c>
      <c r="X70" s="10">
        <f>alfabetica!X61</f>
        <v>1</v>
      </c>
      <c r="Y70" s="10">
        <f>alfabetica!Y61</f>
        <v>1</v>
      </c>
      <c r="Z70" s="10">
        <f>alfabetica!Z61</f>
        <v>1</v>
      </c>
      <c r="AA70" s="10">
        <f>alfabetica!AA61</f>
        <v>1</v>
      </c>
      <c r="AB70" s="10">
        <f>alfabetica!AB61</f>
        <v>1</v>
      </c>
      <c r="AC70" s="10">
        <f>alfabetica!AC61</f>
        <v>1</v>
      </c>
      <c r="AD70" s="10">
        <f>alfabetica!AD61</f>
        <v>1</v>
      </c>
      <c r="AE70" s="10">
        <f>alfabetica!AE61</f>
        <v>1</v>
      </c>
      <c r="AF70" s="10">
        <f>alfabetica!AF61</f>
        <v>1</v>
      </c>
      <c r="AG70" s="10">
        <f>alfabetica!AG61</f>
        <v>1</v>
      </c>
      <c r="AH70" s="10">
        <f>alfabetica!AH61</f>
        <v>1</v>
      </c>
      <c r="AI70" s="10">
        <f>alfabetica!AI61</f>
        <v>1</v>
      </c>
      <c r="AJ70" s="10">
        <f>alfabetica!AJ61</f>
        <v>1</v>
      </c>
      <c r="AK70" s="10">
        <f>alfabetica!AK61</f>
        <v>1</v>
      </c>
      <c r="AL70" s="10">
        <f>alfabetica!AL61</f>
        <v>1</v>
      </c>
      <c r="AM70" s="10">
        <f>alfabetica!AM61</f>
        <v>1</v>
      </c>
      <c r="AN70" s="10">
        <f>alfabetica!AN61</f>
        <v>1</v>
      </c>
      <c r="AO70" s="10">
        <f>alfabetica!AO61</f>
        <v>1</v>
      </c>
      <c r="AP70" s="10">
        <f>alfabetica!AP61</f>
        <v>1</v>
      </c>
      <c r="AQ70" s="10">
        <f>alfabetica!AQ61</f>
        <v>1</v>
      </c>
      <c r="AR70" s="10">
        <f>alfabetica!AR61</f>
        <v>0</v>
      </c>
      <c r="AS70" s="10">
        <f>alfabetica!AS61</f>
        <v>0</v>
      </c>
      <c r="AT70" s="10">
        <f>alfabetica!AT61</f>
        <v>0</v>
      </c>
      <c r="AU70" s="10">
        <f>alfabetica!AU61</f>
        <v>0</v>
      </c>
      <c r="AV70" s="10">
        <f>alfabetica!AV61</f>
        <v>0</v>
      </c>
      <c r="AW70" s="10">
        <f>alfabetica!AW61</f>
        <v>0</v>
      </c>
      <c r="AX70" s="10">
        <f>alfabetica!AX61</f>
        <v>0</v>
      </c>
      <c r="AY70" s="10">
        <f>alfabetica!AY61</f>
        <v>0</v>
      </c>
      <c r="AZ70" s="10">
        <f>alfabetica!AZ61</f>
        <v>0</v>
      </c>
      <c r="BA70" s="10">
        <f>alfabetica!BA61</f>
        <v>0</v>
      </c>
      <c r="BB70" s="10">
        <f>alfabetica!BB61</f>
        <v>0</v>
      </c>
      <c r="BC70" s="10">
        <f>alfabetica!BC61</f>
        <v>0</v>
      </c>
      <c r="BD70" s="31">
        <f>alfabetica!BD61</f>
        <v>25</v>
      </c>
      <c r="BE70" s="31">
        <f>alfabetica!BE61</f>
        <v>52</v>
      </c>
      <c r="BF70" s="35">
        <f>BD70/BE70</f>
        <v>0.48076923076923078</v>
      </c>
      <c r="BG70">
        <f t="shared" si="19"/>
        <v>1</v>
      </c>
      <c r="BH70">
        <v>40</v>
      </c>
      <c r="BI70" s="89">
        <f t="shared" si="20"/>
        <v>0.625</v>
      </c>
    </row>
    <row r="71" spans="1:61" x14ac:dyDescent="0.25">
      <c r="A71" s="3" t="s">
        <v>153</v>
      </c>
      <c r="B71" s="31">
        <f>alfabetica!B59</f>
        <v>234077</v>
      </c>
      <c r="C71" s="10">
        <f>alfabetica!C59</f>
        <v>5</v>
      </c>
      <c r="D71" s="10">
        <f>alfabetica!D59</f>
        <v>5</v>
      </c>
      <c r="E71" s="10">
        <f>alfabetica!E59</f>
        <v>5</v>
      </c>
      <c r="F71" s="10">
        <f>alfabetica!F59</f>
        <v>5</v>
      </c>
      <c r="G71" s="10">
        <f>alfabetica!G59</f>
        <v>5</v>
      </c>
      <c r="H71" s="10">
        <f>alfabetica!H59</f>
        <v>5</v>
      </c>
      <c r="I71" s="10">
        <f>alfabetica!I59</f>
        <v>5</v>
      </c>
      <c r="J71" s="10">
        <f>alfabetica!J59</f>
        <v>5</v>
      </c>
      <c r="K71" s="10">
        <f>alfabetica!K59</f>
        <v>5</v>
      </c>
      <c r="L71" s="10">
        <f>alfabetica!L59</f>
        <v>5</v>
      </c>
      <c r="M71" s="10">
        <f>alfabetica!M59</f>
        <v>5</v>
      </c>
      <c r="N71" s="10">
        <f>alfabetica!N59</f>
        <v>0</v>
      </c>
      <c r="O71" s="10">
        <f>alfabetica!O59</f>
        <v>0</v>
      </c>
      <c r="P71" s="10">
        <f>alfabetica!P59</f>
        <v>0</v>
      </c>
      <c r="Q71" s="10">
        <f>alfabetica!Q59</f>
        <v>0</v>
      </c>
      <c r="R71" s="10">
        <f>alfabetica!R59</f>
        <v>0</v>
      </c>
      <c r="S71" s="10">
        <f>alfabetica!S59</f>
        <v>0</v>
      </c>
      <c r="T71" s="10">
        <f>alfabetica!T59</f>
        <v>0</v>
      </c>
      <c r="U71" s="10">
        <f>alfabetica!U59</f>
        <v>0</v>
      </c>
      <c r="V71" s="10">
        <f>alfabetica!V59</f>
        <v>0</v>
      </c>
      <c r="W71" s="10">
        <f>alfabetica!W59</f>
        <v>0</v>
      </c>
      <c r="X71" s="10">
        <f>alfabetica!X59</f>
        <v>0</v>
      </c>
      <c r="Y71" s="10">
        <f>alfabetica!Y59</f>
        <v>0</v>
      </c>
      <c r="Z71" s="10">
        <f>alfabetica!Z59</f>
        <v>0</v>
      </c>
      <c r="AA71" s="10">
        <f>alfabetica!AA59</f>
        <v>0</v>
      </c>
      <c r="AB71" s="10">
        <f>alfabetica!AB59</f>
        <v>0</v>
      </c>
      <c r="AC71" s="10">
        <f>alfabetica!AC59</f>
        <v>5</v>
      </c>
      <c r="AD71" s="10">
        <f>alfabetica!AD59</f>
        <v>5</v>
      </c>
      <c r="AE71" s="10">
        <f>alfabetica!AE59</f>
        <v>5</v>
      </c>
      <c r="AF71" s="10">
        <f>alfabetica!AF59</f>
        <v>5</v>
      </c>
      <c r="AG71" s="10">
        <f>alfabetica!AG59</f>
        <v>5</v>
      </c>
      <c r="AH71" s="10">
        <f>alfabetica!AH59</f>
        <v>5</v>
      </c>
      <c r="AI71" s="10">
        <f>alfabetica!AI59</f>
        <v>5</v>
      </c>
      <c r="AJ71" s="10">
        <f>alfabetica!AJ59</f>
        <v>5</v>
      </c>
      <c r="AK71" s="10">
        <f>alfabetica!AK59</f>
        <v>5</v>
      </c>
      <c r="AL71" s="10">
        <f>alfabetica!AL59</f>
        <v>5</v>
      </c>
      <c r="AM71" s="10">
        <f>alfabetica!AM59</f>
        <v>5</v>
      </c>
      <c r="AN71" s="10">
        <f>alfabetica!AN59</f>
        <v>5</v>
      </c>
      <c r="AO71" s="10">
        <f>alfabetica!AO59</f>
        <v>5</v>
      </c>
      <c r="AP71" s="10">
        <f>alfabetica!AP59</f>
        <v>5</v>
      </c>
      <c r="AQ71" s="10">
        <f>alfabetica!AQ59</f>
        <v>5</v>
      </c>
      <c r="AR71" s="10">
        <f>alfabetica!AR59</f>
        <v>0</v>
      </c>
      <c r="AS71" s="10">
        <f>alfabetica!AS59</f>
        <v>0</v>
      </c>
      <c r="AT71" s="10">
        <f>alfabetica!AT59</f>
        <v>0</v>
      </c>
      <c r="AU71" s="10">
        <f>alfabetica!AU59</f>
        <v>0</v>
      </c>
      <c r="AV71" s="10">
        <f>alfabetica!AV59</f>
        <v>0</v>
      </c>
      <c r="AW71" s="10">
        <f>alfabetica!AW59</f>
        <v>0</v>
      </c>
      <c r="AX71" s="10">
        <f>alfabetica!AX59</f>
        <v>0</v>
      </c>
      <c r="AY71" s="10">
        <f>alfabetica!AY59</f>
        <v>0</v>
      </c>
      <c r="AZ71" s="10">
        <f>alfabetica!AZ59</f>
        <v>0</v>
      </c>
      <c r="BA71" s="10">
        <f>alfabetica!BA59</f>
        <v>0</v>
      </c>
      <c r="BB71" s="10">
        <f>alfabetica!BB59</f>
        <v>0</v>
      </c>
      <c r="BC71" s="10">
        <f>alfabetica!BC59</f>
        <v>0</v>
      </c>
      <c r="BD71" s="31">
        <f>alfabetica!BD59</f>
        <v>125</v>
      </c>
      <c r="BE71" s="31">
        <f>alfabetica!BE59</f>
        <v>260</v>
      </c>
      <c r="BF71" s="88">
        <f>alfabetica!BF59</f>
        <v>0.48076923076923078</v>
      </c>
      <c r="BG71">
        <f t="shared" si="19"/>
        <v>5</v>
      </c>
      <c r="BH71">
        <v>40</v>
      </c>
      <c r="BI71" s="89">
        <f t="shared" si="20"/>
        <v>0.625</v>
      </c>
    </row>
    <row r="72" spans="1:61" x14ac:dyDescent="0.25">
      <c r="A72" s="3" t="s">
        <v>113</v>
      </c>
      <c r="B72" s="31">
        <f>alfabetica!B63</f>
        <v>23561</v>
      </c>
      <c r="C72" s="10">
        <f>alfabetica!C63</f>
        <v>1</v>
      </c>
      <c r="D72" s="10">
        <f>alfabetica!D63</f>
        <v>1</v>
      </c>
      <c r="E72" s="10">
        <f>alfabetica!E63</f>
        <v>1</v>
      </c>
      <c r="F72" s="10">
        <f>alfabetica!F63</f>
        <v>1</v>
      </c>
      <c r="G72" s="10">
        <f>alfabetica!G63</f>
        <v>1</v>
      </c>
      <c r="H72" s="10">
        <f>alfabetica!H63</f>
        <v>1</v>
      </c>
      <c r="I72" s="10">
        <f>alfabetica!I63</f>
        <v>1</v>
      </c>
      <c r="J72" s="10">
        <f>alfabetica!J63</f>
        <v>1</v>
      </c>
      <c r="K72" s="10">
        <f>alfabetica!K63</f>
        <v>1</v>
      </c>
      <c r="L72" s="10">
        <f>alfabetica!L63</f>
        <v>1</v>
      </c>
      <c r="M72" s="10">
        <f>alfabetica!M63</f>
        <v>1</v>
      </c>
      <c r="N72" s="10">
        <f>alfabetica!N63</f>
        <v>1</v>
      </c>
      <c r="O72" s="10">
        <f>alfabetica!O63</f>
        <v>1</v>
      </c>
      <c r="P72" s="10">
        <f>alfabetica!P63</f>
        <v>1</v>
      </c>
      <c r="Q72" s="10">
        <f>alfabetica!Q63</f>
        <v>1</v>
      </c>
      <c r="R72" s="10">
        <f>alfabetica!R63</f>
        <v>1</v>
      </c>
      <c r="S72" s="10">
        <f>alfabetica!S63</f>
        <v>0</v>
      </c>
      <c r="T72" s="10">
        <f>alfabetica!T63</f>
        <v>0</v>
      </c>
      <c r="U72" s="10">
        <f>alfabetica!U63</f>
        <v>0</v>
      </c>
      <c r="V72" s="10">
        <f>alfabetica!V63</f>
        <v>1</v>
      </c>
      <c r="W72" s="10">
        <f>alfabetica!W63</f>
        <v>1</v>
      </c>
      <c r="X72" s="10">
        <f>alfabetica!X63</f>
        <v>1</v>
      </c>
      <c r="Y72" s="10">
        <f>alfabetica!Y63</f>
        <v>1</v>
      </c>
      <c r="Z72" s="10">
        <f>alfabetica!Z63</f>
        <v>1</v>
      </c>
      <c r="AA72" s="10">
        <f>alfabetica!AA63</f>
        <v>1</v>
      </c>
      <c r="AB72" s="10">
        <f>alfabetica!AB63</f>
        <v>1</v>
      </c>
      <c r="AC72" s="10">
        <f>alfabetica!AC63</f>
        <v>1</v>
      </c>
      <c r="AD72" s="10">
        <f>alfabetica!AD63</f>
        <v>1</v>
      </c>
      <c r="AE72" s="10">
        <f>alfabetica!AE63</f>
        <v>0</v>
      </c>
      <c r="AF72" s="10">
        <f>alfabetica!AF63</f>
        <v>0</v>
      </c>
      <c r="AG72" s="10">
        <f>alfabetica!AG63</f>
        <v>0</v>
      </c>
      <c r="AH72" s="10">
        <f>alfabetica!AH63</f>
        <v>0</v>
      </c>
      <c r="AI72" s="10">
        <f>alfabetica!AI63</f>
        <v>0</v>
      </c>
      <c r="AJ72" s="10">
        <f>alfabetica!AJ63</f>
        <v>0</v>
      </c>
      <c r="AK72" s="10">
        <f>alfabetica!AK63</f>
        <v>0</v>
      </c>
      <c r="AL72" s="10">
        <f>alfabetica!AL63</f>
        <v>0</v>
      </c>
      <c r="AM72" s="10">
        <f>alfabetica!AM63</f>
        <v>0</v>
      </c>
      <c r="AN72" s="10">
        <f>alfabetica!AN63</f>
        <v>0</v>
      </c>
      <c r="AO72" s="10">
        <f>alfabetica!AO63</f>
        <v>0</v>
      </c>
      <c r="AP72" s="10">
        <f>alfabetica!AP63</f>
        <v>0</v>
      </c>
      <c r="AQ72" s="10">
        <f>alfabetica!AQ63</f>
        <v>0</v>
      </c>
      <c r="AR72" s="10">
        <f>alfabetica!AR63</f>
        <v>0</v>
      </c>
      <c r="AS72" s="10">
        <f>alfabetica!AS63</f>
        <v>0</v>
      </c>
      <c r="AT72" s="10">
        <f>alfabetica!AT63</f>
        <v>0</v>
      </c>
      <c r="AU72" s="10">
        <f>alfabetica!AU63</f>
        <v>0</v>
      </c>
      <c r="AV72" s="10">
        <f>alfabetica!AV63</f>
        <v>0</v>
      </c>
      <c r="AW72" s="10">
        <f>alfabetica!AW63</f>
        <v>0</v>
      </c>
      <c r="AX72" s="10">
        <f>alfabetica!AX63</f>
        <v>0</v>
      </c>
      <c r="AY72" s="10">
        <f>alfabetica!AY63</f>
        <v>0</v>
      </c>
      <c r="AZ72" s="10">
        <f>alfabetica!AZ63</f>
        <v>0</v>
      </c>
      <c r="BA72" s="10">
        <f>alfabetica!BA63</f>
        <v>0</v>
      </c>
      <c r="BB72" s="10">
        <f>alfabetica!BB63</f>
        <v>0</v>
      </c>
      <c r="BC72" s="10">
        <f>alfabetica!BC63</f>
        <v>0</v>
      </c>
      <c r="BD72" s="31">
        <f>alfabetica!BD63</f>
        <v>24</v>
      </c>
      <c r="BE72" s="31">
        <f>alfabetica!BE63</f>
        <v>52</v>
      </c>
      <c r="BF72" s="88">
        <f>alfabetica!BF63</f>
        <v>0.46153846153846156</v>
      </c>
      <c r="BG72">
        <f t="shared" si="19"/>
        <v>1</v>
      </c>
      <c r="BH72">
        <v>40</v>
      </c>
      <c r="BI72" s="89">
        <f t="shared" si="20"/>
        <v>0.6</v>
      </c>
    </row>
    <row r="73" spans="1:61" x14ac:dyDescent="0.25">
      <c r="A73" s="3" t="s">
        <v>125</v>
      </c>
      <c r="B73" s="31">
        <f>alfabetica!B64</f>
        <v>27942</v>
      </c>
      <c r="C73" s="10">
        <f>alfabetica!C64</f>
        <v>1</v>
      </c>
      <c r="D73" s="10">
        <f>alfabetica!D64</f>
        <v>0</v>
      </c>
      <c r="E73" s="10">
        <f>alfabetica!E64</f>
        <v>0</v>
      </c>
      <c r="F73" s="10">
        <f>alfabetica!F64</f>
        <v>0</v>
      </c>
      <c r="G73" s="10">
        <f>alfabetica!G64</f>
        <v>0</v>
      </c>
      <c r="H73" s="10">
        <f>alfabetica!H64</f>
        <v>0</v>
      </c>
      <c r="I73" s="10">
        <f>alfabetica!I64</f>
        <v>0</v>
      </c>
      <c r="J73" s="10">
        <f>alfabetica!J64</f>
        <v>0</v>
      </c>
      <c r="K73" s="10">
        <f>alfabetica!K64</f>
        <v>0</v>
      </c>
      <c r="L73" s="10">
        <f>alfabetica!L64</f>
        <v>0</v>
      </c>
      <c r="M73" s="10">
        <f>alfabetica!M64</f>
        <v>0</v>
      </c>
      <c r="N73" s="10">
        <f>alfabetica!N64</f>
        <v>1</v>
      </c>
      <c r="O73" s="10">
        <f>alfabetica!O64</f>
        <v>1</v>
      </c>
      <c r="P73" s="10">
        <f>alfabetica!P64</f>
        <v>1</v>
      </c>
      <c r="Q73" s="10">
        <f>alfabetica!Q64</f>
        <v>1</v>
      </c>
      <c r="R73" s="10">
        <f>alfabetica!R64</f>
        <v>0</v>
      </c>
      <c r="S73" s="10">
        <f>alfabetica!S64</f>
        <v>1</v>
      </c>
      <c r="T73" s="10">
        <f>alfabetica!T64</f>
        <v>1</v>
      </c>
      <c r="U73" s="10">
        <f>alfabetica!U64</f>
        <v>1</v>
      </c>
      <c r="V73" s="10">
        <f>alfabetica!V64</f>
        <v>1</v>
      </c>
      <c r="W73" s="10">
        <f>alfabetica!W64</f>
        <v>1</v>
      </c>
      <c r="X73" s="10">
        <f>alfabetica!X64</f>
        <v>1</v>
      </c>
      <c r="Y73" s="10">
        <f>alfabetica!Y64</f>
        <v>1</v>
      </c>
      <c r="Z73" s="10">
        <f>alfabetica!Z64</f>
        <v>0</v>
      </c>
      <c r="AA73" s="10">
        <f>alfabetica!AA64</f>
        <v>1</v>
      </c>
      <c r="AB73" s="10">
        <f>alfabetica!AB64</f>
        <v>1</v>
      </c>
      <c r="AC73" s="10">
        <f>alfabetica!AC64</f>
        <v>1</v>
      </c>
      <c r="AD73" s="10">
        <f>alfabetica!AD64</f>
        <v>1</v>
      </c>
      <c r="AE73" s="10">
        <f>alfabetica!AE64</f>
        <v>1</v>
      </c>
      <c r="AF73" s="10">
        <f>alfabetica!AF64</f>
        <v>1</v>
      </c>
      <c r="AG73" s="10">
        <f>alfabetica!AG64</f>
        <v>1</v>
      </c>
      <c r="AH73" s="10">
        <f>alfabetica!AH64</f>
        <v>1</v>
      </c>
      <c r="AI73" s="10">
        <f>alfabetica!AI64</f>
        <v>1</v>
      </c>
      <c r="AJ73" s="10">
        <f>alfabetica!AJ64</f>
        <v>1</v>
      </c>
      <c r="AK73" s="10">
        <f>alfabetica!AK64</f>
        <v>1</v>
      </c>
      <c r="AL73" s="10">
        <f>alfabetica!AL64</f>
        <v>1</v>
      </c>
      <c r="AM73" s="10">
        <f>alfabetica!AM64</f>
        <v>1</v>
      </c>
      <c r="AN73" s="10">
        <f>alfabetica!AN64</f>
        <v>0</v>
      </c>
      <c r="AO73" s="10">
        <f>alfabetica!AO64</f>
        <v>0</v>
      </c>
      <c r="AP73" s="10">
        <f>alfabetica!AP64</f>
        <v>0</v>
      </c>
      <c r="AQ73" s="10">
        <f>alfabetica!AQ64</f>
        <v>0</v>
      </c>
      <c r="AR73" s="10">
        <f>alfabetica!AR64</f>
        <v>0</v>
      </c>
      <c r="AS73" s="10">
        <f>alfabetica!AS64</f>
        <v>0</v>
      </c>
      <c r="AT73" s="10">
        <f>alfabetica!AT64</f>
        <v>0</v>
      </c>
      <c r="AU73" s="10">
        <f>alfabetica!AU64</f>
        <v>0</v>
      </c>
      <c r="AV73" s="10">
        <f>alfabetica!AV64</f>
        <v>0</v>
      </c>
      <c r="AW73" s="10">
        <f>alfabetica!AW64</f>
        <v>0</v>
      </c>
      <c r="AX73" s="10">
        <f>alfabetica!AX64</f>
        <v>0</v>
      </c>
      <c r="AY73" s="10">
        <f>alfabetica!AY64</f>
        <v>0</v>
      </c>
      <c r="AZ73" s="10">
        <f>alfabetica!AZ64</f>
        <v>0</v>
      </c>
      <c r="BA73" s="10">
        <f>alfabetica!BA64</f>
        <v>0</v>
      </c>
      <c r="BB73" s="10">
        <f>alfabetica!BB64</f>
        <v>0</v>
      </c>
      <c r="BC73" s="10">
        <f>alfabetica!BC64</f>
        <v>0</v>
      </c>
      <c r="BD73" s="31">
        <f>alfabetica!BD64</f>
        <v>24</v>
      </c>
      <c r="BE73" s="31">
        <f>alfabetica!BE64</f>
        <v>52</v>
      </c>
      <c r="BF73" s="35">
        <f>BD73/BE73</f>
        <v>0.46153846153846156</v>
      </c>
      <c r="BG73">
        <f t="shared" si="19"/>
        <v>1</v>
      </c>
      <c r="BH73">
        <v>40</v>
      </c>
      <c r="BI73" s="89">
        <f t="shared" si="20"/>
        <v>0.6</v>
      </c>
    </row>
    <row r="74" spans="1:61" x14ac:dyDescent="0.25">
      <c r="A74" s="3" t="s">
        <v>73</v>
      </c>
      <c r="B74" s="31">
        <f>alfabetica!B65</f>
        <v>12036</v>
      </c>
      <c r="C74" s="10">
        <f>alfabetica!C65</f>
        <v>1</v>
      </c>
      <c r="D74" s="10">
        <f>alfabetica!D65</f>
        <v>0</v>
      </c>
      <c r="E74" s="10">
        <f>alfabetica!E65</f>
        <v>0</v>
      </c>
      <c r="F74" s="10">
        <f>alfabetica!F65</f>
        <v>0</v>
      </c>
      <c r="G74" s="10">
        <f>alfabetica!G65</f>
        <v>0</v>
      </c>
      <c r="H74" s="10">
        <f>alfabetica!H65</f>
        <v>0</v>
      </c>
      <c r="I74" s="10">
        <f>alfabetica!I65</f>
        <v>0</v>
      </c>
      <c r="J74" s="10">
        <f>alfabetica!J65</f>
        <v>0</v>
      </c>
      <c r="K74" s="10">
        <f>alfabetica!K65</f>
        <v>0</v>
      </c>
      <c r="L74" s="10">
        <f>alfabetica!L65</f>
        <v>0</v>
      </c>
      <c r="M74" s="10">
        <f>alfabetica!M65</f>
        <v>0</v>
      </c>
      <c r="N74" s="10">
        <f>alfabetica!N65</f>
        <v>0</v>
      </c>
      <c r="O74" s="10">
        <f>alfabetica!O65</f>
        <v>0</v>
      </c>
      <c r="P74" s="10">
        <f>alfabetica!P65</f>
        <v>0</v>
      </c>
      <c r="Q74" s="10">
        <f>alfabetica!Q65</f>
        <v>0</v>
      </c>
      <c r="R74" s="10">
        <f>alfabetica!R65</f>
        <v>0</v>
      </c>
      <c r="S74" s="10">
        <f>alfabetica!S65</f>
        <v>0</v>
      </c>
      <c r="T74" s="10">
        <f>alfabetica!T65</f>
        <v>0</v>
      </c>
      <c r="U74" s="10">
        <f>alfabetica!U65</f>
        <v>1</v>
      </c>
      <c r="V74" s="10">
        <f>alfabetica!V65</f>
        <v>1</v>
      </c>
      <c r="W74" s="10">
        <f>alfabetica!W65</f>
        <v>1</v>
      </c>
      <c r="X74" s="10">
        <f>alfabetica!X65</f>
        <v>1</v>
      </c>
      <c r="Y74" s="10">
        <f>alfabetica!Y65</f>
        <v>1</v>
      </c>
      <c r="Z74" s="10">
        <f>alfabetica!Z65</f>
        <v>1</v>
      </c>
      <c r="AA74" s="10">
        <f>alfabetica!AA65</f>
        <v>1</v>
      </c>
      <c r="AB74" s="10">
        <f>alfabetica!AB65</f>
        <v>1</v>
      </c>
      <c r="AC74" s="10">
        <f>alfabetica!AC65</f>
        <v>1</v>
      </c>
      <c r="AD74" s="10">
        <f>alfabetica!AD65</f>
        <v>1</v>
      </c>
      <c r="AE74" s="10">
        <f>alfabetica!AE65</f>
        <v>1</v>
      </c>
      <c r="AF74" s="10">
        <f>alfabetica!AF65</f>
        <v>1</v>
      </c>
      <c r="AG74" s="10">
        <f>alfabetica!AG65</f>
        <v>1</v>
      </c>
      <c r="AH74" s="10">
        <f>alfabetica!AH65</f>
        <v>1</v>
      </c>
      <c r="AI74" s="10">
        <f>alfabetica!AI65</f>
        <v>1</v>
      </c>
      <c r="AJ74" s="10">
        <f>alfabetica!AJ65</f>
        <v>1</v>
      </c>
      <c r="AK74" s="10">
        <f>alfabetica!AK65</f>
        <v>1</v>
      </c>
      <c r="AL74" s="10">
        <f>alfabetica!AL65</f>
        <v>1</v>
      </c>
      <c r="AM74" s="10">
        <f>alfabetica!AM65</f>
        <v>1</v>
      </c>
      <c r="AN74" s="10">
        <f>alfabetica!AN65</f>
        <v>1</v>
      </c>
      <c r="AO74" s="10">
        <f>alfabetica!AO65</f>
        <v>1</v>
      </c>
      <c r="AP74" s="10">
        <f>alfabetica!AP65</f>
        <v>1</v>
      </c>
      <c r="AQ74" s="10">
        <f>alfabetica!AQ65</f>
        <v>1</v>
      </c>
      <c r="AR74" s="10">
        <f>alfabetica!AR65</f>
        <v>0</v>
      </c>
      <c r="AS74" s="10">
        <f>alfabetica!AS65</f>
        <v>0</v>
      </c>
      <c r="AT74" s="10">
        <f>alfabetica!AT65</f>
        <v>0</v>
      </c>
      <c r="AU74" s="10">
        <f>alfabetica!AU65</f>
        <v>0</v>
      </c>
      <c r="AV74" s="10">
        <f>alfabetica!AV65</f>
        <v>0</v>
      </c>
      <c r="AW74" s="10">
        <f>alfabetica!AW65</f>
        <v>0</v>
      </c>
      <c r="AX74" s="10">
        <f>alfabetica!AX65</f>
        <v>0</v>
      </c>
      <c r="AY74" s="10">
        <f>alfabetica!AY65</f>
        <v>0</v>
      </c>
      <c r="AZ74" s="10">
        <f>alfabetica!AZ65</f>
        <v>0</v>
      </c>
      <c r="BA74" s="10">
        <f>alfabetica!BA65</f>
        <v>0</v>
      </c>
      <c r="BB74" s="10">
        <f>alfabetica!BB65</f>
        <v>0</v>
      </c>
      <c r="BC74" s="10">
        <f>alfabetica!BC65</f>
        <v>0</v>
      </c>
      <c r="BD74" s="31">
        <f>alfabetica!BD65</f>
        <v>23</v>
      </c>
      <c r="BE74" s="31">
        <f>alfabetica!BE65</f>
        <v>52</v>
      </c>
      <c r="BF74" s="88">
        <f>alfabetica!BF65</f>
        <v>0.44230769230769229</v>
      </c>
      <c r="BG74">
        <f t="shared" si="19"/>
        <v>1</v>
      </c>
      <c r="BH74">
        <v>40</v>
      </c>
      <c r="BI74" s="89">
        <f t="shared" si="20"/>
        <v>0.57499999999999996</v>
      </c>
    </row>
    <row r="75" spans="1:61" hidden="1" x14ac:dyDescent="0.25">
      <c r="A75" s="18" t="s">
        <v>117</v>
      </c>
      <c r="B75" s="33">
        <f t="shared" ref="B75:AG75" si="21">SUM(B76:B87)</f>
        <v>3196076</v>
      </c>
      <c r="C75" s="19">
        <f t="shared" si="21"/>
        <v>196</v>
      </c>
      <c r="D75" s="19">
        <f t="shared" si="21"/>
        <v>85</v>
      </c>
      <c r="E75" s="19">
        <f t="shared" si="21"/>
        <v>85</v>
      </c>
      <c r="F75" s="19">
        <f t="shared" si="21"/>
        <v>1</v>
      </c>
      <c r="G75" s="19">
        <f t="shared" si="21"/>
        <v>1</v>
      </c>
      <c r="H75" s="19">
        <f t="shared" si="21"/>
        <v>1</v>
      </c>
      <c r="I75" s="19">
        <f t="shared" si="21"/>
        <v>3</v>
      </c>
      <c r="J75" s="19">
        <f t="shared" si="21"/>
        <v>2</v>
      </c>
      <c r="K75" s="19">
        <f t="shared" si="21"/>
        <v>2</v>
      </c>
      <c r="L75" s="19">
        <f t="shared" si="21"/>
        <v>2</v>
      </c>
      <c r="M75" s="19">
        <f t="shared" si="21"/>
        <v>2</v>
      </c>
      <c r="N75" s="19">
        <f t="shared" si="21"/>
        <v>3</v>
      </c>
      <c r="O75" s="19">
        <f t="shared" si="21"/>
        <v>4</v>
      </c>
      <c r="P75" s="19">
        <f t="shared" si="21"/>
        <v>4</v>
      </c>
      <c r="Q75" s="19">
        <f t="shared" si="21"/>
        <v>4</v>
      </c>
      <c r="R75" s="19">
        <f t="shared" si="21"/>
        <v>4</v>
      </c>
      <c r="S75" s="19">
        <f t="shared" si="21"/>
        <v>2</v>
      </c>
      <c r="T75" s="19">
        <f t="shared" si="21"/>
        <v>6</v>
      </c>
      <c r="U75" s="19">
        <f t="shared" si="21"/>
        <v>10</v>
      </c>
      <c r="V75" s="19">
        <f t="shared" si="21"/>
        <v>10</v>
      </c>
      <c r="W75" s="19">
        <f t="shared" si="21"/>
        <v>9</v>
      </c>
      <c r="X75" s="19">
        <f t="shared" si="21"/>
        <v>9</v>
      </c>
      <c r="Y75" s="19">
        <f t="shared" si="21"/>
        <v>8</v>
      </c>
      <c r="Z75" s="19">
        <f t="shared" si="21"/>
        <v>18</v>
      </c>
      <c r="AA75" s="19">
        <f t="shared" si="21"/>
        <v>12</v>
      </c>
      <c r="AB75" s="19">
        <f t="shared" si="21"/>
        <v>23</v>
      </c>
      <c r="AC75" s="19">
        <f t="shared" si="21"/>
        <v>14</v>
      </c>
      <c r="AD75" s="19">
        <f t="shared" si="21"/>
        <v>10</v>
      </c>
      <c r="AE75" s="19">
        <f t="shared" si="21"/>
        <v>99</v>
      </c>
      <c r="AF75" s="19">
        <f t="shared" si="21"/>
        <v>105</v>
      </c>
      <c r="AG75" s="19">
        <f t="shared" si="21"/>
        <v>108</v>
      </c>
      <c r="AH75" s="19">
        <f t="shared" ref="AH75:BE75" si="22">SUM(AH76:AH87)</f>
        <v>111</v>
      </c>
      <c r="AI75" s="19">
        <f t="shared" si="22"/>
        <v>161</v>
      </c>
      <c r="AJ75" s="19">
        <f t="shared" si="22"/>
        <v>171</v>
      </c>
      <c r="AK75" s="19">
        <f t="shared" si="22"/>
        <v>171</v>
      </c>
      <c r="AL75" s="19">
        <f t="shared" si="22"/>
        <v>167</v>
      </c>
      <c r="AM75" s="19">
        <f t="shared" si="22"/>
        <v>167</v>
      </c>
      <c r="AN75" s="19">
        <f t="shared" si="22"/>
        <v>161</v>
      </c>
      <c r="AO75" s="19">
        <f t="shared" si="22"/>
        <v>160</v>
      </c>
      <c r="AP75" s="19">
        <f t="shared" si="22"/>
        <v>158</v>
      </c>
      <c r="AQ75" s="19">
        <f t="shared" si="22"/>
        <v>104</v>
      </c>
      <c r="AR75" s="19">
        <f t="shared" si="22"/>
        <v>0</v>
      </c>
      <c r="AS75" s="19">
        <f t="shared" si="22"/>
        <v>0</v>
      </c>
      <c r="AT75" s="19">
        <f t="shared" si="22"/>
        <v>0</v>
      </c>
      <c r="AU75" s="19">
        <f t="shared" si="22"/>
        <v>0</v>
      </c>
      <c r="AV75" s="19">
        <f t="shared" si="22"/>
        <v>0</v>
      </c>
      <c r="AW75" s="19">
        <f t="shared" si="22"/>
        <v>0</v>
      </c>
      <c r="AX75" s="19">
        <f t="shared" si="22"/>
        <v>0</v>
      </c>
      <c r="AY75" s="19">
        <f t="shared" si="22"/>
        <v>0</v>
      </c>
      <c r="AZ75" s="19">
        <f t="shared" si="22"/>
        <v>0</v>
      </c>
      <c r="BA75" s="19">
        <f t="shared" si="22"/>
        <v>0</v>
      </c>
      <c r="BB75" s="19">
        <f t="shared" si="22"/>
        <v>0</v>
      </c>
      <c r="BC75" s="19">
        <f t="shared" si="22"/>
        <v>0</v>
      </c>
      <c r="BD75" s="40">
        <f t="shared" si="22"/>
        <v>2181</v>
      </c>
      <c r="BE75" s="40">
        <f t="shared" si="22"/>
        <v>10192</v>
      </c>
      <c r="BF75" s="36">
        <f t="shared" ref="BF75:BF80" si="23">BD75/BE75</f>
        <v>0.21399136577708006</v>
      </c>
      <c r="BG75">
        <f t="shared" si="19"/>
        <v>196</v>
      </c>
      <c r="BH75">
        <v>40</v>
      </c>
      <c r="BI75" s="89">
        <f t="shared" si="20"/>
        <v>0.2781887755102041</v>
      </c>
    </row>
    <row r="76" spans="1:61" x14ac:dyDescent="0.25">
      <c r="A76" s="3" t="s">
        <v>126</v>
      </c>
      <c r="B76" s="31">
        <f>alfabetica!B66</f>
        <v>35060</v>
      </c>
      <c r="C76" s="10">
        <f>alfabetica!C66</f>
        <v>1</v>
      </c>
      <c r="D76" s="4">
        <f>alfabetica!D66</f>
        <v>0</v>
      </c>
      <c r="E76" s="4">
        <f>alfabetica!E66</f>
        <v>0</v>
      </c>
      <c r="F76" s="4">
        <f>alfabetica!F66</f>
        <v>0</v>
      </c>
      <c r="G76" s="4">
        <f>alfabetica!G66</f>
        <v>0</v>
      </c>
      <c r="H76" s="4">
        <f>alfabetica!H66</f>
        <v>0</v>
      </c>
      <c r="I76" s="4">
        <f>alfabetica!I66</f>
        <v>0</v>
      </c>
      <c r="J76" s="4">
        <f>alfabetica!J66</f>
        <v>0</v>
      </c>
      <c r="K76" s="4">
        <f>alfabetica!K66</f>
        <v>0</v>
      </c>
      <c r="L76" s="4">
        <f>alfabetica!L66</f>
        <v>0</v>
      </c>
      <c r="M76" s="4">
        <f>alfabetica!M66</f>
        <v>0</v>
      </c>
      <c r="N76" s="4">
        <f>alfabetica!N66</f>
        <v>0</v>
      </c>
      <c r="O76" s="4">
        <f>alfabetica!O66</f>
        <v>1</v>
      </c>
      <c r="P76" s="4">
        <f>alfabetica!P66</f>
        <v>1</v>
      </c>
      <c r="Q76" s="4">
        <f>alfabetica!Q66</f>
        <v>1</v>
      </c>
      <c r="R76" s="4">
        <f>alfabetica!R66</f>
        <v>1</v>
      </c>
      <c r="S76" s="4">
        <f>alfabetica!S66</f>
        <v>1</v>
      </c>
      <c r="T76" s="4">
        <f>alfabetica!T66</f>
        <v>1</v>
      </c>
      <c r="U76" s="4">
        <f>alfabetica!U66</f>
        <v>1</v>
      </c>
      <c r="V76" s="4">
        <f>alfabetica!V66</f>
        <v>1</v>
      </c>
      <c r="W76" s="4">
        <f>alfabetica!W66</f>
        <v>0</v>
      </c>
      <c r="X76" s="4">
        <f>alfabetica!X66</f>
        <v>0</v>
      </c>
      <c r="Y76" s="4">
        <f>alfabetica!Y66</f>
        <v>1</v>
      </c>
      <c r="Z76" s="4">
        <f>alfabetica!Z66</f>
        <v>1</v>
      </c>
      <c r="AA76" s="4">
        <f>alfabetica!AA66</f>
        <v>1</v>
      </c>
      <c r="AB76" s="4">
        <f>alfabetica!AB66</f>
        <v>1</v>
      </c>
      <c r="AC76" s="4">
        <f>alfabetica!AC66</f>
        <v>0</v>
      </c>
      <c r="AD76" s="4">
        <f>alfabetica!AD66</f>
        <v>0</v>
      </c>
      <c r="AE76" s="4">
        <f>alfabetica!AE66</f>
        <v>1</v>
      </c>
      <c r="AF76" s="4">
        <f>alfabetica!AF66</f>
        <v>1</v>
      </c>
      <c r="AG76" s="4">
        <f>alfabetica!AG66</f>
        <v>1</v>
      </c>
      <c r="AH76" s="4">
        <f>alfabetica!AH66</f>
        <v>1</v>
      </c>
      <c r="AI76" s="4">
        <f>alfabetica!AI66</f>
        <v>1</v>
      </c>
      <c r="AJ76" s="4">
        <f>alfabetica!AJ66</f>
        <v>1</v>
      </c>
      <c r="AK76" s="4">
        <f>alfabetica!AK66</f>
        <v>1</v>
      </c>
      <c r="AL76" s="4">
        <f>alfabetica!AL66</f>
        <v>1</v>
      </c>
      <c r="AM76" s="4">
        <f>alfabetica!AM66</f>
        <v>1</v>
      </c>
      <c r="AN76" s="4">
        <f>alfabetica!AN66</f>
        <v>1</v>
      </c>
      <c r="AO76" s="4">
        <f>alfabetica!AO66</f>
        <v>0</v>
      </c>
      <c r="AP76" s="4">
        <f>alfabetica!AP66</f>
        <v>0</v>
      </c>
      <c r="AQ76" s="4">
        <f>alfabetica!AQ66</f>
        <v>0</v>
      </c>
      <c r="AR76" s="4">
        <f>alfabetica!AR66</f>
        <v>0</v>
      </c>
      <c r="AS76" s="4">
        <f>alfabetica!AS66</f>
        <v>0</v>
      </c>
      <c r="AT76" s="4">
        <f>alfabetica!AT66</f>
        <v>0</v>
      </c>
      <c r="AU76" s="4">
        <f>alfabetica!AU66</f>
        <v>0</v>
      </c>
      <c r="AV76" s="4">
        <f>alfabetica!AV66</f>
        <v>0</v>
      </c>
      <c r="AW76" s="4">
        <f>alfabetica!AW66</f>
        <v>0</v>
      </c>
      <c r="AX76" s="4">
        <f>alfabetica!AX66</f>
        <v>0</v>
      </c>
      <c r="AY76" s="4">
        <f>alfabetica!AY66</f>
        <v>0</v>
      </c>
      <c r="AZ76" s="4">
        <f>alfabetica!AZ66</f>
        <v>0</v>
      </c>
      <c r="BA76" s="4">
        <f>alfabetica!BA66</f>
        <v>0</v>
      </c>
      <c r="BB76" s="4">
        <f>alfabetica!BB66</f>
        <v>0</v>
      </c>
      <c r="BC76" s="4">
        <f>alfabetica!BC66</f>
        <v>0</v>
      </c>
      <c r="BD76" s="101">
        <f>alfabetica!BD66</f>
        <v>22</v>
      </c>
      <c r="BE76" s="101">
        <f>alfabetica!BE66</f>
        <v>52</v>
      </c>
      <c r="BF76" s="35">
        <f t="shared" si="23"/>
        <v>0.42307692307692307</v>
      </c>
      <c r="BG76">
        <f t="shared" si="19"/>
        <v>1</v>
      </c>
      <c r="BH76">
        <v>40</v>
      </c>
      <c r="BI76" s="89">
        <f t="shared" si="20"/>
        <v>0.55000000000000004</v>
      </c>
    </row>
    <row r="77" spans="1:61" x14ac:dyDescent="0.25">
      <c r="A77" s="3" t="s">
        <v>127</v>
      </c>
      <c r="B77" s="31">
        <f>alfabetica!B67</f>
        <v>22032</v>
      </c>
      <c r="C77" s="10">
        <f>alfabetica!C67</f>
        <v>1</v>
      </c>
      <c r="D77" s="10">
        <f>alfabetica!D67</f>
        <v>1</v>
      </c>
      <c r="E77" s="10">
        <f>alfabetica!E67</f>
        <v>1</v>
      </c>
      <c r="F77" s="10">
        <f>alfabetica!F67</f>
        <v>1</v>
      </c>
      <c r="G77" s="10">
        <f>alfabetica!G67</f>
        <v>1</v>
      </c>
      <c r="H77" s="10">
        <f>alfabetica!H67</f>
        <v>1</v>
      </c>
      <c r="I77" s="10">
        <f>alfabetica!I67</f>
        <v>1</v>
      </c>
      <c r="J77" s="10">
        <f>alfabetica!J67</f>
        <v>0</v>
      </c>
      <c r="K77" s="10">
        <f>alfabetica!K67</f>
        <v>0</v>
      </c>
      <c r="L77" s="10">
        <f>alfabetica!L67</f>
        <v>0</v>
      </c>
      <c r="M77" s="10">
        <f>alfabetica!M67</f>
        <v>0</v>
      </c>
      <c r="N77" s="10">
        <f>alfabetica!N67</f>
        <v>1</v>
      </c>
      <c r="O77" s="10">
        <f>alfabetica!O67</f>
        <v>1</v>
      </c>
      <c r="P77" s="10">
        <f>alfabetica!P67</f>
        <v>1</v>
      </c>
      <c r="Q77" s="10">
        <f>alfabetica!Q67</f>
        <v>1</v>
      </c>
      <c r="R77" s="10">
        <f>alfabetica!R67</f>
        <v>1</v>
      </c>
      <c r="S77" s="10">
        <f>alfabetica!S67</f>
        <v>1</v>
      </c>
      <c r="T77" s="10">
        <f>alfabetica!T67</f>
        <v>1</v>
      </c>
      <c r="U77" s="10">
        <f>alfabetica!U67</f>
        <v>1</v>
      </c>
      <c r="V77" s="10">
        <f>alfabetica!V67</f>
        <v>1</v>
      </c>
      <c r="W77" s="10">
        <f>alfabetica!W67</f>
        <v>1</v>
      </c>
      <c r="X77" s="10">
        <f>alfabetica!X67</f>
        <v>1</v>
      </c>
      <c r="Y77" s="10">
        <f>alfabetica!Y67</f>
        <v>1</v>
      </c>
      <c r="Z77" s="10">
        <f>alfabetica!Z67</f>
        <v>1</v>
      </c>
      <c r="AA77" s="10">
        <f>alfabetica!AA67</f>
        <v>1</v>
      </c>
      <c r="AB77" s="10">
        <f>alfabetica!AB67</f>
        <v>0</v>
      </c>
      <c r="AC77" s="10">
        <f>alfabetica!AC67</f>
        <v>0</v>
      </c>
      <c r="AD77" s="10">
        <f>alfabetica!AD67</f>
        <v>0</v>
      </c>
      <c r="AE77" s="10">
        <f>alfabetica!AE67</f>
        <v>0</v>
      </c>
      <c r="AF77" s="10">
        <f>alfabetica!AF67</f>
        <v>0</v>
      </c>
      <c r="AG77" s="10">
        <f>alfabetica!AG67</f>
        <v>0</v>
      </c>
      <c r="AH77" s="10">
        <f>alfabetica!AH67</f>
        <v>0</v>
      </c>
      <c r="AI77" s="10">
        <f>alfabetica!AI67</f>
        <v>0</v>
      </c>
      <c r="AJ77" s="10">
        <f>alfabetica!AJ67</f>
        <v>0</v>
      </c>
      <c r="AK77" s="10">
        <f>alfabetica!AK67</f>
        <v>0</v>
      </c>
      <c r="AL77" s="10">
        <f>alfabetica!AL67</f>
        <v>0</v>
      </c>
      <c r="AM77" s="10">
        <f>alfabetica!AM67</f>
        <v>0</v>
      </c>
      <c r="AN77" s="10">
        <f>alfabetica!AN67</f>
        <v>0</v>
      </c>
      <c r="AO77" s="10">
        <f>alfabetica!AO67</f>
        <v>0</v>
      </c>
      <c r="AP77" s="10">
        <f>alfabetica!AP67</f>
        <v>0</v>
      </c>
      <c r="AQ77" s="10">
        <f>alfabetica!AQ67</f>
        <v>0</v>
      </c>
      <c r="AR77" s="10">
        <f>alfabetica!AR67</f>
        <v>0</v>
      </c>
      <c r="AS77" s="10">
        <f>alfabetica!AS67</f>
        <v>0</v>
      </c>
      <c r="AT77" s="10">
        <f>alfabetica!AT67</f>
        <v>0</v>
      </c>
      <c r="AU77" s="10">
        <f>alfabetica!AU67</f>
        <v>0</v>
      </c>
      <c r="AV77" s="10">
        <f>alfabetica!AV67</f>
        <v>0</v>
      </c>
      <c r="AW77" s="10">
        <f>alfabetica!AW67</f>
        <v>0</v>
      </c>
      <c r="AX77" s="10">
        <f>alfabetica!AX67</f>
        <v>0</v>
      </c>
      <c r="AY77" s="10">
        <f>alfabetica!AY67</f>
        <v>0</v>
      </c>
      <c r="AZ77" s="10">
        <f>alfabetica!AZ67</f>
        <v>0</v>
      </c>
      <c r="BA77" s="10">
        <f>alfabetica!BA67</f>
        <v>0</v>
      </c>
      <c r="BB77" s="10">
        <f>alfabetica!BB67</f>
        <v>0</v>
      </c>
      <c r="BC77" s="10">
        <f>alfabetica!BC67</f>
        <v>0</v>
      </c>
      <c r="BD77" s="31">
        <f>alfabetica!BD67</f>
        <v>20</v>
      </c>
      <c r="BE77" s="31">
        <f>alfabetica!BE67</f>
        <v>52</v>
      </c>
      <c r="BF77" s="103">
        <f t="shared" si="23"/>
        <v>0.38461538461538464</v>
      </c>
      <c r="BG77">
        <f t="shared" si="19"/>
        <v>1</v>
      </c>
      <c r="BH77">
        <v>40</v>
      </c>
      <c r="BI77" s="89">
        <f t="shared" si="20"/>
        <v>0.5</v>
      </c>
    </row>
    <row r="78" spans="1:61" hidden="1" x14ac:dyDescent="0.25">
      <c r="A78" s="18" t="s">
        <v>69</v>
      </c>
      <c r="B78" s="32">
        <f t="shared" ref="B78:AG78" si="24">SUM(B79:B85)</f>
        <v>1541045</v>
      </c>
      <c r="C78" s="19">
        <f t="shared" si="24"/>
        <v>96</v>
      </c>
      <c r="D78" s="19">
        <f t="shared" si="24"/>
        <v>42</v>
      </c>
      <c r="E78" s="19">
        <f t="shared" si="24"/>
        <v>42</v>
      </c>
      <c r="F78" s="19">
        <f t="shared" si="24"/>
        <v>0</v>
      </c>
      <c r="G78" s="19">
        <f t="shared" si="24"/>
        <v>0</v>
      </c>
      <c r="H78" s="19">
        <f t="shared" si="24"/>
        <v>0</v>
      </c>
      <c r="I78" s="19">
        <f t="shared" si="24"/>
        <v>1</v>
      </c>
      <c r="J78" s="19">
        <f t="shared" si="24"/>
        <v>1</v>
      </c>
      <c r="K78" s="19">
        <f t="shared" si="24"/>
        <v>1</v>
      </c>
      <c r="L78" s="19">
        <f t="shared" si="24"/>
        <v>1</v>
      </c>
      <c r="M78" s="19">
        <f t="shared" si="24"/>
        <v>1</v>
      </c>
      <c r="N78" s="19">
        <f t="shared" si="24"/>
        <v>1</v>
      </c>
      <c r="O78" s="19">
        <f t="shared" si="24"/>
        <v>1</v>
      </c>
      <c r="P78" s="19">
        <f t="shared" si="24"/>
        <v>1</v>
      </c>
      <c r="Q78" s="19">
        <f t="shared" si="24"/>
        <v>1</v>
      </c>
      <c r="R78" s="19">
        <f t="shared" si="24"/>
        <v>1</v>
      </c>
      <c r="S78" s="19">
        <f t="shared" si="24"/>
        <v>0</v>
      </c>
      <c r="T78" s="19">
        <f t="shared" si="24"/>
        <v>2</v>
      </c>
      <c r="U78" s="19">
        <f t="shared" si="24"/>
        <v>4</v>
      </c>
      <c r="V78" s="19">
        <f t="shared" si="24"/>
        <v>4</v>
      </c>
      <c r="W78" s="19">
        <f t="shared" si="24"/>
        <v>4</v>
      </c>
      <c r="X78" s="19">
        <f t="shared" si="24"/>
        <v>4</v>
      </c>
      <c r="Y78" s="19">
        <f t="shared" si="24"/>
        <v>3</v>
      </c>
      <c r="Z78" s="19">
        <f t="shared" si="24"/>
        <v>8</v>
      </c>
      <c r="AA78" s="19">
        <f t="shared" si="24"/>
        <v>5</v>
      </c>
      <c r="AB78" s="19">
        <f t="shared" si="24"/>
        <v>11</v>
      </c>
      <c r="AC78" s="19">
        <f t="shared" si="24"/>
        <v>7</v>
      </c>
      <c r="AD78" s="19">
        <f t="shared" si="24"/>
        <v>5</v>
      </c>
      <c r="AE78" s="19">
        <f t="shared" si="24"/>
        <v>49</v>
      </c>
      <c r="AF78" s="19">
        <f t="shared" si="24"/>
        <v>52</v>
      </c>
      <c r="AG78" s="19">
        <f t="shared" si="24"/>
        <v>53</v>
      </c>
      <c r="AH78" s="19">
        <f t="shared" ref="AH78:BE78" si="25">SUM(AH79:AH85)</f>
        <v>54</v>
      </c>
      <c r="AI78" s="19">
        <f t="shared" si="25"/>
        <v>79</v>
      </c>
      <c r="AJ78" s="19">
        <f t="shared" si="25"/>
        <v>84</v>
      </c>
      <c r="AK78" s="19">
        <f t="shared" si="25"/>
        <v>84</v>
      </c>
      <c r="AL78" s="19">
        <f t="shared" si="25"/>
        <v>82</v>
      </c>
      <c r="AM78" s="19">
        <f t="shared" si="25"/>
        <v>82</v>
      </c>
      <c r="AN78" s="19">
        <f t="shared" si="25"/>
        <v>79</v>
      </c>
      <c r="AO78" s="19">
        <f t="shared" si="25"/>
        <v>79</v>
      </c>
      <c r="AP78" s="19">
        <f t="shared" si="25"/>
        <v>78</v>
      </c>
      <c r="AQ78" s="19">
        <f t="shared" si="25"/>
        <v>51</v>
      </c>
      <c r="AR78" s="19">
        <f t="shared" si="25"/>
        <v>0</v>
      </c>
      <c r="AS78" s="19">
        <f t="shared" si="25"/>
        <v>0</v>
      </c>
      <c r="AT78" s="19">
        <f t="shared" si="25"/>
        <v>0</v>
      </c>
      <c r="AU78" s="19">
        <f t="shared" si="25"/>
        <v>0</v>
      </c>
      <c r="AV78" s="19">
        <f t="shared" si="25"/>
        <v>0</v>
      </c>
      <c r="AW78" s="19">
        <f t="shared" si="25"/>
        <v>0</v>
      </c>
      <c r="AX78" s="19">
        <f t="shared" si="25"/>
        <v>0</v>
      </c>
      <c r="AY78" s="19">
        <f t="shared" si="25"/>
        <v>0</v>
      </c>
      <c r="AZ78" s="19">
        <f t="shared" si="25"/>
        <v>0</v>
      </c>
      <c r="BA78" s="19">
        <f t="shared" si="25"/>
        <v>0</v>
      </c>
      <c r="BB78" s="19">
        <f t="shared" si="25"/>
        <v>0</v>
      </c>
      <c r="BC78" s="19">
        <f t="shared" si="25"/>
        <v>0</v>
      </c>
      <c r="BD78" s="40">
        <f t="shared" si="25"/>
        <v>1059</v>
      </c>
      <c r="BE78" s="40">
        <f t="shared" si="25"/>
        <v>4992</v>
      </c>
      <c r="BF78" s="105">
        <f t="shared" si="23"/>
        <v>0.21213942307692307</v>
      </c>
      <c r="BG78">
        <f t="shared" si="19"/>
        <v>96</v>
      </c>
      <c r="BH78">
        <v>40</v>
      </c>
      <c r="BI78" s="89">
        <f t="shared" si="20"/>
        <v>0.27578124999999998</v>
      </c>
    </row>
    <row r="79" spans="1:61" x14ac:dyDescent="0.25">
      <c r="A79" s="3" t="s">
        <v>101</v>
      </c>
      <c r="B79" s="31">
        <f>alfabetica!B68</f>
        <v>53093</v>
      </c>
      <c r="C79" s="10">
        <f>alfabetica!C68</f>
        <v>1</v>
      </c>
      <c r="D79" s="10">
        <f>alfabetica!D68</f>
        <v>0</v>
      </c>
      <c r="E79" s="10">
        <f>alfabetica!E68</f>
        <v>0</v>
      </c>
      <c r="F79" s="10">
        <f>alfabetica!F68</f>
        <v>0</v>
      </c>
      <c r="G79" s="10">
        <f>alfabetica!G68</f>
        <v>0</v>
      </c>
      <c r="H79" s="10">
        <f>alfabetica!H68</f>
        <v>0</v>
      </c>
      <c r="I79" s="10">
        <f>alfabetica!I68</f>
        <v>0</v>
      </c>
      <c r="J79" s="10">
        <f>alfabetica!J68</f>
        <v>0</v>
      </c>
      <c r="K79" s="10">
        <f>alfabetica!K68</f>
        <v>0</v>
      </c>
      <c r="L79" s="10">
        <f>alfabetica!L68</f>
        <v>0</v>
      </c>
      <c r="M79" s="10">
        <f>alfabetica!M68</f>
        <v>0</v>
      </c>
      <c r="N79" s="10">
        <f>alfabetica!N68</f>
        <v>0</v>
      </c>
      <c r="O79" s="10">
        <f>alfabetica!O68</f>
        <v>0</v>
      </c>
      <c r="P79" s="10">
        <f>alfabetica!P68</f>
        <v>0</v>
      </c>
      <c r="Q79" s="10">
        <f>alfabetica!Q68</f>
        <v>0</v>
      </c>
      <c r="R79" s="10">
        <f>alfabetica!R68</f>
        <v>0</v>
      </c>
      <c r="S79" s="10">
        <f>alfabetica!S68</f>
        <v>0</v>
      </c>
      <c r="T79" s="10">
        <f>alfabetica!T68</f>
        <v>0</v>
      </c>
      <c r="U79" s="10">
        <f>alfabetica!U68</f>
        <v>0</v>
      </c>
      <c r="V79" s="10">
        <f>alfabetica!V68</f>
        <v>0</v>
      </c>
      <c r="W79" s="10">
        <f>alfabetica!W68</f>
        <v>0</v>
      </c>
      <c r="X79" s="10">
        <f>alfabetica!X68</f>
        <v>0</v>
      </c>
      <c r="Y79" s="10">
        <f>alfabetica!Y68</f>
        <v>1</v>
      </c>
      <c r="Z79" s="10">
        <f>alfabetica!Z68</f>
        <v>1</v>
      </c>
      <c r="AA79" s="10">
        <f>alfabetica!AA68</f>
        <v>1</v>
      </c>
      <c r="AB79" s="10">
        <f>alfabetica!AB68</f>
        <v>1</v>
      </c>
      <c r="AC79" s="10">
        <f>alfabetica!AC68</f>
        <v>1</v>
      </c>
      <c r="AD79" s="10">
        <f>alfabetica!AD68</f>
        <v>1</v>
      </c>
      <c r="AE79" s="10">
        <f>alfabetica!AE68</f>
        <v>1</v>
      </c>
      <c r="AF79" s="10">
        <f>alfabetica!AF68</f>
        <v>1</v>
      </c>
      <c r="AG79" s="10">
        <f>alfabetica!AG68</f>
        <v>1</v>
      </c>
      <c r="AH79" s="10">
        <f>alfabetica!AH68</f>
        <v>1</v>
      </c>
      <c r="AI79" s="10">
        <f>alfabetica!AI68</f>
        <v>1</v>
      </c>
      <c r="AJ79" s="10">
        <f>alfabetica!AJ68</f>
        <v>1</v>
      </c>
      <c r="AK79" s="10">
        <f>alfabetica!AK68</f>
        <v>1</v>
      </c>
      <c r="AL79" s="10">
        <f>alfabetica!AL68</f>
        <v>1</v>
      </c>
      <c r="AM79" s="10">
        <f>alfabetica!AM68</f>
        <v>1</v>
      </c>
      <c r="AN79" s="10">
        <f>alfabetica!AN68</f>
        <v>1</v>
      </c>
      <c r="AO79" s="10">
        <f>alfabetica!AO68</f>
        <v>1</v>
      </c>
      <c r="AP79" s="10">
        <f>alfabetica!AP68</f>
        <v>1</v>
      </c>
      <c r="AQ79" s="10">
        <f>alfabetica!AQ68</f>
        <v>1</v>
      </c>
      <c r="AR79" s="10">
        <f>alfabetica!AR68</f>
        <v>0</v>
      </c>
      <c r="AS79" s="10">
        <f>alfabetica!AS68</f>
        <v>0</v>
      </c>
      <c r="AT79" s="10">
        <f>alfabetica!AT68</f>
        <v>0</v>
      </c>
      <c r="AU79" s="10">
        <f>alfabetica!AU68</f>
        <v>0</v>
      </c>
      <c r="AV79" s="10">
        <f>alfabetica!AV68</f>
        <v>0</v>
      </c>
      <c r="AW79" s="10">
        <f>alfabetica!AW68</f>
        <v>0</v>
      </c>
      <c r="AX79" s="10">
        <f>alfabetica!AX68</f>
        <v>0</v>
      </c>
      <c r="AY79" s="10">
        <f>alfabetica!AY68</f>
        <v>0</v>
      </c>
      <c r="AZ79" s="10">
        <f>alfabetica!AZ68</f>
        <v>0</v>
      </c>
      <c r="BA79" s="10">
        <f>alfabetica!BA68</f>
        <v>0</v>
      </c>
      <c r="BB79" s="10">
        <f>alfabetica!BB68</f>
        <v>0</v>
      </c>
      <c r="BC79" s="10">
        <f>alfabetica!BC68</f>
        <v>0</v>
      </c>
      <c r="BD79" s="31">
        <f>alfabetica!BD68</f>
        <v>19</v>
      </c>
      <c r="BE79" s="31">
        <f>alfabetica!BE68</f>
        <v>52</v>
      </c>
      <c r="BF79" s="103">
        <f t="shared" si="23"/>
        <v>0.36538461538461536</v>
      </c>
      <c r="BG79">
        <f t="shared" si="19"/>
        <v>1</v>
      </c>
      <c r="BH79">
        <v>40</v>
      </c>
      <c r="BI79" s="89">
        <f t="shared" si="20"/>
        <v>0.47499999999999998</v>
      </c>
    </row>
    <row r="80" spans="1:61" hidden="1" x14ac:dyDescent="0.25">
      <c r="A80" s="18" t="s">
        <v>77</v>
      </c>
      <c r="B80" s="33">
        <f t="shared" ref="B80:AG80" si="26">SUM(B81:B96)</f>
        <v>1160615</v>
      </c>
      <c r="C80" s="19">
        <f t="shared" si="26"/>
        <v>70</v>
      </c>
      <c r="D80" s="19">
        <f t="shared" si="26"/>
        <v>21</v>
      </c>
      <c r="E80" s="19">
        <f t="shared" si="26"/>
        <v>21</v>
      </c>
      <c r="F80" s="19">
        <f t="shared" si="26"/>
        <v>0</v>
      </c>
      <c r="G80" s="19">
        <f t="shared" si="26"/>
        <v>0</v>
      </c>
      <c r="H80" s="19">
        <f t="shared" si="26"/>
        <v>0</v>
      </c>
      <c r="I80" s="19">
        <f t="shared" si="26"/>
        <v>1</v>
      </c>
      <c r="J80" s="19">
        <f t="shared" si="26"/>
        <v>1</v>
      </c>
      <c r="K80" s="19">
        <f t="shared" si="26"/>
        <v>1</v>
      </c>
      <c r="L80" s="19">
        <f t="shared" si="26"/>
        <v>1</v>
      </c>
      <c r="M80" s="19">
        <f t="shared" si="26"/>
        <v>1</v>
      </c>
      <c r="N80" s="19">
        <f t="shared" si="26"/>
        <v>1</v>
      </c>
      <c r="O80" s="19">
        <f t="shared" si="26"/>
        <v>1</v>
      </c>
      <c r="P80" s="19">
        <f t="shared" si="26"/>
        <v>1</v>
      </c>
      <c r="Q80" s="19">
        <f t="shared" si="26"/>
        <v>1</v>
      </c>
      <c r="R80" s="19">
        <f t="shared" si="26"/>
        <v>1</v>
      </c>
      <c r="S80" s="19">
        <f t="shared" si="26"/>
        <v>0</v>
      </c>
      <c r="T80" s="19">
        <f t="shared" si="26"/>
        <v>1</v>
      </c>
      <c r="U80" s="19">
        <f t="shared" si="26"/>
        <v>2</v>
      </c>
      <c r="V80" s="19">
        <f t="shared" si="26"/>
        <v>2</v>
      </c>
      <c r="W80" s="19">
        <f t="shared" si="26"/>
        <v>2</v>
      </c>
      <c r="X80" s="19">
        <f t="shared" si="26"/>
        <v>2</v>
      </c>
      <c r="Y80" s="19">
        <f t="shared" si="26"/>
        <v>1</v>
      </c>
      <c r="Z80" s="19">
        <f t="shared" si="26"/>
        <v>5</v>
      </c>
      <c r="AA80" s="19">
        <f t="shared" si="26"/>
        <v>3</v>
      </c>
      <c r="AB80" s="19">
        <f t="shared" si="26"/>
        <v>7</v>
      </c>
      <c r="AC80" s="19">
        <f t="shared" si="26"/>
        <v>4</v>
      </c>
      <c r="AD80" s="19">
        <f t="shared" si="26"/>
        <v>2</v>
      </c>
      <c r="AE80" s="19">
        <f t="shared" si="26"/>
        <v>25</v>
      </c>
      <c r="AF80" s="19">
        <f t="shared" si="26"/>
        <v>27</v>
      </c>
      <c r="AG80" s="19">
        <f t="shared" si="26"/>
        <v>28</v>
      </c>
      <c r="AH80" s="19">
        <f t="shared" ref="AH80:BE80" si="27">SUM(AH81:AH96)</f>
        <v>29</v>
      </c>
      <c r="AI80" s="19">
        <f t="shared" si="27"/>
        <v>55</v>
      </c>
      <c r="AJ80" s="19">
        <f t="shared" si="27"/>
        <v>58</v>
      </c>
      <c r="AK80" s="19">
        <f t="shared" si="27"/>
        <v>58</v>
      </c>
      <c r="AL80" s="19">
        <f t="shared" si="27"/>
        <v>57</v>
      </c>
      <c r="AM80" s="19">
        <f t="shared" si="27"/>
        <v>57</v>
      </c>
      <c r="AN80" s="19">
        <f t="shared" si="27"/>
        <v>55</v>
      </c>
      <c r="AO80" s="19">
        <f t="shared" si="27"/>
        <v>55</v>
      </c>
      <c r="AP80" s="19">
        <f t="shared" si="27"/>
        <v>54</v>
      </c>
      <c r="AQ80" s="19">
        <f t="shared" si="27"/>
        <v>27</v>
      </c>
      <c r="AR80" s="19">
        <f t="shared" si="27"/>
        <v>0</v>
      </c>
      <c r="AS80" s="19">
        <f t="shared" si="27"/>
        <v>0</v>
      </c>
      <c r="AT80" s="19">
        <f t="shared" si="27"/>
        <v>0</v>
      </c>
      <c r="AU80" s="19">
        <f t="shared" si="27"/>
        <v>0</v>
      </c>
      <c r="AV80" s="19">
        <f t="shared" si="27"/>
        <v>0</v>
      </c>
      <c r="AW80" s="19">
        <f t="shared" si="27"/>
        <v>0</v>
      </c>
      <c r="AX80" s="19">
        <f t="shared" si="27"/>
        <v>0</v>
      </c>
      <c r="AY80" s="19">
        <f t="shared" si="27"/>
        <v>0</v>
      </c>
      <c r="AZ80" s="19">
        <f t="shared" si="27"/>
        <v>0</v>
      </c>
      <c r="BA80" s="19">
        <f t="shared" si="27"/>
        <v>0</v>
      </c>
      <c r="BB80" s="19">
        <f t="shared" si="27"/>
        <v>0</v>
      </c>
      <c r="BC80" s="19">
        <f t="shared" si="27"/>
        <v>0</v>
      </c>
      <c r="BD80" s="40">
        <f t="shared" si="27"/>
        <v>670</v>
      </c>
      <c r="BE80" s="40">
        <f t="shared" si="27"/>
        <v>3640</v>
      </c>
      <c r="BF80" s="105">
        <f t="shared" si="23"/>
        <v>0.18406593406593408</v>
      </c>
      <c r="BG80">
        <f t="shared" si="19"/>
        <v>70</v>
      </c>
      <c r="BH80">
        <v>40</v>
      </c>
      <c r="BI80" s="89">
        <f t="shared" si="20"/>
        <v>0.2392857142857143</v>
      </c>
    </row>
    <row r="81" spans="1:61" x14ac:dyDescent="0.25">
      <c r="A81" s="3" t="s">
        <v>66</v>
      </c>
      <c r="B81" s="31">
        <f>alfabetica!B69</f>
        <v>83841</v>
      </c>
      <c r="C81" s="10">
        <f>alfabetica!C69</f>
        <v>1</v>
      </c>
      <c r="D81" s="10">
        <f>alfabetica!D69</f>
        <v>0</v>
      </c>
      <c r="E81" s="10">
        <f>alfabetica!E69</f>
        <v>0</v>
      </c>
      <c r="F81" s="10">
        <f>alfabetica!F69</f>
        <v>0</v>
      </c>
      <c r="G81" s="10">
        <f>alfabetica!G69</f>
        <v>0</v>
      </c>
      <c r="H81" s="10">
        <f>alfabetica!H69</f>
        <v>0</v>
      </c>
      <c r="I81" s="10">
        <f>alfabetica!I69</f>
        <v>0</v>
      </c>
      <c r="J81" s="10">
        <f>alfabetica!J69</f>
        <v>0</v>
      </c>
      <c r="K81" s="10">
        <f>alfabetica!K69</f>
        <v>0</v>
      </c>
      <c r="L81" s="10">
        <f>alfabetica!L69</f>
        <v>0</v>
      </c>
      <c r="M81" s="10">
        <f>alfabetica!M69</f>
        <v>0</v>
      </c>
      <c r="N81" s="10">
        <f>alfabetica!N69</f>
        <v>0</v>
      </c>
      <c r="O81" s="10">
        <f>alfabetica!O69</f>
        <v>0</v>
      </c>
      <c r="P81" s="10">
        <f>alfabetica!P69</f>
        <v>0</v>
      </c>
      <c r="Q81" s="10">
        <f>alfabetica!Q69</f>
        <v>0</v>
      </c>
      <c r="R81" s="10">
        <f>alfabetica!R69</f>
        <v>0</v>
      </c>
      <c r="S81" s="10">
        <f>alfabetica!S69</f>
        <v>0</v>
      </c>
      <c r="T81" s="10">
        <f>alfabetica!T69</f>
        <v>0</v>
      </c>
      <c r="U81" s="10">
        <f>alfabetica!U69</f>
        <v>0</v>
      </c>
      <c r="V81" s="10">
        <f>alfabetica!V69</f>
        <v>0</v>
      </c>
      <c r="W81" s="10">
        <f>alfabetica!W69</f>
        <v>0</v>
      </c>
      <c r="X81" s="10">
        <f>alfabetica!X69</f>
        <v>0</v>
      </c>
      <c r="Y81" s="10">
        <f>alfabetica!Y69</f>
        <v>0</v>
      </c>
      <c r="Z81" s="10">
        <f>alfabetica!Z69</f>
        <v>1</v>
      </c>
      <c r="AA81" s="10">
        <f>alfabetica!AA69</f>
        <v>0</v>
      </c>
      <c r="AB81" s="10">
        <f>alfabetica!AB69</f>
        <v>1</v>
      </c>
      <c r="AC81" s="10">
        <f>alfabetica!AC69</f>
        <v>1</v>
      </c>
      <c r="AD81" s="10">
        <f>alfabetica!AD69</f>
        <v>1</v>
      </c>
      <c r="AE81" s="10">
        <f>alfabetica!AE69</f>
        <v>1</v>
      </c>
      <c r="AF81" s="10">
        <f>alfabetica!AF69</f>
        <v>1</v>
      </c>
      <c r="AG81" s="10">
        <f>alfabetica!AG69</f>
        <v>1</v>
      </c>
      <c r="AH81" s="10">
        <f>alfabetica!AH69</f>
        <v>1</v>
      </c>
      <c r="AI81" s="10">
        <f>alfabetica!AI69</f>
        <v>1</v>
      </c>
      <c r="AJ81" s="10">
        <f>alfabetica!AJ69</f>
        <v>1</v>
      </c>
      <c r="AK81" s="10">
        <f>alfabetica!AK69</f>
        <v>1</v>
      </c>
      <c r="AL81" s="10">
        <f>alfabetica!AL69</f>
        <v>1</v>
      </c>
      <c r="AM81" s="10">
        <f>alfabetica!AM69</f>
        <v>1</v>
      </c>
      <c r="AN81" s="10">
        <f>alfabetica!AN69</f>
        <v>1</v>
      </c>
      <c r="AO81" s="10">
        <f>alfabetica!AO69</f>
        <v>1</v>
      </c>
      <c r="AP81" s="10">
        <f>alfabetica!AP69</f>
        <v>1</v>
      </c>
      <c r="AQ81" s="10">
        <f>alfabetica!AQ69</f>
        <v>1</v>
      </c>
      <c r="AR81" s="10">
        <f>alfabetica!AR69</f>
        <v>0</v>
      </c>
      <c r="AS81" s="10">
        <f>alfabetica!AS69</f>
        <v>0</v>
      </c>
      <c r="AT81" s="10">
        <f>alfabetica!AT69</f>
        <v>0</v>
      </c>
      <c r="AU81" s="10">
        <f>alfabetica!AU69</f>
        <v>0</v>
      </c>
      <c r="AV81" s="10">
        <f>alfabetica!AV69</f>
        <v>0</v>
      </c>
      <c r="AW81" s="10">
        <f>alfabetica!AW69</f>
        <v>0</v>
      </c>
      <c r="AX81" s="10">
        <f>alfabetica!AX69</f>
        <v>0</v>
      </c>
      <c r="AY81" s="10">
        <f>alfabetica!AY69</f>
        <v>0</v>
      </c>
      <c r="AZ81" s="10">
        <f>alfabetica!AZ69</f>
        <v>0</v>
      </c>
      <c r="BA81" s="10">
        <f>alfabetica!BA69</f>
        <v>0</v>
      </c>
      <c r="BB81" s="10">
        <f>alfabetica!BB69</f>
        <v>0</v>
      </c>
      <c r="BC81" s="10">
        <f>alfabetica!BC69</f>
        <v>0</v>
      </c>
      <c r="BD81" s="31">
        <f>alfabetica!BD69</f>
        <v>17</v>
      </c>
      <c r="BE81" s="31">
        <f>alfabetica!BE69</f>
        <v>52</v>
      </c>
      <c r="BF81" s="16">
        <f>alfabetica!BF69</f>
        <v>0.32692307692307693</v>
      </c>
      <c r="BG81">
        <f t="shared" si="19"/>
        <v>1</v>
      </c>
      <c r="BH81">
        <v>40</v>
      </c>
      <c r="BI81" s="89">
        <f t="shared" si="20"/>
        <v>0.42499999999999999</v>
      </c>
    </row>
    <row r="82" spans="1:61" x14ac:dyDescent="0.25">
      <c r="A82" s="3" t="s">
        <v>88</v>
      </c>
      <c r="B82" s="31">
        <f>alfabetica!B70</f>
        <v>136547</v>
      </c>
      <c r="C82" s="10">
        <f>alfabetica!C70</f>
        <v>21</v>
      </c>
      <c r="D82" s="10">
        <f>alfabetica!D70</f>
        <v>21</v>
      </c>
      <c r="E82" s="10">
        <f>alfabetica!E70</f>
        <v>21</v>
      </c>
      <c r="F82" s="10">
        <f>alfabetica!F70</f>
        <v>0</v>
      </c>
      <c r="G82" s="10">
        <f>alfabetica!G70</f>
        <v>0</v>
      </c>
      <c r="H82" s="10">
        <f>alfabetica!H70</f>
        <v>0</v>
      </c>
      <c r="I82" s="10">
        <f>alfabetica!I70</f>
        <v>0</v>
      </c>
      <c r="J82" s="10">
        <f>alfabetica!J70</f>
        <v>0</v>
      </c>
      <c r="K82" s="10">
        <f>alfabetica!K70</f>
        <v>0</v>
      </c>
      <c r="L82" s="10">
        <f>alfabetica!L70</f>
        <v>0</v>
      </c>
      <c r="M82" s="10">
        <f>alfabetica!M70</f>
        <v>0</v>
      </c>
      <c r="N82" s="10">
        <f>alfabetica!N70</f>
        <v>0</v>
      </c>
      <c r="O82" s="10">
        <f>alfabetica!O70</f>
        <v>0</v>
      </c>
      <c r="P82" s="10">
        <f>alfabetica!P70</f>
        <v>0</v>
      </c>
      <c r="Q82" s="10">
        <f>alfabetica!Q70</f>
        <v>0</v>
      </c>
      <c r="R82" s="10">
        <f>alfabetica!R70</f>
        <v>0</v>
      </c>
      <c r="S82" s="10">
        <f>alfabetica!S70</f>
        <v>0</v>
      </c>
      <c r="T82" s="10">
        <f>alfabetica!T70</f>
        <v>0</v>
      </c>
      <c r="U82" s="10">
        <f>alfabetica!U70</f>
        <v>0</v>
      </c>
      <c r="V82" s="10">
        <f>alfabetica!V70</f>
        <v>0</v>
      </c>
      <c r="W82" s="10">
        <f>alfabetica!W70</f>
        <v>0</v>
      </c>
      <c r="X82" s="10">
        <f>alfabetica!X70</f>
        <v>0</v>
      </c>
      <c r="Y82" s="10">
        <f>alfabetica!Y70</f>
        <v>0</v>
      </c>
      <c r="Z82" s="10">
        <f>alfabetica!Z70</f>
        <v>0</v>
      </c>
      <c r="AA82" s="10">
        <f>alfabetica!AA70</f>
        <v>0</v>
      </c>
      <c r="AB82" s="10">
        <f>alfabetica!AB70</f>
        <v>0</v>
      </c>
      <c r="AC82" s="10">
        <f>alfabetica!AC70</f>
        <v>0</v>
      </c>
      <c r="AD82" s="10">
        <f>alfabetica!AD70</f>
        <v>0</v>
      </c>
      <c r="AE82" s="10">
        <f>alfabetica!AE70</f>
        <v>21</v>
      </c>
      <c r="AF82" s="10">
        <f>alfabetica!AF70</f>
        <v>21</v>
      </c>
      <c r="AG82" s="10">
        <f>alfabetica!AG70</f>
        <v>21</v>
      </c>
      <c r="AH82" s="10">
        <f>alfabetica!AH70</f>
        <v>21</v>
      </c>
      <c r="AI82" s="10">
        <f>alfabetica!AI70</f>
        <v>20</v>
      </c>
      <c r="AJ82" s="10">
        <f>alfabetica!AJ70</f>
        <v>21</v>
      </c>
      <c r="AK82" s="10">
        <f>alfabetica!AK70</f>
        <v>21</v>
      </c>
      <c r="AL82" s="10">
        <f>alfabetica!AL70</f>
        <v>21</v>
      </c>
      <c r="AM82" s="10">
        <f>alfabetica!AM70</f>
        <v>21</v>
      </c>
      <c r="AN82" s="10">
        <f>alfabetica!AN70</f>
        <v>21</v>
      </c>
      <c r="AO82" s="10">
        <f>alfabetica!AO70</f>
        <v>21</v>
      </c>
      <c r="AP82" s="10">
        <f>alfabetica!AP70</f>
        <v>21</v>
      </c>
      <c r="AQ82" s="10">
        <f>alfabetica!AQ70</f>
        <v>21</v>
      </c>
      <c r="AR82" s="10">
        <f>alfabetica!AR70</f>
        <v>0</v>
      </c>
      <c r="AS82" s="10">
        <f>alfabetica!AS70</f>
        <v>0</v>
      </c>
      <c r="AT82" s="10">
        <f>alfabetica!AT70</f>
        <v>0</v>
      </c>
      <c r="AU82" s="10">
        <f>alfabetica!AU70</f>
        <v>0</v>
      </c>
      <c r="AV82" s="10">
        <f>alfabetica!AV70</f>
        <v>0</v>
      </c>
      <c r="AW82" s="10">
        <f>alfabetica!AW70</f>
        <v>0</v>
      </c>
      <c r="AX82" s="10">
        <f>alfabetica!AX70</f>
        <v>0</v>
      </c>
      <c r="AY82" s="10">
        <f>alfabetica!AY70</f>
        <v>0</v>
      </c>
      <c r="AZ82" s="10">
        <f>alfabetica!AZ70</f>
        <v>0</v>
      </c>
      <c r="BA82" s="10">
        <f>alfabetica!BA70</f>
        <v>0</v>
      </c>
      <c r="BB82" s="10">
        <f>alfabetica!BB70</f>
        <v>0</v>
      </c>
      <c r="BC82" s="10">
        <f>alfabetica!BC70</f>
        <v>0</v>
      </c>
      <c r="BD82" s="31">
        <f>alfabetica!BD70</f>
        <v>314</v>
      </c>
      <c r="BE82" s="31">
        <f>alfabetica!BE70</f>
        <v>1092</v>
      </c>
      <c r="BF82" s="16">
        <f>alfabetica!BF70</f>
        <v>0.28754578754578752</v>
      </c>
      <c r="BG82">
        <f t="shared" si="19"/>
        <v>21</v>
      </c>
      <c r="BH82">
        <v>40</v>
      </c>
      <c r="BI82" s="89">
        <f t="shared" si="20"/>
        <v>0.37380952380952381</v>
      </c>
    </row>
    <row r="83" spans="1:61" x14ac:dyDescent="0.25">
      <c r="A83" s="3" t="s">
        <v>154</v>
      </c>
      <c r="B83" s="31">
        <f>alfabetica!B71</f>
        <v>25563</v>
      </c>
      <c r="C83" s="10">
        <f>alfabetica!C71</f>
        <v>1</v>
      </c>
      <c r="D83" s="10">
        <f>alfabetica!D71</f>
        <v>0</v>
      </c>
      <c r="E83" s="10">
        <f>alfabetica!E71</f>
        <v>0</v>
      </c>
      <c r="F83" s="10">
        <f>alfabetica!F71</f>
        <v>0</v>
      </c>
      <c r="G83" s="10">
        <f>alfabetica!G71</f>
        <v>0</v>
      </c>
      <c r="H83" s="10">
        <f>alfabetica!H71</f>
        <v>0</v>
      </c>
      <c r="I83" s="10">
        <f>alfabetica!I71</f>
        <v>0</v>
      </c>
      <c r="J83" s="10">
        <f>alfabetica!J71</f>
        <v>0</v>
      </c>
      <c r="K83" s="10">
        <f>alfabetica!K71</f>
        <v>0</v>
      </c>
      <c r="L83" s="10">
        <f>alfabetica!L71</f>
        <v>0</v>
      </c>
      <c r="M83" s="10">
        <f>alfabetica!M71</f>
        <v>0</v>
      </c>
      <c r="N83" s="10">
        <f>alfabetica!N71</f>
        <v>0</v>
      </c>
      <c r="O83" s="10">
        <f>alfabetica!O71</f>
        <v>0</v>
      </c>
      <c r="P83" s="10">
        <f>alfabetica!P71</f>
        <v>0</v>
      </c>
      <c r="Q83" s="10">
        <f>alfabetica!Q71</f>
        <v>0</v>
      </c>
      <c r="R83" s="10">
        <f>alfabetica!R71</f>
        <v>0</v>
      </c>
      <c r="S83" s="10">
        <f>alfabetica!S71</f>
        <v>0</v>
      </c>
      <c r="T83" s="10">
        <f>alfabetica!T71</f>
        <v>0</v>
      </c>
      <c r="U83" s="10">
        <f>alfabetica!U71</f>
        <v>1</v>
      </c>
      <c r="V83" s="10">
        <f>alfabetica!V71</f>
        <v>1</v>
      </c>
      <c r="W83" s="10">
        <f>alfabetica!W71</f>
        <v>1</v>
      </c>
      <c r="X83" s="10">
        <f>alfabetica!X71</f>
        <v>1</v>
      </c>
      <c r="Y83" s="10">
        <f>alfabetica!Y71</f>
        <v>0</v>
      </c>
      <c r="Z83" s="10">
        <f>alfabetica!Z71</f>
        <v>0</v>
      </c>
      <c r="AA83" s="10">
        <f>alfabetica!AA71</f>
        <v>0</v>
      </c>
      <c r="AB83" s="10">
        <f>alfabetica!AB71</f>
        <v>1</v>
      </c>
      <c r="AC83" s="10">
        <f>alfabetica!AC71</f>
        <v>1</v>
      </c>
      <c r="AD83" s="10">
        <f>alfabetica!AD71</f>
        <v>1</v>
      </c>
      <c r="AE83" s="10">
        <f>alfabetica!AE71</f>
        <v>1</v>
      </c>
      <c r="AF83" s="10">
        <f>alfabetica!AF71</f>
        <v>1</v>
      </c>
      <c r="AG83" s="10">
        <f>alfabetica!AG71</f>
        <v>1</v>
      </c>
      <c r="AH83" s="10">
        <f>alfabetica!AH71</f>
        <v>1</v>
      </c>
      <c r="AI83" s="10">
        <f>alfabetica!AI71</f>
        <v>1</v>
      </c>
      <c r="AJ83" s="10">
        <f>alfabetica!AJ71</f>
        <v>1</v>
      </c>
      <c r="AK83" s="10">
        <f>alfabetica!AK71</f>
        <v>1</v>
      </c>
      <c r="AL83" s="10">
        <f>alfabetica!AL71</f>
        <v>0</v>
      </c>
      <c r="AM83" s="10">
        <f>alfabetica!AM71</f>
        <v>0</v>
      </c>
      <c r="AN83" s="10">
        <f>alfabetica!AN71</f>
        <v>0</v>
      </c>
      <c r="AO83" s="10">
        <f>alfabetica!AO71</f>
        <v>0</v>
      </c>
      <c r="AP83" s="10">
        <f>alfabetica!AP71</f>
        <v>0</v>
      </c>
      <c r="AQ83" s="10">
        <f>alfabetica!AQ71</f>
        <v>0</v>
      </c>
      <c r="AR83" s="10">
        <f>alfabetica!AR71</f>
        <v>0</v>
      </c>
      <c r="AS83" s="10">
        <f>alfabetica!AS71</f>
        <v>0</v>
      </c>
      <c r="AT83" s="10">
        <f>alfabetica!AT71</f>
        <v>0</v>
      </c>
      <c r="AU83" s="10">
        <f>alfabetica!AU71</f>
        <v>0</v>
      </c>
      <c r="AV83" s="10">
        <f>alfabetica!AV71</f>
        <v>0</v>
      </c>
      <c r="AW83" s="10">
        <f>alfabetica!AW71</f>
        <v>0</v>
      </c>
      <c r="AX83" s="10">
        <f>alfabetica!AX71</f>
        <v>0</v>
      </c>
      <c r="AY83" s="10">
        <f>alfabetica!AY71</f>
        <v>0</v>
      </c>
      <c r="AZ83" s="10">
        <f>alfabetica!AZ71</f>
        <v>0</v>
      </c>
      <c r="BA83" s="10">
        <f>alfabetica!BA71</f>
        <v>0</v>
      </c>
      <c r="BB83" s="10">
        <f>alfabetica!BB71</f>
        <v>0</v>
      </c>
      <c r="BC83" s="10">
        <f>alfabetica!BC71</f>
        <v>0</v>
      </c>
      <c r="BD83" s="31">
        <f>alfabetica!BD71</f>
        <v>14</v>
      </c>
      <c r="BE83" s="31">
        <f>alfabetica!BE71</f>
        <v>52</v>
      </c>
      <c r="BF83" s="16">
        <f>alfabetica!BF71</f>
        <v>0.26923076923076922</v>
      </c>
      <c r="BG83">
        <f t="shared" si="19"/>
        <v>1</v>
      </c>
      <c r="BH83">
        <v>40</v>
      </c>
      <c r="BI83" s="89">
        <f t="shared" si="20"/>
        <v>0.35</v>
      </c>
    </row>
    <row r="84" spans="1:61" x14ac:dyDescent="0.25">
      <c r="A84" s="3" t="s">
        <v>114</v>
      </c>
      <c r="B84" s="31">
        <f>alfabetica!B72</f>
        <v>62225</v>
      </c>
      <c r="C84" s="10">
        <f>alfabetica!C72</f>
        <v>1</v>
      </c>
      <c r="D84" s="10">
        <f>alfabetica!D72</f>
        <v>0</v>
      </c>
      <c r="E84" s="10">
        <f>alfabetica!E72</f>
        <v>0</v>
      </c>
      <c r="F84" s="10">
        <f>alfabetica!F72</f>
        <v>0</v>
      </c>
      <c r="G84" s="10">
        <f>alfabetica!G72</f>
        <v>0</v>
      </c>
      <c r="H84" s="10">
        <f>alfabetica!H72</f>
        <v>0</v>
      </c>
      <c r="I84" s="10">
        <f>alfabetica!I72</f>
        <v>0</v>
      </c>
      <c r="J84" s="10">
        <f>alfabetica!J72</f>
        <v>0</v>
      </c>
      <c r="K84" s="10">
        <f>alfabetica!K72</f>
        <v>0</v>
      </c>
      <c r="L84" s="10">
        <f>alfabetica!L72</f>
        <v>0</v>
      </c>
      <c r="M84" s="10">
        <f>alfabetica!M72</f>
        <v>0</v>
      </c>
      <c r="N84" s="10">
        <f>alfabetica!N72</f>
        <v>0</v>
      </c>
      <c r="O84" s="10">
        <f>alfabetica!O72</f>
        <v>0</v>
      </c>
      <c r="P84" s="10">
        <f>alfabetica!P72</f>
        <v>0</v>
      </c>
      <c r="Q84" s="10">
        <f>alfabetica!Q72</f>
        <v>0</v>
      </c>
      <c r="R84" s="10">
        <f>alfabetica!R72</f>
        <v>0</v>
      </c>
      <c r="S84" s="10">
        <f>alfabetica!S72</f>
        <v>0</v>
      </c>
      <c r="T84" s="10">
        <f>alfabetica!T72</f>
        <v>1</v>
      </c>
      <c r="U84" s="10">
        <f>alfabetica!U72</f>
        <v>1</v>
      </c>
      <c r="V84" s="10">
        <f>alfabetica!V72</f>
        <v>1</v>
      </c>
      <c r="W84" s="10">
        <f>alfabetica!W72</f>
        <v>1</v>
      </c>
      <c r="X84" s="10">
        <f>alfabetica!X72</f>
        <v>1</v>
      </c>
      <c r="Y84" s="10">
        <f>alfabetica!Y72</f>
        <v>1</v>
      </c>
      <c r="Z84" s="10">
        <f>alfabetica!Z72</f>
        <v>1</v>
      </c>
      <c r="AA84" s="10">
        <f>alfabetica!AA72</f>
        <v>1</v>
      </c>
      <c r="AB84" s="10">
        <f>alfabetica!AB72</f>
        <v>1</v>
      </c>
      <c r="AC84" s="10">
        <f>alfabetica!AC72</f>
        <v>0</v>
      </c>
      <c r="AD84" s="10">
        <f>alfabetica!AD72</f>
        <v>0</v>
      </c>
      <c r="AE84" s="10">
        <f>alfabetica!AE72</f>
        <v>0</v>
      </c>
      <c r="AF84" s="10">
        <f>alfabetica!AF72</f>
        <v>0</v>
      </c>
      <c r="AG84" s="10">
        <f>alfabetica!AG72</f>
        <v>0</v>
      </c>
      <c r="AH84" s="10">
        <f>alfabetica!AH72</f>
        <v>0</v>
      </c>
      <c r="AI84" s="10">
        <f>alfabetica!AI72</f>
        <v>0</v>
      </c>
      <c r="AJ84" s="10">
        <f>alfabetica!AJ72</f>
        <v>1</v>
      </c>
      <c r="AK84" s="10">
        <f>alfabetica!AK72</f>
        <v>1</v>
      </c>
      <c r="AL84" s="10">
        <f>alfabetica!AL72</f>
        <v>1</v>
      </c>
      <c r="AM84" s="10">
        <f>alfabetica!AM72</f>
        <v>1</v>
      </c>
      <c r="AN84" s="10">
        <f>alfabetica!AN72</f>
        <v>0</v>
      </c>
      <c r="AO84" s="10">
        <f>alfabetica!AO72</f>
        <v>0</v>
      </c>
      <c r="AP84" s="10">
        <f>alfabetica!AP72</f>
        <v>0</v>
      </c>
      <c r="AQ84" s="10">
        <f>alfabetica!AQ72</f>
        <v>0</v>
      </c>
      <c r="AR84" s="10">
        <f>alfabetica!AR72</f>
        <v>0</v>
      </c>
      <c r="AS84" s="10">
        <f>alfabetica!AS72</f>
        <v>0</v>
      </c>
      <c r="AT84" s="10">
        <f>alfabetica!AT72</f>
        <v>0</v>
      </c>
      <c r="AU84" s="10">
        <f>alfabetica!AU72</f>
        <v>0</v>
      </c>
      <c r="AV84" s="10">
        <f>alfabetica!AV72</f>
        <v>0</v>
      </c>
      <c r="AW84" s="10">
        <f>alfabetica!AW72</f>
        <v>0</v>
      </c>
      <c r="AX84" s="10">
        <f>alfabetica!AX72</f>
        <v>0</v>
      </c>
      <c r="AY84" s="10">
        <f>alfabetica!AY72</f>
        <v>0</v>
      </c>
      <c r="AZ84" s="10">
        <f>alfabetica!AZ72</f>
        <v>0</v>
      </c>
      <c r="BA84" s="10">
        <f>alfabetica!BA72</f>
        <v>0</v>
      </c>
      <c r="BB84" s="10">
        <f>alfabetica!BB72</f>
        <v>0</v>
      </c>
      <c r="BC84" s="10">
        <f>alfabetica!BC72</f>
        <v>0</v>
      </c>
      <c r="BD84" s="31">
        <f>alfabetica!BD72</f>
        <v>13</v>
      </c>
      <c r="BE84" s="31">
        <f>alfabetica!BE72</f>
        <v>52</v>
      </c>
      <c r="BF84" s="16">
        <f>alfabetica!BF72</f>
        <v>0.25</v>
      </c>
      <c r="BG84">
        <f t="shared" si="19"/>
        <v>1</v>
      </c>
      <c r="BH84">
        <v>40</v>
      </c>
      <c r="BI84" s="89">
        <f t="shared" si="20"/>
        <v>0.32500000000000001</v>
      </c>
    </row>
    <row r="85" spans="1:61" x14ac:dyDescent="0.25">
      <c r="A85" s="3" t="s">
        <v>74</v>
      </c>
      <c r="B85" s="31">
        <f>alfabetica!B74</f>
        <v>19161</v>
      </c>
      <c r="C85" s="10">
        <f>alfabetica!C74</f>
        <v>1</v>
      </c>
      <c r="D85" s="10">
        <f>alfabetica!D74</f>
        <v>0</v>
      </c>
      <c r="E85" s="10">
        <f>alfabetica!E74</f>
        <v>0</v>
      </c>
      <c r="F85" s="10">
        <f>alfabetica!F74</f>
        <v>0</v>
      </c>
      <c r="G85" s="10">
        <f>alfabetica!G74</f>
        <v>0</v>
      </c>
      <c r="H85" s="10">
        <f>alfabetica!H74</f>
        <v>0</v>
      </c>
      <c r="I85" s="10">
        <f>alfabetica!I74</f>
        <v>0</v>
      </c>
      <c r="J85" s="10">
        <f>alfabetica!J74</f>
        <v>0</v>
      </c>
      <c r="K85" s="10">
        <f>alfabetica!K74</f>
        <v>0</v>
      </c>
      <c r="L85" s="10">
        <f>alfabetica!L74</f>
        <v>0</v>
      </c>
      <c r="M85" s="10">
        <f>alfabetica!M74</f>
        <v>0</v>
      </c>
      <c r="N85" s="10">
        <f>alfabetica!N74</f>
        <v>0</v>
      </c>
      <c r="O85" s="10">
        <f>alfabetica!O74</f>
        <v>0</v>
      </c>
      <c r="P85" s="10">
        <f>alfabetica!P74</f>
        <v>0</v>
      </c>
      <c r="Q85" s="10">
        <f>alfabetica!Q74</f>
        <v>0</v>
      </c>
      <c r="R85" s="10">
        <f>alfabetica!R74</f>
        <v>0</v>
      </c>
      <c r="S85" s="10">
        <f>alfabetica!S74</f>
        <v>0</v>
      </c>
      <c r="T85" s="10">
        <f>alfabetica!T74</f>
        <v>0</v>
      </c>
      <c r="U85" s="10">
        <f>alfabetica!U74</f>
        <v>0</v>
      </c>
      <c r="V85" s="10">
        <f>alfabetica!V74</f>
        <v>0</v>
      </c>
      <c r="W85" s="10">
        <f>alfabetica!W74</f>
        <v>0</v>
      </c>
      <c r="X85" s="10">
        <f>alfabetica!X74</f>
        <v>0</v>
      </c>
      <c r="Y85" s="10">
        <f>alfabetica!Y74</f>
        <v>0</v>
      </c>
      <c r="Z85" s="10">
        <f>alfabetica!Z74</f>
        <v>0</v>
      </c>
      <c r="AA85" s="10">
        <f>alfabetica!AA74</f>
        <v>0</v>
      </c>
      <c r="AB85" s="10">
        <f>alfabetica!AB74</f>
        <v>0</v>
      </c>
      <c r="AC85" s="10">
        <f>alfabetica!AC74</f>
        <v>0</v>
      </c>
      <c r="AD85" s="10">
        <f>alfabetica!AD74</f>
        <v>0</v>
      </c>
      <c r="AE85" s="10">
        <f>alfabetica!AE74</f>
        <v>0</v>
      </c>
      <c r="AF85" s="10">
        <f>alfabetica!AF74</f>
        <v>1</v>
      </c>
      <c r="AG85" s="10">
        <f>alfabetica!AG74</f>
        <v>1</v>
      </c>
      <c r="AH85" s="10">
        <f>alfabetica!AH74</f>
        <v>1</v>
      </c>
      <c r="AI85" s="10">
        <f>alfabetica!AI74</f>
        <v>1</v>
      </c>
      <c r="AJ85" s="10">
        <f>alfabetica!AJ74</f>
        <v>1</v>
      </c>
      <c r="AK85" s="10">
        <f>alfabetica!AK74</f>
        <v>1</v>
      </c>
      <c r="AL85" s="10">
        <f>alfabetica!AL74</f>
        <v>1</v>
      </c>
      <c r="AM85" s="10">
        <f>alfabetica!AM74</f>
        <v>1</v>
      </c>
      <c r="AN85" s="10">
        <f>alfabetica!AN74</f>
        <v>1</v>
      </c>
      <c r="AO85" s="10">
        <f>alfabetica!AO74</f>
        <v>1</v>
      </c>
      <c r="AP85" s="10">
        <f>alfabetica!AP74</f>
        <v>1</v>
      </c>
      <c r="AQ85" s="10">
        <f>alfabetica!AQ74</f>
        <v>1</v>
      </c>
      <c r="AR85" s="10">
        <f>alfabetica!AR74</f>
        <v>0</v>
      </c>
      <c r="AS85" s="10">
        <f>alfabetica!AS74</f>
        <v>0</v>
      </c>
      <c r="AT85" s="10">
        <f>alfabetica!AT74</f>
        <v>0</v>
      </c>
      <c r="AU85" s="10">
        <f>alfabetica!AU74</f>
        <v>0</v>
      </c>
      <c r="AV85" s="10">
        <f>alfabetica!AV74</f>
        <v>0</v>
      </c>
      <c r="AW85" s="10">
        <f>alfabetica!AW74</f>
        <v>0</v>
      </c>
      <c r="AX85" s="10">
        <f>alfabetica!AX74</f>
        <v>0</v>
      </c>
      <c r="AY85" s="10">
        <f>alfabetica!AY74</f>
        <v>0</v>
      </c>
      <c r="AZ85" s="10">
        <f>alfabetica!AZ74</f>
        <v>0</v>
      </c>
      <c r="BA85" s="10">
        <f>alfabetica!BA74</f>
        <v>0</v>
      </c>
      <c r="BB85" s="10">
        <f>alfabetica!BB74</f>
        <v>0</v>
      </c>
      <c r="BC85" s="10">
        <f>alfabetica!BC74</f>
        <v>0</v>
      </c>
      <c r="BD85" s="31">
        <f>alfabetica!BD74</f>
        <v>12</v>
      </c>
      <c r="BE85" s="31">
        <f>alfabetica!BE74</f>
        <v>52</v>
      </c>
      <c r="BF85" s="103">
        <f>BD85/BE85</f>
        <v>0.23076923076923078</v>
      </c>
      <c r="BG85">
        <f t="shared" si="19"/>
        <v>1</v>
      </c>
      <c r="BH85">
        <v>40</v>
      </c>
      <c r="BI85" s="89">
        <f t="shared" si="20"/>
        <v>0.3</v>
      </c>
    </row>
    <row r="86" spans="1:61" x14ac:dyDescent="0.25">
      <c r="A86" s="3" t="s">
        <v>116</v>
      </c>
      <c r="B86" s="31">
        <f>alfabetica!B75</f>
        <v>36731</v>
      </c>
      <c r="C86" s="10">
        <f>alfabetica!C75</f>
        <v>1</v>
      </c>
      <c r="D86" s="10">
        <f>alfabetica!D75</f>
        <v>0</v>
      </c>
      <c r="E86" s="10">
        <f>alfabetica!E75</f>
        <v>0</v>
      </c>
      <c r="F86" s="10">
        <f>alfabetica!F75</f>
        <v>0</v>
      </c>
      <c r="G86" s="10">
        <f>alfabetica!G75</f>
        <v>0</v>
      </c>
      <c r="H86" s="10">
        <f>alfabetica!H75</f>
        <v>0</v>
      </c>
      <c r="I86" s="10">
        <f>alfabetica!I75</f>
        <v>0</v>
      </c>
      <c r="J86" s="10">
        <f>alfabetica!J75</f>
        <v>0</v>
      </c>
      <c r="K86" s="10">
        <f>alfabetica!K75</f>
        <v>0</v>
      </c>
      <c r="L86" s="10">
        <f>alfabetica!L75</f>
        <v>0</v>
      </c>
      <c r="M86" s="10">
        <f>alfabetica!M75</f>
        <v>0</v>
      </c>
      <c r="N86" s="10">
        <f>alfabetica!N75</f>
        <v>0</v>
      </c>
      <c r="O86" s="10">
        <f>alfabetica!O75</f>
        <v>0</v>
      </c>
      <c r="P86" s="10">
        <f>alfabetica!P75</f>
        <v>0</v>
      </c>
      <c r="Q86" s="10">
        <f>alfabetica!Q75</f>
        <v>0</v>
      </c>
      <c r="R86" s="10">
        <f>alfabetica!R75</f>
        <v>0</v>
      </c>
      <c r="S86" s="10">
        <f>alfabetica!S75</f>
        <v>0</v>
      </c>
      <c r="T86" s="10">
        <f>alfabetica!T75</f>
        <v>0</v>
      </c>
      <c r="U86" s="10">
        <f>alfabetica!U75</f>
        <v>0</v>
      </c>
      <c r="V86" s="10">
        <f>alfabetica!V75</f>
        <v>0</v>
      </c>
      <c r="W86" s="10">
        <f>alfabetica!W75</f>
        <v>0</v>
      </c>
      <c r="X86" s="10">
        <f>alfabetica!X75</f>
        <v>0</v>
      </c>
      <c r="Y86" s="10">
        <f>alfabetica!Y75</f>
        <v>0</v>
      </c>
      <c r="Z86" s="10">
        <f>alfabetica!Z75</f>
        <v>0</v>
      </c>
      <c r="AA86" s="10">
        <f>alfabetica!AA75</f>
        <v>0</v>
      </c>
      <c r="AB86" s="10">
        <f>alfabetica!AB75</f>
        <v>0</v>
      </c>
      <c r="AC86" s="10">
        <f>alfabetica!AC75</f>
        <v>0</v>
      </c>
      <c r="AD86" s="10">
        <f>alfabetica!AD75</f>
        <v>0</v>
      </c>
      <c r="AE86" s="10">
        <f>alfabetica!AE75</f>
        <v>0</v>
      </c>
      <c r="AF86" s="10">
        <f>alfabetica!AF75</f>
        <v>0</v>
      </c>
      <c r="AG86" s="10">
        <f>alfabetica!AG75</f>
        <v>1</v>
      </c>
      <c r="AH86" s="10">
        <f>alfabetica!AH75</f>
        <v>1</v>
      </c>
      <c r="AI86" s="10">
        <f>alfabetica!AI75</f>
        <v>1</v>
      </c>
      <c r="AJ86" s="10">
        <f>alfabetica!AJ75</f>
        <v>1</v>
      </c>
      <c r="AK86" s="10">
        <f>alfabetica!AK75</f>
        <v>1</v>
      </c>
      <c r="AL86" s="10">
        <f>alfabetica!AL75</f>
        <v>1</v>
      </c>
      <c r="AM86" s="10">
        <f>alfabetica!AM75</f>
        <v>1</v>
      </c>
      <c r="AN86" s="10">
        <f>alfabetica!AN75</f>
        <v>1</v>
      </c>
      <c r="AO86" s="10">
        <f>alfabetica!AO75</f>
        <v>1</v>
      </c>
      <c r="AP86" s="10">
        <f>alfabetica!AP75</f>
        <v>1</v>
      </c>
      <c r="AQ86" s="10">
        <f>alfabetica!AQ75</f>
        <v>1</v>
      </c>
      <c r="AR86" s="10">
        <f>alfabetica!AR75</f>
        <v>0</v>
      </c>
      <c r="AS86" s="10">
        <f>alfabetica!AS75</f>
        <v>0</v>
      </c>
      <c r="AT86" s="10">
        <f>alfabetica!AT75</f>
        <v>0</v>
      </c>
      <c r="AU86" s="10">
        <f>alfabetica!AU75</f>
        <v>0</v>
      </c>
      <c r="AV86" s="10">
        <f>alfabetica!AV75</f>
        <v>0</v>
      </c>
      <c r="AW86" s="10">
        <f>alfabetica!AW75</f>
        <v>0</v>
      </c>
      <c r="AX86" s="10">
        <f>alfabetica!AX75</f>
        <v>0</v>
      </c>
      <c r="AY86" s="10">
        <f>alfabetica!AY75</f>
        <v>0</v>
      </c>
      <c r="AZ86" s="10">
        <f>alfabetica!AZ75</f>
        <v>0</v>
      </c>
      <c r="BA86" s="10">
        <f>alfabetica!BA75</f>
        <v>0</v>
      </c>
      <c r="BB86" s="10">
        <f>alfabetica!BB75</f>
        <v>0</v>
      </c>
      <c r="BC86" s="10">
        <f>alfabetica!BC75</f>
        <v>0</v>
      </c>
      <c r="BD86" s="31">
        <f>alfabetica!BD75</f>
        <v>11</v>
      </c>
      <c r="BE86" s="31">
        <f>alfabetica!BE75</f>
        <v>52</v>
      </c>
      <c r="BF86" s="16">
        <f>alfabetica!BF75</f>
        <v>0.21153846153846154</v>
      </c>
      <c r="BG86">
        <f t="shared" si="19"/>
        <v>1</v>
      </c>
      <c r="BH86">
        <v>40</v>
      </c>
      <c r="BI86" s="89">
        <f t="shared" si="20"/>
        <v>0.27500000000000002</v>
      </c>
    </row>
    <row r="87" spans="1:61" x14ac:dyDescent="0.25">
      <c r="A87" s="3" t="s">
        <v>67</v>
      </c>
      <c r="B87" s="31">
        <f>alfabetica!B76</f>
        <v>20163</v>
      </c>
      <c r="C87" s="10">
        <f>alfabetica!C76</f>
        <v>1</v>
      </c>
      <c r="D87" s="10">
        <f>alfabetica!D76</f>
        <v>0</v>
      </c>
      <c r="E87" s="10">
        <f>alfabetica!E76</f>
        <v>0</v>
      </c>
      <c r="F87" s="10">
        <f>alfabetica!F76</f>
        <v>0</v>
      </c>
      <c r="G87" s="10">
        <f>alfabetica!G76</f>
        <v>0</v>
      </c>
      <c r="H87" s="10">
        <f>alfabetica!H76</f>
        <v>0</v>
      </c>
      <c r="I87" s="10">
        <f>alfabetica!I76</f>
        <v>0</v>
      </c>
      <c r="J87" s="10">
        <f>alfabetica!J76</f>
        <v>0</v>
      </c>
      <c r="K87" s="10">
        <f>alfabetica!K76</f>
        <v>0</v>
      </c>
      <c r="L87" s="10">
        <f>alfabetica!L76</f>
        <v>0</v>
      </c>
      <c r="M87" s="10">
        <f>alfabetica!M76</f>
        <v>0</v>
      </c>
      <c r="N87" s="10">
        <f>alfabetica!N76</f>
        <v>0</v>
      </c>
      <c r="O87" s="10">
        <f>alfabetica!O76</f>
        <v>0</v>
      </c>
      <c r="P87" s="10">
        <f>alfabetica!P76</f>
        <v>0</v>
      </c>
      <c r="Q87" s="10">
        <f>alfabetica!Q76</f>
        <v>0</v>
      </c>
      <c r="R87" s="10">
        <f>alfabetica!R76</f>
        <v>0</v>
      </c>
      <c r="S87" s="10">
        <f>alfabetica!S76</f>
        <v>0</v>
      </c>
      <c r="T87" s="10">
        <f>alfabetica!T76</f>
        <v>0</v>
      </c>
      <c r="U87" s="10">
        <f>alfabetica!U76</f>
        <v>0</v>
      </c>
      <c r="V87" s="10">
        <f>alfabetica!V76</f>
        <v>0</v>
      </c>
      <c r="W87" s="10">
        <f>alfabetica!W76</f>
        <v>0</v>
      </c>
      <c r="X87" s="10">
        <f>alfabetica!X76</f>
        <v>0</v>
      </c>
      <c r="Y87" s="10">
        <f>alfabetica!Y76</f>
        <v>0</v>
      </c>
      <c r="Z87" s="10">
        <f>alfabetica!Z76</f>
        <v>0</v>
      </c>
      <c r="AA87" s="10">
        <f>alfabetica!AA76</f>
        <v>0</v>
      </c>
      <c r="AB87" s="10">
        <f>alfabetica!AB76</f>
        <v>0</v>
      </c>
      <c r="AC87" s="10">
        <f>alfabetica!AC76</f>
        <v>0</v>
      </c>
      <c r="AD87" s="10">
        <f>alfabetica!AD76</f>
        <v>0</v>
      </c>
      <c r="AE87" s="10">
        <f>alfabetica!AE76</f>
        <v>0</v>
      </c>
      <c r="AF87" s="10">
        <f>alfabetica!AF76</f>
        <v>0</v>
      </c>
      <c r="AG87" s="10">
        <f>alfabetica!AG76</f>
        <v>0</v>
      </c>
      <c r="AH87" s="10">
        <f>alfabetica!AH76</f>
        <v>1</v>
      </c>
      <c r="AI87" s="10">
        <f>alfabetica!AI76</f>
        <v>1</v>
      </c>
      <c r="AJ87" s="10">
        <f>alfabetica!AJ76</f>
        <v>1</v>
      </c>
      <c r="AK87" s="10">
        <f>alfabetica!AK76</f>
        <v>1</v>
      </c>
      <c r="AL87" s="10">
        <f>alfabetica!AL76</f>
        <v>1</v>
      </c>
      <c r="AM87" s="10">
        <f>alfabetica!AM76</f>
        <v>1</v>
      </c>
      <c r="AN87" s="10">
        <f>alfabetica!AN76</f>
        <v>1</v>
      </c>
      <c r="AO87" s="10">
        <f>alfabetica!AO76</f>
        <v>1</v>
      </c>
      <c r="AP87" s="10">
        <f>alfabetica!AP76</f>
        <v>1</v>
      </c>
      <c r="AQ87" s="10">
        <f>alfabetica!AQ76</f>
        <v>1</v>
      </c>
      <c r="AR87" s="10">
        <f>alfabetica!AR76</f>
        <v>0</v>
      </c>
      <c r="AS87" s="10">
        <f>alfabetica!AS76</f>
        <v>0</v>
      </c>
      <c r="AT87" s="10">
        <f>alfabetica!AT76</f>
        <v>0</v>
      </c>
      <c r="AU87" s="10">
        <f>alfabetica!AU76</f>
        <v>0</v>
      </c>
      <c r="AV87" s="10">
        <f>alfabetica!AV76</f>
        <v>0</v>
      </c>
      <c r="AW87" s="10">
        <f>alfabetica!AW76</f>
        <v>0</v>
      </c>
      <c r="AX87" s="10">
        <f>alfabetica!AX76</f>
        <v>0</v>
      </c>
      <c r="AY87" s="10">
        <f>alfabetica!AY76</f>
        <v>0</v>
      </c>
      <c r="AZ87" s="10">
        <f>alfabetica!AZ76</f>
        <v>0</v>
      </c>
      <c r="BA87" s="10">
        <f>alfabetica!BA76</f>
        <v>0</v>
      </c>
      <c r="BB87" s="10">
        <f>alfabetica!BB76</f>
        <v>0</v>
      </c>
      <c r="BC87" s="10">
        <f>alfabetica!BC76</f>
        <v>0</v>
      </c>
      <c r="BD87" s="31">
        <f>alfabetica!BD76</f>
        <v>10</v>
      </c>
      <c r="BE87" s="31">
        <f>alfabetica!BE76</f>
        <v>52</v>
      </c>
      <c r="BF87" s="16">
        <f>alfabetica!BF76</f>
        <v>0.19230769230769232</v>
      </c>
      <c r="BG87">
        <f t="shared" si="19"/>
        <v>1</v>
      </c>
      <c r="BH87">
        <v>40</v>
      </c>
      <c r="BI87" s="89">
        <f t="shared" si="20"/>
        <v>0.25</v>
      </c>
    </row>
    <row r="88" spans="1:61" x14ac:dyDescent="0.25">
      <c r="A88" s="3" t="s">
        <v>155</v>
      </c>
      <c r="B88" s="31">
        <f>alfabetica!B77</f>
        <v>18681</v>
      </c>
      <c r="C88" s="10">
        <f>alfabetica!C77</f>
        <v>1</v>
      </c>
      <c r="D88" s="4">
        <f>alfabetica!D77</f>
        <v>0</v>
      </c>
      <c r="E88" s="4">
        <f>alfabetica!E77</f>
        <v>0</v>
      </c>
      <c r="F88" s="4">
        <f>alfabetica!F77</f>
        <v>0</v>
      </c>
      <c r="G88" s="4">
        <f>alfabetica!G77</f>
        <v>0</v>
      </c>
      <c r="H88" s="4">
        <f>alfabetica!H77</f>
        <v>0</v>
      </c>
      <c r="I88" s="4">
        <f>alfabetica!I77</f>
        <v>1</v>
      </c>
      <c r="J88" s="4">
        <f>alfabetica!J77</f>
        <v>1</v>
      </c>
      <c r="K88" s="4">
        <f>alfabetica!K77</f>
        <v>1</v>
      </c>
      <c r="L88" s="4">
        <f>alfabetica!L77</f>
        <v>1</v>
      </c>
      <c r="M88" s="4">
        <f>alfabetica!M77</f>
        <v>1</v>
      </c>
      <c r="N88" s="4">
        <f>alfabetica!N77</f>
        <v>1</v>
      </c>
      <c r="O88" s="4">
        <f>alfabetica!O77</f>
        <v>1</v>
      </c>
      <c r="P88" s="4">
        <f>alfabetica!P77</f>
        <v>1</v>
      </c>
      <c r="Q88" s="4">
        <f>alfabetica!Q77</f>
        <v>1</v>
      </c>
      <c r="R88" s="4">
        <f>alfabetica!R77</f>
        <v>1</v>
      </c>
      <c r="S88" s="4">
        <f>alfabetica!S77</f>
        <v>0</v>
      </c>
      <c r="T88" s="4">
        <f>alfabetica!T77</f>
        <v>0</v>
      </c>
      <c r="U88" s="4">
        <f>alfabetica!U77</f>
        <v>0</v>
      </c>
      <c r="V88" s="4">
        <f>alfabetica!V77</f>
        <v>0</v>
      </c>
      <c r="W88" s="4">
        <f>alfabetica!W77</f>
        <v>0</v>
      </c>
      <c r="X88" s="4">
        <f>alfabetica!X77</f>
        <v>0</v>
      </c>
      <c r="Y88" s="4">
        <f>alfabetica!Y77</f>
        <v>0</v>
      </c>
      <c r="Z88" s="4">
        <f>alfabetica!Z77</f>
        <v>0</v>
      </c>
      <c r="AA88" s="4">
        <f>alfabetica!AA77</f>
        <v>0</v>
      </c>
      <c r="AB88" s="4">
        <f>alfabetica!AB77</f>
        <v>0</v>
      </c>
      <c r="AC88" s="4">
        <f>alfabetica!AC77</f>
        <v>0</v>
      </c>
      <c r="AD88" s="4">
        <f>alfabetica!AD77</f>
        <v>0</v>
      </c>
      <c r="AE88" s="4">
        <f>alfabetica!AE77</f>
        <v>0</v>
      </c>
      <c r="AF88" s="4">
        <f>alfabetica!AF77</f>
        <v>0</v>
      </c>
      <c r="AG88" s="4">
        <f>alfabetica!AG77</f>
        <v>0</v>
      </c>
      <c r="AH88" s="4">
        <f>alfabetica!AH77</f>
        <v>0</v>
      </c>
      <c r="AI88" s="4">
        <f>alfabetica!AI77</f>
        <v>0</v>
      </c>
      <c r="AJ88" s="4">
        <f>alfabetica!AJ77</f>
        <v>0</v>
      </c>
      <c r="AK88" s="4">
        <f>alfabetica!AK77</f>
        <v>0</v>
      </c>
      <c r="AL88" s="4">
        <f>alfabetica!AL77</f>
        <v>0</v>
      </c>
      <c r="AM88" s="4">
        <f>alfabetica!AM77</f>
        <v>0</v>
      </c>
      <c r="AN88" s="4">
        <f>alfabetica!AN77</f>
        <v>0</v>
      </c>
      <c r="AO88" s="4">
        <f>alfabetica!AO77</f>
        <v>0</v>
      </c>
      <c r="AP88" s="4">
        <f>alfabetica!AP77</f>
        <v>0</v>
      </c>
      <c r="AQ88" s="4">
        <f>alfabetica!AQ77</f>
        <v>0</v>
      </c>
      <c r="AR88" s="4">
        <f>alfabetica!AR77</f>
        <v>0</v>
      </c>
      <c r="AS88" s="4">
        <f>alfabetica!AS77</f>
        <v>0</v>
      </c>
      <c r="AT88" s="4">
        <f>alfabetica!AT77</f>
        <v>0</v>
      </c>
      <c r="AU88" s="4">
        <f>alfabetica!AU77</f>
        <v>0</v>
      </c>
      <c r="AV88" s="4">
        <f>alfabetica!AV77</f>
        <v>0</v>
      </c>
      <c r="AW88" s="4">
        <f>alfabetica!AW77</f>
        <v>0</v>
      </c>
      <c r="AX88" s="4">
        <f>alfabetica!AX77</f>
        <v>0</v>
      </c>
      <c r="AY88" s="4">
        <f>alfabetica!AY77</f>
        <v>0</v>
      </c>
      <c r="AZ88" s="4">
        <f>alfabetica!AZ77</f>
        <v>0</v>
      </c>
      <c r="BA88" s="4">
        <f>alfabetica!BA77</f>
        <v>0</v>
      </c>
      <c r="BB88" s="4">
        <f>alfabetica!BB77</f>
        <v>0</v>
      </c>
      <c r="BC88" s="4">
        <f>alfabetica!BC77</f>
        <v>0</v>
      </c>
      <c r="BD88" s="31">
        <f>alfabetica!BD77</f>
        <v>10</v>
      </c>
      <c r="BE88" s="31">
        <f>alfabetica!BE77</f>
        <v>52</v>
      </c>
      <c r="BF88" s="88">
        <f>alfabetica!BF77</f>
        <v>0.19230769230769232</v>
      </c>
      <c r="BG88">
        <f t="shared" si="19"/>
        <v>1</v>
      </c>
      <c r="BH88">
        <v>40</v>
      </c>
      <c r="BI88" s="89">
        <f t="shared" si="20"/>
        <v>0.25</v>
      </c>
    </row>
    <row r="89" spans="1:61" x14ac:dyDescent="0.25">
      <c r="A89" s="3" t="s">
        <v>89</v>
      </c>
      <c r="B89" s="31">
        <f>alfabetica!B78</f>
        <v>104354</v>
      </c>
      <c r="C89" s="10">
        <f>alfabetica!C78</f>
        <v>29</v>
      </c>
      <c r="D89" s="10">
        <f>alfabetica!D78</f>
        <v>0</v>
      </c>
      <c r="E89" s="10">
        <f>alfabetica!E78</f>
        <v>0</v>
      </c>
      <c r="F89" s="10">
        <f>alfabetica!F78</f>
        <v>0</v>
      </c>
      <c r="G89" s="10">
        <f>alfabetica!G78</f>
        <v>0</v>
      </c>
      <c r="H89" s="10">
        <f>alfabetica!H78</f>
        <v>0</v>
      </c>
      <c r="I89" s="10">
        <f>alfabetica!I78</f>
        <v>0</v>
      </c>
      <c r="J89" s="10">
        <f>alfabetica!J78</f>
        <v>0</v>
      </c>
      <c r="K89" s="10">
        <f>alfabetica!K78</f>
        <v>0</v>
      </c>
      <c r="L89" s="10">
        <f>alfabetica!L78</f>
        <v>0</v>
      </c>
      <c r="M89" s="10">
        <f>alfabetica!M78</f>
        <v>0</v>
      </c>
      <c r="N89" s="10">
        <f>alfabetica!N78</f>
        <v>0</v>
      </c>
      <c r="O89" s="10">
        <f>alfabetica!O78</f>
        <v>0</v>
      </c>
      <c r="P89" s="10">
        <f>alfabetica!P78</f>
        <v>0</v>
      </c>
      <c r="Q89" s="10">
        <f>alfabetica!Q78</f>
        <v>0</v>
      </c>
      <c r="R89" s="10">
        <f>alfabetica!R78</f>
        <v>0</v>
      </c>
      <c r="S89" s="10">
        <f>alfabetica!S78</f>
        <v>0</v>
      </c>
      <c r="T89" s="10">
        <f>alfabetica!T78</f>
        <v>0</v>
      </c>
      <c r="U89" s="10">
        <f>alfabetica!U78</f>
        <v>0</v>
      </c>
      <c r="V89" s="10">
        <f>alfabetica!V78</f>
        <v>0</v>
      </c>
      <c r="W89" s="10">
        <f>alfabetica!W78</f>
        <v>0</v>
      </c>
      <c r="X89" s="10">
        <f>alfabetica!X78</f>
        <v>0</v>
      </c>
      <c r="Y89" s="10">
        <f>alfabetica!Y78</f>
        <v>0</v>
      </c>
      <c r="Z89" s="10">
        <f>alfabetica!Z78</f>
        <v>0</v>
      </c>
      <c r="AA89" s="10">
        <f>alfabetica!AA78</f>
        <v>0</v>
      </c>
      <c r="AB89" s="10">
        <f>alfabetica!AB78</f>
        <v>0</v>
      </c>
      <c r="AC89" s="10">
        <f>alfabetica!AC78</f>
        <v>0</v>
      </c>
      <c r="AD89" s="10">
        <f>alfabetica!AD78</f>
        <v>0</v>
      </c>
      <c r="AE89" s="10">
        <f>alfabetica!AE78</f>
        <v>0</v>
      </c>
      <c r="AF89" s="10">
        <f>alfabetica!AF78</f>
        <v>0</v>
      </c>
      <c r="AG89" s="10">
        <f>alfabetica!AG78</f>
        <v>0</v>
      </c>
      <c r="AH89" s="10">
        <f>alfabetica!AH78</f>
        <v>0</v>
      </c>
      <c r="AI89" s="10">
        <f>alfabetica!AI78</f>
        <v>27</v>
      </c>
      <c r="AJ89" s="10">
        <f>alfabetica!AJ78</f>
        <v>27</v>
      </c>
      <c r="AK89" s="10">
        <f>alfabetica!AK78</f>
        <v>27</v>
      </c>
      <c r="AL89" s="10">
        <f>alfabetica!AL78</f>
        <v>27</v>
      </c>
      <c r="AM89" s="10">
        <f>alfabetica!AM78</f>
        <v>27</v>
      </c>
      <c r="AN89" s="10">
        <f>alfabetica!AN78</f>
        <v>27</v>
      </c>
      <c r="AO89" s="10">
        <f>alfabetica!AO78</f>
        <v>27</v>
      </c>
      <c r="AP89" s="10">
        <f>alfabetica!AP78</f>
        <v>27</v>
      </c>
      <c r="AQ89" s="10">
        <f>alfabetica!AQ78</f>
        <v>0</v>
      </c>
      <c r="AR89" s="10">
        <f>alfabetica!AR78</f>
        <v>0</v>
      </c>
      <c r="AS89" s="10">
        <f>alfabetica!AS78</f>
        <v>0</v>
      </c>
      <c r="AT89" s="10">
        <f>alfabetica!AT78</f>
        <v>0</v>
      </c>
      <c r="AU89" s="10">
        <f>alfabetica!AU78</f>
        <v>0</v>
      </c>
      <c r="AV89" s="10">
        <f>alfabetica!AV78</f>
        <v>0</v>
      </c>
      <c r="AW89" s="10">
        <f>alfabetica!AW78</f>
        <v>0</v>
      </c>
      <c r="AX89" s="10">
        <f>alfabetica!AX78</f>
        <v>0</v>
      </c>
      <c r="AY89" s="10">
        <f>alfabetica!AY78</f>
        <v>0</v>
      </c>
      <c r="AZ89" s="10">
        <f>alfabetica!AZ78</f>
        <v>0</v>
      </c>
      <c r="BA89" s="10">
        <f>alfabetica!BA78</f>
        <v>0</v>
      </c>
      <c r="BB89" s="10">
        <f>alfabetica!BB78</f>
        <v>0</v>
      </c>
      <c r="BC89" s="10">
        <f>alfabetica!BC78</f>
        <v>0</v>
      </c>
      <c r="BD89" s="31">
        <f>alfabetica!BD78</f>
        <v>216</v>
      </c>
      <c r="BE89" s="31">
        <f>alfabetica!BE78</f>
        <v>1508</v>
      </c>
      <c r="BF89" s="16">
        <f>alfabetica!BF78</f>
        <v>0.14323607427055704</v>
      </c>
      <c r="BG89">
        <f t="shared" si="19"/>
        <v>29</v>
      </c>
      <c r="BH89">
        <v>40</v>
      </c>
      <c r="BI89" s="89">
        <f t="shared" si="20"/>
        <v>0.18620689655172415</v>
      </c>
    </row>
    <row r="90" spans="1:61" x14ac:dyDescent="0.25">
      <c r="A90" s="3" t="s">
        <v>102</v>
      </c>
      <c r="B90" s="31">
        <f>alfabetica!B79</f>
        <v>27779</v>
      </c>
      <c r="C90" s="10">
        <f>alfabetica!C79</f>
        <v>1</v>
      </c>
      <c r="D90" s="10">
        <f>alfabetica!D79</f>
        <v>0</v>
      </c>
      <c r="E90" s="10">
        <f>alfabetica!E79</f>
        <v>0</v>
      </c>
      <c r="F90" s="10">
        <f>alfabetica!F79</f>
        <v>0</v>
      </c>
      <c r="G90" s="10">
        <f>alfabetica!G79</f>
        <v>0</v>
      </c>
      <c r="H90" s="10">
        <f>alfabetica!H79</f>
        <v>0</v>
      </c>
      <c r="I90" s="10">
        <f>alfabetica!I79</f>
        <v>0</v>
      </c>
      <c r="J90" s="10">
        <f>alfabetica!J79</f>
        <v>0</v>
      </c>
      <c r="K90" s="10">
        <f>alfabetica!K79</f>
        <v>0</v>
      </c>
      <c r="L90" s="10">
        <f>alfabetica!L79</f>
        <v>0</v>
      </c>
      <c r="M90" s="10">
        <f>alfabetica!M79</f>
        <v>0</v>
      </c>
      <c r="N90" s="10">
        <f>alfabetica!N79</f>
        <v>0</v>
      </c>
      <c r="O90" s="10">
        <f>alfabetica!O79</f>
        <v>0</v>
      </c>
      <c r="P90" s="10">
        <f>alfabetica!P79</f>
        <v>0</v>
      </c>
      <c r="Q90" s="10">
        <f>alfabetica!Q79</f>
        <v>0</v>
      </c>
      <c r="R90" s="10">
        <f>alfabetica!R79</f>
        <v>0</v>
      </c>
      <c r="S90" s="10">
        <f>alfabetica!S79</f>
        <v>0</v>
      </c>
      <c r="T90" s="10">
        <f>alfabetica!T79</f>
        <v>0</v>
      </c>
      <c r="U90" s="10">
        <f>alfabetica!U79</f>
        <v>0</v>
      </c>
      <c r="V90" s="10">
        <f>alfabetica!V79</f>
        <v>0</v>
      </c>
      <c r="W90" s="10">
        <f>alfabetica!W79</f>
        <v>0</v>
      </c>
      <c r="X90" s="10">
        <f>alfabetica!X79</f>
        <v>0</v>
      </c>
      <c r="Y90" s="10">
        <f>alfabetica!Y79</f>
        <v>0</v>
      </c>
      <c r="Z90" s="10">
        <f>alfabetica!Z79</f>
        <v>0</v>
      </c>
      <c r="AA90" s="10">
        <f>alfabetica!AA79</f>
        <v>0</v>
      </c>
      <c r="AB90" s="10">
        <f>alfabetica!AB79</f>
        <v>0</v>
      </c>
      <c r="AC90" s="10">
        <f>alfabetica!AC79</f>
        <v>0</v>
      </c>
      <c r="AD90" s="10">
        <f>alfabetica!AD79</f>
        <v>0</v>
      </c>
      <c r="AE90" s="10">
        <f>alfabetica!AE79</f>
        <v>0</v>
      </c>
      <c r="AF90" s="10">
        <f>alfabetica!AF79</f>
        <v>0</v>
      </c>
      <c r="AG90" s="10">
        <f>alfabetica!AG79</f>
        <v>0</v>
      </c>
      <c r="AH90" s="10">
        <f>alfabetica!AH79</f>
        <v>0</v>
      </c>
      <c r="AI90" s="10">
        <f>alfabetica!AI79</f>
        <v>0</v>
      </c>
      <c r="AJ90" s="10">
        <f>alfabetica!AJ79</f>
        <v>1</v>
      </c>
      <c r="AK90" s="10">
        <f>alfabetica!AK79</f>
        <v>1</v>
      </c>
      <c r="AL90" s="10">
        <f>alfabetica!AL79</f>
        <v>1</v>
      </c>
      <c r="AM90" s="10">
        <f>alfabetica!AM79</f>
        <v>1</v>
      </c>
      <c r="AN90" s="10">
        <f>alfabetica!AN79</f>
        <v>1</v>
      </c>
      <c r="AO90" s="10">
        <f>alfabetica!AO79</f>
        <v>1</v>
      </c>
      <c r="AP90" s="10">
        <f>alfabetica!AP79</f>
        <v>1</v>
      </c>
      <c r="AQ90" s="10">
        <f>alfabetica!AQ79</f>
        <v>0</v>
      </c>
      <c r="AR90" s="10">
        <f>alfabetica!AR79</f>
        <v>0</v>
      </c>
      <c r="AS90" s="10">
        <f>alfabetica!AS79</f>
        <v>0</v>
      </c>
      <c r="AT90" s="10">
        <f>alfabetica!AT79</f>
        <v>0</v>
      </c>
      <c r="AU90" s="10">
        <f>alfabetica!AU79</f>
        <v>0</v>
      </c>
      <c r="AV90" s="10">
        <f>alfabetica!AV79</f>
        <v>0</v>
      </c>
      <c r="AW90" s="10">
        <f>alfabetica!AW79</f>
        <v>0</v>
      </c>
      <c r="AX90" s="10">
        <f>alfabetica!AX79</f>
        <v>0</v>
      </c>
      <c r="AY90" s="10">
        <f>alfabetica!AY79</f>
        <v>0</v>
      </c>
      <c r="AZ90" s="10">
        <f>alfabetica!AZ79</f>
        <v>0</v>
      </c>
      <c r="BA90" s="10">
        <f>alfabetica!BA79</f>
        <v>0</v>
      </c>
      <c r="BB90" s="10">
        <f>alfabetica!BB79</f>
        <v>0</v>
      </c>
      <c r="BC90" s="10">
        <f>alfabetica!BC79</f>
        <v>0</v>
      </c>
      <c r="BD90" s="31">
        <f>alfabetica!BD79</f>
        <v>7</v>
      </c>
      <c r="BE90" s="31">
        <f>alfabetica!BE79</f>
        <v>52</v>
      </c>
      <c r="BF90" s="103">
        <f>BD90/BE90</f>
        <v>0.13461538461538461</v>
      </c>
      <c r="BG90">
        <f t="shared" si="19"/>
        <v>1</v>
      </c>
      <c r="BH90">
        <v>40</v>
      </c>
      <c r="BI90" s="89">
        <f t="shared" si="20"/>
        <v>0.17499999999999999</v>
      </c>
    </row>
    <row r="91" spans="1:61" x14ac:dyDescent="0.25">
      <c r="A91" s="3" t="s">
        <v>90</v>
      </c>
      <c r="B91" s="31">
        <f>alfabetica!B80</f>
        <v>514643</v>
      </c>
      <c r="C91" s="10">
        <f>alfabetica!C80</f>
        <v>7</v>
      </c>
      <c r="D91" s="10">
        <f>alfabetica!D80</f>
        <v>0</v>
      </c>
      <c r="E91" s="10">
        <f>alfabetica!E80</f>
        <v>0</v>
      </c>
      <c r="F91" s="10">
        <f>alfabetica!F80</f>
        <v>0</v>
      </c>
      <c r="G91" s="10">
        <f>alfabetica!G80</f>
        <v>0</v>
      </c>
      <c r="H91" s="10">
        <f>alfabetica!H80</f>
        <v>0</v>
      </c>
      <c r="I91" s="10">
        <f>alfabetica!I80</f>
        <v>0</v>
      </c>
      <c r="J91" s="10">
        <f>alfabetica!J80</f>
        <v>0</v>
      </c>
      <c r="K91" s="10">
        <f>alfabetica!K80</f>
        <v>0</v>
      </c>
      <c r="L91" s="10">
        <f>alfabetica!L80</f>
        <v>0</v>
      </c>
      <c r="M91" s="10">
        <f>alfabetica!M80</f>
        <v>0</v>
      </c>
      <c r="N91" s="10">
        <f>alfabetica!N80</f>
        <v>0</v>
      </c>
      <c r="O91" s="10">
        <f>alfabetica!O80</f>
        <v>0</v>
      </c>
      <c r="P91" s="10">
        <f>alfabetica!P80</f>
        <v>0</v>
      </c>
      <c r="Q91" s="10">
        <f>alfabetica!Q80</f>
        <v>0</v>
      </c>
      <c r="R91" s="10">
        <f>alfabetica!R80</f>
        <v>0</v>
      </c>
      <c r="S91" s="10">
        <f>alfabetica!S80</f>
        <v>0</v>
      </c>
      <c r="T91" s="10">
        <f>alfabetica!T80</f>
        <v>0</v>
      </c>
      <c r="U91" s="10">
        <f>alfabetica!U80</f>
        <v>0</v>
      </c>
      <c r="V91" s="10">
        <f>alfabetica!V80</f>
        <v>0</v>
      </c>
      <c r="W91" s="10">
        <f>alfabetica!W80</f>
        <v>0</v>
      </c>
      <c r="X91" s="10">
        <f>alfabetica!X80</f>
        <v>0</v>
      </c>
      <c r="Y91" s="10">
        <f>alfabetica!Y80</f>
        <v>0</v>
      </c>
      <c r="Z91" s="10">
        <f>alfabetica!Z80</f>
        <v>3</v>
      </c>
      <c r="AA91" s="10">
        <f>alfabetica!AA80</f>
        <v>2</v>
      </c>
      <c r="AB91" s="10">
        <f>alfabetica!AB80</f>
        <v>4</v>
      </c>
      <c r="AC91" s="10">
        <f>alfabetica!AC80</f>
        <v>2</v>
      </c>
      <c r="AD91" s="10">
        <f>alfabetica!AD81</f>
        <v>0</v>
      </c>
      <c r="AE91" s="10">
        <f>alfabetica!AE80</f>
        <v>2</v>
      </c>
      <c r="AF91" s="10">
        <f>alfabetica!AF80</f>
        <v>3</v>
      </c>
      <c r="AG91" s="10">
        <f>alfabetica!AG80</f>
        <v>3</v>
      </c>
      <c r="AH91" s="10">
        <f>alfabetica!AH80</f>
        <v>3</v>
      </c>
      <c r="AI91" s="10">
        <f>alfabetica!AI80</f>
        <v>3</v>
      </c>
      <c r="AJ91" s="10">
        <f>alfabetica!AJ80</f>
        <v>3</v>
      </c>
      <c r="AK91" s="10">
        <f>alfabetica!AK80</f>
        <v>3</v>
      </c>
      <c r="AL91" s="10">
        <f>alfabetica!AL80</f>
        <v>2</v>
      </c>
      <c r="AM91" s="10">
        <f>alfabetica!AM80</f>
        <v>2</v>
      </c>
      <c r="AN91" s="10">
        <f>alfabetica!AN80</f>
        <v>1</v>
      </c>
      <c r="AO91" s="10">
        <f>alfabetica!AO80</f>
        <v>1</v>
      </c>
      <c r="AP91" s="10">
        <f>alfabetica!AP80</f>
        <v>1</v>
      </c>
      <c r="AQ91" s="10">
        <f>alfabetica!AQ80</f>
        <v>1</v>
      </c>
      <c r="AR91" s="10">
        <f>alfabetica!AR80</f>
        <v>0</v>
      </c>
      <c r="AS91" s="10">
        <f>alfabetica!AS80</f>
        <v>0</v>
      </c>
      <c r="AT91" s="10">
        <f>alfabetica!AT80</f>
        <v>0</v>
      </c>
      <c r="AU91" s="10">
        <f>alfabetica!AU80</f>
        <v>0</v>
      </c>
      <c r="AV91" s="10">
        <f>alfabetica!AV80</f>
        <v>0</v>
      </c>
      <c r="AW91" s="10">
        <f>alfabetica!AW80</f>
        <v>0</v>
      </c>
      <c r="AX91" s="10">
        <f>alfabetica!AX80</f>
        <v>0</v>
      </c>
      <c r="AY91" s="10">
        <f>alfabetica!AY80</f>
        <v>0</v>
      </c>
      <c r="AZ91" s="10">
        <f>alfabetica!AZ80</f>
        <v>0</v>
      </c>
      <c r="BA91" s="10">
        <f>alfabetica!BA80</f>
        <v>0</v>
      </c>
      <c r="BB91" s="10">
        <f>alfabetica!BB80</f>
        <v>0</v>
      </c>
      <c r="BC91" s="10">
        <f>alfabetica!BC80</f>
        <v>0</v>
      </c>
      <c r="BD91" s="31">
        <f>alfabetica!BD80</f>
        <v>41</v>
      </c>
      <c r="BE91" s="31">
        <f>alfabetica!BE80</f>
        <v>364</v>
      </c>
      <c r="BF91" s="16">
        <f>alfabetica!BF80</f>
        <v>0.11263736263736264</v>
      </c>
      <c r="BG91">
        <f t="shared" si="19"/>
        <v>7</v>
      </c>
      <c r="BH91">
        <v>40</v>
      </c>
      <c r="BI91" s="89">
        <f t="shared" si="20"/>
        <v>0.14642857142857144</v>
      </c>
    </row>
    <row r="92" spans="1:61" x14ac:dyDescent="0.25">
      <c r="A92" s="3" t="s">
        <v>139</v>
      </c>
      <c r="B92" s="31">
        <f>alfabetica!B81</f>
        <v>19068</v>
      </c>
      <c r="C92" s="10">
        <f>alfabetica!C81</f>
        <v>1</v>
      </c>
      <c r="D92" s="10">
        <f>alfabetica!D81</f>
        <v>0</v>
      </c>
      <c r="E92" s="10">
        <f>alfabetica!E81</f>
        <v>0</v>
      </c>
      <c r="F92" s="10">
        <f>alfabetica!F81</f>
        <v>0</v>
      </c>
      <c r="G92" s="10">
        <f>alfabetica!G81</f>
        <v>0</v>
      </c>
      <c r="H92" s="10">
        <f>alfabetica!H81</f>
        <v>0</v>
      </c>
      <c r="I92" s="10">
        <f>alfabetica!I81</f>
        <v>0</v>
      </c>
      <c r="J92" s="10">
        <f>alfabetica!J81</f>
        <v>0</v>
      </c>
      <c r="K92" s="10">
        <f>alfabetica!K81</f>
        <v>0</v>
      </c>
      <c r="L92" s="10">
        <f>alfabetica!L81</f>
        <v>0</v>
      </c>
      <c r="M92" s="10">
        <f>alfabetica!M81</f>
        <v>0</v>
      </c>
      <c r="N92" s="10">
        <f>alfabetica!N81</f>
        <v>0</v>
      </c>
      <c r="O92" s="10">
        <f>alfabetica!O81</f>
        <v>0</v>
      </c>
      <c r="P92" s="10">
        <f>alfabetica!P81</f>
        <v>0</v>
      </c>
      <c r="Q92" s="10">
        <f>alfabetica!Q81</f>
        <v>0</v>
      </c>
      <c r="R92" s="10">
        <f>alfabetica!R81</f>
        <v>0</v>
      </c>
      <c r="S92" s="10">
        <f>alfabetica!S81</f>
        <v>0</v>
      </c>
      <c r="T92" s="10">
        <f>alfabetica!T81</f>
        <v>0</v>
      </c>
      <c r="U92" s="10">
        <f>alfabetica!U81</f>
        <v>0</v>
      </c>
      <c r="V92" s="10">
        <f>alfabetica!V81</f>
        <v>0</v>
      </c>
      <c r="W92" s="10">
        <f>alfabetica!W81</f>
        <v>0</v>
      </c>
      <c r="X92" s="10">
        <f>alfabetica!X81</f>
        <v>0</v>
      </c>
      <c r="Y92" s="10">
        <f>alfabetica!Y81</f>
        <v>0</v>
      </c>
      <c r="Z92" s="10">
        <f>alfabetica!Z81</f>
        <v>0</v>
      </c>
      <c r="AA92" s="10">
        <f>alfabetica!AA81</f>
        <v>0</v>
      </c>
      <c r="AB92" s="10">
        <f>alfabetica!AB81</f>
        <v>0</v>
      </c>
      <c r="AC92" s="10">
        <f>alfabetica!AC81</f>
        <v>0</v>
      </c>
      <c r="AD92" s="10">
        <f>alfabetica!AD82</f>
        <v>0</v>
      </c>
      <c r="AE92" s="10">
        <f>alfabetica!AE81</f>
        <v>0</v>
      </c>
      <c r="AF92" s="10">
        <f>alfabetica!AF81</f>
        <v>0</v>
      </c>
      <c r="AG92" s="10">
        <f>alfabetica!AG81</f>
        <v>0</v>
      </c>
      <c r="AH92" s="10">
        <f>alfabetica!AH81</f>
        <v>0</v>
      </c>
      <c r="AI92" s="10">
        <f>alfabetica!AI81</f>
        <v>0</v>
      </c>
      <c r="AJ92" s="10">
        <f>alfabetica!AJ81</f>
        <v>0</v>
      </c>
      <c r="AK92" s="10">
        <f>alfabetica!AK81</f>
        <v>0</v>
      </c>
      <c r="AL92" s="10">
        <f>alfabetica!AL81</f>
        <v>1</v>
      </c>
      <c r="AM92" s="10">
        <f>alfabetica!AM81</f>
        <v>1</v>
      </c>
      <c r="AN92" s="10">
        <f>alfabetica!AN81</f>
        <v>1</v>
      </c>
      <c r="AO92" s="10">
        <f>alfabetica!AO81</f>
        <v>1</v>
      </c>
      <c r="AP92" s="10">
        <f>alfabetica!AP81</f>
        <v>0</v>
      </c>
      <c r="AQ92" s="10">
        <f>alfabetica!AQ81</f>
        <v>1</v>
      </c>
      <c r="AR92" s="10">
        <f>alfabetica!AR81</f>
        <v>0</v>
      </c>
      <c r="AS92" s="10">
        <f>alfabetica!AS81</f>
        <v>0</v>
      </c>
      <c r="AT92" s="10">
        <f>alfabetica!AT81</f>
        <v>0</v>
      </c>
      <c r="AU92" s="10">
        <f>alfabetica!AU81</f>
        <v>0</v>
      </c>
      <c r="AV92" s="10">
        <f>alfabetica!AV81</f>
        <v>0</v>
      </c>
      <c r="AW92" s="10">
        <f>alfabetica!AW81</f>
        <v>0</v>
      </c>
      <c r="AX92" s="10">
        <f>alfabetica!AX81</f>
        <v>0</v>
      </c>
      <c r="AY92" s="10">
        <f>alfabetica!AY81</f>
        <v>0</v>
      </c>
      <c r="AZ92" s="10">
        <f>alfabetica!AZ81</f>
        <v>0</v>
      </c>
      <c r="BA92" s="10">
        <f>alfabetica!BA81</f>
        <v>0</v>
      </c>
      <c r="BB92" s="10">
        <f>alfabetica!BB81</f>
        <v>0</v>
      </c>
      <c r="BC92" s="10">
        <f>alfabetica!BC81</f>
        <v>0</v>
      </c>
      <c r="BD92" s="31">
        <f>alfabetica!BD81</f>
        <v>5</v>
      </c>
      <c r="BE92" s="31">
        <f>alfabetica!BE81</f>
        <v>52</v>
      </c>
      <c r="BF92" s="16">
        <f>alfabetica!BF81</f>
        <v>9.6153846153846159E-2</v>
      </c>
      <c r="BG92">
        <f t="shared" si="19"/>
        <v>1</v>
      </c>
      <c r="BH92">
        <v>40</v>
      </c>
      <c r="BI92" s="89">
        <f t="shared" si="20"/>
        <v>0.125</v>
      </c>
    </row>
    <row r="93" spans="1:61" x14ac:dyDescent="0.25">
      <c r="A93" s="3" t="s">
        <v>68</v>
      </c>
      <c r="B93" s="31">
        <f>alfabetica!B83</f>
        <v>45864</v>
      </c>
      <c r="C93" s="10">
        <f>alfabetica!C83</f>
        <v>1</v>
      </c>
      <c r="D93" s="10">
        <f>alfabetica!D83</f>
        <v>0</v>
      </c>
      <c r="E93" s="10">
        <f>alfabetica!E83</f>
        <v>0</v>
      </c>
      <c r="F93" s="10">
        <f>alfabetica!F83</f>
        <v>0</v>
      </c>
      <c r="G93" s="10">
        <f>alfabetica!G83</f>
        <v>0</v>
      </c>
      <c r="H93" s="10">
        <f>alfabetica!H83</f>
        <v>0</v>
      </c>
      <c r="I93" s="10">
        <f>alfabetica!I83</f>
        <v>0</v>
      </c>
      <c r="J93" s="10">
        <f>alfabetica!J83</f>
        <v>0</v>
      </c>
      <c r="K93" s="10">
        <f>alfabetica!K83</f>
        <v>0</v>
      </c>
      <c r="L93" s="10">
        <f>alfabetica!L83</f>
        <v>0</v>
      </c>
      <c r="M93" s="10">
        <f>alfabetica!M83</f>
        <v>0</v>
      </c>
      <c r="N93" s="10">
        <f>alfabetica!N83</f>
        <v>0</v>
      </c>
      <c r="O93" s="10">
        <f>alfabetica!O83</f>
        <v>0</v>
      </c>
      <c r="P93" s="10">
        <f>alfabetica!P83</f>
        <v>0</v>
      </c>
      <c r="Q93" s="10">
        <f>alfabetica!Q83</f>
        <v>0</v>
      </c>
      <c r="R93" s="10">
        <f>alfabetica!R83</f>
        <v>0</v>
      </c>
      <c r="S93" s="10">
        <f>alfabetica!S83</f>
        <v>0</v>
      </c>
      <c r="T93" s="10">
        <f>alfabetica!T83</f>
        <v>0</v>
      </c>
      <c r="U93" s="10">
        <f>alfabetica!U83</f>
        <v>0</v>
      </c>
      <c r="V93" s="10">
        <f>alfabetica!V83</f>
        <v>0</v>
      </c>
      <c r="W93" s="10">
        <f>alfabetica!W83</f>
        <v>0</v>
      </c>
      <c r="X93" s="10">
        <f>alfabetica!X83</f>
        <v>0</v>
      </c>
      <c r="Y93" s="10">
        <f>alfabetica!Y83</f>
        <v>0</v>
      </c>
      <c r="Z93" s="10">
        <f>alfabetica!Z83</f>
        <v>0</v>
      </c>
      <c r="AA93" s="10">
        <f>alfabetica!AA83</f>
        <v>0</v>
      </c>
      <c r="AB93" s="10">
        <f>alfabetica!AB83</f>
        <v>0</v>
      </c>
      <c r="AC93" s="10">
        <f>alfabetica!AC83</f>
        <v>0</v>
      </c>
      <c r="AD93" s="10">
        <f>alfabetica!AD84</f>
        <v>0</v>
      </c>
      <c r="AE93" s="10">
        <f>alfabetica!AE83</f>
        <v>0</v>
      </c>
      <c r="AF93" s="10">
        <f>alfabetica!AF83</f>
        <v>0</v>
      </c>
      <c r="AG93" s="10">
        <f>alfabetica!AG83</f>
        <v>0</v>
      </c>
      <c r="AH93" s="10">
        <f>alfabetica!AH83</f>
        <v>0</v>
      </c>
      <c r="AI93" s="10">
        <f>alfabetica!AI83</f>
        <v>0</v>
      </c>
      <c r="AJ93" s="10">
        <f>alfabetica!AJ83</f>
        <v>0</v>
      </c>
      <c r="AK93" s="10">
        <f>alfabetica!AK83</f>
        <v>0</v>
      </c>
      <c r="AL93" s="10">
        <f>alfabetica!AL83</f>
        <v>0</v>
      </c>
      <c r="AM93" s="10">
        <f>alfabetica!AM83</f>
        <v>0</v>
      </c>
      <c r="AN93" s="10">
        <f>alfabetica!AN83</f>
        <v>0</v>
      </c>
      <c r="AO93" s="10">
        <f>alfabetica!AO83</f>
        <v>0</v>
      </c>
      <c r="AP93" s="10">
        <f>alfabetica!AP83</f>
        <v>0</v>
      </c>
      <c r="AQ93" s="10">
        <f>alfabetica!AQ83</f>
        <v>0</v>
      </c>
      <c r="AR93" s="10">
        <f>alfabetica!AR83</f>
        <v>0</v>
      </c>
      <c r="AS93" s="10">
        <f>alfabetica!AS83</f>
        <v>0</v>
      </c>
      <c r="AT93" s="10">
        <f>alfabetica!AT83</f>
        <v>0</v>
      </c>
      <c r="AU93" s="10">
        <f>alfabetica!AU83</f>
        <v>0</v>
      </c>
      <c r="AV93" s="10">
        <f>alfabetica!AV83</f>
        <v>0</v>
      </c>
      <c r="AW93" s="10">
        <f>alfabetica!AW83</f>
        <v>0</v>
      </c>
      <c r="AX93" s="10">
        <f>alfabetica!AX83</f>
        <v>0</v>
      </c>
      <c r="AY93" s="10">
        <f>alfabetica!AY83</f>
        <v>0</v>
      </c>
      <c r="AZ93" s="10">
        <f>alfabetica!AZ83</f>
        <v>0</v>
      </c>
      <c r="BA93" s="10">
        <f>alfabetica!BA83</f>
        <v>0</v>
      </c>
      <c r="BB93" s="10">
        <f>alfabetica!BB83</f>
        <v>0</v>
      </c>
      <c r="BC93" s="10">
        <f>alfabetica!BC83</f>
        <v>0</v>
      </c>
      <c r="BD93" s="31">
        <f>alfabetica!BD83</f>
        <v>0</v>
      </c>
      <c r="BE93" s="31">
        <f>alfabetica!BE83</f>
        <v>52</v>
      </c>
      <c r="BF93" s="16">
        <f>alfabetica!BF83</f>
        <v>0</v>
      </c>
      <c r="BG93">
        <f t="shared" si="19"/>
        <v>1</v>
      </c>
      <c r="BH93">
        <v>40</v>
      </c>
      <c r="BI93" s="89">
        <f t="shared" si="20"/>
        <v>0</v>
      </c>
    </row>
    <row r="94" spans="1:61" x14ac:dyDescent="0.25">
      <c r="A94" s="3" t="s">
        <v>75</v>
      </c>
      <c r="B94" s="31">
        <f>alfabetica!B84</f>
        <v>11563</v>
      </c>
      <c r="C94" s="10">
        <f>alfabetica!C84</f>
        <v>1</v>
      </c>
      <c r="D94" s="10">
        <f>alfabetica!D84</f>
        <v>0</v>
      </c>
      <c r="E94" s="10">
        <f>alfabetica!E84</f>
        <v>0</v>
      </c>
      <c r="F94" s="10">
        <f>alfabetica!F84</f>
        <v>0</v>
      </c>
      <c r="G94" s="10">
        <f>alfabetica!G84</f>
        <v>0</v>
      </c>
      <c r="H94" s="10">
        <f>alfabetica!H84</f>
        <v>0</v>
      </c>
      <c r="I94" s="10">
        <f>alfabetica!I84</f>
        <v>0</v>
      </c>
      <c r="J94" s="10">
        <f>alfabetica!J84</f>
        <v>0</v>
      </c>
      <c r="K94" s="10">
        <f>alfabetica!K84</f>
        <v>0</v>
      </c>
      <c r="L94" s="10">
        <f>alfabetica!L84</f>
        <v>0</v>
      </c>
      <c r="M94" s="10">
        <f>alfabetica!M84</f>
        <v>0</v>
      </c>
      <c r="N94" s="10">
        <f>alfabetica!N84</f>
        <v>0</v>
      </c>
      <c r="O94" s="10">
        <f>alfabetica!O84</f>
        <v>0</v>
      </c>
      <c r="P94" s="10">
        <f>alfabetica!P84</f>
        <v>0</v>
      </c>
      <c r="Q94" s="10">
        <f>alfabetica!Q84</f>
        <v>0</v>
      </c>
      <c r="R94" s="10">
        <f>alfabetica!R84</f>
        <v>0</v>
      </c>
      <c r="S94" s="10">
        <f>alfabetica!S84</f>
        <v>0</v>
      </c>
      <c r="T94" s="10">
        <f>alfabetica!T84</f>
        <v>0</v>
      </c>
      <c r="U94" s="10">
        <f>alfabetica!U84</f>
        <v>0</v>
      </c>
      <c r="V94" s="10">
        <f>alfabetica!V84</f>
        <v>0</v>
      </c>
      <c r="W94" s="10">
        <f>alfabetica!W84</f>
        <v>0</v>
      </c>
      <c r="X94" s="10">
        <f>alfabetica!X84</f>
        <v>0</v>
      </c>
      <c r="Y94" s="10">
        <f>alfabetica!Y84</f>
        <v>0</v>
      </c>
      <c r="Z94" s="10">
        <f>alfabetica!Z84</f>
        <v>0</v>
      </c>
      <c r="AA94" s="10">
        <f>alfabetica!AA84</f>
        <v>0</v>
      </c>
      <c r="AB94" s="10">
        <f>alfabetica!AB84</f>
        <v>0</v>
      </c>
      <c r="AC94" s="10">
        <f>alfabetica!AC84</f>
        <v>0</v>
      </c>
      <c r="AD94" s="10">
        <f>alfabetica!AD85</f>
        <v>0</v>
      </c>
      <c r="AE94" s="10">
        <f>alfabetica!AE84</f>
        <v>0</v>
      </c>
      <c r="AF94" s="10">
        <f>alfabetica!AF84</f>
        <v>0</v>
      </c>
      <c r="AG94" s="10">
        <f>alfabetica!AG84</f>
        <v>0</v>
      </c>
      <c r="AH94" s="10">
        <f>alfabetica!AH84</f>
        <v>0</v>
      </c>
      <c r="AI94" s="10">
        <f>alfabetica!AI84</f>
        <v>0</v>
      </c>
      <c r="AJ94" s="10">
        <f>alfabetica!AJ84</f>
        <v>0</v>
      </c>
      <c r="AK94" s="10">
        <f>alfabetica!AK84</f>
        <v>0</v>
      </c>
      <c r="AL94" s="10">
        <f>alfabetica!AL84</f>
        <v>0</v>
      </c>
      <c r="AM94" s="10">
        <f>alfabetica!AM84</f>
        <v>0</v>
      </c>
      <c r="AN94" s="10">
        <f>alfabetica!AN84</f>
        <v>0</v>
      </c>
      <c r="AO94" s="10">
        <f>alfabetica!AO84</f>
        <v>0</v>
      </c>
      <c r="AP94" s="10">
        <f>alfabetica!AP84</f>
        <v>0</v>
      </c>
      <c r="AQ94" s="10">
        <f>alfabetica!AQ84</f>
        <v>0</v>
      </c>
      <c r="AR94" s="10">
        <f>alfabetica!AR84</f>
        <v>0</v>
      </c>
      <c r="AS94" s="10">
        <f>alfabetica!AS84</f>
        <v>0</v>
      </c>
      <c r="AT94" s="10">
        <f>alfabetica!AT84</f>
        <v>0</v>
      </c>
      <c r="AU94" s="10">
        <f>alfabetica!AU84</f>
        <v>0</v>
      </c>
      <c r="AV94" s="10">
        <f>alfabetica!AV84</f>
        <v>0</v>
      </c>
      <c r="AW94" s="10">
        <f>alfabetica!AW84</f>
        <v>0</v>
      </c>
      <c r="AX94" s="10">
        <f>alfabetica!AX84</f>
        <v>0</v>
      </c>
      <c r="AY94" s="10">
        <f>alfabetica!AY84</f>
        <v>0</v>
      </c>
      <c r="AZ94" s="10">
        <f>alfabetica!AZ84</f>
        <v>0</v>
      </c>
      <c r="BA94" s="10">
        <f>alfabetica!BA84</f>
        <v>0</v>
      </c>
      <c r="BB94" s="10">
        <f>alfabetica!BB84</f>
        <v>0</v>
      </c>
      <c r="BC94" s="10">
        <f>alfabetica!BC84</f>
        <v>0</v>
      </c>
      <c r="BD94" s="31">
        <f>alfabetica!BD84</f>
        <v>0</v>
      </c>
      <c r="BE94" s="31">
        <f>alfabetica!BE84</f>
        <v>52</v>
      </c>
      <c r="BF94" s="16">
        <f>alfabetica!BF84</f>
        <v>0</v>
      </c>
      <c r="BG94">
        <f t="shared" si="19"/>
        <v>1</v>
      </c>
      <c r="BH94">
        <v>40</v>
      </c>
      <c r="BI94" s="89">
        <f t="shared" si="20"/>
        <v>0</v>
      </c>
    </row>
    <row r="95" spans="1:61" x14ac:dyDescent="0.25">
      <c r="A95" s="3" t="s">
        <v>76</v>
      </c>
      <c r="B95" s="31">
        <f>alfabetica!B86</f>
        <v>27134</v>
      </c>
      <c r="C95" s="10">
        <f>alfabetica!C86</f>
        <v>1</v>
      </c>
      <c r="D95" s="10">
        <f>alfabetica!D86</f>
        <v>0</v>
      </c>
      <c r="E95" s="10">
        <f>alfabetica!E86</f>
        <v>0</v>
      </c>
      <c r="F95" s="10">
        <f>alfabetica!F86</f>
        <v>0</v>
      </c>
      <c r="G95" s="10">
        <f>alfabetica!G86</f>
        <v>0</v>
      </c>
      <c r="H95" s="10">
        <f>alfabetica!H86</f>
        <v>0</v>
      </c>
      <c r="I95" s="10">
        <f>alfabetica!I86</f>
        <v>0</v>
      </c>
      <c r="J95" s="10">
        <f>alfabetica!J86</f>
        <v>0</v>
      </c>
      <c r="K95" s="10">
        <f>alfabetica!K86</f>
        <v>0</v>
      </c>
      <c r="L95" s="10">
        <f>alfabetica!L86</f>
        <v>0</v>
      </c>
      <c r="M95" s="10">
        <f>alfabetica!M86</f>
        <v>0</v>
      </c>
      <c r="N95" s="10">
        <f>alfabetica!N86</f>
        <v>0</v>
      </c>
      <c r="O95" s="10">
        <f>alfabetica!O86</f>
        <v>0</v>
      </c>
      <c r="P95" s="10">
        <f>alfabetica!P86</f>
        <v>0</v>
      </c>
      <c r="Q95" s="10">
        <f>alfabetica!Q86</f>
        <v>0</v>
      </c>
      <c r="R95" s="10">
        <f>alfabetica!R86</f>
        <v>0</v>
      </c>
      <c r="S95" s="10">
        <f>alfabetica!S86</f>
        <v>0</v>
      </c>
      <c r="T95" s="10">
        <f>alfabetica!T86</f>
        <v>0</v>
      </c>
      <c r="U95" s="10">
        <f>alfabetica!U86</f>
        <v>0</v>
      </c>
      <c r="V95" s="10">
        <f>alfabetica!V86</f>
        <v>0</v>
      </c>
      <c r="W95" s="10">
        <f>alfabetica!W86</f>
        <v>0</v>
      </c>
      <c r="X95" s="10">
        <f>alfabetica!X86</f>
        <v>0</v>
      </c>
      <c r="Y95" s="10">
        <f>alfabetica!Y86</f>
        <v>0</v>
      </c>
      <c r="Z95" s="10">
        <f>alfabetica!Z86</f>
        <v>0</v>
      </c>
      <c r="AA95" s="10">
        <f>alfabetica!AA86</f>
        <v>0</v>
      </c>
      <c r="AB95" s="10">
        <f>alfabetica!AB86</f>
        <v>0</v>
      </c>
      <c r="AC95" s="10">
        <f>alfabetica!AC86</f>
        <v>0</v>
      </c>
      <c r="AD95" s="10">
        <f>alfabetica!AD86</f>
        <v>0</v>
      </c>
      <c r="AE95" s="10">
        <f>alfabetica!AE86</f>
        <v>0</v>
      </c>
      <c r="AF95" s="10">
        <f>alfabetica!AF86</f>
        <v>0</v>
      </c>
      <c r="AG95" s="10">
        <f>alfabetica!AG86</f>
        <v>0</v>
      </c>
      <c r="AH95" s="10">
        <f>alfabetica!AH86</f>
        <v>0</v>
      </c>
      <c r="AI95" s="10">
        <f>alfabetica!AI86</f>
        <v>0</v>
      </c>
      <c r="AJ95" s="10">
        <f>alfabetica!AJ86</f>
        <v>0</v>
      </c>
      <c r="AK95" s="10">
        <f>alfabetica!AK86</f>
        <v>0</v>
      </c>
      <c r="AL95" s="10">
        <f>alfabetica!AL86</f>
        <v>0</v>
      </c>
      <c r="AM95" s="10">
        <f>alfabetica!AM86</f>
        <v>0</v>
      </c>
      <c r="AN95" s="10">
        <f>alfabetica!AN86</f>
        <v>0</v>
      </c>
      <c r="AO95" s="10">
        <f>alfabetica!AO86</f>
        <v>0</v>
      </c>
      <c r="AP95" s="10">
        <f>alfabetica!AP86</f>
        <v>0</v>
      </c>
      <c r="AQ95" s="10">
        <f>alfabetica!AQ86</f>
        <v>0</v>
      </c>
      <c r="AR95" s="10">
        <f>alfabetica!AR86</f>
        <v>0</v>
      </c>
      <c r="AS95" s="10">
        <f>alfabetica!AS86</f>
        <v>0</v>
      </c>
      <c r="AT95" s="10">
        <f>alfabetica!AT86</f>
        <v>0</v>
      </c>
      <c r="AU95" s="10">
        <f>alfabetica!AU86</f>
        <v>0</v>
      </c>
      <c r="AV95" s="10">
        <f>alfabetica!AV86</f>
        <v>0</v>
      </c>
      <c r="AW95" s="10">
        <f>alfabetica!AW86</f>
        <v>0</v>
      </c>
      <c r="AX95" s="10">
        <f>alfabetica!AX86</f>
        <v>0</v>
      </c>
      <c r="AY95" s="10">
        <f>alfabetica!AY86</f>
        <v>0</v>
      </c>
      <c r="AZ95" s="10">
        <f>alfabetica!AZ86</f>
        <v>0</v>
      </c>
      <c r="BA95" s="10">
        <f>alfabetica!BA86</f>
        <v>0</v>
      </c>
      <c r="BB95" s="10">
        <f>alfabetica!BB86</f>
        <v>0</v>
      </c>
      <c r="BC95" s="10">
        <f>alfabetica!BC86</f>
        <v>0</v>
      </c>
      <c r="BD95" s="31">
        <f>alfabetica!BD86</f>
        <v>0</v>
      </c>
      <c r="BE95" s="31">
        <f>alfabetica!BE86</f>
        <v>52</v>
      </c>
      <c r="BF95" s="16">
        <f>alfabetica!BF86</f>
        <v>0</v>
      </c>
      <c r="BG95">
        <f t="shared" si="19"/>
        <v>1</v>
      </c>
      <c r="BH95">
        <v>40</v>
      </c>
      <c r="BI95" s="89">
        <f t="shared" si="20"/>
        <v>0</v>
      </c>
    </row>
    <row r="96" spans="1:61" x14ac:dyDescent="0.25">
      <c r="A96" s="3" t="s">
        <v>91</v>
      </c>
      <c r="B96" s="31">
        <f>alfabetica!B85</f>
        <v>7298</v>
      </c>
      <c r="C96" s="10">
        <f>alfabetica!C85</f>
        <v>1</v>
      </c>
      <c r="D96" s="10">
        <f>alfabetica!D85</f>
        <v>0</v>
      </c>
      <c r="E96" s="10">
        <f>alfabetica!E85</f>
        <v>0</v>
      </c>
      <c r="F96" s="10">
        <f>alfabetica!F85</f>
        <v>0</v>
      </c>
      <c r="G96" s="10">
        <f>alfabetica!G85</f>
        <v>0</v>
      </c>
      <c r="H96" s="10">
        <f>alfabetica!H85</f>
        <v>0</v>
      </c>
      <c r="I96" s="10">
        <f>alfabetica!I85</f>
        <v>0</v>
      </c>
      <c r="J96" s="10">
        <f>alfabetica!J85</f>
        <v>0</v>
      </c>
      <c r="K96" s="10">
        <f>alfabetica!K85</f>
        <v>0</v>
      </c>
      <c r="L96" s="10">
        <f>alfabetica!L85</f>
        <v>0</v>
      </c>
      <c r="M96" s="10">
        <f>alfabetica!M85</f>
        <v>0</v>
      </c>
      <c r="N96" s="10">
        <f>alfabetica!N85</f>
        <v>0</v>
      </c>
      <c r="O96" s="10">
        <f>alfabetica!O85</f>
        <v>0</v>
      </c>
      <c r="P96" s="10">
        <f>alfabetica!P85</f>
        <v>0</v>
      </c>
      <c r="Q96" s="10">
        <f>alfabetica!Q85</f>
        <v>0</v>
      </c>
      <c r="R96" s="10">
        <f>alfabetica!R85</f>
        <v>0</v>
      </c>
      <c r="S96" s="10">
        <f>alfabetica!S85</f>
        <v>0</v>
      </c>
      <c r="T96" s="10">
        <f>alfabetica!T85</f>
        <v>0</v>
      </c>
      <c r="U96" s="10">
        <f>alfabetica!U85</f>
        <v>0</v>
      </c>
      <c r="V96" s="10">
        <f>alfabetica!V85</f>
        <v>0</v>
      </c>
      <c r="W96" s="10">
        <f>alfabetica!W85</f>
        <v>0</v>
      </c>
      <c r="X96" s="10">
        <f>alfabetica!X85</f>
        <v>0</v>
      </c>
      <c r="Y96" s="10">
        <f>alfabetica!Y85</f>
        <v>0</v>
      </c>
      <c r="Z96" s="10">
        <f>alfabetica!Z85</f>
        <v>0</v>
      </c>
      <c r="AA96" s="10">
        <f>alfabetica!AA85</f>
        <v>0</v>
      </c>
      <c r="AB96" s="10">
        <f>alfabetica!AB85</f>
        <v>0</v>
      </c>
      <c r="AC96" s="10">
        <f>alfabetica!AC85</f>
        <v>0</v>
      </c>
      <c r="AD96" s="10">
        <f>alfabetica!AD86</f>
        <v>0</v>
      </c>
      <c r="AE96" s="10">
        <f>alfabetica!AE85</f>
        <v>0</v>
      </c>
      <c r="AF96" s="10">
        <f>alfabetica!AF85</f>
        <v>0</v>
      </c>
      <c r="AG96" s="10">
        <f>alfabetica!AG85</f>
        <v>0</v>
      </c>
      <c r="AH96" s="10">
        <f>alfabetica!AH85</f>
        <v>0</v>
      </c>
      <c r="AI96" s="10">
        <f>alfabetica!AI85</f>
        <v>0</v>
      </c>
      <c r="AJ96" s="10">
        <f>alfabetica!AJ85</f>
        <v>0</v>
      </c>
      <c r="AK96" s="10">
        <f>alfabetica!AK85</f>
        <v>0</v>
      </c>
      <c r="AL96" s="10">
        <f>alfabetica!AL85</f>
        <v>0</v>
      </c>
      <c r="AM96" s="10">
        <f>alfabetica!AM85</f>
        <v>0</v>
      </c>
      <c r="AN96" s="10">
        <f>alfabetica!AN85</f>
        <v>0</v>
      </c>
      <c r="AO96" s="10">
        <f>alfabetica!AO85</f>
        <v>0</v>
      </c>
      <c r="AP96" s="10">
        <f>alfabetica!AP85</f>
        <v>0</v>
      </c>
      <c r="AQ96" s="10">
        <f>alfabetica!AQ85</f>
        <v>0</v>
      </c>
      <c r="AR96" s="10">
        <f>alfabetica!AR85</f>
        <v>0</v>
      </c>
      <c r="AS96" s="10">
        <f>alfabetica!AS85</f>
        <v>0</v>
      </c>
      <c r="AT96" s="10">
        <f>alfabetica!AT85</f>
        <v>0</v>
      </c>
      <c r="AU96" s="10">
        <f>alfabetica!AU85</f>
        <v>0</v>
      </c>
      <c r="AV96" s="10">
        <f>alfabetica!AV85</f>
        <v>0</v>
      </c>
      <c r="AW96" s="10">
        <f>alfabetica!AW85</f>
        <v>0</v>
      </c>
      <c r="AX96" s="10">
        <f>alfabetica!AX85</f>
        <v>0</v>
      </c>
      <c r="AY96" s="10">
        <f>alfabetica!AY85</f>
        <v>0</v>
      </c>
      <c r="AZ96" s="10">
        <f>alfabetica!AZ85</f>
        <v>0</v>
      </c>
      <c r="BA96" s="10">
        <f>alfabetica!BA85</f>
        <v>0</v>
      </c>
      <c r="BB96" s="10">
        <f>alfabetica!BB85</f>
        <v>0</v>
      </c>
      <c r="BC96" s="10">
        <f>alfabetica!BC85</f>
        <v>0</v>
      </c>
      <c r="BD96" s="31">
        <f>alfabetica!BD85</f>
        <v>0</v>
      </c>
      <c r="BE96" s="31">
        <f>alfabetica!BE85</f>
        <v>52</v>
      </c>
      <c r="BF96" s="16">
        <f>alfabetica!BF85</f>
        <v>0</v>
      </c>
      <c r="BG96">
        <f t="shared" si="19"/>
        <v>1</v>
      </c>
      <c r="BH96">
        <v>40</v>
      </c>
      <c r="BI96" s="89">
        <f t="shared" si="20"/>
        <v>0</v>
      </c>
    </row>
    <row r="97" spans="1:61" x14ac:dyDescent="0.25">
      <c r="A97" s="3" t="s">
        <v>92</v>
      </c>
      <c r="B97" s="31">
        <f>alfabetica!B87</f>
        <v>162893</v>
      </c>
      <c r="C97" s="10">
        <f>alfabetica!C87</f>
        <v>5</v>
      </c>
      <c r="D97" s="10">
        <f>alfabetica!D87</f>
        <v>0</v>
      </c>
      <c r="E97" s="10">
        <f>alfabetica!E87</f>
        <v>0</v>
      </c>
      <c r="F97" s="10">
        <f>alfabetica!F87</f>
        <v>0</v>
      </c>
      <c r="G97" s="10">
        <f>alfabetica!G87</f>
        <v>0</v>
      </c>
      <c r="H97" s="10">
        <f>alfabetica!H87</f>
        <v>0</v>
      </c>
      <c r="I97" s="10">
        <f>alfabetica!I87</f>
        <v>0</v>
      </c>
      <c r="J97" s="10">
        <f>alfabetica!J87</f>
        <v>0</v>
      </c>
      <c r="K97" s="10">
        <f>alfabetica!K87</f>
        <v>0</v>
      </c>
      <c r="L97" s="10">
        <f>alfabetica!L87</f>
        <v>0</v>
      </c>
      <c r="M97" s="10">
        <f>alfabetica!M87</f>
        <v>0</v>
      </c>
      <c r="N97" s="10">
        <f>alfabetica!N87</f>
        <v>0</v>
      </c>
      <c r="O97" s="10">
        <f>alfabetica!O87</f>
        <v>0</v>
      </c>
      <c r="P97" s="10">
        <f>alfabetica!P87</f>
        <v>0</v>
      </c>
      <c r="Q97" s="10">
        <f>alfabetica!Q87</f>
        <v>0</v>
      </c>
      <c r="R97" s="10">
        <f>alfabetica!R87</f>
        <v>0</v>
      </c>
      <c r="S97" s="10">
        <f>alfabetica!S87</f>
        <v>0</v>
      </c>
      <c r="T97" s="10">
        <f>alfabetica!T87</f>
        <v>0</v>
      </c>
      <c r="U97" s="10">
        <f>alfabetica!U87</f>
        <v>0</v>
      </c>
      <c r="V97" s="10">
        <f>alfabetica!V87</f>
        <v>0</v>
      </c>
      <c r="W97" s="10">
        <f>alfabetica!W87</f>
        <v>0</v>
      </c>
      <c r="X97" s="10">
        <f>alfabetica!X87</f>
        <v>0</v>
      </c>
      <c r="Y97" s="10">
        <f>alfabetica!Y87</f>
        <v>0</v>
      </c>
      <c r="Z97" s="10">
        <f>alfabetica!Z87</f>
        <v>0</v>
      </c>
      <c r="AA97" s="10">
        <f>alfabetica!AA87</f>
        <v>0</v>
      </c>
      <c r="AB97" s="10">
        <f>alfabetica!AB87</f>
        <v>0</v>
      </c>
      <c r="AC97" s="10">
        <f>alfabetica!AC87</f>
        <v>0</v>
      </c>
      <c r="AD97" s="10">
        <f>alfabetica!AD88</f>
        <v>0</v>
      </c>
      <c r="AE97" s="10">
        <f>alfabetica!AE87</f>
        <v>0</v>
      </c>
      <c r="AF97" s="10">
        <f>alfabetica!AF87</f>
        <v>0</v>
      </c>
      <c r="AG97" s="10">
        <f>alfabetica!AG87</f>
        <v>0</v>
      </c>
      <c r="AH97" s="10">
        <f>alfabetica!AH87</f>
        <v>0</v>
      </c>
      <c r="AI97" s="10">
        <f>alfabetica!AI87</f>
        <v>0</v>
      </c>
      <c r="AJ97" s="10">
        <f>alfabetica!AJ87</f>
        <v>0</v>
      </c>
      <c r="AK97" s="10">
        <f>alfabetica!AK87</f>
        <v>0</v>
      </c>
      <c r="AL97" s="10">
        <f>alfabetica!AL87</f>
        <v>0</v>
      </c>
      <c r="AM97" s="10">
        <f>alfabetica!AM87</f>
        <v>0</v>
      </c>
      <c r="AN97" s="10">
        <f>alfabetica!AN87</f>
        <v>0</v>
      </c>
      <c r="AO97" s="10">
        <f>alfabetica!AO87</f>
        <v>0</v>
      </c>
      <c r="AP97" s="10">
        <f>alfabetica!AP87</f>
        <v>0</v>
      </c>
      <c r="AQ97" s="10">
        <f>alfabetica!AQ87</f>
        <v>0</v>
      </c>
      <c r="AR97" s="10">
        <f>alfabetica!AR87</f>
        <v>0</v>
      </c>
      <c r="AS97" s="10">
        <f>alfabetica!AS87</f>
        <v>0</v>
      </c>
      <c r="AT97" s="10">
        <f>alfabetica!AT87</f>
        <v>0</v>
      </c>
      <c r="AU97" s="10">
        <f>alfabetica!AU87</f>
        <v>0</v>
      </c>
      <c r="AV97" s="10">
        <f>alfabetica!AV87</f>
        <v>0</v>
      </c>
      <c r="AW97" s="10">
        <f>alfabetica!AW87</f>
        <v>0</v>
      </c>
      <c r="AX97" s="10">
        <f>alfabetica!AX87</f>
        <v>0</v>
      </c>
      <c r="AY97" s="10">
        <f>alfabetica!AY87</f>
        <v>0</v>
      </c>
      <c r="AZ97" s="10">
        <f>alfabetica!AZ87</f>
        <v>0</v>
      </c>
      <c r="BA97" s="10">
        <f>alfabetica!BA87</f>
        <v>0</v>
      </c>
      <c r="BB97" s="10">
        <f>alfabetica!BB87</f>
        <v>0</v>
      </c>
      <c r="BC97" s="10">
        <f>alfabetica!BC87</f>
        <v>0</v>
      </c>
      <c r="BD97" s="31">
        <f>alfabetica!BD87</f>
        <v>0</v>
      </c>
      <c r="BE97" s="31">
        <f>alfabetica!BE87</f>
        <v>260</v>
      </c>
      <c r="BF97" s="16">
        <f>alfabetica!BF87</f>
        <v>0</v>
      </c>
      <c r="BG97">
        <f t="shared" si="19"/>
        <v>5</v>
      </c>
      <c r="BH97">
        <v>40</v>
      </c>
      <c r="BI97" s="89">
        <f t="shared" si="20"/>
        <v>0</v>
      </c>
    </row>
    <row r="98" spans="1:61" x14ac:dyDescent="0.25">
      <c r="A98" s="3" t="s">
        <v>93</v>
      </c>
      <c r="B98" s="31">
        <f>alfabetica!B88</f>
        <v>44741</v>
      </c>
      <c r="C98" s="10">
        <f>alfabetica!C88</f>
        <v>1</v>
      </c>
      <c r="D98" s="10">
        <f>alfabetica!D88</f>
        <v>0</v>
      </c>
      <c r="E98" s="10">
        <f>alfabetica!E88</f>
        <v>0</v>
      </c>
      <c r="F98" s="10">
        <f>alfabetica!F88</f>
        <v>0</v>
      </c>
      <c r="G98" s="10">
        <f>alfabetica!G88</f>
        <v>0</v>
      </c>
      <c r="H98" s="10">
        <f>alfabetica!H88</f>
        <v>0</v>
      </c>
      <c r="I98" s="10">
        <f>alfabetica!I88</f>
        <v>0</v>
      </c>
      <c r="J98" s="10">
        <f>alfabetica!J88</f>
        <v>0</v>
      </c>
      <c r="K98" s="10">
        <f>alfabetica!K88</f>
        <v>0</v>
      </c>
      <c r="L98" s="10">
        <f>alfabetica!L88</f>
        <v>0</v>
      </c>
      <c r="M98" s="10">
        <f>alfabetica!M88</f>
        <v>0</v>
      </c>
      <c r="N98" s="10">
        <f>alfabetica!N88</f>
        <v>0</v>
      </c>
      <c r="O98" s="10">
        <f>alfabetica!O88</f>
        <v>0</v>
      </c>
      <c r="P98" s="10">
        <f>alfabetica!P88</f>
        <v>0</v>
      </c>
      <c r="Q98" s="10">
        <f>alfabetica!Q88</f>
        <v>0</v>
      </c>
      <c r="R98" s="10">
        <f>alfabetica!R88</f>
        <v>0</v>
      </c>
      <c r="S98" s="10">
        <f>alfabetica!S88</f>
        <v>0</v>
      </c>
      <c r="T98" s="10">
        <f>alfabetica!T88</f>
        <v>0</v>
      </c>
      <c r="U98" s="10">
        <f>alfabetica!U88</f>
        <v>0</v>
      </c>
      <c r="V98" s="10">
        <f>alfabetica!V88</f>
        <v>0</v>
      </c>
      <c r="W98" s="10">
        <f>alfabetica!W88</f>
        <v>0</v>
      </c>
      <c r="X98" s="10">
        <f>alfabetica!X88</f>
        <v>0</v>
      </c>
      <c r="Y98" s="10">
        <f>alfabetica!Y88</f>
        <v>0</v>
      </c>
      <c r="Z98" s="10">
        <f>alfabetica!Z88</f>
        <v>0</v>
      </c>
      <c r="AA98" s="10">
        <f>alfabetica!AA88</f>
        <v>0</v>
      </c>
      <c r="AB98" s="10">
        <f>alfabetica!AB88</f>
        <v>0</v>
      </c>
      <c r="AC98" s="10">
        <f>alfabetica!AC88</f>
        <v>0</v>
      </c>
      <c r="AD98" s="10">
        <f>alfabetica!AD89</f>
        <v>0</v>
      </c>
      <c r="AE98" s="10">
        <f>alfabetica!AE88</f>
        <v>0</v>
      </c>
      <c r="AF98" s="10">
        <f>alfabetica!AF88</f>
        <v>0</v>
      </c>
      <c r="AG98" s="10">
        <f>alfabetica!AG88</f>
        <v>0</v>
      </c>
      <c r="AH98" s="10">
        <f>alfabetica!AH88</f>
        <v>0</v>
      </c>
      <c r="AI98" s="10">
        <f>alfabetica!AI88</f>
        <v>0</v>
      </c>
      <c r="AJ98" s="10">
        <f>alfabetica!AJ88</f>
        <v>0</v>
      </c>
      <c r="AK98" s="10">
        <f>alfabetica!AK88</f>
        <v>0</v>
      </c>
      <c r="AL98" s="10">
        <f>alfabetica!AL88</f>
        <v>0</v>
      </c>
      <c r="AM98" s="10">
        <f>alfabetica!AM88</f>
        <v>0</v>
      </c>
      <c r="AN98" s="10">
        <f>alfabetica!AN88</f>
        <v>0</v>
      </c>
      <c r="AO98" s="10">
        <f>alfabetica!AO88</f>
        <v>0</v>
      </c>
      <c r="AP98" s="10">
        <f>alfabetica!AP88</f>
        <v>0</v>
      </c>
      <c r="AQ98" s="10">
        <f>alfabetica!AQ88</f>
        <v>0</v>
      </c>
      <c r="AR98" s="10">
        <f>alfabetica!AR88</f>
        <v>0</v>
      </c>
      <c r="AS98" s="10">
        <f>alfabetica!AS88</f>
        <v>0</v>
      </c>
      <c r="AT98" s="10">
        <f>alfabetica!AT88</f>
        <v>0</v>
      </c>
      <c r="AU98" s="10">
        <f>alfabetica!AU88</f>
        <v>0</v>
      </c>
      <c r="AV98" s="10">
        <f>alfabetica!AV88</f>
        <v>0</v>
      </c>
      <c r="AW98" s="10">
        <f>alfabetica!AW88</f>
        <v>0</v>
      </c>
      <c r="AX98" s="10">
        <f>alfabetica!AX88</f>
        <v>0</v>
      </c>
      <c r="AY98" s="10">
        <f>alfabetica!AY88</f>
        <v>0</v>
      </c>
      <c r="AZ98" s="10">
        <f>alfabetica!AZ88</f>
        <v>0</v>
      </c>
      <c r="BA98" s="10">
        <f>alfabetica!BA88</f>
        <v>0</v>
      </c>
      <c r="BB98" s="10">
        <f>alfabetica!BB88</f>
        <v>0</v>
      </c>
      <c r="BC98" s="10">
        <f>alfabetica!BC88</f>
        <v>0</v>
      </c>
      <c r="BD98" s="31">
        <f>alfabetica!BD88</f>
        <v>0</v>
      </c>
      <c r="BE98" s="31">
        <f>alfabetica!BE88</f>
        <v>52</v>
      </c>
      <c r="BF98" s="16">
        <f>alfabetica!BF88</f>
        <v>0</v>
      </c>
      <c r="BG98">
        <f t="shared" ref="BG98:BG104" si="28">BE98/52</f>
        <v>1</v>
      </c>
      <c r="BH98">
        <v>40</v>
      </c>
      <c r="BI98" s="89">
        <f t="shared" ref="BI98:BI104" si="29">BD98/(BG98*BH98)</f>
        <v>0</v>
      </c>
    </row>
    <row r="99" spans="1:61" x14ac:dyDescent="0.25">
      <c r="A99" s="3" t="s">
        <v>103</v>
      </c>
      <c r="B99" s="31">
        <f>alfabetica!B82</f>
        <v>12763</v>
      </c>
      <c r="C99" s="10">
        <f>alfabetica!C82</f>
        <v>1</v>
      </c>
      <c r="D99" s="10">
        <f>alfabetica!D82</f>
        <v>0</v>
      </c>
      <c r="E99" s="10">
        <f>alfabetica!E82</f>
        <v>0</v>
      </c>
      <c r="F99" s="10">
        <f>alfabetica!F82</f>
        <v>0</v>
      </c>
      <c r="G99" s="10">
        <f>alfabetica!G82</f>
        <v>0</v>
      </c>
      <c r="H99" s="10">
        <f>alfabetica!H82</f>
        <v>0</v>
      </c>
      <c r="I99" s="10">
        <f>alfabetica!I82</f>
        <v>0</v>
      </c>
      <c r="J99" s="10">
        <f>alfabetica!J82</f>
        <v>0</v>
      </c>
      <c r="K99" s="10">
        <f>alfabetica!K82</f>
        <v>0</v>
      </c>
      <c r="L99" s="10">
        <f>alfabetica!L82</f>
        <v>0</v>
      </c>
      <c r="M99" s="10">
        <f>alfabetica!M82</f>
        <v>0</v>
      </c>
      <c r="N99" s="10">
        <f>alfabetica!N82</f>
        <v>0</v>
      </c>
      <c r="O99" s="10">
        <f>alfabetica!O82</f>
        <v>0</v>
      </c>
      <c r="P99" s="10">
        <f>alfabetica!P82</f>
        <v>0</v>
      </c>
      <c r="Q99" s="10">
        <f>alfabetica!Q82</f>
        <v>0</v>
      </c>
      <c r="R99" s="10">
        <f>alfabetica!R82</f>
        <v>0</v>
      </c>
      <c r="S99" s="10">
        <f>alfabetica!S82</f>
        <v>0</v>
      </c>
      <c r="T99" s="10">
        <f>alfabetica!T82</f>
        <v>0</v>
      </c>
      <c r="U99" s="10">
        <f>alfabetica!U82</f>
        <v>0</v>
      </c>
      <c r="V99" s="10">
        <f>alfabetica!V82</f>
        <v>0</v>
      </c>
      <c r="W99" s="10">
        <f>alfabetica!W82</f>
        <v>0</v>
      </c>
      <c r="X99" s="10">
        <f>alfabetica!X82</f>
        <v>0</v>
      </c>
      <c r="Y99" s="10">
        <f>alfabetica!Y82</f>
        <v>0</v>
      </c>
      <c r="Z99" s="10">
        <f>alfabetica!Z82</f>
        <v>0</v>
      </c>
      <c r="AA99" s="10">
        <f>alfabetica!AA82</f>
        <v>0</v>
      </c>
      <c r="AB99" s="10">
        <f>alfabetica!AB82</f>
        <v>0</v>
      </c>
      <c r="AC99" s="10">
        <f>alfabetica!AC82</f>
        <v>0</v>
      </c>
      <c r="AD99" s="10">
        <f>alfabetica!AD83</f>
        <v>0</v>
      </c>
      <c r="AE99" s="10">
        <f>alfabetica!AE82</f>
        <v>0</v>
      </c>
      <c r="AF99" s="10">
        <f>alfabetica!AF82</f>
        <v>0</v>
      </c>
      <c r="AG99" s="10">
        <f>alfabetica!AG82</f>
        <v>0</v>
      </c>
      <c r="AH99" s="10">
        <f>alfabetica!AH82</f>
        <v>0</v>
      </c>
      <c r="AI99" s="10">
        <f>alfabetica!AI82</f>
        <v>0</v>
      </c>
      <c r="AJ99" s="10">
        <f>alfabetica!AJ82</f>
        <v>0</v>
      </c>
      <c r="AK99" s="10">
        <f>alfabetica!AK82</f>
        <v>0</v>
      </c>
      <c r="AL99" s="10">
        <f>alfabetica!AL82</f>
        <v>0</v>
      </c>
      <c r="AM99" s="10">
        <f>alfabetica!AM82</f>
        <v>0</v>
      </c>
      <c r="AN99" s="10">
        <f>alfabetica!AN82</f>
        <v>0</v>
      </c>
      <c r="AO99" s="10">
        <f>alfabetica!AO82</f>
        <v>0</v>
      </c>
      <c r="AP99" s="10">
        <f>alfabetica!AP82</f>
        <v>0</v>
      </c>
      <c r="AQ99" s="10">
        <f>alfabetica!AQ82</f>
        <v>0</v>
      </c>
      <c r="AR99" s="10">
        <f>alfabetica!AR82</f>
        <v>0</v>
      </c>
      <c r="AS99" s="10">
        <f>alfabetica!AS82</f>
        <v>0</v>
      </c>
      <c r="AT99" s="10">
        <f>alfabetica!AT82</f>
        <v>0</v>
      </c>
      <c r="AU99" s="10">
        <f>alfabetica!AU82</f>
        <v>0</v>
      </c>
      <c r="AV99" s="10">
        <f>alfabetica!AV82</f>
        <v>0</v>
      </c>
      <c r="AW99" s="10">
        <f>alfabetica!AW82</f>
        <v>0</v>
      </c>
      <c r="AX99" s="10">
        <f>alfabetica!AX82</f>
        <v>0</v>
      </c>
      <c r="AY99" s="10">
        <f>alfabetica!AY82</f>
        <v>0</v>
      </c>
      <c r="AZ99" s="10">
        <f>alfabetica!AZ82</f>
        <v>0</v>
      </c>
      <c r="BA99" s="10">
        <f>alfabetica!BA82</f>
        <v>0</v>
      </c>
      <c r="BB99" s="10">
        <f>alfabetica!BB82</f>
        <v>0</v>
      </c>
      <c r="BC99" s="10">
        <f>alfabetica!BC82</f>
        <v>0</v>
      </c>
      <c r="BD99" s="31">
        <f>alfabetica!BD82</f>
        <v>0</v>
      </c>
      <c r="BE99" s="31">
        <f>alfabetica!BE82</f>
        <v>52</v>
      </c>
      <c r="BF99" s="103">
        <f>BD99/BE99</f>
        <v>0</v>
      </c>
      <c r="BG99">
        <f t="shared" si="28"/>
        <v>1</v>
      </c>
      <c r="BH99">
        <v>40</v>
      </c>
      <c r="BI99" s="89">
        <f t="shared" si="29"/>
        <v>0</v>
      </c>
    </row>
    <row r="100" spans="1:61" x14ac:dyDescent="0.25">
      <c r="A100" s="5" t="s">
        <v>128</v>
      </c>
      <c r="B100" s="31">
        <f>alfabetica!B90</f>
        <v>18677</v>
      </c>
      <c r="C100" s="10">
        <f>alfabetica!C90</f>
        <v>1</v>
      </c>
      <c r="D100" s="10">
        <f>alfabetica!D90</f>
        <v>0</v>
      </c>
      <c r="E100" s="10">
        <f>alfabetica!E90</f>
        <v>0</v>
      </c>
      <c r="F100" s="10">
        <f>alfabetica!F90</f>
        <v>0</v>
      </c>
      <c r="G100" s="10">
        <f>alfabetica!G90</f>
        <v>0</v>
      </c>
      <c r="H100" s="10">
        <f>alfabetica!H90</f>
        <v>0</v>
      </c>
      <c r="I100" s="10">
        <f>alfabetica!I90</f>
        <v>0</v>
      </c>
      <c r="J100" s="10">
        <f>alfabetica!J90</f>
        <v>0</v>
      </c>
      <c r="K100" s="10">
        <f>alfabetica!K90</f>
        <v>0</v>
      </c>
      <c r="L100" s="10">
        <f>alfabetica!L90</f>
        <v>0</v>
      </c>
      <c r="M100" s="10">
        <f>alfabetica!M90</f>
        <v>0</v>
      </c>
      <c r="N100" s="10">
        <f>alfabetica!N90</f>
        <v>0</v>
      </c>
      <c r="O100" s="10">
        <f>alfabetica!O90</f>
        <v>0</v>
      </c>
      <c r="P100" s="10">
        <f>alfabetica!P90</f>
        <v>0</v>
      </c>
      <c r="Q100" s="10">
        <f>alfabetica!Q90</f>
        <v>0</v>
      </c>
      <c r="R100" s="10">
        <f>alfabetica!R90</f>
        <v>0</v>
      </c>
      <c r="S100" s="10">
        <f>alfabetica!S90</f>
        <v>0</v>
      </c>
      <c r="T100" s="10">
        <f>alfabetica!T90</f>
        <v>0</v>
      </c>
      <c r="U100" s="10">
        <f>alfabetica!U90</f>
        <v>0</v>
      </c>
      <c r="V100" s="10">
        <f>alfabetica!V90</f>
        <v>0</v>
      </c>
      <c r="W100" s="10">
        <f>alfabetica!W90</f>
        <v>0</v>
      </c>
      <c r="X100" s="10">
        <f>alfabetica!X90</f>
        <v>0</v>
      </c>
      <c r="Y100" s="10">
        <f>alfabetica!Y90</f>
        <v>0</v>
      </c>
      <c r="Z100" s="10">
        <f>alfabetica!Z90</f>
        <v>0</v>
      </c>
      <c r="AA100" s="10">
        <f>alfabetica!AA90</f>
        <v>0</v>
      </c>
      <c r="AB100" s="10">
        <f>alfabetica!AB90</f>
        <v>0</v>
      </c>
      <c r="AC100" s="10">
        <f>alfabetica!AC90</f>
        <v>0</v>
      </c>
      <c r="AD100" s="10">
        <f>alfabetica!AD91</f>
        <v>0</v>
      </c>
      <c r="AE100" s="10">
        <f>alfabetica!AE90</f>
        <v>0</v>
      </c>
      <c r="AF100" s="10">
        <f>alfabetica!AF90</f>
        <v>0</v>
      </c>
      <c r="AG100" s="10">
        <f>alfabetica!AG90</f>
        <v>0</v>
      </c>
      <c r="AH100" s="10">
        <f>alfabetica!AH90</f>
        <v>0</v>
      </c>
      <c r="AI100" s="10">
        <f>alfabetica!AI90</f>
        <v>0</v>
      </c>
      <c r="AJ100" s="10">
        <f>alfabetica!AJ90</f>
        <v>0</v>
      </c>
      <c r="AK100" s="10">
        <f>alfabetica!AK90</f>
        <v>0</v>
      </c>
      <c r="AL100" s="10">
        <f>alfabetica!AL90</f>
        <v>0</v>
      </c>
      <c r="AM100" s="10">
        <f>alfabetica!AM90</f>
        <v>0</v>
      </c>
      <c r="AN100" s="10">
        <f>alfabetica!AN90</f>
        <v>0</v>
      </c>
      <c r="AO100" s="10">
        <f>alfabetica!AO90</f>
        <v>0</v>
      </c>
      <c r="AP100" s="10">
        <f>alfabetica!AP90</f>
        <v>0</v>
      </c>
      <c r="AQ100" s="10">
        <f>alfabetica!AQ90</f>
        <v>0</v>
      </c>
      <c r="AR100" s="10">
        <f>alfabetica!AR90</f>
        <v>0</v>
      </c>
      <c r="AS100" s="10">
        <f>alfabetica!AS90</f>
        <v>0</v>
      </c>
      <c r="AT100" s="10">
        <f>alfabetica!AT90</f>
        <v>0</v>
      </c>
      <c r="AU100" s="10">
        <f>alfabetica!AU90</f>
        <v>0</v>
      </c>
      <c r="AV100" s="10">
        <f>alfabetica!AV90</f>
        <v>0</v>
      </c>
      <c r="AW100" s="10">
        <f>alfabetica!AW90</f>
        <v>0</v>
      </c>
      <c r="AX100" s="10">
        <f>alfabetica!AX90</f>
        <v>0</v>
      </c>
      <c r="AY100" s="10">
        <f>alfabetica!AY90</f>
        <v>0</v>
      </c>
      <c r="AZ100" s="10">
        <f>alfabetica!AZ90</f>
        <v>0</v>
      </c>
      <c r="BA100" s="10">
        <f>alfabetica!BA90</f>
        <v>0</v>
      </c>
      <c r="BB100" s="10">
        <f>alfabetica!BB90</f>
        <v>0</v>
      </c>
      <c r="BC100" s="10">
        <f>alfabetica!BC90</f>
        <v>0</v>
      </c>
      <c r="BD100" s="31">
        <f>alfabetica!BD90</f>
        <v>0</v>
      </c>
      <c r="BE100" s="31">
        <f>alfabetica!BE90</f>
        <v>52</v>
      </c>
      <c r="BF100" s="103">
        <f>BD100/BE100</f>
        <v>0</v>
      </c>
      <c r="BG100">
        <f t="shared" si="28"/>
        <v>1</v>
      </c>
      <c r="BH100">
        <v>40</v>
      </c>
      <c r="BI100" s="89">
        <f t="shared" si="29"/>
        <v>0</v>
      </c>
    </row>
    <row r="101" spans="1:61" x14ac:dyDescent="0.25">
      <c r="A101" s="3" t="s">
        <v>129</v>
      </c>
      <c r="B101" s="31">
        <f>alfabetica!B93</f>
        <v>185820</v>
      </c>
      <c r="C101" s="10">
        <f>alfabetica!C93</f>
        <v>21</v>
      </c>
      <c r="D101" s="10">
        <f>alfabetica!D93</f>
        <v>0</v>
      </c>
      <c r="E101" s="10">
        <f>alfabetica!E93</f>
        <v>0</v>
      </c>
      <c r="F101" s="10">
        <f>alfabetica!F93</f>
        <v>0</v>
      </c>
      <c r="G101" s="10">
        <f>alfabetica!G93</f>
        <v>0</v>
      </c>
      <c r="H101" s="10">
        <f>alfabetica!H93</f>
        <v>0</v>
      </c>
      <c r="I101" s="10">
        <f>alfabetica!I93</f>
        <v>0</v>
      </c>
      <c r="J101" s="10">
        <f>alfabetica!J93</f>
        <v>0</v>
      </c>
      <c r="K101" s="10">
        <f>alfabetica!K93</f>
        <v>0</v>
      </c>
      <c r="L101" s="10">
        <f>alfabetica!L93</f>
        <v>0</v>
      </c>
      <c r="M101" s="10">
        <f>alfabetica!M93</f>
        <v>0</v>
      </c>
      <c r="N101" s="10">
        <f>alfabetica!N93</f>
        <v>0</v>
      </c>
      <c r="O101" s="10">
        <f>alfabetica!O93</f>
        <v>0</v>
      </c>
      <c r="P101" s="10">
        <f>alfabetica!P93</f>
        <v>0</v>
      </c>
      <c r="Q101" s="10">
        <f>alfabetica!Q93</f>
        <v>0</v>
      </c>
      <c r="R101" s="10">
        <f>alfabetica!R93</f>
        <v>0</v>
      </c>
      <c r="S101" s="10">
        <f>alfabetica!S93</f>
        <v>0</v>
      </c>
      <c r="T101" s="10">
        <f>alfabetica!T93</f>
        <v>0</v>
      </c>
      <c r="U101" s="10">
        <f>alfabetica!U93</f>
        <v>0</v>
      </c>
      <c r="V101" s="10">
        <f>alfabetica!V93</f>
        <v>0</v>
      </c>
      <c r="W101" s="10">
        <f>alfabetica!W93</f>
        <v>0</v>
      </c>
      <c r="X101" s="10">
        <f>alfabetica!X93</f>
        <v>0</v>
      </c>
      <c r="Y101" s="10">
        <f>alfabetica!Y93</f>
        <v>0</v>
      </c>
      <c r="Z101" s="10">
        <f>alfabetica!Z93</f>
        <v>0</v>
      </c>
      <c r="AA101" s="10">
        <f>alfabetica!AA93</f>
        <v>0</v>
      </c>
      <c r="AB101" s="10">
        <f>alfabetica!AB93</f>
        <v>0</v>
      </c>
      <c r="AC101" s="10">
        <f>alfabetica!AC93</f>
        <v>0</v>
      </c>
      <c r="AD101" s="10">
        <f>alfabetica!AD94</f>
        <v>0</v>
      </c>
      <c r="AE101" s="10">
        <f>alfabetica!AE93</f>
        <v>0</v>
      </c>
      <c r="AF101" s="10">
        <f>alfabetica!AF93</f>
        <v>0</v>
      </c>
      <c r="AG101" s="10">
        <f>alfabetica!AG93</f>
        <v>0</v>
      </c>
      <c r="AH101" s="10">
        <f>alfabetica!AH93</f>
        <v>0</v>
      </c>
      <c r="AI101" s="10">
        <f>alfabetica!AI93</f>
        <v>0</v>
      </c>
      <c r="AJ101" s="10">
        <f>alfabetica!AJ93</f>
        <v>0</v>
      </c>
      <c r="AK101" s="10">
        <f>alfabetica!AK93</f>
        <v>0</v>
      </c>
      <c r="AL101" s="10">
        <f>alfabetica!AL93</f>
        <v>0</v>
      </c>
      <c r="AM101" s="10">
        <f>alfabetica!AM93</f>
        <v>0</v>
      </c>
      <c r="AN101" s="10">
        <f>alfabetica!AN93</f>
        <v>0</v>
      </c>
      <c r="AO101" s="10">
        <f>alfabetica!AO93</f>
        <v>0</v>
      </c>
      <c r="AP101" s="10">
        <f>alfabetica!AP93</f>
        <v>0</v>
      </c>
      <c r="AQ101" s="10">
        <f>alfabetica!AQ93</f>
        <v>0</v>
      </c>
      <c r="AR101" s="10">
        <f>alfabetica!AR93</f>
        <v>0</v>
      </c>
      <c r="AS101" s="10">
        <f>alfabetica!AS93</f>
        <v>0</v>
      </c>
      <c r="AT101" s="10">
        <f>alfabetica!AT93</f>
        <v>0</v>
      </c>
      <c r="AU101" s="10">
        <f>alfabetica!AU93</f>
        <v>0</v>
      </c>
      <c r="AV101" s="10">
        <f>alfabetica!AV93</f>
        <v>0</v>
      </c>
      <c r="AW101" s="10">
        <f>alfabetica!AW93</f>
        <v>0</v>
      </c>
      <c r="AX101" s="10">
        <f>alfabetica!AX93</f>
        <v>0</v>
      </c>
      <c r="AY101" s="10">
        <f>alfabetica!AY93</f>
        <v>0</v>
      </c>
      <c r="AZ101" s="10">
        <f>alfabetica!AZ93</f>
        <v>0</v>
      </c>
      <c r="BA101" s="10">
        <f>alfabetica!BA93</f>
        <v>0</v>
      </c>
      <c r="BB101" s="10">
        <f>alfabetica!BB93</f>
        <v>0</v>
      </c>
      <c r="BC101" s="10">
        <f>alfabetica!BC93</f>
        <v>0</v>
      </c>
      <c r="BD101" s="31">
        <f>alfabetica!BD93</f>
        <v>0</v>
      </c>
      <c r="BE101" s="31">
        <f>alfabetica!BE93</f>
        <v>1092</v>
      </c>
      <c r="BF101" s="103">
        <f>BD101/BE101</f>
        <v>0</v>
      </c>
      <c r="BG101">
        <f t="shared" si="28"/>
        <v>21</v>
      </c>
      <c r="BH101">
        <v>40</v>
      </c>
      <c r="BI101" s="89">
        <f t="shared" si="29"/>
        <v>0</v>
      </c>
    </row>
    <row r="102" spans="1:61" ht="16.5" thickBot="1" x14ac:dyDescent="0.3">
      <c r="A102" s="17" t="s">
        <v>140</v>
      </c>
      <c r="B102" s="31">
        <f>alfabetica!B89</f>
        <v>20254</v>
      </c>
      <c r="C102" s="10">
        <f>alfabetica!C89</f>
        <v>1</v>
      </c>
      <c r="D102" s="10">
        <f>alfabetica!D89</f>
        <v>0</v>
      </c>
      <c r="E102" s="10">
        <f>alfabetica!E89</f>
        <v>0</v>
      </c>
      <c r="F102" s="10">
        <f>alfabetica!F89</f>
        <v>0</v>
      </c>
      <c r="G102" s="10">
        <f>alfabetica!G89</f>
        <v>0</v>
      </c>
      <c r="H102" s="10">
        <f>alfabetica!H89</f>
        <v>0</v>
      </c>
      <c r="I102" s="10">
        <f>alfabetica!I89</f>
        <v>0</v>
      </c>
      <c r="J102" s="10">
        <f>alfabetica!J89</f>
        <v>0</v>
      </c>
      <c r="K102" s="10">
        <f>alfabetica!K89</f>
        <v>0</v>
      </c>
      <c r="L102" s="10">
        <f>alfabetica!L89</f>
        <v>0</v>
      </c>
      <c r="M102" s="10">
        <f>alfabetica!M89</f>
        <v>0</v>
      </c>
      <c r="N102" s="10">
        <f>alfabetica!N89</f>
        <v>0</v>
      </c>
      <c r="O102" s="10">
        <f>alfabetica!O89</f>
        <v>0</v>
      </c>
      <c r="P102" s="10">
        <f>alfabetica!P89</f>
        <v>0</v>
      </c>
      <c r="Q102" s="10">
        <f>alfabetica!Q89</f>
        <v>0</v>
      </c>
      <c r="R102" s="10">
        <f>alfabetica!R89</f>
        <v>0</v>
      </c>
      <c r="S102" s="10">
        <f>alfabetica!S89</f>
        <v>0</v>
      </c>
      <c r="T102" s="10">
        <f>alfabetica!T89</f>
        <v>0</v>
      </c>
      <c r="U102" s="10">
        <f>alfabetica!U89</f>
        <v>0</v>
      </c>
      <c r="V102" s="10">
        <f>alfabetica!V89</f>
        <v>0</v>
      </c>
      <c r="W102" s="10">
        <f>alfabetica!W89</f>
        <v>0</v>
      </c>
      <c r="X102" s="10">
        <f>alfabetica!X89</f>
        <v>0</v>
      </c>
      <c r="Y102" s="10">
        <f>alfabetica!Y89</f>
        <v>0</v>
      </c>
      <c r="Z102" s="10">
        <f>alfabetica!Z89</f>
        <v>0</v>
      </c>
      <c r="AA102" s="10">
        <f>alfabetica!AA89</f>
        <v>0</v>
      </c>
      <c r="AB102" s="10">
        <f>alfabetica!AB89</f>
        <v>0</v>
      </c>
      <c r="AC102" s="10">
        <f>alfabetica!AC89</f>
        <v>0</v>
      </c>
      <c r="AD102" s="10">
        <f>alfabetica!AD90</f>
        <v>0</v>
      </c>
      <c r="AE102" s="10">
        <f>alfabetica!AE89</f>
        <v>0</v>
      </c>
      <c r="AF102" s="10">
        <f>alfabetica!AF89</f>
        <v>0</v>
      </c>
      <c r="AG102" s="10">
        <f>alfabetica!AG89</f>
        <v>0</v>
      </c>
      <c r="AH102" s="10">
        <f>alfabetica!AH89</f>
        <v>0</v>
      </c>
      <c r="AI102" s="10">
        <f>alfabetica!AI89</f>
        <v>0</v>
      </c>
      <c r="AJ102" s="10">
        <f>alfabetica!AJ89</f>
        <v>0</v>
      </c>
      <c r="AK102" s="10">
        <f>alfabetica!AK89</f>
        <v>0</v>
      </c>
      <c r="AL102" s="10">
        <f>alfabetica!AL89</f>
        <v>0</v>
      </c>
      <c r="AM102" s="10">
        <f>alfabetica!AM89</f>
        <v>0</v>
      </c>
      <c r="AN102" s="10">
        <f>alfabetica!AN89</f>
        <v>0</v>
      </c>
      <c r="AO102" s="10">
        <f>alfabetica!AO89</f>
        <v>0</v>
      </c>
      <c r="AP102" s="10">
        <f>alfabetica!AP89</f>
        <v>0</v>
      </c>
      <c r="AQ102" s="10">
        <f>alfabetica!AQ89</f>
        <v>0</v>
      </c>
      <c r="AR102" s="10">
        <f>alfabetica!AR89</f>
        <v>0</v>
      </c>
      <c r="AS102" s="10">
        <f>alfabetica!AS89</f>
        <v>0</v>
      </c>
      <c r="AT102" s="10">
        <f>alfabetica!AT89</f>
        <v>0</v>
      </c>
      <c r="AU102" s="10">
        <f>alfabetica!AU89</f>
        <v>0</v>
      </c>
      <c r="AV102" s="10">
        <f>alfabetica!AV89</f>
        <v>0</v>
      </c>
      <c r="AW102" s="10">
        <f>alfabetica!AW89</f>
        <v>0</v>
      </c>
      <c r="AX102" s="10">
        <f>alfabetica!AX89</f>
        <v>0</v>
      </c>
      <c r="AY102" s="10">
        <f>alfabetica!AY89</f>
        <v>0</v>
      </c>
      <c r="AZ102" s="10">
        <f>alfabetica!AZ89</f>
        <v>0</v>
      </c>
      <c r="BA102" s="10">
        <f>alfabetica!BA89</f>
        <v>0</v>
      </c>
      <c r="BB102" s="10">
        <f>alfabetica!BB89</f>
        <v>0</v>
      </c>
      <c r="BC102" s="10">
        <f>alfabetica!BC89</f>
        <v>0</v>
      </c>
      <c r="BD102" s="41">
        <f>alfabetica!BD89</f>
        <v>0</v>
      </c>
      <c r="BE102" s="41">
        <f>alfabetica!BE89</f>
        <v>52</v>
      </c>
      <c r="BF102" s="42">
        <f>alfabetica!BF89</f>
        <v>0</v>
      </c>
      <c r="BG102">
        <f t="shared" si="28"/>
        <v>1</v>
      </c>
      <c r="BH102">
        <v>40</v>
      </c>
      <c r="BI102" s="89">
        <f t="shared" si="29"/>
        <v>0</v>
      </c>
    </row>
    <row r="103" spans="1:61" s="2" customFormat="1" ht="16.5" thickBot="1" x14ac:dyDescent="0.3">
      <c r="A103" s="71" t="s">
        <v>141</v>
      </c>
      <c r="B103" s="74">
        <f>alfabetica!B92</f>
        <v>38749</v>
      </c>
      <c r="C103" s="72">
        <f>alfabetica!C92</f>
        <v>1</v>
      </c>
      <c r="D103" s="74">
        <f>alfabetica!D92</f>
        <v>0</v>
      </c>
      <c r="E103" s="74">
        <f>alfabetica!E92</f>
        <v>0</v>
      </c>
      <c r="F103" s="74">
        <f>alfabetica!F92</f>
        <v>0</v>
      </c>
      <c r="G103" s="74">
        <f>alfabetica!G92</f>
        <v>0</v>
      </c>
      <c r="H103" s="74">
        <f>alfabetica!H92</f>
        <v>0</v>
      </c>
      <c r="I103" s="74">
        <f>alfabetica!I92</f>
        <v>0</v>
      </c>
      <c r="J103" s="74">
        <f>alfabetica!J92</f>
        <v>0</v>
      </c>
      <c r="K103" s="74">
        <f>alfabetica!K92</f>
        <v>0</v>
      </c>
      <c r="L103" s="74">
        <f>alfabetica!L92</f>
        <v>0</v>
      </c>
      <c r="M103" s="74">
        <f>alfabetica!M92</f>
        <v>0</v>
      </c>
      <c r="N103" s="74">
        <f>alfabetica!N92</f>
        <v>0</v>
      </c>
      <c r="O103" s="74">
        <f>alfabetica!O92</f>
        <v>0</v>
      </c>
      <c r="P103" s="74">
        <f>alfabetica!P92</f>
        <v>0</v>
      </c>
      <c r="Q103" s="74">
        <f>alfabetica!Q92</f>
        <v>0</v>
      </c>
      <c r="R103" s="74">
        <f>alfabetica!R92</f>
        <v>0</v>
      </c>
      <c r="S103" s="74">
        <f>alfabetica!S92</f>
        <v>0</v>
      </c>
      <c r="T103" s="74">
        <f>alfabetica!T92</f>
        <v>0</v>
      </c>
      <c r="U103" s="74">
        <f>alfabetica!U92</f>
        <v>0</v>
      </c>
      <c r="V103" s="74">
        <f>alfabetica!V92</f>
        <v>0</v>
      </c>
      <c r="W103" s="74">
        <f>alfabetica!W92</f>
        <v>0</v>
      </c>
      <c r="X103" s="74">
        <f>alfabetica!X92</f>
        <v>0</v>
      </c>
      <c r="Y103" s="74">
        <f>alfabetica!Y92</f>
        <v>0</v>
      </c>
      <c r="Z103" s="74">
        <f>alfabetica!Z92</f>
        <v>0</v>
      </c>
      <c r="AA103" s="74">
        <f>alfabetica!AA92</f>
        <v>0</v>
      </c>
      <c r="AB103" s="74">
        <f>alfabetica!AB92</f>
        <v>0</v>
      </c>
      <c r="AC103" s="74">
        <f>alfabetica!AC92</f>
        <v>0</v>
      </c>
      <c r="AD103" s="74">
        <f>alfabetica!AD93</f>
        <v>0</v>
      </c>
      <c r="AE103" s="74">
        <f>alfabetica!AE92</f>
        <v>0</v>
      </c>
      <c r="AF103" s="74">
        <f>alfabetica!AF92</f>
        <v>0</v>
      </c>
      <c r="AG103" s="74">
        <f>alfabetica!AG92</f>
        <v>0</v>
      </c>
      <c r="AH103" s="74">
        <f>alfabetica!AH92</f>
        <v>0</v>
      </c>
      <c r="AI103" s="74">
        <f>alfabetica!AI92</f>
        <v>0</v>
      </c>
      <c r="AJ103" s="74">
        <f>alfabetica!AJ92</f>
        <v>0</v>
      </c>
      <c r="AK103" s="74">
        <f>alfabetica!AK92</f>
        <v>0</v>
      </c>
      <c r="AL103" s="74">
        <f>alfabetica!AL92</f>
        <v>0</v>
      </c>
      <c r="AM103" s="74">
        <f>alfabetica!AM92</f>
        <v>0</v>
      </c>
      <c r="AN103" s="74">
        <f>alfabetica!AN92</f>
        <v>0</v>
      </c>
      <c r="AO103" s="74">
        <f>alfabetica!AO92</f>
        <v>0</v>
      </c>
      <c r="AP103" s="74">
        <f>alfabetica!AP92</f>
        <v>0</v>
      </c>
      <c r="AQ103" s="74">
        <f>alfabetica!AQ92</f>
        <v>0</v>
      </c>
      <c r="AR103" s="74">
        <f>alfabetica!AR92</f>
        <v>0</v>
      </c>
      <c r="AS103" s="74">
        <f>alfabetica!AS92</f>
        <v>0</v>
      </c>
      <c r="AT103" s="74">
        <f>alfabetica!AT92</f>
        <v>0</v>
      </c>
      <c r="AU103" s="74">
        <f>alfabetica!AU92</f>
        <v>0</v>
      </c>
      <c r="AV103" s="74">
        <f>alfabetica!AV92</f>
        <v>0</v>
      </c>
      <c r="AW103" s="74">
        <f>alfabetica!AW92</f>
        <v>0</v>
      </c>
      <c r="AX103" s="74">
        <f>alfabetica!AX92</f>
        <v>0</v>
      </c>
      <c r="AY103" s="74">
        <f>alfabetica!AY92</f>
        <v>0</v>
      </c>
      <c r="AZ103" s="74">
        <f>alfabetica!AZ92</f>
        <v>0</v>
      </c>
      <c r="BA103" s="74">
        <f>alfabetica!BA92</f>
        <v>0</v>
      </c>
      <c r="BB103" s="74">
        <f>alfabetica!BB92</f>
        <v>0</v>
      </c>
      <c r="BC103" s="98">
        <f>alfabetica!BC92</f>
        <v>0</v>
      </c>
      <c r="BD103" s="74">
        <f>alfabetica!BD92</f>
        <v>0</v>
      </c>
      <c r="BE103" s="74">
        <f>alfabetica!BE92</f>
        <v>52</v>
      </c>
      <c r="BF103" s="104">
        <f>alfabetica!BF92</f>
        <v>0</v>
      </c>
      <c r="BG103">
        <f t="shared" si="28"/>
        <v>1</v>
      </c>
      <c r="BH103">
        <v>40</v>
      </c>
      <c r="BI103" s="89">
        <f t="shared" si="29"/>
        <v>0</v>
      </c>
    </row>
    <row r="104" spans="1:61" s="12" customFormat="1" ht="27" customHeight="1" x14ac:dyDescent="0.25">
      <c r="A104" s="91" t="s">
        <v>156</v>
      </c>
      <c r="B104" s="76">
        <f>alfabetica!B91</f>
        <v>10380</v>
      </c>
      <c r="C104" s="76">
        <f>alfabetica!C91</f>
        <v>1</v>
      </c>
      <c r="D104" s="76">
        <f>alfabetica!D91</f>
        <v>0</v>
      </c>
      <c r="E104" s="76">
        <f>alfabetica!E91</f>
        <v>0</v>
      </c>
      <c r="F104" s="76">
        <f>alfabetica!F91</f>
        <v>0</v>
      </c>
      <c r="G104" s="76">
        <f>alfabetica!G91</f>
        <v>0</v>
      </c>
      <c r="H104" s="76">
        <f>alfabetica!H91</f>
        <v>0</v>
      </c>
      <c r="I104" s="76">
        <f>alfabetica!I91</f>
        <v>0</v>
      </c>
      <c r="J104" s="76">
        <f>alfabetica!J91</f>
        <v>0</v>
      </c>
      <c r="K104" s="76">
        <f>alfabetica!K91</f>
        <v>0</v>
      </c>
      <c r="L104" s="76">
        <f>alfabetica!L91</f>
        <v>0</v>
      </c>
      <c r="M104" s="76">
        <f>alfabetica!M91</f>
        <v>0</v>
      </c>
      <c r="N104" s="76">
        <f>alfabetica!N91</f>
        <v>0</v>
      </c>
      <c r="O104" s="76">
        <f>alfabetica!O91</f>
        <v>0</v>
      </c>
      <c r="P104" s="76">
        <f>alfabetica!P91</f>
        <v>0</v>
      </c>
      <c r="Q104" s="76">
        <f>alfabetica!Q91</f>
        <v>0</v>
      </c>
      <c r="R104" s="76">
        <f>alfabetica!R91</f>
        <v>0</v>
      </c>
      <c r="S104" s="76">
        <f>alfabetica!S91</f>
        <v>0</v>
      </c>
      <c r="T104" s="76">
        <f>alfabetica!T91</f>
        <v>0</v>
      </c>
      <c r="U104" s="76">
        <f>alfabetica!U91</f>
        <v>0</v>
      </c>
      <c r="V104" s="76">
        <f>alfabetica!V91</f>
        <v>0</v>
      </c>
      <c r="W104" s="76">
        <f>alfabetica!W91</f>
        <v>0</v>
      </c>
      <c r="X104" s="76">
        <f>alfabetica!X91</f>
        <v>0</v>
      </c>
      <c r="Y104" s="76">
        <f>alfabetica!Y91</f>
        <v>0</v>
      </c>
      <c r="Z104" s="76">
        <f>alfabetica!Z91</f>
        <v>0</v>
      </c>
      <c r="AA104" s="76">
        <f>alfabetica!AA91</f>
        <v>0</v>
      </c>
      <c r="AB104" s="76">
        <f>alfabetica!AB91</f>
        <v>0</v>
      </c>
      <c r="AC104" s="76">
        <f>alfabetica!AC91</f>
        <v>0</v>
      </c>
      <c r="AD104" s="76">
        <f>alfabetica!AD92</f>
        <v>0</v>
      </c>
      <c r="AE104" s="76">
        <f>alfabetica!AE91</f>
        <v>0</v>
      </c>
      <c r="AF104" s="76">
        <f>alfabetica!AF91</f>
        <v>0</v>
      </c>
      <c r="AG104" s="76">
        <f>alfabetica!AG91</f>
        <v>0</v>
      </c>
      <c r="AH104" s="76">
        <f>alfabetica!AH91</f>
        <v>0</v>
      </c>
      <c r="AI104" s="76">
        <f>alfabetica!AI91</f>
        <v>0</v>
      </c>
      <c r="AJ104" s="76">
        <f>alfabetica!AJ91</f>
        <v>0</v>
      </c>
      <c r="AK104" s="76">
        <f>alfabetica!AK91</f>
        <v>0</v>
      </c>
      <c r="AL104" s="76">
        <f>alfabetica!AL91</f>
        <v>0</v>
      </c>
      <c r="AM104" s="76">
        <f>alfabetica!AM91</f>
        <v>0</v>
      </c>
      <c r="AN104" s="76">
        <f>alfabetica!AN91</f>
        <v>0</v>
      </c>
      <c r="AO104" s="76">
        <f>alfabetica!AO91</f>
        <v>0</v>
      </c>
      <c r="AP104" s="76">
        <f>alfabetica!AP91</f>
        <v>0</v>
      </c>
      <c r="AQ104" s="76">
        <f>alfabetica!AQ91</f>
        <v>0</v>
      </c>
      <c r="AR104" s="76">
        <f>alfabetica!AR91</f>
        <v>0</v>
      </c>
      <c r="AS104" s="76">
        <f>alfabetica!AS91</f>
        <v>0</v>
      </c>
      <c r="AT104" s="76">
        <f>alfabetica!AT91</f>
        <v>0</v>
      </c>
      <c r="AU104" s="76">
        <f>alfabetica!AU91</f>
        <v>0</v>
      </c>
      <c r="AV104" s="76">
        <f>alfabetica!AV91</f>
        <v>0</v>
      </c>
      <c r="AW104" s="76">
        <f>alfabetica!AW91</f>
        <v>0</v>
      </c>
      <c r="AX104" s="76">
        <f>alfabetica!AX91</f>
        <v>0</v>
      </c>
      <c r="AY104" s="76">
        <f>alfabetica!AY91</f>
        <v>0</v>
      </c>
      <c r="AZ104" s="76">
        <f>alfabetica!AZ91</f>
        <v>0</v>
      </c>
      <c r="BA104" s="76">
        <f>alfabetica!BA91</f>
        <v>0</v>
      </c>
      <c r="BB104" s="76">
        <f>alfabetica!BB91</f>
        <v>0</v>
      </c>
      <c r="BC104" s="76">
        <f>alfabetica!BC91</f>
        <v>0</v>
      </c>
      <c r="BD104" s="76">
        <f>alfabetica!BD91</f>
        <v>0</v>
      </c>
      <c r="BE104" s="76">
        <f>alfabetica!BE91</f>
        <v>52</v>
      </c>
      <c r="BF104" s="88">
        <f>alfabetica!BF91</f>
        <v>0</v>
      </c>
      <c r="BG104">
        <f t="shared" si="28"/>
        <v>1</v>
      </c>
      <c r="BH104">
        <v>40</v>
      </c>
      <c r="BI104" s="89">
        <f t="shared" si="29"/>
        <v>0</v>
      </c>
    </row>
    <row r="108" spans="1:61" x14ac:dyDescent="0.25">
      <c r="BG108" t="e">
        <f>SUM(BG2:BG104)</f>
        <v>#REF!</v>
      </c>
    </row>
  </sheetData>
  <autoFilter ref="A1:BI104">
    <filterColumn colId="0">
      <colorFilter dxfId="0"/>
    </filterColumn>
    <filterColumn colId="57">
      <filters>
        <filter val="0,00%"/>
        <filter val="11,26%"/>
        <filter val="13,46%"/>
        <filter val="14,32%"/>
        <filter val="18,41%"/>
        <filter val="19,23%"/>
        <filter val="21,15%"/>
        <filter val="21,21%"/>
        <filter val="21,40%"/>
        <filter val="23,08%"/>
        <filter val="25,00%"/>
        <filter val="26,92%"/>
        <filter val="28,75%"/>
        <filter val="32,69%"/>
        <filter val="36,54%"/>
        <filter val="38,46%"/>
        <filter val="42,31%"/>
        <filter val="44,23%"/>
        <filter val="46,15%"/>
        <filter val="48,08%"/>
        <filter val="49,23%"/>
        <filter val="51,92%"/>
        <filter val="51,94%"/>
        <filter val="53,85%"/>
        <filter val="55,77%"/>
        <filter val="56,92%"/>
        <filter val="57,69%"/>
        <filter val="58,33%"/>
        <filter val="61,54%"/>
        <filter val="62,18%"/>
        <filter val="63,46%"/>
        <filter val="64,74%"/>
        <filter val="65,38%"/>
        <filter val="67,31%"/>
        <filter val="69,23%"/>
        <filter val="69,93%"/>
        <filter val="70,88%"/>
        <filter val="71,15%"/>
        <filter val="73,08%"/>
        <filter val="73,43%"/>
        <filter val="73,90%"/>
        <filter val="75,00%"/>
        <filter val="75,38%"/>
        <filter val="75,64%"/>
        <filter val="76,57%"/>
        <filter val="76,92%"/>
        <filter val="9,62%"/>
      </filters>
    </filterColumn>
  </autoFilter>
  <sortState ref="A2:BI107">
    <sortCondition descending="1" ref="BI1"/>
  </sortState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9"/>
  <sheetViews>
    <sheetView zoomScale="80" zoomScaleNormal="80" workbookViewId="0">
      <pane xSplit="1" ySplit="1" topLeftCell="B66" activePane="bottomRight" state="frozen"/>
      <selection pane="topRight" activeCell="B1" sqref="B1"/>
      <selection pane="bottomLeft" activeCell="A5" sqref="A5"/>
      <selection pane="bottomRight" activeCell="C2" sqref="C2:C94"/>
    </sheetView>
  </sheetViews>
  <sheetFormatPr defaultRowHeight="15.75" x14ac:dyDescent="0.25"/>
  <cols>
    <col min="1" max="1" width="39.28515625" customWidth="1"/>
    <col min="2" max="2" width="15.28515625" style="7" customWidth="1"/>
    <col min="3" max="3" width="8.7109375" style="8" customWidth="1"/>
    <col min="4" max="5" width="7.140625" customWidth="1"/>
    <col min="6" max="7" width="7.42578125" customWidth="1"/>
    <col min="8" max="8" width="8.5703125" customWidth="1"/>
    <col min="9" max="10" width="7.7109375" customWidth="1"/>
    <col min="11" max="11" width="7" customWidth="1"/>
    <col min="12" max="12" width="6.42578125" customWidth="1"/>
    <col min="13" max="13" width="6.7109375" customWidth="1"/>
    <col min="14" max="14" width="7" customWidth="1"/>
    <col min="15" max="15" width="8.5703125" customWidth="1"/>
    <col min="16" max="16" width="6.5703125" customWidth="1"/>
    <col min="17" max="17" width="7.28515625" customWidth="1"/>
    <col min="18" max="18" width="6.5703125" customWidth="1"/>
    <col min="19" max="19" width="8" customWidth="1"/>
    <col min="20" max="20" width="7.140625" customWidth="1"/>
    <col min="21" max="21" width="7.7109375" customWidth="1"/>
    <col min="22" max="22" width="8.140625" customWidth="1"/>
    <col min="23" max="23" width="6.7109375" customWidth="1"/>
    <col min="24" max="24" width="7" customWidth="1"/>
    <col min="25" max="25" width="6.85546875" customWidth="1"/>
    <col min="26" max="28" width="7.140625" customWidth="1"/>
    <col min="29" max="29" width="6.5703125" customWidth="1"/>
    <col min="30" max="30" width="6.140625" customWidth="1"/>
    <col min="31" max="31" width="6.5703125" customWidth="1"/>
    <col min="32" max="32" width="7.85546875" customWidth="1"/>
    <col min="33" max="33" width="6.85546875" customWidth="1"/>
    <col min="34" max="34" width="7.140625" customWidth="1"/>
    <col min="35" max="35" width="6.85546875" customWidth="1"/>
    <col min="36" max="36" width="6.5703125" customWidth="1"/>
    <col min="37" max="37" width="7.140625" customWidth="1"/>
    <col min="38" max="38" width="6.42578125" customWidth="1"/>
    <col min="39" max="39" width="6.5703125" customWidth="1"/>
    <col min="40" max="41" width="8" customWidth="1"/>
    <col min="42" max="42" width="6" customWidth="1"/>
    <col min="43" max="43" width="7" customWidth="1"/>
    <col min="44" max="45" width="5.7109375" customWidth="1"/>
    <col min="46" max="46" width="6.7109375" customWidth="1"/>
    <col min="47" max="47" width="8.28515625" customWidth="1"/>
    <col min="48" max="48" width="8" customWidth="1"/>
    <col min="49" max="49" width="7.5703125" customWidth="1"/>
    <col min="50" max="50" width="6.85546875" customWidth="1"/>
    <col min="51" max="55" width="5.7109375" customWidth="1"/>
    <col min="56" max="56" width="15.140625" style="8" customWidth="1"/>
    <col min="57" max="57" width="13.42578125" style="8" customWidth="1"/>
    <col min="58" max="58" width="14.85546875" style="8" customWidth="1"/>
    <col min="59" max="59" width="7.140625" customWidth="1"/>
    <col min="60" max="60" width="26.28515625" customWidth="1"/>
    <col min="63" max="63" width="26.28515625" customWidth="1"/>
    <col min="64" max="64" width="18.28515625" customWidth="1"/>
  </cols>
  <sheetData>
    <row r="1" spans="1:60" ht="15" customHeight="1" thickBot="1" x14ac:dyDescent="0.3">
      <c r="A1" s="61" t="s">
        <v>0</v>
      </c>
      <c r="B1" s="62"/>
      <c r="C1" s="63" t="s">
        <v>1</v>
      </c>
      <c r="D1" s="53" t="s">
        <v>2</v>
      </c>
      <c r="E1" s="53" t="s">
        <v>3</v>
      </c>
      <c r="F1" s="53" t="s">
        <v>4</v>
      </c>
      <c r="G1" s="53" t="s">
        <v>5</v>
      </c>
      <c r="H1" s="53" t="s">
        <v>6</v>
      </c>
      <c r="I1" s="53" t="s">
        <v>7</v>
      </c>
      <c r="J1" s="53" t="s">
        <v>8</v>
      </c>
      <c r="K1" s="53" t="s">
        <v>9</v>
      </c>
      <c r="L1" s="53" t="s">
        <v>10</v>
      </c>
      <c r="M1" s="53" t="s">
        <v>11</v>
      </c>
      <c r="N1" s="53" t="s">
        <v>12</v>
      </c>
      <c r="O1" s="53" t="s">
        <v>13</v>
      </c>
      <c r="P1" s="53" t="s">
        <v>14</v>
      </c>
      <c r="Q1" s="53" t="s">
        <v>15</v>
      </c>
      <c r="R1" s="53" t="s">
        <v>16</v>
      </c>
      <c r="S1" s="53" t="s">
        <v>17</v>
      </c>
      <c r="T1" s="53" t="s">
        <v>18</v>
      </c>
      <c r="U1" s="53" t="s">
        <v>19</v>
      </c>
      <c r="V1" s="53" t="s">
        <v>20</v>
      </c>
      <c r="W1" s="53" t="s">
        <v>21</v>
      </c>
      <c r="X1" s="53" t="s">
        <v>22</v>
      </c>
      <c r="Y1" s="53" t="s">
        <v>23</v>
      </c>
      <c r="Z1" s="53" t="s">
        <v>24</v>
      </c>
      <c r="AA1" s="53" t="s">
        <v>25</v>
      </c>
      <c r="AB1" s="53" t="s">
        <v>26</v>
      </c>
      <c r="AC1" s="53" t="s">
        <v>27</v>
      </c>
      <c r="AD1" s="53" t="s">
        <v>28</v>
      </c>
      <c r="AE1" s="53" t="s">
        <v>29</v>
      </c>
      <c r="AF1" s="53" t="s">
        <v>30</v>
      </c>
      <c r="AG1" s="53" t="s">
        <v>31</v>
      </c>
      <c r="AH1" s="53" t="s">
        <v>32</v>
      </c>
      <c r="AI1" s="53" t="s">
        <v>33</v>
      </c>
      <c r="AJ1" s="53" t="s">
        <v>34</v>
      </c>
      <c r="AK1" s="53" t="s">
        <v>35</v>
      </c>
      <c r="AL1" s="53" t="s">
        <v>36</v>
      </c>
      <c r="AM1" s="53" t="s">
        <v>37</v>
      </c>
      <c r="AN1" s="53" t="s">
        <v>38</v>
      </c>
      <c r="AO1" s="53" t="s">
        <v>39</v>
      </c>
      <c r="AP1" s="53" t="s">
        <v>40</v>
      </c>
      <c r="AQ1" s="53" t="s">
        <v>41</v>
      </c>
      <c r="AR1" s="53" t="s">
        <v>42</v>
      </c>
      <c r="AS1" s="53" t="s">
        <v>43</v>
      </c>
      <c r="AT1" s="53" t="s">
        <v>44</v>
      </c>
      <c r="AU1" s="53" t="s">
        <v>45</v>
      </c>
      <c r="AV1" s="53" t="s">
        <v>46</v>
      </c>
      <c r="AW1" s="53" t="s">
        <v>47</v>
      </c>
      <c r="AX1" s="53" t="s">
        <v>48</v>
      </c>
      <c r="AY1" s="53" t="s">
        <v>49</v>
      </c>
      <c r="AZ1" s="53" t="s">
        <v>50</v>
      </c>
      <c r="BA1" s="53" t="s">
        <v>51</v>
      </c>
      <c r="BB1" s="53" t="s">
        <v>52</v>
      </c>
      <c r="BC1" s="53" t="s">
        <v>53</v>
      </c>
      <c r="BD1" s="59" t="s">
        <v>54</v>
      </c>
      <c r="BE1" s="60" t="s">
        <v>55</v>
      </c>
      <c r="BF1" s="57" t="s">
        <v>56</v>
      </c>
    </row>
    <row r="2" spans="1:60" ht="16.5" thickBot="1" x14ac:dyDescent="0.3">
      <c r="A2" s="3" t="s">
        <v>97</v>
      </c>
      <c r="B2" s="47">
        <v>30827</v>
      </c>
      <c r="C2" s="48">
        <v>1</v>
      </c>
      <c r="D2" s="10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37">
        <f t="shared" ref="BD2:BD33" si="0">SUM(D2:BC2)</f>
        <v>40</v>
      </c>
      <c r="BE2" s="44">
        <f t="shared" ref="BE2:BE26" si="1">C2*52</f>
        <v>52</v>
      </c>
      <c r="BF2" s="35">
        <f t="shared" ref="BF2:BF33" si="2">BD2/BE2</f>
        <v>0.76923076923076927</v>
      </c>
    </row>
    <row r="3" spans="1:60" ht="16.5" thickBot="1" x14ac:dyDescent="0.3">
      <c r="A3" s="3" t="s">
        <v>118</v>
      </c>
      <c r="B3" s="47">
        <v>101139</v>
      </c>
      <c r="C3" s="48">
        <v>4</v>
      </c>
      <c r="D3" s="10">
        <v>4</v>
      </c>
      <c r="E3" s="4">
        <v>4</v>
      </c>
      <c r="F3" s="4">
        <v>4</v>
      </c>
      <c r="G3" s="4">
        <v>4</v>
      </c>
      <c r="H3" s="4">
        <v>4</v>
      </c>
      <c r="I3" s="4">
        <v>4</v>
      </c>
      <c r="J3" s="4">
        <v>4</v>
      </c>
      <c r="K3" s="4">
        <v>4</v>
      </c>
      <c r="L3" s="4">
        <v>4</v>
      </c>
      <c r="M3" s="4">
        <v>4</v>
      </c>
      <c r="N3" s="4">
        <v>4</v>
      </c>
      <c r="O3" s="4">
        <v>4</v>
      </c>
      <c r="P3" s="4">
        <v>4</v>
      </c>
      <c r="Q3" s="4">
        <v>4</v>
      </c>
      <c r="R3" s="4">
        <v>4</v>
      </c>
      <c r="S3" s="4">
        <v>4</v>
      </c>
      <c r="T3" s="4">
        <v>4</v>
      </c>
      <c r="U3" s="4">
        <v>4</v>
      </c>
      <c r="V3" s="4">
        <v>4</v>
      </c>
      <c r="W3" s="4">
        <v>4</v>
      </c>
      <c r="X3" s="4">
        <v>4</v>
      </c>
      <c r="Y3" s="4">
        <v>4</v>
      </c>
      <c r="Z3" s="4">
        <v>4</v>
      </c>
      <c r="AA3" s="4">
        <v>4</v>
      </c>
      <c r="AB3" s="4">
        <v>4</v>
      </c>
      <c r="AC3" s="4">
        <v>4</v>
      </c>
      <c r="AD3" s="4">
        <v>4</v>
      </c>
      <c r="AE3" s="4">
        <v>4</v>
      </c>
      <c r="AF3" s="4">
        <v>4</v>
      </c>
      <c r="AG3" s="4">
        <v>4</v>
      </c>
      <c r="AH3" s="4">
        <v>4</v>
      </c>
      <c r="AI3" s="4">
        <v>4</v>
      </c>
      <c r="AJ3" s="4">
        <v>4</v>
      </c>
      <c r="AK3" s="4">
        <v>4</v>
      </c>
      <c r="AL3" s="4">
        <v>4</v>
      </c>
      <c r="AM3" s="4">
        <v>4</v>
      </c>
      <c r="AN3" s="4">
        <v>4</v>
      </c>
      <c r="AO3" s="4">
        <v>4</v>
      </c>
      <c r="AP3" s="4">
        <v>4</v>
      </c>
      <c r="AQ3" s="4">
        <v>4</v>
      </c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37">
        <f t="shared" si="0"/>
        <v>160</v>
      </c>
      <c r="BE3" s="44">
        <f t="shared" si="1"/>
        <v>208</v>
      </c>
      <c r="BF3" s="35">
        <f t="shared" si="2"/>
        <v>0.76923076923076927</v>
      </c>
    </row>
    <row r="4" spans="1:60" ht="16.5" thickBot="1" x14ac:dyDescent="0.3">
      <c r="A4" s="3" t="s">
        <v>145</v>
      </c>
      <c r="B4" s="47">
        <v>15521</v>
      </c>
      <c r="C4" s="48">
        <v>1</v>
      </c>
      <c r="D4" s="10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37">
        <f t="shared" si="0"/>
        <v>40</v>
      </c>
      <c r="BE4" s="44">
        <f t="shared" si="1"/>
        <v>52</v>
      </c>
      <c r="BF4" s="35">
        <f t="shared" si="2"/>
        <v>0.76923076923076927</v>
      </c>
      <c r="BH4" t="s">
        <v>162</v>
      </c>
    </row>
    <row r="5" spans="1:60" ht="16.5" thickBot="1" x14ac:dyDescent="0.3">
      <c r="A5" s="3" t="s">
        <v>82</v>
      </c>
      <c r="B5" s="47">
        <v>22152</v>
      </c>
      <c r="C5" s="48">
        <v>1</v>
      </c>
      <c r="D5" s="10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>
        <v>1</v>
      </c>
      <c r="AP5" s="4">
        <v>1</v>
      </c>
      <c r="AQ5" s="4">
        <v>1</v>
      </c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37">
        <f t="shared" si="0"/>
        <v>40</v>
      </c>
      <c r="BE5" s="44">
        <f t="shared" si="1"/>
        <v>52</v>
      </c>
      <c r="BF5" s="35">
        <f t="shared" si="2"/>
        <v>0.76923076923076927</v>
      </c>
    </row>
    <row r="6" spans="1:60" ht="16.5" thickBot="1" x14ac:dyDescent="0.3">
      <c r="A6" s="3" t="s">
        <v>133</v>
      </c>
      <c r="B6" s="47">
        <v>14138</v>
      </c>
      <c r="C6" s="48">
        <v>1</v>
      </c>
      <c r="D6" s="10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4">
        <v>1</v>
      </c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37">
        <f t="shared" si="0"/>
        <v>40</v>
      </c>
      <c r="BE6" s="44">
        <f t="shared" si="1"/>
        <v>52</v>
      </c>
      <c r="BF6" s="35">
        <f t="shared" si="2"/>
        <v>0.76923076923076927</v>
      </c>
    </row>
    <row r="7" spans="1:60" ht="18.75" customHeight="1" thickBot="1" x14ac:dyDescent="0.3">
      <c r="A7" s="3" t="s">
        <v>120</v>
      </c>
      <c r="B7" s="47">
        <v>32312</v>
      </c>
      <c r="C7" s="48">
        <v>1</v>
      </c>
      <c r="D7" s="10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1</v>
      </c>
      <c r="AJ7" s="4">
        <v>1</v>
      </c>
      <c r="AK7" s="4">
        <v>1</v>
      </c>
      <c r="AL7" s="4">
        <v>1</v>
      </c>
      <c r="AM7" s="4">
        <v>1</v>
      </c>
      <c r="AN7" s="4">
        <v>1</v>
      </c>
      <c r="AO7" s="4">
        <v>1</v>
      </c>
      <c r="AP7" s="4">
        <v>1</v>
      </c>
      <c r="AQ7" s="4">
        <v>1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37">
        <f t="shared" si="0"/>
        <v>40</v>
      </c>
      <c r="BE7" s="44">
        <f t="shared" si="1"/>
        <v>52</v>
      </c>
      <c r="BF7" s="35">
        <f t="shared" si="2"/>
        <v>0.76923076923076927</v>
      </c>
    </row>
    <row r="8" spans="1:60" ht="18.75" customHeight="1" thickBot="1" x14ac:dyDescent="0.3">
      <c r="A8" s="3" t="s">
        <v>135</v>
      </c>
      <c r="B8" s="47">
        <v>25622</v>
      </c>
      <c r="C8" s="48">
        <v>1</v>
      </c>
      <c r="D8" s="10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>
        <v>1</v>
      </c>
      <c r="AG8" s="4">
        <v>1</v>
      </c>
      <c r="AH8" s="4">
        <v>1</v>
      </c>
      <c r="AI8" s="4">
        <v>1</v>
      </c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4">
        <v>1</v>
      </c>
      <c r="AP8" s="4">
        <v>1</v>
      </c>
      <c r="AQ8" s="4">
        <v>1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37">
        <f t="shared" si="0"/>
        <v>40</v>
      </c>
      <c r="BE8" s="44">
        <f t="shared" si="1"/>
        <v>52</v>
      </c>
      <c r="BF8" s="35">
        <f t="shared" si="2"/>
        <v>0.76923076923076927</v>
      </c>
    </row>
    <row r="9" spans="1:60" ht="16.5" thickBot="1" x14ac:dyDescent="0.3">
      <c r="A9" s="3" t="s">
        <v>87</v>
      </c>
      <c r="B9" s="47">
        <v>307144</v>
      </c>
      <c r="C9" s="48">
        <v>19</v>
      </c>
      <c r="D9" s="10">
        <v>19</v>
      </c>
      <c r="E9" s="4">
        <v>19</v>
      </c>
      <c r="F9" s="4">
        <v>19</v>
      </c>
      <c r="G9" s="4">
        <v>19</v>
      </c>
      <c r="H9" s="4">
        <v>19</v>
      </c>
      <c r="I9" s="4">
        <v>19</v>
      </c>
      <c r="J9" s="4">
        <v>19</v>
      </c>
      <c r="K9" s="4">
        <v>19</v>
      </c>
      <c r="L9" s="4">
        <v>19</v>
      </c>
      <c r="M9" s="4">
        <v>19</v>
      </c>
      <c r="N9" s="4">
        <v>19</v>
      </c>
      <c r="O9" s="4">
        <v>19</v>
      </c>
      <c r="P9" s="4">
        <v>19</v>
      </c>
      <c r="Q9" s="4">
        <v>19</v>
      </c>
      <c r="R9" s="4">
        <v>19</v>
      </c>
      <c r="S9" s="4">
        <v>19</v>
      </c>
      <c r="T9" s="4">
        <v>19</v>
      </c>
      <c r="U9" s="4">
        <v>19</v>
      </c>
      <c r="V9" s="4">
        <v>19</v>
      </c>
      <c r="W9" s="4">
        <v>19</v>
      </c>
      <c r="X9" s="4">
        <v>19</v>
      </c>
      <c r="Y9" s="4">
        <v>19</v>
      </c>
      <c r="Z9" s="4">
        <v>19</v>
      </c>
      <c r="AA9" s="4">
        <v>19</v>
      </c>
      <c r="AB9" s="4">
        <v>19</v>
      </c>
      <c r="AC9" s="4">
        <v>19</v>
      </c>
      <c r="AD9" s="4">
        <v>19</v>
      </c>
      <c r="AE9" s="4">
        <v>19</v>
      </c>
      <c r="AF9" s="4">
        <v>19</v>
      </c>
      <c r="AG9" s="4">
        <v>19</v>
      </c>
      <c r="AH9" s="4">
        <v>19</v>
      </c>
      <c r="AI9" s="4">
        <v>19</v>
      </c>
      <c r="AJ9" s="4">
        <v>19</v>
      </c>
      <c r="AK9" s="4">
        <v>19</v>
      </c>
      <c r="AL9" s="4">
        <v>19</v>
      </c>
      <c r="AM9" s="4">
        <v>19</v>
      </c>
      <c r="AN9" s="4">
        <v>19</v>
      </c>
      <c r="AO9" s="4">
        <v>19</v>
      </c>
      <c r="AP9" s="4">
        <v>19</v>
      </c>
      <c r="AQ9" s="4">
        <v>19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37">
        <f t="shared" si="0"/>
        <v>760</v>
      </c>
      <c r="BE9" s="44">
        <f t="shared" si="1"/>
        <v>988</v>
      </c>
      <c r="BF9" s="35">
        <f t="shared" si="2"/>
        <v>0.76923076923076927</v>
      </c>
    </row>
    <row r="10" spans="1:60" ht="16.5" thickBot="1" x14ac:dyDescent="0.3">
      <c r="A10" s="3" t="s">
        <v>65</v>
      </c>
      <c r="B10" s="47">
        <v>152311</v>
      </c>
      <c r="C10" s="48">
        <v>20</v>
      </c>
      <c r="D10" s="10">
        <v>20</v>
      </c>
      <c r="E10" s="4">
        <v>20</v>
      </c>
      <c r="F10" s="4">
        <v>20</v>
      </c>
      <c r="G10" s="4">
        <v>20</v>
      </c>
      <c r="H10" s="4">
        <v>20</v>
      </c>
      <c r="I10" s="4">
        <v>20</v>
      </c>
      <c r="J10" s="4">
        <v>20</v>
      </c>
      <c r="K10" s="4">
        <v>20</v>
      </c>
      <c r="L10" s="4">
        <v>20</v>
      </c>
      <c r="M10" s="4">
        <v>20</v>
      </c>
      <c r="N10" s="4">
        <v>20</v>
      </c>
      <c r="O10" s="4">
        <v>20</v>
      </c>
      <c r="P10" s="4">
        <v>20</v>
      </c>
      <c r="Q10" s="4">
        <v>20</v>
      </c>
      <c r="R10" s="4">
        <v>20</v>
      </c>
      <c r="S10" s="4">
        <v>20</v>
      </c>
      <c r="T10" s="4">
        <v>20</v>
      </c>
      <c r="U10" s="4">
        <v>20</v>
      </c>
      <c r="V10" s="4">
        <v>20</v>
      </c>
      <c r="W10" s="4">
        <v>20</v>
      </c>
      <c r="X10" s="4">
        <v>20</v>
      </c>
      <c r="Y10" s="4">
        <v>20</v>
      </c>
      <c r="Z10" s="4">
        <v>20</v>
      </c>
      <c r="AA10" s="4">
        <v>20</v>
      </c>
      <c r="AB10" s="4">
        <v>20</v>
      </c>
      <c r="AC10" s="4">
        <v>20</v>
      </c>
      <c r="AD10" s="4">
        <v>20</v>
      </c>
      <c r="AE10" s="4">
        <v>20</v>
      </c>
      <c r="AF10" s="4">
        <v>20</v>
      </c>
      <c r="AG10" s="4">
        <v>20</v>
      </c>
      <c r="AH10" s="4">
        <v>20</v>
      </c>
      <c r="AI10" s="4">
        <v>20</v>
      </c>
      <c r="AJ10" s="4">
        <v>20</v>
      </c>
      <c r="AK10" s="4">
        <v>20</v>
      </c>
      <c r="AL10" s="4">
        <v>20</v>
      </c>
      <c r="AM10" s="4">
        <v>20</v>
      </c>
      <c r="AN10" s="4">
        <v>20</v>
      </c>
      <c r="AO10" s="4">
        <v>20</v>
      </c>
      <c r="AP10" s="4">
        <v>20</v>
      </c>
      <c r="AQ10" s="4">
        <v>20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37">
        <f t="shared" si="0"/>
        <v>800</v>
      </c>
      <c r="BE10" s="44">
        <f t="shared" si="1"/>
        <v>1040</v>
      </c>
      <c r="BF10" s="35">
        <f t="shared" si="2"/>
        <v>0.76923076923076927</v>
      </c>
    </row>
    <row r="11" spans="1:60" ht="16.5" thickBot="1" x14ac:dyDescent="0.3">
      <c r="A11" s="3" t="s">
        <v>127</v>
      </c>
      <c r="B11" s="47">
        <v>9401</v>
      </c>
      <c r="C11" s="48">
        <v>1</v>
      </c>
      <c r="D11" s="10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  <c r="AG11" s="4">
        <v>1</v>
      </c>
      <c r="AH11" s="4">
        <v>1</v>
      </c>
      <c r="AI11" s="4">
        <v>1</v>
      </c>
      <c r="AJ11" s="4">
        <v>1</v>
      </c>
      <c r="AK11" s="4">
        <v>1</v>
      </c>
      <c r="AL11" s="4">
        <v>1</v>
      </c>
      <c r="AM11" s="4">
        <v>1</v>
      </c>
      <c r="AN11" s="4">
        <v>1</v>
      </c>
      <c r="AO11" s="4">
        <v>1</v>
      </c>
      <c r="AP11" s="4">
        <v>1</v>
      </c>
      <c r="AQ11" s="4">
        <v>1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37">
        <f t="shared" si="0"/>
        <v>40</v>
      </c>
      <c r="BE11" s="44">
        <f t="shared" si="1"/>
        <v>52</v>
      </c>
      <c r="BF11" s="35">
        <f t="shared" si="2"/>
        <v>0.76923076923076927</v>
      </c>
    </row>
    <row r="12" spans="1:60" ht="16.5" thickBot="1" x14ac:dyDescent="0.3">
      <c r="A12" s="3" t="s">
        <v>115</v>
      </c>
      <c r="B12" s="47">
        <v>42214</v>
      </c>
      <c r="C12" s="48">
        <v>1</v>
      </c>
      <c r="D12" s="10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  <c r="AG12" s="4">
        <v>1</v>
      </c>
      <c r="AH12" s="4">
        <v>1</v>
      </c>
      <c r="AI12" s="4">
        <v>1</v>
      </c>
      <c r="AJ12" s="4">
        <v>1</v>
      </c>
      <c r="AK12" s="4">
        <v>1</v>
      </c>
      <c r="AL12" s="4">
        <v>1</v>
      </c>
      <c r="AM12" s="4">
        <v>1</v>
      </c>
      <c r="AN12" s="4">
        <v>1</v>
      </c>
      <c r="AO12" s="4">
        <v>1</v>
      </c>
      <c r="AP12" s="4">
        <v>1</v>
      </c>
      <c r="AQ12" s="4">
        <v>1</v>
      </c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37">
        <f t="shared" si="0"/>
        <v>40</v>
      </c>
      <c r="BE12" s="44">
        <f t="shared" si="1"/>
        <v>52</v>
      </c>
      <c r="BF12" s="35">
        <f t="shared" si="2"/>
        <v>0.76923076923076927</v>
      </c>
    </row>
    <row r="13" spans="1:60" ht="16.5" thickBot="1" x14ac:dyDescent="0.3">
      <c r="A13" s="3" t="s">
        <v>75</v>
      </c>
      <c r="B13" s="47">
        <v>21775</v>
      </c>
      <c r="C13" s="48">
        <v>1</v>
      </c>
      <c r="D13" s="10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1</v>
      </c>
      <c r="AG13" s="4">
        <v>1</v>
      </c>
      <c r="AH13" s="4">
        <v>1</v>
      </c>
      <c r="AI13" s="4">
        <v>1</v>
      </c>
      <c r="AJ13" s="4">
        <v>1</v>
      </c>
      <c r="AK13" s="4">
        <v>1</v>
      </c>
      <c r="AL13" s="4">
        <v>1</v>
      </c>
      <c r="AM13" s="4">
        <v>1</v>
      </c>
      <c r="AN13" s="4">
        <v>1</v>
      </c>
      <c r="AO13" s="4">
        <v>1</v>
      </c>
      <c r="AP13" s="4">
        <v>1</v>
      </c>
      <c r="AQ13" s="4">
        <v>1</v>
      </c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37">
        <f t="shared" si="0"/>
        <v>40</v>
      </c>
      <c r="BE13" s="44">
        <f t="shared" si="1"/>
        <v>52</v>
      </c>
      <c r="BF13" s="35">
        <f t="shared" si="2"/>
        <v>0.76923076923076927</v>
      </c>
    </row>
    <row r="14" spans="1:60" ht="16.5" thickBot="1" x14ac:dyDescent="0.3">
      <c r="A14" s="5" t="s">
        <v>128</v>
      </c>
      <c r="B14" s="47">
        <v>77202</v>
      </c>
      <c r="C14" s="48">
        <v>1</v>
      </c>
      <c r="D14" s="10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37">
        <f t="shared" si="0"/>
        <v>40</v>
      </c>
      <c r="BE14" s="44">
        <f t="shared" si="1"/>
        <v>52</v>
      </c>
      <c r="BF14" s="35">
        <f t="shared" si="2"/>
        <v>0.76923076923076927</v>
      </c>
    </row>
    <row r="15" spans="1:60" ht="16.5" thickBot="1" x14ac:dyDescent="0.3">
      <c r="A15" s="3" t="s">
        <v>161</v>
      </c>
      <c r="B15" s="47">
        <v>37262</v>
      </c>
      <c r="C15" s="48">
        <v>1</v>
      </c>
      <c r="D15" s="10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4">
        <v>1</v>
      </c>
      <c r="AB15" s="4">
        <v>1</v>
      </c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>
        <v>1</v>
      </c>
      <c r="AJ15" s="4">
        <v>1</v>
      </c>
      <c r="AK15" s="4">
        <v>1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  <c r="AQ15" s="4">
        <v>1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37">
        <f t="shared" si="0"/>
        <v>40</v>
      </c>
      <c r="BE15" s="44">
        <f t="shared" si="1"/>
        <v>52</v>
      </c>
      <c r="BF15" s="87">
        <f t="shared" si="2"/>
        <v>0.76923076923076927</v>
      </c>
    </row>
    <row r="16" spans="1:60" ht="16.5" thickBot="1" x14ac:dyDescent="0.3">
      <c r="A16" s="3" t="s">
        <v>62</v>
      </c>
      <c r="B16" s="47">
        <v>177016</v>
      </c>
      <c r="C16" s="48">
        <v>11</v>
      </c>
      <c r="D16" s="10">
        <v>11</v>
      </c>
      <c r="E16" s="4">
        <v>11</v>
      </c>
      <c r="F16" s="4">
        <v>11</v>
      </c>
      <c r="G16" s="4">
        <v>11</v>
      </c>
      <c r="H16" s="4">
        <v>11</v>
      </c>
      <c r="I16" s="4">
        <v>11</v>
      </c>
      <c r="J16" s="4">
        <v>11</v>
      </c>
      <c r="K16" s="4">
        <v>11</v>
      </c>
      <c r="L16" s="4">
        <v>11</v>
      </c>
      <c r="M16" s="4">
        <v>11</v>
      </c>
      <c r="N16" s="4">
        <v>11</v>
      </c>
      <c r="O16" s="4">
        <v>10</v>
      </c>
      <c r="P16" s="4">
        <v>11</v>
      </c>
      <c r="Q16" s="4">
        <v>11</v>
      </c>
      <c r="R16" s="4">
        <v>11</v>
      </c>
      <c r="S16" s="4">
        <v>11</v>
      </c>
      <c r="T16" s="4">
        <v>11</v>
      </c>
      <c r="U16" s="4">
        <v>11</v>
      </c>
      <c r="V16" s="4">
        <v>11</v>
      </c>
      <c r="W16" s="4">
        <v>11</v>
      </c>
      <c r="X16" s="4">
        <v>11</v>
      </c>
      <c r="Y16" s="4">
        <v>11</v>
      </c>
      <c r="Z16" s="4">
        <v>11</v>
      </c>
      <c r="AA16" s="4">
        <v>11</v>
      </c>
      <c r="AB16" s="4">
        <v>11</v>
      </c>
      <c r="AC16" s="4">
        <v>11</v>
      </c>
      <c r="AD16" s="4">
        <v>11</v>
      </c>
      <c r="AE16" s="4">
        <v>11</v>
      </c>
      <c r="AF16" s="4">
        <v>10</v>
      </c>
      <c r="AG16" s="4">
        <v>11</v>
      </c>
      <c r="AH16" s="4">
        <v>11</v>
      </c>
      <c r="AI16" s="4">
        <v>11</v>
      </c>
      <c r="AJ16" s="4">
        <v>11</v>
      </c>
      <c r="AK16" s="4">
        <v>11</v>
      </c>
      <c r="AL16" s="4">
        <v>11</v>
      </c>
      <c r="AM16" s="4">
        <v>11</v>
      </c>
      <c r="AN16" s="4">
        <v>11</v>
      </c>
      <c r="AO16" s="4">
        <v>11</v>
      </c>
      <c r="AP16" s="4">
        <v>11</v>
      </c>
      <c r="AQ16" s="4">
        <v>11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37">
        <f t="shared" si="0"/>
        <v>438</v>
      </c>
      <c r="BE16" s="44">
        <f t="shared" si="1"/>
        <v>572</v>
      </c>
      <c r="BF16" s="35">
        <f t="shared" si="2"/>
        <v>0.76573426573426573</v>
      </c>
      <c r="BH16" t="s">
        <v>163</v>
      </c>
    </row>
    <row r="17" spans="1:60" ht="16.5" thickBot="1" x14ac:dyDescent="0.3">
      <c r="A17" s="5" t="s">
        <v>61</v>
      </c>
      <c r="B17" s="47">
        <v>247741</v>
      </c>
      <c r="C17" s="49">
        <v>3</v>
      </c>
      <c r="D17" s="10">
        <v>3</v>
      </c>
      <c r="E17" s="4">
        <v>3</v>
      </c>
      <c r="F17" s="4">
        <v>3</v>
      </c>
      <c r="G17" s="4">
        <v>3</v>
      </c>
      <c r="H17" s="4">
        <v>3</v>
      </c>
      <c r="I17" s="4">
        <v>3</v>
      </c>
      <c r="J17" s="4">
        <v>3</v>
      </c>
      <c r="K17" s="4">
        <v>3</v>
      </c>
      <c r="L17" s="4">
        <v>3</v>
      </c>
      <c r="M17" s="4">
        <v>2</v>
      </c>
      <c r="N17" s="4">
        <v>2</v>
      </c>
      <c r="O17" s="4">
        <v>3</v>
      </c>
      <c r="P17" s="4">
        <v>3</v>
      </c>
      <c r="Q17" s="4">
        <v>3</v>
      </c>
      <c r="R17" s="4">
        <v>3</v>
      </c>
      <c r="S17" s="4">
        <v>3</v>
      </c>
      <c r="T17" s="4">
        <v>3</v>
      </c>
      <c r="U17" s="4">
        <v>3</v>
      </c>
      <c r="V17" s="4">
        <v>3</v>
      </c>
      <c r="W17" s="4">
        <v>3</v>
      </c>
      <c r="X17" s="4">
        <v>3</v>
      </c>
      <c r="Y17" s="4">
        <v>3</v>
      </c>
      <c r="Z17" s="4">
        <v>3</v>
      </c>
      <c r="AA17" s="4">
        <v>3</v>
      </c>
      <c r="AB17" s="4">
        <v>3</v>
      </c>
      <c r="AC17" s="4">
        <v>3</v>
      </c>
      <c r="AD17" s="4">
        <v>3</v>
      </c>
      <c r="AE17" s="4">
        <v>3</v>
      </c>
      <c r="AF17" s="4">
        <v>3</v>
      </c>
      <c r="AG17" s="4">
        <v>3</v>
      </c>
      <c r="AH17" s="4">
        <v>3</v>
      </c>
      <c r="AI17" s="4">
        <v>3</v>
      </c>
      <c r="AJ17" s="4">
        <v>3</v>
      </c>
      <c r="AK17" s="4">
        <v>3</v>
      </c>
      <c r="AL17" s="4">
        <v>3</v>
      </c>
      <c r="AM17" s="4">
        <v>3</v>
      </c>
      <c r="AN17" s="4">
        <v>3</v>
      </c>
      <c r="AO17" s="4">
        <v>3</v>
      </c>
      <c r="AP17" s="4">
        <v>3</v>
      </c>
      <c r="AQ17" s="4">
        <v>3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37">
        <f t="shared" si="0"/>
        <v>118</v>
      </c>
      <c r="BE17" s="44">
        <f t="shared" si="1"/>
        <v>156</v>
      </c>
      <c r="BF17" s="35">
        <f t="shared" si="2"/>
        <v>0.75641025641025639</v>
      </c>
    </row>
    <row r="18" spans="1:60" ht="16.5" thickBot="1" x14ac:dyDescent="0.3">
      <c r="A18" s="5" t="s">
        <v>86</v>
      </c>
      <c r="B18" s="47">
        <v>191664</v>
      </c>
      <c r="C18" s="49">
        <v>5</v>
      </c>
      <c r="D18" s="10">
        <v>4</v>
      </c>
      <c r="E18" s="4">
        <v>4</v>
      </c>
      <c r="F18" s="4">
        <v>5</v>
      </c>
      <c r="G18" s="4">
        <v>4</v>
      </c>
      <c r="H18" s="4">
        <v>5</v>
      </c>
      <c r="I18" s="4">
        <v>5</v>
      </c>
      <c r="J18" s="4">
        <v>5</v>
      </c>
      <c r="K18" s="4">
        <v>4</v>
      </c>
      <c r="L18" s="4">
        <v>5</v>
      </c>
      <c r="M18" s="4">
        <v>5</v>
      </c>
      <c r="N18" s="4">
        <v>5</v>
      </c>
      <c r="O18" s="4">
        <v>5</v>
      </c>
      <c r="P18" s="4">
        <v>5</v>
      </c>
      <c r="Q18" s="4">
        <v>5</v>
      </c>
      <c r="R18" s="4">
        <v>5</v>
      </c>
      <c r="S18" s="4">
        <v>5</v>
      </c>
      <c r="T18" s="4">
        <v>5</v>
      </c>
      <c r="U18" s="4">
        <v>5</v>
      </c>
      <c r="V18" s="4">
        <v>5</v>
      </c>
      <c r="W18" s="4">
        <v>5</v>
      </c>
      <c r="X18" s="4">
        <v>5</v>
      </c>
      <c r="Y18" s="4">
        <v>5</v>
      </c>
      <c r="Z18" s="4">
        <v>5</v>
      </c>
      <c r="AA18" s="4">
        <v>5</v>
      </c>
      <c r="AB18" s="4">
        <v>5</v>
      </c>
      <c r="AC18" s="4">
        <v>5</v>
      </c>
      <c r="AD18" s="4">
        <v>5</v>
      </c>
      <c r="AE18" s="4">
        <v>5</v>
      </c>
      <c r="AF18" s="4">
        <v>5</v>
      </c>
      <c r="AG18" s="4">
        <v>5</v>
      </c>
      <c r="AH18" s="4">
        <v>5</v>
      </c>
      <c r="AI18" s="4">
        <v>5</v>
      </c>
      <c r="AJ18" s="4">
        <v>5</v>
      </c>
      <c r="AK18" s="4">
        <v>5</v>
      </c>
      <c r="AL18" s="4">
        <v>5</v>
      </c>
      <c r="AM18" s="4">
        <v>5</v>
      </c>
      <c r="AN18" s="4">
        <v>5</v>
      </c>
      <c r="AO18" s="4">
        <v>5</v>
      </c>
      <c r="AP18" s="4">
        <v>5</v>
      </c>
      <c r="AQ18" s="4">
        <v>5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37">
        <f t="shared" si="0"/>
        <v>196</v>
      </c>
      <c r="BE18" s="44">
        <f t="shared" si="1"/>
        <v>260</v>
      </c>
      <c r="BF18" s="35">
        <f t="shared" si="2"/>
        <v>0.75384615384615383</v>
      </c>
    </row>
    <row r="19" spans="1:60" ht="16.5" thickBot="1" x14ac:dyDescent="0.3">
      <c r="A19" s="3" t="s">
        <v>105</v>
      </c>
      <c r="B19" s="47">
        <v>210171</v>
      </c>
      <c r="C19" s="48">
        <v>3</v>
      </c>
      <c r="D19" s="10">
        <v>3</v>
      </c>
      <c r="E19" s="4">
        <v>3</v>
      </c>
      <c r="F19" s="4">
        <v>3</v>
      </c>
      <c r="G19" s="4">
        <v>3</v>
      </c>
      <c r="H19" s="4">
        <v>3</v>
      </c>
      <c r="I19" s="4">
        <v>3</v>
      </c>
      <c r="J19" s="4">
        <v>3</v>
      </c>
      <c r="K19" s="4">
        <v>3</v>
      </c>
      <c r="L19" s="4">
        <v>3</v>
      </c>
      <c r="M19" s="4">
        <v>3</v>
      </c>
      <c r="N19" s="4">
        <v>3</v>
      </c>
      <c r="O19" s="4">
        <v>3</v>
      </c>
      <c r="P19" s="4">
        <v>3</v>
      </c>
      <c r="Q19" s="4">
        <v>3</v>
      </c>
      <c r="R19" s="4">
        <v>3</v>
      </c>
      <c r="S19" s="4">
        <v>3</v>
      </c>
      <c r="T19" s="4">
        <v>3</v>
      </c>
      <c r="U19" s="4">
        <v>3</v>
      </c>
      <c r="V19" s="4">
        <v>3</v>
      </c>
      <c r="W19" s="4">
        <v>3</v>
      </c>
      <c r="X19" s="4">
        <v>3</v>
      </c>
      <c r="Y19" s="4">
        <v>3</v>
      </c>
      <c r="Z19" s="4">
        <v>3</v>
      </c>
      <c r="AA19" s="4">
        <v>3</v>
      </c>
      <c r="AB19" s="4">
        <v>3</v>
      </c>
      <c r="AC19" s="4">
        <v>3</v>
      </c>
      <c r="AD19" s="4">
        <v>3</v>
      </c>
      <c r="AE19" s="4">
        <v>3</v>
      </c>
      <c r="AF19" s="4">
        <v>3</v>
      </c>
      <c r="AG19" s="4">
        <v>3</v>
      </c>
      <c r="AH19" s="4">
        <v>3</v>
      </c>
      <c r="AI19" s="4">
        <v>3</v>
      </c>
      <c r="AJ19" s="4">
        <v>3</v>
      </c>
      <c r="AK19" s="4">
        <v>3</v>
      </c>
      <c r="AL19" s="4">
        <v>3</v>
      </c>
      <c r="AM19" s="4">
        <v>3</v>
      </c>
      <c r="AN19" s="4">
        <v>3</v>
      </c>
      <c r="AO19" s="4">
        <v>3</v>
      </c>
      <c r="AP19" s="4">
        <v>3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37">
        <f t="shared" si="0"/>
        <v>117</v>
      </c>
      <c r="BE19" s="44">
        <f t="shared" si="1"/>
        <v>156</v>
      </c>
      <c r="BF19" s="35">
        <f t="shared" si="2"/>
        <v>0.75</v>
      </c>
    </row>
    <row r="20" spans="1:60" ht="16.5" thickBot="1" x14ac:dyDescent="0.3">
      <c r="A20" s="3" t="s">
        <v>119</v>
      </c>
      <c r="B20" s="47">
        <v>185237</v>
      </c>
      <c r="C20" s="48">
        <v>16</v>
      </c>
      <c r="D20" s="10">
        <v>16</v>
      </c>
      <c r="E20" s="4">
        <v>16</v>
      </c>
      <c r="F20" s="4">
        <v>16</v>
      </c>
      <c r="G20" s="4">
        <v>16</v>
      </c>
      <c r="H20" s="4">
        <v>16</v>
      </c>
      <c r="I20" s="4">
        <v>16</v>
      </c>
      <c r="J20" s="4">
        <v>16</v>
      </c>
      <c r="K20" s="4">
        <v>16</v>
      </c>
      <c r="L20" s="4">
        <v>16</v>
      </c>
      <c r="M20" s="4">
        <v>16</v>
      </c>
      <c r="N20" s="4">
        <v>16</v>
      </c>
      <c r="O20" s="4">
        <v>16</v>
      </c>
      <c r="P20" s="4">
        <v>16</v>
      </c>
      <c r="Q20" s="4">
        <v>16</v>
      </c>
      <c r="R20" s="4">
        <v>16</v>
      </c>
      <c r="S20" s="4">
        <v>16</v>
      </c>
      <c r="T20" s="4">
        <v>16</v>
      </c>
      <c r="U20" s="4">
        <v>16</v>
      </c>
      <c r="V20" s="4">
        <v>16</v>
      </c>
      <c r="W20" s="4">
        <v>16</v>
      </c>
      <c r="X20" s="4">
        <v>16</v>
      </c>
      <c r="Y20" s="4">
        <v>16</v>
      </c>
      <c r="Z20" s="4">
        <v>16</v>
      </c>
      <c r="AA20" s="4">
        <v>16</v>
      </c>
      <c r="AB20" s="4">
        <v>16</v>
      </c>
      <c r="AC20" s="4">
        <v>16</v>
      </c>
      <c r="AD20" s="4">
        <v>16</v>
      </c>
      <c r="AE20" s="4">
        <v>16</v>
      </c>
      <c r="AF20" s="4">
        <v>16</v>
      </c>
      <c r="AG20" s="4">
        <v>16</v>
      </c>
      <c r="AH20" s="4">
        <v>16</v>
      </c>
      <c r="AI20" s="4">
        <v>16</v>
      </c>
      <c r="AJ20" s="4">
        <v>16</v>
      </c>
      <c r="AK20" s="4">
        <v>16</v>
      </c>
      <c r="AL20" s="4">
        <v>16</v>
      </c>
      <c r="AM20" s="4">
        <v>16</v>
      </c>
      <c r="AN20" s="4">
        <v>16</v>
      </c>
      <c r="AO20" s="4">
        <v>16</v>
      </c>
      <c r="AP20" s="4">
        <v>16</v>
      </c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37">
        <f t="shared" si="0"/>
        <v>624</v>
      </c>
      <c r="BE20" s="44">
        <f t="shared" si="1"/>
        <v>832</v>
      </c>
      <c r="BF20" s="35">
        <f t="shared" si="2"/>
        <v>0.75</v>
      </c>
    </row>
    <row r="21" spans="1:60" ht="16.5" thickBot="1" x14ac:dyDescent="0.3">
      <c r="A21" s="3" t="s">
        <v>113</v>
      </c>
      <c r="B21" s="47">
        <v>25535</v>
      </c>
      <c r="C21" s="48">
        <v>1</v>
      </c>
      <c r="D21" s="10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  <c r="AM21" s="4">
        <v>1</v>
      </c>
      <c r="AN21" s="4">
        <v>1</v>
      </c>
      <c r="AO21" s="4">
        <v>1</v>
      </c>
      <c r="AP21" s="4">
        <v>1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37">
        <f t="shared" si="0"/>
        <v>39</v>
      </c>
      <c r="BE21" s="44">
        <f t="shared" si="1"/>
        <v>52</v>
      </c>
      <c r="BF21" s="35">
        <f t="shared" si="2"/>
        <v>0.75</v>
      </c>
    </row>
    <row r="22" spans="1:60" ht="16.5" thickBot="1" x14ac:dyDescent="0.3">
      <c r="A22" s="3" t="s">
        <v>154</v>
      </c>
      <c r="B22" s="47">
        <v>42705</v>
      </c>
      <c r="C22" s="48">
        <v>1</v>
      </c>
      <c r="D22" s="10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  <c r="AM22" s="4">
        <v>1</v>
      </c>
      <c r="AN22" s="4">
        <v>1</v>
      </c>
      <c r="AO22" s="4">
        <v>1</v>
      </c>
      <c r="AP22" s="4">
        <v>1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37">
        <f t="shared" si="0"/>
        <v>39</v>
      </c>
      <c r="BE22" s="44">
        <f t="shared" si="1"/>
        <v>52</v>
      </c>
      <c r="BF22" s="35">
        <f t="shared" si="2"/>
        <v>0.75</v>
      </c>
    </row>
    <row r="23" spans="1:60" ht="16.5" thickBot="1" x14ac:dyDescent="0.3">
      <c r="A23" s="3" t="s">
        <v>155</v>
      </c>
      <c r="B23" s="47">
        <v>7240</v>
      </c>
      <c r="C23" s="48">
        <v>1</v>
      </c>
      <c r="D23" s="10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1</v>
      </c>
      <c r="AL23" s="52">
        <v>1</v>
      </c>
      <c r="AM23" s="4">
        <v>1</v>
      </c>
      <c r="AN23" s="4">
        <v>1</v>
      </c>
      <c r="AO23" s="4">
        <v>1</v>
      </c>
      <c r="AP23" s="4">
        <v>1</v>
      </c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37">
        <f t="shared" si="0"/>
        <v>39</v>
      </c>
      <c r="BE23" s="44">
        <f t="shared" si="1"/>
        <v>52</v>
      </c>
      <c r="BF23" s="35">
        <f t="shared" si="2"/>
        <v>0.75</v>
      </c>
    </row>
    <row r="24" spans="1:60" ht="16.5" thickBot="1" x14ac:dyDescent="0.3">
      <c r="A24" s="3" t="s">
        <v>90</v>
      </c>
      <c r="B24" s="47">
        <v>9416</v>
      </c>
      <c r="C24" s="48">
        <v>1</v>
      </c>
      <c r="D24" s="10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  <c r="AM24" s="4">
        <v>1</v>
      </c>
      <c r="AN24" s="4">
        <v>1</v>
      </c>
      <c r="AO24" s="4">
        <v>1</v>
      </c>
      <c r="AP24" s="4">
        <v>1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37">
        <f t="shared" si="0"/>
        <v>39</v>
      </c>
      <c r="BE24" s="44">
        <f t="shared" si="1"/>
        <v>52</v>
      </c>
      <c r="BF24" s="35">
        <f t="shared" si="2"/>
        <v>0.75</v>
      </c>
    </row>
    <row r="25" spans="1:60" ht="16.5" thickBot="1" x14ac:dyDescent="0.3">
      <c r="A25" s="3" t="s">
        <v>139</v>
      </c>
      <c r="B25" s="47">
        <v>18270</v>
      </c>
      <c r="C25" s="48">
        <v>1</v>
      </c>
      <c r="D25" s="10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  <c r="AM25" s="4">
        <v>1</v>
      </c>
      <c r="AN25" s="4">
        <v>1</v>
      </c>
      <c r="AO25" s="4">
        <v>1</v>
      </c>
      <c r="AP25" s="4">
        <v>1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37">
        <f t="shared" si="0"/>
        <v>39</v>
      </c>
      <c r="BE25" s="44">
        <f t="shared" si="1"/>
        <v>52</v>
      </c>
      <c r="BF25" s="35">
        <f t="shared" si="2"/>
        <v>0.75</v>
      </c>
    </row>
    <row r="26" spans="1:60" ht="16.5" thickBot="1" x14ac:dyDescent="0.3">
      <c r="A26" s="3" t="s">
        <v>66</v>
      </c>
      <c r="B26" s="47">
        <v>6775561</v>
      </c>
      <c r="C26" s="48">
        <v>77</v>
      </c>
      <c r="D26" s="10">
        <v>77</v>
      </c>
      <c r="E26" s="4">
        <v>76</v>
      </c>
      <c r="F26" s="4">
        <v>76</v>
      </c>
      <c r="G26" s="4">
        <v>77</v>
      </c>
      <c r="H26" s="4">
        <v>76</v>
      </c>
      <c r="I26" s="4">
        <v>77</v>
      </c>
      <c r="J26" s="4">
        <v>77</v>
      </c>
      <c r="K26" s="4">
        <v>77</v>
      </c>
      <c r="L26" s="4">
        <v>77</v>
      </c>
      <c r="M26" s="4">
        <v>77</v>
      </c>
      <c r="N26" s="4">
        <v>77</v>
      </c>
      <c r="O26" s="4">
        <v>75</v>
      </c>
      <c r="P26" s="4">
        <v>77</v>
      </c>
      <c r="Q26" s="4">
        <v>73</v>
      </c>
      <c r="R26" s="4">
        <v>71</v>
      </c>
      <c r="S26" s="4">
        <v>76</v>
      </c>
      <c r="T26" s="4">
        <v>76</v>
      </c>
      <c r="U26" s="4">
        <v>77</v>
      </c>
      <c r="V26" s="4">
        <v>77</v>
      </c>
      <c r="W26" s="4">
        <v>74</v>
      </c>
      <c r="X26" s="4">
        <v>76</v>
      </c>
      <c r="Y26" s="4">
        <v>75</v>
      </c>
      <c r="Z26" s="4">
        <v>76</v>
      </c>
      <c r="AA26" s="4">
        <v>77</v>
      </c>
      <c r="AB26" s="4">
        <v>75</v>
      </c>
      <c r="AC26" s="4">
        <v>76</v>
      </c>
      <c r="AD26" s="4">
        <v>75</v>
      </c>
      <c r="AE26" s="4">
        <v>77</v>
      </c>
      <c r="AF26" s="4">
        <v>76</v>
      </c>
      <c r="AG26" s="4">
        <v>74</v>
      </c>
      <c r="AH26" s="4">
        <v>77</v>
      </c>
      <c r="AI26" s="4">
        <v>76</v>
      </c>
      <c r="AJ26" s="4">
        <v>74</v>
      </c>
      <c r="AK26" s="4">
        <v>77</v>
      </c>
      <c r="AL26" s="4">
        <v>77</v>
      </c>
      <c r="AM26" s="4">
        <v>74</v>
      </c>
      <c r="AN26" s="4">
        <v>77</v>
      </c>
      <c r="AO26" s="4">
        <v>76</v>
      </c>
      <c r="AP26" s="4">
        <v>74</v>
      </c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37">
        <f t="shared" si="0"/>
        <v>2959</v>
      </c>
      <c r="BE26" s="44">
        <f t="shared" si="1"/>
        <v>4004</v>
      </c>
      <c r="BF26" s="35">
        <f t="shared" si="2"/>
        <v>0.73901098901098905</v>
      </c>
      <c r="BH26" t="s">
        <v>169</v>
      </c>
    </row>
    <row r="27" spans="1:60" ht="16.5" thickBot="1" x14ac:dyDescent="0.3">
      <c r="A27" s="3" t="s">
        <v>95</v>
      </c>
      <c r="B27" s="47">
        <v>136109</v>
      </c>
      <c r="C27" s="49">
        <v>21</v>
      </c>
      <c r="D27" s="10">
        <v>23</v>
      </c>
      <c r="E27" s="4">
        <v>23</v>
      </c>
      <c r="F27" s="4">
        <v>23</v>
      </c>
      <c r="G27" s="4">
        <v>23</v>
      </c>
      <c r="H27" s="4">
        <v>23</v>
      </c>
      <c r="I27" s="4">
        <v>23</v>
      </c>
      <c r="J27" s="4">
        <v>23</v>
      </c>
      <c r="K27" s="4">
        <v>23</v>
      </c>
      <c r="L27" s="4">
        <v>23</v>
      </c>
      <c r="M27" s="4">
        <v>23</v>
      </c>
      <c r="N27" s="4">
        <v>23</v>
      </c>
      <c r="O27" s="4">
        <v>23</v>
      </c>
      <c r="P27" s="4">
        <v>23</v>
      </c>
      <c r="Q27" s="4">
        <v>20</v>
      </c>
      <c r="R27" s="4">
        <v>21</v>
      </c>
      <c r="S27" s="4">
        <v>21</v>
      </c>
      <c r="T27" s="4">
        <v>21</v>
      </c>
      <c r="U27" s="4">
        <v>21</v>
      </c>
      <c r="V27" s="4">
        <v>21</v>
      </c>
      <c r="W27" s="4">
        <v>21</v>
      </c>
      <c r="X27" s="4">
        <v>21</v>
      </c>
      <c r="Y27" s="4">
        <v>21</v>
      </c>
      <c r="Z27" s="4">
        <v>21</v>
      </c>
      <c r="AA27" s="4">
        <v>21</v>
      </c>
      <c r="AB27" s="4">
        <v>20</v>
      </c>
      <c r="AC27" s="4">
        <v>21</v>
      </c>
      <c r="AD27" s="4">
        <v>21</v>
      </c>
      <c r="AE27" s="4">
        <v>21</v>
      </c>
      <c r="AF27" s="4">
        <v>21</v>
      </c>
      <c r="AG27" s="4">
        <v>21</v>
      </c>
      <c r="AH27" s="4">
        <v>21</v>
      </c>
      <c r="AI27" s="4">
        <v>21</v>
      </c>
      <c r="AJ27" s="4">
        <v>21</v>
      </c>
      <c r="AK27" s="4">
        <v>21</v>
      </c>
      <c r="AL27" s="4">
        <v>21</v>
      </c>
      <c r="AM27" s="4">
        <v>21</v>
      </c>
      <c r="AN27" s="4">
        <v>21</v>
      </c>
      <c r="AO27" s="4">
        <v>21</v>
      </c>
      <c r="AP27" s="4">
        <v>21</v>
      </c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37">
        <f t="shared" si="0"/>
        <v>843</v>
      </c>
      <c r="BE27" s="44">
        <f>(25*14)+(C27*38)</f>
        <v>1148</v>
      </c>
      <c r="BF27" s="35">
        <f t="shared" si="2"/>
        <v>0.73432055749128922</v>
      </c>
    </row>
    <row r="28" spans="1:60" ht="16.5" thickBot="1" x14ac:dyDescent="0.3">
      <c r="A28" s="3" t="s">
        <v>148</v>
      </c>
      <c r="B28" s="47">
        <v>23211</v>
      </c>
      <c r="C28" s="48">
        <v>1</v>
      </c>
      <c r="D28" s="10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>
        <v>1</v>
      </c>
      <c r="AM28" s="4">
        <v>1</v>
      </c>
      <c r="AN28" s="4">
        <v>1</v>
      </c>
      <c r="AO28" s="4">
        <v>1</v>
      </c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37">
        <f t="shared" si="0"/>
        <v>38</v>
      </c>
      <c r="BE28" s="44">
        <f t="shared" ref="BE28:BE72" si="3">C28*52</f>
        <v>52</v>
      </c>
      <c r="BF28" s="35">
        <f t="shared" si="2"/>
        <v>0.73076923076923073</v>
      </c>
    </row>
    <row r="29" spans="1:60" ht="16.5" thickBot="1" x14ac:dyDescent="0.3">
      <c r="A29" s="5" t="s">
        <v>106</v>
      </c>
      <c r="B29" s="47">
        <v>45941</v>
      </c>
      <c r="C29" s="48">
        <v>1</v>
      </c>
      <c r="D29" s="10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/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4">
        <v>1</v>
      </c>
      <c r="AJ29" s="4">
        <v>1</v>
      </c>
      <c r="AK29" s="4">
        <v>1</v>
      </c>
      <c r="AL29" s="4">
        <v>1</v>
      </c>
      <c r="AM29" s="4">
        <v>1</v>
      </c>
      <c r="AN29" s="4">
        <v>1</v>
      </c>
      <c r="AO29" s="4">
        <v>1</v>
      </c>
      <c r="AP29" s="4">
        <v>1</v>
      </c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37">
        <f t="shared" si="0"/>
        <v>38</v>
      </c>
      <c r="BE29" s="44">
        <f t="shared" si="3"/>
        <v>52</v>
      </c>
      <c r="BF29" s="35">
        <f t="shared" si="2"/>
        <v>0.73076923076923073</v>
      </c>
    </row>
    <row r="30" spans="1:60" ht="16.5" thickBot="1" x14ac:dyDescent="0.3">
      <c r="A30" s="3" t="s">
        <v>140</v>
      </c>
      <c r="B30" s="47">
        <v>82468</v>
      </c>
      <c r="C30" s="48">
        <v>1</v>
      </c>
      <c r="D30" s="10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4">
        <v>1</v>
      </c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37">
        <f t="shared" si="0"/>
        <v>38</v>
      </c>
      <c r="BE30" s="44">
        <f t="shared" si="3"/>
        <v>52</v>
      </c>
      <c r="BF30" s="35">
        <f t="shared" si="2"/>
        <v>0.73076923076923073</v>
      </c>
    </row>
    <row r="31" spans="1:60" ht="16.5" thickBot="1" x14ac:dyDescent="0.3">
      <c r="A31" s="3" t="s">
        <v>156</v>
      </c>
      <c r="B31" s="47">
        <v>11208</v>
      </c>
      <c r="C31" s="48">
        <v>1</v>
      </c>
      <c r="D31" s="10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  <c r="AM31" s="4">
        <v>1</v>
      </c>
      <c r="AN31" s="4">
        <v>1</v>
      </c>
      <c r="AO31" s="4">
        <v>1</v>
      </c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37">
        <f t="shared" si="0"/>
        <v>38</v>
      </c>
      <c r="BE31" s="44">
        <f t="shared" si="3"/>
        <v>52</v>
      </c>
      <c r="BF31" s="35">
        <f t="shared" si="2"/>
        <v>0.73076923076923073</v>
      </c>
    </row>
    <row r="32" spans="1:60" ht="16.5" thickBot="1" x14ac:dyDescent="0.3">
      <c r="A32" s="3" t="s">
        <v>70</v>
      </c>
      <c r="B32" s="47">
        <v>244416</v>
      </c>
      <c r="C32" s="48">
        <v>1</v>
      </c>
      <c r="D32" s="10">
        <v>0</v>
      </c>
      <c r="E32" s="4">
        <v>0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0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4">
        <v>1</v>
      </c>
      <c r="AO32" s="4">
        <v>1</v>
      </c>
      <c r="AP32" s="4">
        <v>1</v>
      </c>
      <c r="AQ32" s="4">
        <v>1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37">
        <f t="shared" si="0"/>
        <v>37</v>
      </c>
      <c r="BE32" s="44">
        <f t="shared" si="3"/>
        <v>52</v>
      </c>
      <c r="BF32" s="35">
        <f t="shared" si="2"/>
        <v>0.71153846153846156</v>
      </c>
    </row>
    <row r="33" spans="1:60" ht="15" customHeight="1" thickBot="1" x14ac:dyDescent="0.3">
      <c r="A33" s="3" t="s">
        <v>103</v>
      </c>
      <c r="B33" s="47">
        <v>91938</v>
      </c>
      <c r="C33" s="48">
        <v>1</v>
      </c>
      <c r="D33" s="10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0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  <c r="AM33" s="4">
        <v>1</v>
      </c>
      <c r="AN33" s="4">
        <v>1</v>
      </c>
      <c r="AO33" s="4">
        <v>1</v>
      </c>
      <c r="AP33" s="4">
        <v>0</v>
      </c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37">
        <f t="shared" si="0"/>
        <v>37</v>
      </c>
      <c r="BE33" s="44">
        <f t="shared" si="3"/>
        <v>52</v>
      </c>
      <c r="BF33" s="35">
        <f t="shared" si="2"/>
        <v>0.71153846153846156</v>
      </c>
    </row>
    <row r="34" spans="1:60" ht="16.5" thickBot="1" x14ac:dyDescent="0.3">
      <c r="A34" s="3" t="s">
        <v>76</v>
      </c>
      <c r="B34" s="47">
        <v>34898</v>
      </c>
      <c r="C34" s="48">
        <v>1</v>
      </c>
      <c r="D34" s="10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/>
      <c r="AB34" s="4"/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1</v>
      </c>
      <c r="AN34" s="4">
        <v>1</v>
      </c>
      <c r="AO34" s="4">
        <v>1</v>
      </c>
      <c r="AP34" s="4">
        <v>1</v>
      </c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37">
        <f t="shared" ref="BD34:BD65" si="4">SUM(D34:BC34)</f>
        <v>37</v>
      </c>
      <c r="BE34" s="44">
        <f t="shared" si="3"/>
        <v>52</v>
      </c>
      <c r="BF34" s="35">
        <f t="shared" ref="BF34:BF65" si="5">BD34/BE34</f>
        <v>0.71153846153846156</v>
      </c>
    </row>
    <row r="35" spans="1:60" ht="16.5" thickBot="1" x14ac:dyDescent="0.3">
      <c r="A35" s="3" t="s">
        <v>67</v>
      </c>
      <c r="B35" s="47">
        <v>473385</v>
      </c>
      <c r="C35" s="49">
        <v>7</v>
      </c>
      <c r="D35" s="10">
        <v>7</v>
      </c>
      <c r="E35" s="4">
        <v>7</v>
      </c>
      <c r="F35" s="4">
        <v>7</v>
      </c>
      <c r="G35" s="4">
        <v>7</v>
      </c>
      <c r="H35" s="4">
        <v>7</v>
      </c>
      <c r="I35" s="4">
        <v>7</v>
      </c>
      <c r="J35" s="4">
        <v>7</v>
      </c>
      <c r="K35" s="4">
        <v>7</v>
      </c>
      <c r="L35" s="4">
        <v>7</v>
      </c>
      <c r="M35" s="4">
        <v>7</v>
      </c>
      <c r="N35" s="4">
        <v>7</v>
      </c>
      <c r="O35" s="4"/>
      <c r="P35" s="4">
        <v>7</v>
      </c>
      <c r="Q35" s="4">
        <v>7</v>
      </c>
      <c r="R35" s="4">
        <v>7</v>
      </c>
      <c r="S35" s="4">
        <v>7</v>
      </c>
      <c r="T35" s="4">
        <v>7</v>
      </c>
      <c r="U35" s="4">
        <v>7</v>
      </c>
      <c r="V35" s="4">
        <v>7</v>
      </c>
      <c r="W35" s="4">
        <v>7</v>
      </c>
      <c r="X35" s="4">
        <v>6</v>
      </c>
      <c r="Y35" s="4">
        <v>7</v>
      </c>
      <c r="Z35" s="4"/>
      <c r="AA35" s="4">
        <v>7</v>
      </c>
      <c r="AB35" s="4">
        <v>7</v>
      </c>
      <c r="AC35" s="4">
        <v>7</v>
      </c>
      <c r="AD35" s="4">
        <v>7</v>
      </c>
      <c r="AE35" s="4">
        <v>7</v>
      </c>
      <c r="AF35" s="4">
        <v>7</v>
      </c>
      <c r="AG35" s="4">
        <v>7</v>
      </c>
      <c r="AH35" s="4">
        <v>7</v>
      </c>
      <c r="AI35" s="4">
        <v>7</v>
      </c>
      <c r="AJ35" s="4">
        <v>7</v>
      </c>
      <c r="AK35" s="4">
        <v>7</v>
      </c>
      <c r="AL35" s="4">
        <v>7</v>
      </c>
      <c r="AM35" s="4">
        <v>7</v>
      </c>
      <c r="AN35" s="4">
        <v>7</v>
      </c>
      <c r="AO35" s="4">
        <v>7</v>
      </c>
      <c r="AP35" s="4">
        <v>7</v>
      </c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37">
        <f t="shared" si="4"/>
        <v>258</v>
      </c>
      <c r="BE35" s="44">
        <f t="shared" si="3"/>
        <v>364</v>
      </c>
      <c r="BF35" s="35">
        <f t="shared" si="5"/>
        <v>0.70879120879120883</v>
      </c>
    </row>
    <row r="36" spans="1:60" ht="16.5" thickBot="1" x14ac:dyDescent="0.3">
      <c r="A36" s="3" t="s">
        <v>72</v>
      </c>
      <c r="B36" s="47">
        <v>516981</v>
      </c>
      <c r="C36" s="49">
        <v>11</v>
      </c>
      <c r="D36" s="10">
        <v>10</v>
      </c>
      <c r="E36" s="4">
        <v>9</v>
      </c>
      <c r="F36" s="4">
        <v>9</v>
      </c>
      <c r="G36" s="4">
        <v>8</v>
      </c>
      <c r="H36" s="4">
        <v>11</v>
      </c>
      <c r="I36" s="4">
        <v>9</v>
      </c>
      <c r="J36" s="4">
        <v>6</v>
      </c>
      <c r="K36" s="4">
        <v>10</v>
      </c>
      <c r="L36" s="4">
        <v>10</v>
      </c>
      <c r="M36" s="4">
        <v>9</v>
      </c>
      <c r="N36" s="4">
        <v>10</v>
      </c>
      <c r="O36" s="4">
        <v>9</v>
      </c>
      <c r="P36" s="4">
        <v>8</v>
      </c>
      <c r="Q36" s="4">
        <v>10</v>
      </c>
      <c r="R36" s="76">
        <v>10</v>
      </c>
      <c r="S36" s="4">
        <v>11</v>
      </c>
      <c r="T36" s="4">
        <v>11</v>
      </c>
      <c r="U36" s="4">
        <v>11</v>
      </c>
      <c r="V36" s="4">
        <v>11</v>
      </c>
      <c r="W36" s="4">
        <v>11</v>
      </c>
      <c r="X36" s="4">
        <v>11</v>
      </c>
      <c r="Y36" s="4">
        <v>9</v>
      </c>
      <c r="Z36" s="4">
        <v>10</v>
      </c>
      <c r="AA36" s="4">
        <v>11</v>
      </c>
      <c r="AB36" s="4">
        <v>11</v>
      </c>
      <c r="AC36" s="4">
        <v>11</v>
      </c>
      <c r="AD36" s="4">
        <v>10</v>
      </c>
      <c r="AE36" s="4">
        <v>10</v>
      </c>
      <c r="AF36" s="4">
        <v>10</v>
      </c>
      <c r="AG36" s="4">
        <v>11</v>
      </c>
      <c r="AH36" s="4">
        <v>11</v>
      </c>
      <c r="AI36" s="4">
        <v>10</v>
      </c>
      <c r="AJ36" s="4">
        <v>10</v>
      </c>
      <c r="AK36" s="4">
        <v>10</v>
      </c>
      <c r="AL36" s="4">
        <v>10</v>
      </c>
      <c r="AM36" s="4">
        <v>11</v>
      </c>
      <c r="AN36" s="4">
        <v>10</v>
      </c>
      <c r="AO36" s="4">
        <v>10</v>
      </c>
      <c r="AP36" s="4">
        <v>11</v>
      </c>
      <c r="AQ36" s="4">
        <v>10</v>
      </c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37">
        <f t="shared" si="4"/>
        <v>400</v>
      </c>
      <c r="BE36" s="44">
        <f t="shared" si="3"/>
        <v>572</v>
      </c>
      <c r="BF36" s="35">
        <f t="shared" si="5"/>
        <v>0.69930069930069927</v>
      </c>
    </row>
    <row r="37" spans="1:60" ht="18" customHeight="1" thickBot="1" x14ac:dyDescent="0.3">
      <c r="A37" s="3" t="s">
        <v>79</v>
      </c>
      <c r="B37" s="47">
        <v>59652</v>
      </c>
      <c r="C37" s="48">
        <v>1</v>
      </c>
      <c r="D37" s="10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/>
      <c r="AG37" s="4"/>
      <c r="AH37" s="4"/>
      <c r="AI37" s="4">
        <v>1</v>
      </c>
      <c r="AJ37" s="4">
        <v>1</v>
      </c>
      <c r="AK37" s="4">
        <v>1</v>
      </c>
      <c r="AL37" s="4">
        <v>1</v>
      </c>
      <c r="AM37" s="4">
        <v>1</v>
      </c>
      <c r="AN37" s="4">
        <v>1</v>
      </c>
      <c r="AO37" s="4">
        <v>1</v>
      </c>
      <c r="AP37" s="4">
        <v>1</v>
      </c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37">
        <f t="shared" si="4"/>
        <v>36</v>
      </c>
      <c r="BE37" s="44">
        <f t="shared" si="3"/>
        <v>52</v>
      </c>
      <c r="BF37" s="35">
        <f t="shared" si="5"/>
        <v>0.69230769230769229</v>
      </c>
    </row>
    <row r="38" spans="1:60" ht="16.5" thickBot="1" x14ac:dyDescent="0.3">
      <c r="A38" s="3" t="s">
        <v>100</v>
      </c>
      <c r="B38" s="47">
        <v>29344</v>
      </c>
      <c r="C38" s="48">
        <v>1</v>
      </c>
      <c r="D38" s="10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/>
      <c r="Q38" s="4"/>
      <c r="R38" s="4"/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/>
      <c r="AM38" s="4">
        <v>1</v>
      </c>
      <c r="AN38" s="4">
        <v>1</v>
      </c>
      <c r="AO38" s="4">
        <v>1</v>
      </c>
      <c r="AP38" s="4">
        <v>1</v>
      </c>
      <c r="AQ38" s="4">
        <v>1</v>
      </c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37">
        <f t="shared" si="4"/>
        <v>36</v>
      </c>
      <c r="BE38" s="44">
        <f t="shared" si="3"/>
        <v>52</v>
      </c>
      <c r="BF38" s="35">
        <f t="shared" si="5"/>
        <v>0.69230769230769229</v>
      </c>
      <c r="BH38" t="s">
        <v>165</v>
      </c>
    </row>
    <row r="39" spans="1:60" ht="16.5" thickBot="1" x14ac:dyDescent="0.3">
      <c r="A39" s="3" t="s">
        <v>152</v>
      </c>
      <c r="B39" s="47">
        <v>15305</v>
      </c>
      <c r="C39" s="48">
        <v>1</v>
      </c>
      <c r="D39" s="10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/>
      <c r="L39" s="4"/>
      <c r="M39" s="4"/>
      <c r="N39" s="4"/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  <c r="AM39" s="4">
        <v>1</v>
      </c>
      <c r="AN39" s="4">
        <v>1</v>
      </c>
      <c r="AO39" s="4">
        <v>1</v>
      </c>
      <c r="AP39" s="4">
        <v>1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37">
        <f t="shared" si="4"/>
        <v>35</v>
      </c>
      <c r="BE39" s="44">
        <f t="shared" si="3"/>
        <v>52</v>
      </c>
      <c r="BF39" s="35">
        <f t="shared" si="5"/>
        <v>0.67307692307692313</v>
      </c>
    </row>
    <row r="40" spans="1:60" ht="16.5" thickBot="1" x14ac:dyDescent="0.3">
      <c r="A40" s="3" t="s">
        <v>91</v>
      </c>
      <c r="B40" s="47">
        <v>15709</v>
      </c>
      <c r="C40" s="48">
        <v>1</v>
      </c>
      <c r="D40" s="10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/>
      <c r="AK40" s="4">
        <v>1</v>
      </c>
      <c r="AL40" s="4">
        <v>1</v>
      </c>
      <c r="AM40" s="4">
        <v>1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37">
        <f t="shared" si="4"/>
        <v>35</v>
      </c>
      <c r="BE40" s="44">
        <f t="shared" si="3"/>
        <v>52</v>
      </c>
      <c r="BF40" s="35">
        <f t="shared" si="5"/>
        <v>0.67307692307692313</v>
      </c>
      <c r="BH40" t="s">
        <v>170</v>
      </c>
    </row>
    <row r="41" spans="1:60" ht="16.5" thickBot="1" x14ac:dyDescent="0.3">
      <c r="A41" s="3" t="s">
        <v>122</v>
      </c>
      <c r="B41" s="47">
        <v>29802</v>
      </c>
      <c r="C41" s="48">
        <v>1</v>
      </c>
      <c r="D41" s="10">
        <v>1</v>
      </c>
      <c r="E41" s="4">
        <v>1</v>
      </c>
      <c r="F41" s="4">
        <v>1</v>
      </c>
      <c r="G41" s="4">
        <v>1</v>
      </c>
      <c r="H41" s="4">
        <v>1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  <c r="AL41" s="4">
        <v>1</v>
      </c>
      <c r="AM41" s="4">
        <v>1</v>
      </c>
      <c r="AN41" s="4">
        <v>1</v>
      </c>
      <c r="AO41" s="4">
        <v>1</v>
      </c>
      <c r="AP41" s="4">
        <v>1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37">
        <f t="shared" si="4"/>
        <v>34</v>
      </c>
      <c r="BE41" s="44">
        <f t="shared" si="3"/>
        <v>52</v>
      </c>
      <c r="BF41" s="35">
        <f t="shared" si="5"/>
        <v>0.65384615384615385</v>
      </c>
    </row>
    <row r="42" spans="1:60" ht="16.5" thickBot="1" x14ac:dyDescent="0.3">
      <c r="A42" s="3" t="s">
        <v>101</v>
      </c>
      <c r="B42" s="47">
        <v>159529</v>
      </c>
      <c r="C42" s="49">
        <v>1</v>
      </c>
      <c r="D42" s="10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0</v>
      </c>
      <c r="S42" s="4"/>
      <c r="T42" s="4">
        <v>1</v>
      </c>
      <c r="U42" s="4">
        <v>0</v>
      </c>
      <c r="V42" s="4">
        <v>1</v>
      </c>
      <c r="W42" s="4">
        <v>1</v>
      </c>
      <c r="X42" s="4"/>
      <c r="Y42" s="4">
        <v>1</v>
      </c>
      <c r="Z42" s="4">
        <v>1</v>
      </c>
      <c r="AA42" s="4">
        <v>0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4">
        <v>0</v>
      </c>
      <c r="AH42" s="4">
        <v>1</v>
      </c>
      <c r="AI42" s="4">
        <v>1</v>
      </c>
      <c r="AJ42" s="4">
        <v>1</v>
      </c>
      <c r="AK42" s="4">
        <v>1</v>
      </c>
      <c r="AL42" s="4">
        <v>1</v>
      </c>
      <c r="AM42" s="4">
        <v>1</v>
      </c>
      <c r="AN42" s="4">
        <v>1</v>
      </c>
      <c r="AO42" s="4">
        <v>1</v>
      </c>
      <c r="AP42" s="4">
        <v>1</v>
      </c>
      <c r="AQ42" s="4">
        <v>1</v>
      </c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37">
        <f t="shared" si="4"/>
        <v>34</v>
      </c>
      <c r="BE42" s="44">
        <f t="shared" si="3"/>
        <v>52</v>
      </c>
      <c r="BF42" s="35">
        <f t="shared" si="5"/>
        <v>0.65384615384615385</v>
      </c>
    </row>
    <row r="43" spans="1:60" ht="16.5" thickBot="1" x14ac:dyDescent="0.3">
      <c r="A43" s="3" t="s">
        <v>110</v>
      </c>
      <c r="B43" s="47">
        <v>16859</v>
      </c>
      <c r="C43" s="48">
        <v>1</v>
      </c>
      <c r="D43" s="10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/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v>1</v>
      </c>
      <c r="AG43" s="4">
        <v>1</v>
      </c>
      <c r="AH43" s="4">
        <v>1</v>
      </c>
      <c r="AI43" s="4">
        <v>1</v>
      </c>
      <c r="AJ43" s="4"/>
      <c r="AK43" s="4"/>
      <c r="AL43" s="4"/>
      <c r="AM43" s="4"/>
      <c r="AN43" s="4"/>
      <c r="AO43" s="4">
        <v>1</v>
      </c>
      <c r="AP43" s="4">
        <v>1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37">
        <f t="shared" si="4"/>
        <v>33</v>
      </c>
      <c r="BE43" s="44">
        <f t="shared" si="3"/>
        <v>52</v>
      </c>
      <c r="BF43" s="35">
        <f t="shared" si="5"/>
        <v>0.63461538461538458</v>
      </c>
    </row>
    <row r="44" spans="1:60" ht="16.5" thickBot="1" x14ac:dyDescent="0.3">
      <c r="A44" s="51" t="s">
        <v>58</v>
      </c>
      <c r="B44" s="47">
        <v>929449</v>
      </c>
      <c r="C44" s="49">
        <v>1</v>
      </c>
      <c r="D44" s="10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/>
      <c r="R44" s="4">
        <v>1</v>
      </c>
      <c r="S44" s="4">
        <v>0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1</v>
      </c>
      <c r="AC44" s="4">
        <v>1</v>
      </c>
      <c r="AD44" s="4">
        <v>1</v>
      </c>
      <c r="AE44" s="4">
        <v>1</v>
      </c>
      <c r="AF44" s="4">
        <v>1</v>
      </c>
      <c r="AG44" s="4">
        <v>1</v>
      </c>
      <c r="AH44" s="4"/>
      <c r="AI44" s="4"/>
      <c r="AJ44" s="4">
        <v>1</v>
      </c>
      <c r="AK44" s="4">
        <v>1</v>
      </c>
      <c r="AL44" s="4">
        <v>1</v>
      </c>
      <c r="AM44" s="4">
        <v>1</v>
      </c>
      <c r="AN44" s="4">
        <v>1</v>
      </c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37">
        <f t="shared" si="4"/>
        <v>33</v>
      </c>
      <c r="BE44" s="44">
        <f t="shared" si="3"/>
        <v>52</v>
      </c>
      <c r="BF44" s="35">
        <f t="shared" si="5"/>
        <v>0.63461538461538458</v>
      </c>
    </row>
    <row r="45" spans="1:60" ht="16.5" thickBot="1" x14ac:dyDescent="0.3">
      <c r="A45" s="3" t="s">
        <v>112</v>
      </c>
      <c r="B45" s="47">
        <v>266136</v>
      </c>
      <c r="C45" s="49">
        <v>6</v>
      </c>
      <c r="D45" s="10">
        <v>6</v>
      </c>
      <c r="E45" s="4">
        <v>6</v>
      </c>
      <c r="F45" s="4">
        <v>6</v>
      </c>
      <c r="G45" s="4">
        <v>6</v>
      </c>
      <c r="H45" s="4">
        <v>6</v>
      </c>
      <c r="I45" s="4">
        <v>6</v>
      </c>
      <c r="J45" s="4">
        <v>6</v>
      </c>
      <c r="K45" s="4">
        <v>6</v>
      </c>
      <c r="L45" s="4">
        <v>6</v>
      </c>
      <c r="M45" s="4">
        <v>6</v>
      </c>
      <c r="N45" s="4">
        <v>6</v>
      </c>
      <c r="O45" s="4">
        <v>6</v>
      </c>
      <c r="P45" s="4">
        <v>6</v>
      </c>
      <c r="Q45" s="4">
        <v>6</v>
      </c>
      <c r="R45" s="4">
        <v>6</v>
      </c>
      <c r="S45" s="4">
        <v>6</v>
      </c>
      <c r="T45" s="4">
        <v>6</v>
      </c>
      <c r="U45" s="4"/>
      <c r="V45" s="4"/>
      <c r="W45" s="4"/>
      <c r="X45" s="4">
        <v>6</v>
      </c>
      <c r="Y45" s="4">
        <v>6</v>
      </c>
      <c r="Z45" s="4">
        <v>6</v>
      </c>
      <c r="AA45" s="4">
        <v>6</v>
      </c>
      <c r="AB45" s="4">
        <v>6</v>
      </c>
      <c r="AC45" s="4">
        <v>6</v>
      </c>
      <c r="AD45" s="4">
        <v>6</v>
      </c>
      <c r="AE45" s="4">
        <v>6</v>
      </c>
      <c r="AF45" s="4">
        <v>6</v>
      </c>
      <c r="AG45" s="4">
        <v>6</v>
      </c>
      <c r="AH45" s="4">
        <v>6</v>
      </c>
      <c r="AI45" s="4">
        <v>6</v>
      </c>
      <c r="AJ45" s="4">
        <v>6</v>
      </c>
      <c r="AK45" s="4">
        <v>6</v>
      </c>
      <c r="AL45" s="4">
        <v>6</v>
      </c>
      <c r="AM45" s="4">
        <v>6</v>
      </c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37">
        <f t="shared" si="4"/>
        <v>198</v>
      </c>
      <c r="BE45" s="44">
        <f t="shared" si="3"/>
        <v>312</v>
      </c>
      <c r="BF45" s="35">
        <f t="shared" si="5"/>
        <v>0.63461538461538458</v>
      </c>
    </row>
    <row r="46" spans="1:60" ht="16.5" thickBot="1" x14ac:dyDescent="0.3">
      <c r="A46" s="3" t="s">
        <v>73</v>
      </c>
      <c r="B46" s="47">
        <v>60930</v>
      </c>
      <c r="C46" s="48">
        <v>1</v>
      </c>
      <c r="D46" s="10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/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4">
        <v>1</v>
      </c>
      <c r="AE46" s="4">
        <v>1</v>
      </c>
      <c r="AF46" s="4">
        <v>1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37">
        <f t="shared" si="4"/>
        <v>33</v>
      </c>
      <c r="BE46" s="44">
        <f t="shared" si="3"/>
        <v>52</v>
      </c>
      <c r="BF46" s="35">
        <f t="shared" si="5"/>
        <v>0.63461538461538458</v>
      </c>
    </row>
    <row r="47" spans="1:60" ht="16.5" thickBot="1" x14ac:dyDescent="0.3">
      <c r="A47" s="3" t="s">
        <v>71</v>
      </c>
      <c r="B47" s="47">
        <v>167668</v>
      </c>
      <c r="C47" s="48">
        <v>3</v>
      </c>
      <c r="D47" s="10"/>
      <c r="E47" s="4"/>
      <c r="F47" s="4"/>
      <c r="G47" s="4">
        <v>3</v>
      </c>
      <c r="H47" s="4">
        <v>3</v>
      </c>
      <c r="I47" s="4">
        <v>3</v>
      </c>
      <c r="J47" s="4">
        <v>3</v>
      </c>
      <c r="K47" s="4">
        <v>3</v>
      </c>
      <c r="L47" s="4">
        <v>3</v>
      </c>
      <c r="M47" s="4">
        <v>3</v>
      </c>
      <c r="N47" s="4">
        <v>3</v>
      </c>
      <c r="O47" s="4">
        <v>3</v>
      </c>
      <c r="P47" s="4"/>
      <c r="Q47" s="4">
        <v>3</v>
      </c>
      <c r="R47" s="4">
        <v>3</v>
      </c>
      <c r="S47" s="4">
        <v>3</v>
      </c>
      <c r="T47" s="4">
        <v>2</v>
      </c>
      <c r="U47" s="4">
        <v>2</v>
      </c>
      <c r="V47" s="4">
        <v>3</v>
      </c>
      <c r="W47" s="4">
        <v>3</v>
      </c>
      <c r="X47" s="4">
        <v>3</v>
      </c>
      <c r="Y47" s="4">
        <v>3</v>
      </c>
      <c r="Z47" s="4">
        <v>3</v>
      </c>
      <c r="AA47" s="4">
        <v>3</v>
      </c>
      <c r="AB47" s="4">
        <v>3</v>
      </c>
      <c r="AC47" s="4">
        <v>3</v>
      </c>
      <c r="AD47" s="4">
        <v>3</v>
      </c>
      <c r="AE47" s="4">
        <v>3</v>
      </c>
      <c r="AF47" s="4"/>
      <c r="AG47" s="4"/>
      <c r="AH47" s="4"/>
      <c r="AI47" s="4">
        <v>3</v>
      </c>
      <c r="AJ47" s="4">
        <v>3</v>
      </c>
      <c r="AK47" s="4">
        <v>3</v>
      </c>
      <c r="AL47" s="4">
        <v>3</v>
      </c>
      <c r="AM47" s="4">
        <v>3</v>
      </c>
      <c r="AN47" s="4">
        <v>3</v>
      </c>
      <c r="AO47" s="4">
        <v>3</v>
      </c>
      <c r="AP47" s="4">
        <v>3</v>
      </c>
      <c r="AQ47" s="4">
        <v>3</v>
      </c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37">
        <f t="shared" si="4"/>
        <v>97</v>
      </c>
      <c r="BE47" s="44">
        <f t="shared" si="3"/>
        <v>156</v>
      </c>
      <c r="BF47" s="35">
        <f t="shared" si="5"/>
        <v>0.62179487179487181</v>
      </c>
    </row>
    <row r="48" spans="1:60" ht="16.5" thickBot="1" x14ac:dyDescent="0.3">
      <c r="A48" s="51" t="s">
        <v>64</v>
      </c>
      <c r="B48" s="47">
        <v>825388</v>
      </c>
      <c r="C48" s="49">
        <v>2</v>
      </c>
      <c r="D48" s="10">
        <v>2</v>
      </c>
      <c r="E48" s="4">
        <v>2</v>
      </c>
      <c r="F48" s="4">
        <v>2</v>
      </c>
      <c r="G48" s="4">
        <v>2</v>
      </c>
      <c r="H48" s="4">
        <v>2</v>
      </c>
      <c r="I48" s="4">
        <v>2</v>
      </c>
      <c r="J48" s="4">
        <v>2</v>
      </c>
      <c r="K48" s="4">
        <v>2</v>
      </c>
      <c r="L48" s="4">
        <v>2</v>
      </c>
      <c r="M48" s="4">
        <v>2</v>
      </c>
      <c r="N48" s="4">
        <v>2</v>
      </c>
      <c r="O48" s="4">
        <v>2</v>
      </c>
      <c r="P48" s="4">
        <v>2</v>
      </c>
      <c r="Q48" s="4">
        <v>2</v>
      </c>
      <c r="R48" s="4">
        <v>2</v>
      </c>
      <c r="S48" s="4"/>
      <c r="T48" s="4">
        <v>2</v>
      </c>
      <c r="U48" s="4">
        <v>2</v>
      </c>
      <c r="V48" s="4">
        <v>2</v>
      </c>
      <c r="W48" s="4">
        <v>2</v>
      </c>
      <c r="X48" s="4">
        <v>2</v>
      </c>
      <c r="Y48" s="4"/>
      <c r="Z48" s="4"/>
      <c r="AA48" s="4">
        <v>2</v>
      </c>
      <c r="AB48" s="4">
        <v>2</v>
      </c>
      <c r="AC48" s="4">
        <v>2</v>
      </c>
      <c r="AD48" s="4">
        <v>2</v>
      </c>
      <c r="AE48" s="4"/>
      <c r="AF48" s="4"/>
      <c r="AG48" s="4"/>
      <c r="AH48" s="4"/>
      <c r="AI48" s="4">
        <v>2</v>
      </c>
      <c r="AJ48" s="4">
        <v>2</v>
      </c>
      <c r="AK48" s="4">
        <v>2</v>
      </c>
      <c r="AL48" s="4">
        <v>2</v>
      </c>
      <c r="AM48" s="4">
        <v>2</v>
      </c>
      <c r="AN48" s="4">
        <v>2</v>
      </c>
      <c r="AO48" s="4">
        <v>2</v>
      </c>
      <c r="AP48" s="4">
        <v>2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37">
        <f t="shared" si="4"/>
        <v>64</v>
      </c>
      <c r="BE48" s="44">
        <f t="shared" si="3"/>
        <v>104</v>
      </c>
      <c r="BF48" s="35">
        <f t="shared" si="5"/>
        <v>0.61538461538461542</v>
      </c>
    </row>
    <row r="49" spans="1:64" ht="16.5" thickBot="1" x14ac:dyDescent="0.3">
      <c r="A49" s="3" t="s">
        <v>107</v>
      </c>
      <c r="B49" s="47">
        <v>44175</v>
      </c>
      <c r="C49" s="48">
        <v>1</v>
      </c>
      <c r="D49" s="10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1</v>
      </c>
      <c r="Z49" s="4">
        <v>1</v>
      </c>
      <c r="AA49" s="4"/>
      <c r="AB49" s="4"/>
      <c r="AC49" s="4"/>
      <c r="AD49" s="4"/>
      <c r="AE49" s="4"/>
      <c r="AF49" s="4"/>
      <c r="AG49" s="4"/>
      <c r="AH49" s="4"/>
      <c r="AI49" s="4">
        <v>1</v>
      </c>
      <c r="AJ49" s="4">
        <v>1</v>
      </c>
      <c r="AK49" s="4">
        <v>1</v>
      </c>
      <c r="AL49" s="4">
        <v>1</v>
      </c>
      <c r="AM49" s="4">
        <v>1</v>
      </c>
      <c r="AN49" s="4">
        <v>1</v>
      </c>
      <c r="AO49" s="4">
        <v>1</v>
      </c>
      <c r="AP49" s="4">
        <v>1</v>
      </c>
      <c r="AQ49" s="4">
        <v>1</v>
      </c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37">
        <f t="shared" si="4"/>
        <v>32</v>
      </c>
      <c r="BE49" s="44">
        <f t="shared" si="3"/>
        <v>52</v>
      </c>
      <c r="BF49" s="35">
        <f t="shared" si="5"/>
        <v>0.61538461538461542</v>
      </c>
    </row>
    <row r="50" spans="1:64" ht="16.5" thickBot="1" x14ac:dyDescent="0.3">
      <c r="A50" s="51" t="s">
        <v>74</v>
      </c>
      <c r="B50" s="47">
        <v>1098357</v>
      </c>
      <c r="C50" s="48">
        <v>3</v>
      </c>
      <c r="D50" s="10">
        <v>2</v>
      </c>
      <c r="E50" s="4">
        <v>2</v>
      </c>
      <c r="F50" s="4">
        <v>3</v>
      </c>
      <c r="G50" s="4">
        <v>3</v>
      </c>
      <c r="H50" s="4">
        <v>3</v>
      </c>
      <c r="I50" s="4">
        <v>3</v>
      </c>
      <c r="J50" s="4">
        <v>3</v>
      </c>
      <c r="K50" s="4">
        <v>3</v>
      </c>
      <c r="L50" s="4">
        <v>3</v>
      </c>
      <c r="M50" s="4">
        <v>3</v>
      </c>
      <c r="N50" s="4">
        <v>3</v>
      </c>
      <c r="O50" s="4">
        <v>3</v>
      </c>
      <c r="P50" s="4">
        <v>2</v>
      </c>
      <c r="Q50" s="4">
        <v>3</v>
      </c>
      <c r="R50" s="4">
        <v>3</v>
      </c>
      <c r="S50" s="4">
        <v>3</v>
      </c>
      <c r="T50" s="4">
        <v>3</v>
      </c>
      <c r="U50" s="4">
        <v>2</v>
      </c>
      <c r="V50" s="4">
        <v>2</v>
      </c>
      <c r="W50" s="4">
        <v>3</v>
      </c>
      <c r="X50" s="4">
        <v>2</v>
      </c>
      <c r="Y50" s="4">
        <v>3</v>
      </c>
      <c r="Z50" s="4">
        <v>2</v>
      </c>
      <c r="AA50" s="4">
        <v>1</v>
      </c>
      <c r="AB50" s="4">
        <v>1</v>
      </c>
      <c r="AC50" s="4">
        <v>0</v>
      </c>
      <c r="AD50" s="4">
        <v>2</v>
      </c>
      <c r="AE50" s="4">
        <v>3</v>
      </c>
      <c r="AF50" s="4">
        <v>3</v>
      </c>
      <c r="AG50" s="4">
        <v>2</v>
      </c>
      <c r="AH50" s="4">
        <v>2</v>
      </c>
      <c r="AI50" s="4">
        <v>2</v>
      </c>
      <c r="AJ50" s="4">
        <v>1</v>
      </c>
      <c r="AK50" s="4">
        <v>0</v>
      </c>
      <c r="AL50" s="4">
        <v>3</v>
      </c>
      <c r="AM50" s="4">
        <v>3</v>
      </c>
      <c r="AN50" s="4">
        <v>1</v>
      </c>
      <c r="AO50" s="4">
        <v>2</v>
      </c>
      <c r="AP50" s="4">
        <v>1</v>
      </c>
      <c r="AQ50" s="4">
        <v>2</v>
      </c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37">
        <f t="shared" si="4"/>
        <v>91</v>
      </c>
      <c r="BE50" s="44">
        <f t="shared" si="3"/>
        <v>156</v>
      </c>
      <c r="BF50" s="35">
        <f t="shared" si="5"/>
        <v>0.58333333333333337</v>
      </c>
      <c r="BH50" t="s">
        <v>168</v>
      </c>
    </row>
    <row r="51" spans="1:64" ht="16.5" thickBot="1" x14ac:dyDescent="0.3">
      <c r="A51" s="3" t="s">
        <v>85</v>
      </c>
      <c r="B51" s="47">
        <v>5646</v>
      </c>
      <c r="C51" s="48">
        <v>1</v>
      </c>
      <c r="D51" s="10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/>
      <c r="O51" s="4"/>
      <c r="P51" s="4"/>
      <c r="Q51" s="4"/>
      <c r="R51" s="4">
        <v>1</v>
      </c>
      <c r="S51" s="4">
        <v>1</v>
      </c>
      <c r="T51" s="4">
        <v>1</v>
      </c>
      <c r="U51" s="4">
        <v>1</v>
      </c>
      <c r="V51" s="4"/>
      <c r="W51" s="4"/>
      <c r="X51" s="4"/>
      <c r="Y51" s="4">
        <v>1</v>
      </c>
      <c r="Z51" s="4">
        <v>1</v>
      </c>
      <c r="AA51" s="4">
        <v>1</v>
      </c>
      <c r="AB51" s="4">
        <v>1</v>
      </c>
      <c r="AC51" s="4"/>
      <c r="AD51" s="4"/>
      <c r="AE51" s="4">
        <v>1</v>
      </c>
      <c r="AF51" s="4">
        <v>1</v>
      </c>
      <c r="AG51" s="4">
        <v>1</v>
      </c>
      <c r="AH51" s="4">
        <v>1</v>
      </c>
      <c r="AI51" s="4">
        <v>1</v>
      </c>
      <c r="AJ51" s="4">
        <v>1</v>
      </c>
      <c r="AK51" s="4">
        <v>1</v>
      </c>
      <c r="AL51" s="4">
        <v>1</v>
      </c>
      <c r="AM51" s="4">
        <v>1</v>
      </c>
      <c r="AN51" s="4">
        <v>1</v>
      </c>
      <c r="AO51" s="4">
        <v>1</v>
      </c>
      <c r="AP51" s="4">
        <v>1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37">
        <f t="shared" si="4"/>
        <v>30</v>
      </c>
      <c r="BE51" s="44">
        <f t="shared" si="3"/>
        <v>52</v>
      </c>
      <c r="BF51" s="35">
        <f t="shared" si="5"/>
        <v>0.57692307692307687</v>
      </c>
      <c r="BH51" t="s">
        <v>167</v>
      </c>
    </row>
    <row r="52" spans="1:64" ht="16.5" thickBot="1" x14ac:dyDescent="0.3">
      <c r="A52" s="3" t="s">
        <v>124</v>
      </c>
      <c r="B52" s="47">
        <v>14562</v>
      </c>
      <c r="C52" s="48">
        <v>1</v>
      </c>
      <c r="D52" s="10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/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1</v>
      </c>
      <c r="Z52" s="4"/>
      <c r="AA52" s="4">
        <v>1</v>
      </c>
      <c r="AB52" s="4">
        <v>1</v>
      </c>
      <c r="AC52" s="4">
        <v>1</v>
      </c>
      <c r="AD52" s="4">
        <v>1</v>
      </c>
      <c r="AE52" s="4"/>
      <c r="AF52" s="4">
        <v>1</v>
      </c>
      <c r="AG52" s="4">
        <v>1</v>
      </c>
      <c r="AH52" s="4">
        <v>1</v>
      </c>
      <c r="AI52" s="4">
        <v>1</v>
      </c>
      <c r="AJ52" s="4">
        <v>1</v>
      </c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37">
        <f t="shared" si="4"/>
        <v>30</v>
      </c>
      <c r="BE52" s="44">
        <f t="shared" si="3"/>
        <v>52</v>
      </c>
      <c r="BF52" s="35">
        <f t="shared" si="5"/>
        <v>0.57692307692307687</v>
      </c>
    </row>
    <row r="53" spans="1:64" ht="15" customHeight="1" thickBot="1" x14ac:dyDescent="0.3">
      <c r="A53" s="15" t="s">
        <v>125</v>
      </c>
      <c r="B53" s="47">
        <v>133244</v>
      </c>
      <c r="C53" s="49">
        <v>5</v>
      </c>
      <c r="D53" s="10"/>
      <c r="E53" s="4"/>
      <c r="F53" s="4">
        <v>4</v>
      </c>
      <c r="G53" s="4">
        <v>4</v>
      </c>
      <c r="H53" s="4">
        <v>4</v>
      </c>
      <c r="I53" s="4">
        <v>4</v>
      </c>
      <c r="J53" s="4">
        <v>4</v>
      </c>
      <c r="K53" s="4">
        <v>4</v>
      </c>
      <c r="L53" s="4">
        <v>4</v>
      </c>
      <c r="M53" s="4">
        <v>4</v>
      </c>
      <c r="N53" s="4">
        <v>4</v>
      </c>
      <c r="O53" s="4">
        <v>4</v>
      </c>
      <c r="P53" s="4">
        <v>4</v>
      </c>
      <c r="Q53" s="4">
        <v>4</v>
      </c>
      <c r="R53" s="4">
        <v>4</v>
      </c>
      <c r="S53" s="4"/>
      <c r="T53" s="4">
        <v>4</v>
      </c>
      <c r="U53" s="4">
        <v>4</v>
      </c>
      <c r="V53" s="4">
        <v>4</v>
      </c>
      <c r="W53" s="4">
        <v>4</v>
      </c>
      <c r="X53" s="4">
        <v>4</v>
      </c>
      <c r="Y53" s="4">
        <v>4</v>
      </c>
      <c r="Z53" s="4">
        <v>4</v>
      </c>
      <c r="AA53" s="4">
        <v>4</v>
      </c>
      <c r="AB53" s="4">
        <v>4</v>
      </c>
      <c r="AC53" s="4">
        <v>4</v>
      </c>
      <c r="AD53" s="4">
        <v>4</v>
      </c>
      <c r="AE53" s="4">
        <v>4</v>
      </c>
      <c r="AF53" s="4">
        <v>4</v>
      </c>
      <c r="AG53" s="4">
        <v>4</v>
      </c>
      <c r="AH53" s="4">
        <v>4</v>
      </c>
      <c r="AI53" s="4">
        <v>4</v>
      </c>
      <c r="AJ53" s="4">
        <v>4</v>
      </c>
      <c r="AK53" s="4">
        <v>4</v>
      </c>
      <c r="AL53" s="6">
        <v>4</v>
      </c>
      <c r="AM53" s="6">
        <v>4</v>
      </c>
      <c r="AN53" s="6">
        <v>4</v>
      </c>
      <c r="AO53" s="6">
        <v>4</v>
      </c>
      <c r="AP53" s="6">
        <v>4</v>
      </c>
      <c r="AQ53" s="6">
        <v>4</v>
      </c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37">
        <f t="shared" si="4"/>
        <v>148</v>
      </c>
      <c r="BE53" s="44">
        <f t="shared" si="3"/>
        <v>260</v>
      </c>
      <c r="BF53" s="35">
        <f t="shared" si="5"/>
        <v>0.56923076923076921</v>
      </c>
    </row>
    <row r="54" spans="1:64" ht="16.5" thickBot="1" x14ac:dyDescent="0.3">
      <c r="A54" s="9" t="s">
        <v>132</v>
      </c>
      <c r="B54" s="47">
        <v>8590</v>
      </c>
      <c r="C54" s="48">
        <v>1</v>
      </c>
      <c r="D54" s="11"/>
      <c r="E54" s="6"/>
      <c r="F54" s="6"/>
      <c r="G54" s="6"/>
      <c r="H54" s="6"/>
      <c r="I54" s="6"/>
      <c r="J54" s="6"/>
      <c r="K54" s="6"/>
      <c r="L54" s="6"/>
      <c r="M54" s="6"/>
      <c r="N54" s="6"/>
      <c r="O54" s="6">
        <v>1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6">
        <v>1</v>
      </c>
      <c r="X54" s="6">
        <v>1</v>
      </c>
      <c r="Y54" s="6">
        <v>1</v>
      </c>
      <c r="Z54" s="6">
        <v>1</v>
      </c>
      <c r="AA54" s="6">
        <v>1</v>
      </c>
      <c r="AB54" s="6">
        <v>1</v>
      </c>
      <c r="AC54" s="6">
        <v>1</v>
      </c>
      <c r="AD54" s="6">
        <v>1</v>
      </c>
      <c r="AE54" s="6">
        <v>1</v>
      </c>
      <c r="AF54" s="6">
        <v>1</v>
      </c>
      <c r="AG54" s="6">
        <v>1</v>
      </c>
      <c r="AH54" s="6">
        <v>1</v>
      </c>
      <c r="AI54" s="6">
        <v>1</v>
      </c>
      <c r="AJ54" s="6">
        <v>1</v>
      </c>
      <c r="AK54" s="6">
        <v>1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>
        <v>1</v>
      </c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37">
        <f t="shared" si="4"/>
        <v>29</v>
      </c>
      <c r="BE54" s="44">
        <f t="shared" si="3"/>
        <v>52</v>
      </c>
      <c r="BF54" s="35">
        <f t="shared" si="5"/>
        <v>0.55769230769230771</v>
      </c>
      <c r="BL54" s="29"/>
    </row>
    <row r="55" spans="1:64" ht="16.5" thickBot="1" x14ac:dyDescent="0.3">
      <c r="A55" s="3" t="s">
        <v>129</v>
      </c>
      <c r="B55" s="47">
        <v>274925</v>
      </c>
      <c r="C55" s="49">
        <v>8</v>
      </c>
      <c r="D55" s="10"/>
      <c r="E55" s="4"/>
      <c r="F55" s="4"/>
      <c r="G55" s="4"/>
      <c r="H55" s="4"/>
      <c r="I55" s="4"/>
      <c r="J55" s="4"/>
      <c r="K55" s="4"/>
      <c r="L55" s="4">
        <v>8</v>
      </c>
      <c r="M55" s="4">
        <v>8</v>
      </c>
      <c r="N55" s="4">
        <v>8</v>
      </c>
      <c r="O55" s="4">
        <v>8</v>
      </c>
      <c r="P55" s="4"/>
      <c r="Q55" s="4"/>
      <c r="R55" s="4"/>
      <c r="S55" s="4">
        <v>8</v>
      </c>
      <c r="T55" s="4">
        <v>8</v>
      </c>
      <c r="U55" s="4">
        <v>8</v>
      </c>
      <c r="V55" s="4">
        <v>8</v>
      </c>
      <c r="W55" s="4">
        <v>8</v>
      </c>
      <c r="X55" s="4"/>
      <c r="Y55" s="4">
        <v>8</v>
      </c>
      <c r="Z55" s="4">
        <v>8</v>
      </c>
      <c r="AA55" s="4">
        <v>8</v>
      </c>
      <c r="AB55" s="4">
        <v>8</v>
      </c>
      <c r="AC55" s="4">
        <v>8</v>
      </c>
      <c r="AD55" s="4">
        <v>8</v>
      </c>
      <c r="AE55" s="4">
        <v>8</v>
      </c>
      <c r="AF55" s="4">
        <v>8</v>
      </c>
      <c r="AG55" s="4">
        <v>8</v>
      </c>
      <c r="AH55" s="4">
        <v>8</v>
      </c>
      <c r="AI55" s="4">
        <v>8</v>
      </c>
      <c r="AJ55" s="4">
        <v>8</v>
      </c>
      <c r="AK55" s="4">
        <v>8</v>
      </c>
      <c r="AL55" s="4">
        <v>8</v>
      </c>
      <c r="AM55" s="4">
        <v>8</v>
      </c>
      <c r="AN55" s="4">
        <v>8</v>
      </c>
      <c r="AO55" s="4">
        <v>8</v>
      </c>
      <c r="AP55" s="4">
        <v>8</v>
      </c>
      <c r="AQ55" s="4">
        <v>8</v>
      </c>
      <c r="AR55" s="4"/>
      <c r="AS55" s="4"/>
      <c r="AT55" s="4"/>
      <c r="AU55" s="6"/>
      <c r="AV55" s="4"/>
      <c r="AW55" s="4"/>
      <c r="AX55" s="4"/>
      <c r="AY55" s="4"/>
      <c r="AZ55" s="4"/>
      <c r="BA55" s="4"/>
      <c r="BB55" s="4"/>
      <c r="BC55" s="4"/>
      <c r="BD55" s="37">
        <f t="shared" si="4"/>
        <v>224</v>
      </c>
      <c r="BE55" s="44">
        <f t="shared" si="3"/>
        <v>416</v>
      </c>
      <c r="BF55" s="35">
        <f t="shared" si="5"/>
        <v>0.53846153846153844</v>
      </c>
      <c r="BL55" s="29"/>
    </row>
    <row r="56" spans="1:64" ht="16.5" thickBot="1" x14ac:dyDescent="0.3">
      <c r="A56" s="3" t="s">
        <v>102</v>
      </c>
      <c r="B56" s="47">
        <v>107556</v>
      </c>
      <c r="C56" s="48">
        <v>3</v>
      </c>
      <c r="D56" s="10">
        <v>3</v>
      </c>
      <c r="E56" s="4">
        <v>3</v>
      </c>
      <c r="F56" s="4">
        <v>3</v>
      </c>
      <c r="G56" s="4">
        <v>3</v>
      </c>
      <c r="H56" s="4">
        <v>3</v>
      </c>
      <c r="I56" s="4">
        <v>3</v>
      </c>
      <c r="J56" s="4">
        <v>3</v>
      </c>
      <c r="K56" s="4">
        <v>3</v>
      </c>
      <c r="L56" s="4"/>
      <c r="M56" s="4"/>
      <c r="N56" s="4"/>
      <c r="O56" s="4">
        <v>3</v>
      </c>
      <c r="P56" s="4">
        <v>3</v>
      </c>
      <c r="Q56" s="4">
        <v>3</v>
      </c>
      <c r="R56" s="4">
        <v>3</v>
      </c>
      <c r="S56" s="4"/>
      <c r="T56" s="4">
        <v>3</v>
      </c>
      <c r="U56" s="4">
        <v>3</v>
      </c>
      <c r="V56" s="4">
        <v>3</v>
      </c>
      <c r="W56" s="4">
        <v>3</v>
      </c>
      <c r="X56" s="4">
        <v>3</v>
      </c>
      <c r="Y56" s="4"/>
      <c r="Z56" s="4"/>
      <c r="AA56" s="4"/>
      <c r="AB56" s="4"/>
      <c r="AC56" s="4"/>
      <c r="AD56" s="4">
        <v>3</v>
      </c>
      <c r="AE56" s="4">
        <v>3</v>
      </c>
      <c r="AF56" s="4">
        <v>3</v>
      </c>
      <c r="AG56" s="4">
        <v>3</v>
      </c>
      <c r="AH56" s="4">
        <v>3</v>
      </c>
      <c r="AI56" s="4">
        <v>3</v>
      </c>
      <c r="AJ56" s="4">
        <v>3</v>
      </c>
      <c r="AK56" s="4">
        <v>3</v>
      </c>
      <c r="AL56" s="4">
        <v>3</v>
      </c>
      <c r="AM56" s="4">
        <v>3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37">
        <f t="shared" si="4"/>
        <v>81</v>
      </c>
      <c r="BE56" s="44">
        <f t="shared" si="3"/>
        <v>156</v>
      </c>
      <c r="BF56" s="35">
        <f t="shared" si="5"/>
        <v>0.51923076923076927</v>
      </c>
      <c r="BL56" s="29"/>
    </row>
    <row r="57" spans="1:64" ht="16.5" thickBot="1" x14ac:dyDescent="0.3">
      <c r="A57" s="3" t="s">
        <v>57</v>
      </c>
      <c r="B57" s="47">
        <v>515239</v>
      </c>
      <c r="C57" s="49">
        <v>15</v>
      </c>
      <c r="D57" s="10">
        <v>15</v>
      </c>
      <c r="E57" s="4">
        <v>15</v>
      </c>
      <c r="F57" s="4">
        <v>15</v>
      </c>
      <c r="G57" s="4">
        <v>15</v>
      </c>
      <c r="H57" s="4">
        <v>15</v>
      </c>
      <c r="I57" s="4">
        <v>15</v>
      </c>
      <c r="J57" s="4">
        <v>15</v>
      </c>
      <c r="K57" s="4"/>
      <c r="L57" s="4"/>
      <c r="M57" s="4"/>
      <c r="N57" s="4">
        <v>15</v>
      </c>
      <c r="O57" s="4">
        <v>15</v>
      </c>
      <c r="P57" s="4"/>
      <c r="Q57" s="4"/>
      <c r="R57" s="4">
        <v>10</v>
      </c>
      <c r="S57" s="4">
        <v>10</v>
      </c>
      <c r="T57" s="4">
        <v>10</v>
      </c>
      <c r="U57" s="4">
        <v>10</v>
      </c>
      <c r="V57" s="4">
        <v>10</v>
      </c>
      <c r="W57" s="4">
        <v>10</v>
      </c>
      <c r="X57" s="4">
        <v>10</v>
      </c>
      <c r="Y57" s="4">
        <v>10</v>
      </c>
      <c r="Z57" s="4">
        <v>10</v>
      </c>
      <c r="AA57" s="4">
        <v>9</v>
      </c>
      <c r="AB57" s="4">
        <v>10</v>
      </c>
      <c r="AC57" s="4">
        <v>10</v>
      </c>
      <c r="AD57" s="4">
        <v>10</v>
      </c>
      <c r="AE57" s="4">
        <v>10</v>
      </c>
      <c r="AF57" s="4">
        <v>10</v>
      </c>
      <c r="AG57" s="4">
        <v>10</v>
      </c>
      <c r="AH57" s="4">
        <v>10</v>
      </c>
      <c r="AI57" s="4">
        <v>10</v>
      </c>
      <c r="AJ57" s="4">
        <v>10</v>
      </c>
      <c r="AK57" s="4">
        <v>10</v>
      </c>
      <c r="AL57" s="4">
        <v>10</v>
      </c>
      <c r="AM57" s="4">
        <v>10</v>
      </c>
      <c r="AN57" s="4">
        <v>10</v>
      </c>
      <c r="AO57" s="4">
        <v>10</v>
      </c>
      <c r="AP57" s="4">
        <v>10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37">
        <f t="shared" si="4"/>
        <v>384</v>
      </c>
      <c r="BE57" s="44">
        <f t="shared" si="3"/>
        <v>780</v>
      </c>
      <c r="BF57" s="35">
        <f t="shared" si="5"/>
        <v>0.49230769230769234</v>
      </c>
      <c r="BL57" s="29"/>
    </row>
    <row r="58" spans="1:64" ht="15" customHeight="1" thickBot="1" x14ac:dyDescent="0.3">
      <c r="A58" s="3" t="s">
        <v>144</v>
      </c>
      <c r="B58" s="47">
        <v>37306</v>
      </c>
      <c r="C58" s="48">
        <v>1</v>
      </c>
      <c r="D58" s="10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/>
      <c r="N58" s="4"/>
      <c r="O58" s="4"/>
      <c r="P58" s="4">
        <v>1</v>
      </c>
      <c r="Q58" s="4">
        <v>1</v>
      </c>
      <c r="R58" s="4">
        <v>1</v>
      </c>
      <c r="S58" s="4">
        <v>1</v>
      </c>
      <c r="T58" s="4">
        <v>1</v>
      </c>
      <c r="U58" s="4">
        <v>1</v>
      </c>
      <c r="V58" s="4"/>
      <c r="W58" s="4"/>
      <c r="X58" s="4"/>
      <c r="Y58" s="4"/>
      <c r="Z58" s="4"/>
      <c r="AA58" s="4"/>
      <c r="AB58" s="4"/>
      <c r="AC58" s="4">
        <v>1</v>
      </c>
      <c r="AD58" s="4">
        <v>1</v>
      </c>
      <c r="AE58" s="4">
        <v>1</v>
      </c>
      <c r="AF58" s="4">
        <v>1</v>
      </c>
      <c r="AG58" s="4">
        <v>1</v>
      </c>
      <c r="AH58" s="4">
        <v>1</v>
      </c>
      <c r="AI58" s="4">
        <v>1</v>
      </c>
      <c r="AJ58" s="4">
        <v>1</v>
      </c>
      <c r="AK58" s="4">
        <v>1</v>
      </c>
      <c r="AL58" s="4">
        <v>1</v>
      </c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37">
        <f t="shared" si="4"/>
        <v>25</v>
      </c>
      <c r="BE58" s="44">
        <f t="shared" si="3"/>
        <v>52</v>
      </c>
      <c r="BF58" s="35">
        <f t="shared" si="5"/>
        <v>0.48076923076923078</v>
      </c>
      <c r="BL58" s="29"/>
    </row>
    <row r="59" spans="1:64" ht="16.5" thickBot="1" x14ac:dyDescent="0.3">
      <c r="A59" s="3" t="s">
        <v>98</v>
      </c>
      <c r="B59" s="47">
        <v>234077</v>
      </c>
      <c r="C59" s="48">
        <v>5</v>
      </c>
      <c r="D59" s="10">
        <v>5</v>
      </c>
      <c r="E59" s="4">
        <v>5</v>
      </c>
      <c r="F59" s="4">
        <v>5</v>
      </c>
      <c r="G59" s="4">
        <v>5</v>
      </c>
      <c r="H59" s="4">
        <v>5</v>
      </c>
      <c r="I59" s="4">
        <v>5</v>
      </c>
      <c r="J59" s="4">
        <v>5</v>
      </c>
      <c r="K59" s="4">
        <v>5</v>
      </c>
      <c r="L59" s="4">
        <v>5</v>
      </c>
      <c r="M59" s="4">
        <v>5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>
        <v>5</v>
      </c>
      <c r="AD59" s="4">
        <v>5</v>
      </c>
      <c r="AE59" s="4">
        <v>5</v>
      </c>
      <c r="AF59" s="4">
        <v>5</v>
      </c>
      <c r="AG59" s="4">
        <v>5</v>
      </c>
      <c r="AH59" s="4">
        <v>5</v>
      </c>
      <c r="AI59" s="4">
        <v>5</v>
      </c>
      <c r="AJ59" s="4">
        <v>5</v>
      </c>
      <c r="AK59" s="4">
        <v>5</v>
      </c>
      <c r="AL59" s="4">
        <v>5</v>
      </c>
      <c r="AM59" s="4">
        <v>5</v>
      </c>
      <c r="AN59" s="4">
        <v>5</v>
      </c>
      <c r="AO59" s="4">
        <v>5</v>
      </c>
      <c r="AP59" s="4">
        <v>5</v>
      </c>
      <c r="AQ59" s="4">
        <v>5</v>
      </c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37">
        <f t="shared" si="4"/>
        <v>125</v>
      </c>
      <c r="BE59" s="44">
        <f t="shared" si="3"/>
        <v>260</v>
      </c>
      <c r="BF59" s="35">
        <f t="shared" si="5"/>
        <v>0.48076923076923078</v>
      </c>
      <c r="BL59" s="29"/>
    </row>
    <row r="60" spans="1:64" ht="16.5" thickBot="1" x14ac:dyDescent="0.3">
      <c r="A60" s="3" t="s">
        <v>146</v>
      </c>
      <c r="B60" s="47">
        <v>12818</v>
      </c>
      <c r="C60" s="48">
        <v>1</v>
      </c>
      <c r="D60" s="10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1</v>
      </c>
      <c r="Z60" s="4">
        <v>1</v>
      </c>
      <c r="AA60" s="4">
        <v>1</v>
      </c>
      <c r="AB60" s="4">
        <v>1</v>
      </c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37">
        <f t="shared" si="4"/>
        <v>25</v>
      </c>
      <c r="BE60" s="44">
        <f t="shared" si="3"/>
        <v>52</v>
      </c>
      <c r="BF60" s="35">
        <f t="shared" si="5"/>
        <v>0.48076923076923078</v>
      </c>
      <c r="BL60" s="29"/>
    </row>
    <row r="61" spans="1:64" ht="16.5" thickBot="1" x14ac:dyDescent="0.3">
      <c r="A61" s="3" t="s">
        <v>147</v>
      </c>
      <c r="B61" s="47">
        <v>15387</v>
      </c>
      <c r="C61" s="48">
        <v>1</v>
      </c>
      <c r="D61" s="10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>
        <v>1</v>
      </c>
      <c r="S61" s="4">
        <v>1</v>
      </c>
      <c r="T61" s="4">
        <v>1</v>
      </c>
      <c r="U61" s="4">
        <v>1</v>
      </c>
      <c r="V61" s="4">
        <v>1</v>
      </c>
      <c r="W61" s="4">
        <v>0</v>
      </c>
      <c r="X61" s="4">
        <v>1</v>
      </c>
      <c r="Y61" s="4">
        <v>1</v>
      </c>
      <c r="Z61" s="4">
        <v>1</v>
      </c>
      <c r="AA61" s="4">
        <v>1</v>
      </c>
      <c r="AB61" s="4">
        <v>1</v>
      </c>
      <c r="AC61" s="4">
        <v>1</v>
      </c>
      <c r="AD61" s="4">
        <v>1</v>
      </c>
      <c r="AE61" s="4">
        <v>1</v>
      </c>
      <c r="AF61" s="4">
        <v>1</v>
      </c>
      <c r="AG61" s="4">
        <v>1</v>
      </c>
      <c r="AH61" s="4">
        <v>1</v>
      </c>
      <c r="AI61" s="4">
        <v>1</v>
      </c>
      <c r="AJ61" s="4">
        <v>1</v>
      </c>
      <c r="AK61" s="4">
        <v>1</v>
      </c>
      <c r="AL61" s="4">
        <v>1</v>
      </c>
      <c r="AM61" s="4">
        <v>1</v>
      </c>
      <c r="AN61" s="4">
        <v>1</v>
      </c>
      <c r="AO61" s="4">
        <v>1</v>
      </c>
      <c r="AP61" s="4">
        <v>1</v>
      </c>
      <c r="AQ61" s="4">
        <v>1</v>
      </c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37">
        <f t="shared" si="4"/>
        <v>25</v>
      </c>
      <c r="BE61" s="44">
        <f t="shared" si="3"/>
        <v>52</v>
      </c>
      <c r="BF61" s="35">
        <f t="shared" si="5"/>
        <v>0.48076923076923078</v>
      </c>
      <c r="BL61" s="29"/>
    </row>
    <row r="62" spans="1:64" ht="16.5" thickBot="1" x14ac:dyDescent="0.3">
      <c r="A62" s="3" t="s">
        <v>60</v>
      </c>
      <c r="B62" s="47">
        <v>106296</v>
      </c>
      <c r="C62" s="48">
        <v>3</v>
      </c>
      <c r="D62" s="10">
        <v>3</v>
      </c>
      <c r="E62" s="4">
        <v>3</v>
      </c>
      <c r="F62" s="4">
        <v>3</v>
      </c>
      <c r="G62" s="4">
        <v>3</v>
      </c>
      <c r="H62" s="4">
        <v>3</v>
      </c>
      <c r="I62" s="4">
        <v>3</v>
      </c>
      <c r="J62" s="4">
        <v>3</v>
      </c>
      <c r="K62" s="4">
        <v>3</v>
      </c>
      <c r="L62" s="4"/>
      <c r="M62" s="4"/>
      <c r="N62" s="4"/>
      <c r="O62" s="4"/>
      <c r="P62" s="4"/>
      <c r="Q62" s="4"/>
      <c r="R62" s="75"/>
      <c r="S62" s="4"/>
      <c r="T62" s="4"/>
      <c r="U62" s="4"/>
      <c r="V62" s="4"/>
      <c r="W62" s="4">
        <v>3</v>
      </c>
      <c r="X62" s="4">
        <v>3</v>
      </c>
      <c r="Y62" s="4">
        <v>3</v>
      </c>
      <c r="Z62" s="4">
        <v>3</v>
      </c>
      <c r="AA62" s="4"/>
      <c r="AB62" s="4"/>
      <c r="AC62" s="4">
        <v>3</v>
      </c>
      <c r="AD62" s="4">
        <v>3</v>
      </c>
      <c r="AE62" s="4">
        <v>3</v>
      </c>
      <c r="AF62" s="4">
        <v>3</v>
      </c>
      <c r="AG62" s="4">
        <v>3</v>
      </c>
      <c r="AH62" s="4">
        <v>3</v>
      </c>
      <c r="AI62" s="4">
        <v>3</v>
      </c>
      <c r="AJ62" s="4">
        <v>3</v>
      </c>
      <c r="AK62" s="4">
        <v>3</v>
      </c>
      <c r="AL62" s="4">
        <v>3</v>
      </c>
      <c r="AM62" s="4">
        <v>3</v>
      </c>
      <c r="AN62" s="4">
        <v>3</v>
      </c>
      <c r="AO62" s="4">
        <v>3</v>
      </c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37">
        <f t="shared" si="4"/>
        <v>75</v>
      </c>
      <c r="BE62" s="44">
        <f t="shared" si="3"/>
        <v>156</v>
      </c>
      <c r="BF62" s="35">
        <f t="shared" si="5"/>
        <v>0.48076923076923078</v>
      </c>
      <c r="BL62" s="29"/>
    </row>
    <row r="63" spans="1:64" ht="16.5" thickBot="1" x14ac:dyDescent="0.3">
      <c r="A63" s="3" t="s">
        <v>111</v>
      </c>
      <c r="B63" s="47">
        <v>23561</v>
      </c>
      <c r="C63" s="48">
        <v>1</v>
      </c>
      <c r="D63" s="10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/>
      <c r="T63" s="4"/>
      <c r="U63" s="4"/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37">
        <f t="shared" si="4"/>
        <v>24</v>
      </c>
      <c r="BE63" s="44">
        <f t="shared" si="3"/>
        <v>52</v>
      </c>
      <c r="BF63" s="35">
        <f t="shared" si="5"/>
        <v>0.46153846153846156</v>
      </c>
      <c r="BL63" s="29"/>
    </row>
    <row r="64" spans="1:64" ht="16.5" thickBot="1" x14ac:dyDescent="0.3">
      <c r="A64" s="3" t="s">
        <v>138</v>
      </c>
      <c r="B64" s="47">
        <v>27942</v>
      </c>
      <c r="C64" s="48">
        <v>1</v>
      </c>
      <c r="D64" s="10"/>
      <c r="E64" s="4"/>
      <c r="F64" s="4"/>
      <c r="G64" s="4"/>
      <c r="H64" s="4"/>
      <c r="I64" s="4"/>
      <c r="J64" s="4"/>
      <c r="K64" s="4"/>
      <c r="L64" s="4"/>
      <c r="M64" s="4"/>
      <c r="N64" s="4">
        <v>1</v>
      </c>
      <c r="O64" s="4">
        <v>1</v>
      </c>
      <c r="P64" s="4">
        <v>1</v>
      </c>
      <c r="Q64" s="4">
        <v>1</v>
      </c>
      <c r="R64" s="4"/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/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  <c r="AM64" s="4">
        <v>1</v>
      </c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37">
        <f t="shared" si="4"/>
        <v>24</v>
      </c>
      <c r="BE64" s="44">
        <f t="shared" si="3"/>
        <v>52</v>
      </c>
      <c r="BF64" s="35">
        <f t="shared" si="5"/>
        <v>0.46153846153846156</v>
      </c>
    </row>
    <row r="65" spans="1:60" ht="16.5" thickBot="1" x14ac:dyDescent="0.3">
      <c r="A65" s="3" t="s">
        <v>143</v>
      </c>
      <c r="B65" s="47">
        <v>12036</v>
      </c>
      <c r="C65" s="48">
        <v>1</v>
      </c>
      <c r="D65" s="10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  <c r="AM65" s="4">
        <v>1</v>
      </c>
      <c r="AN65" s="4">
        <v>1</v>
      </c>
      <c r="AO65" s="4">
        <v>1</v>
      </c>
      <c r="AP65" s="4">
        <v>1</v>
      </c>
      <c r="AQ65" s="4">
        <v>1</v>
      </c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37">
        <f t="shared" si="4"/>
        <v>23</v>
      </c>
      <c r="BE65" s="44">
        <f t="shared" si="3"/>
        <v>52</v>
      </c>
      <c r="BF65" s="35">
        <f t="shared" si="5"/>
        <v>0.44230769230769229</v>
      </c>
    </row>
    <row r="66" spans="1:60" ht="16.5" thickBot="1" x14ac:dyDescent="0.3">
      <c r="A66" s="3" t="s">
        <v>96</v>
      </c>
      <c r="B66" s="47">
        <v>35060</v>
      </c>
      <c r="C66" s="48">
        <v>1</v>
      </c>
      <c r="D66" s="10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/>
      <c r="X66" s="4"/>
      <c r="Y66" s="4">
        <v>1</v>
      </c>
      <c r="Z66" s="4">
        <v>1</v>
      </c>
      <c r="AA66" s="4">
        <v>1</v>
      </c>
      <c r="AB66" s="4">
        <v>1</v>
      </c>
      <c r="AC66" s="4"/>
      <c r="AD66" s="4"/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  <c r="AM66" s="4">
        <v>1</v>
      </c>
      <c r="AN66" s="4">
        <v>1</v>
      </c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37">
        <f t="shared" ref="BD66:BD72" si="6">SUM(D66:BC66)</f>
        <v>22</v>
      </c>
      <c r="BE66" s="44">
        <f t="shared" si="3"/>
        <v>52</v>
      </c>
      <c r="BF66" s="35">
        <f t="shared" ref="BF66:BF94" si="7">BD66/BE66</f>
        <v>0.42307692307692307</v>
      </c>
    </row>
    <row r="67" spans="1:60" ht="16.5" thickBot="1" x14ac:dyDescent="0.3">
      <c r="A67" s="3" t="s">
        <v>89</v>
      </c>
      <c r="B67" s="47">
        <v>22032</v>
      </c>
      <c r="C67" s="48">
        <v>1</v>
      </c>
      <c r="D67" s="10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/>
      <c r="K67" s="4"/>
      <c r="L67" s="4"/>
      <c r="M67" s="4"/>
      <c r="N67" s="4">
        <v>1</v>
      </c>
      <c r="O67" s="4">
        <v>1</v>
      </c>
      <c r="P67" s="4">
        <v>1</v>
      </c>
      <c r="Q67" s="4">
        <v>1</v>
      </c>
      <c r="R67" s="4">
        <v>1</v>
      </c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4">
        <v>1</v>
      </c>
      <c r="Y67" s="4">
        <v>1</v>
      </c>
      <c r="Z67" s="4">
        <v>1</v>
      </c>
      <c r="AA67" s="4">
        <v>1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37">
        <f t="shared" si="6"/>
        <v>20</v>
      </c>
      <c r="BE67" s="44">
        <f t="shared" si="3"/>
        <v>52</v>
      </c>
      <c r="BF67" s="35">
        <f t="shared" si="7"/>
        <v>0.38461538461538464</v>
      </c>
    </row>
    <row r="68" spans="1:60" ht="16.5" thickBot="1" x14ac:dyDescent="0.3">
      <c r="A68" s="3" t="s">
        <v>136</v>
      </c>
      <c r="B68" s="47">
        <v>53093</v>
      </c>
      <c r="C68" s="48">
        <v>1</v>
      </c>
      <c r="D68" s="10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>
        <v>1</v>
      </c>
      <c r="Z68" s="4">
        <v>1</v>
      </c>
      <c r="AA68" s="4">
        <v>1</v>
      </c>
      <c r="AB68" s="4">
        <v>1</v>
      </c>
      <c r="AC68" s="4">
        <v>1</v>
      </c>
      <c r="AD68" s="4">
        <v>1</v>
      </c>
      <c r="AE68" s="4">
        <v>1</v>
      </c>
      <c r="AF68" s="4">
        <v>1</v>
      </c>
      <c r="AG68" s="4">
        <v>1</v>
      </c>
      <c r="AH68" s="4">
        <v>1</v>
      </c>
      <c r="AI68" s="4">
        <v>1</v>
      </c>
      <c r="AJ68" s="4">
        <v>1</v>
      </c>
      <c r="AK68" s="4">
        <v>1</v>
      </c>
      <c r="AL68" s="4">
        <v>1</v>
      </c>
      <c r="AM68" s="4">
        <v>1</v>
      </c>
      <c r="AN68" s="4">
        <v>1</v>
      </c>
      <c r="AO68" s="4">
        <v>1</v>
      </c>
      <c r="AP68" s="4">
        <v>1</v>
      </c>
      <c r="AQ68" s="4">
        <v>1</v>
      </c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37">
        <f t="shared" si="6"/>
        <v>19</v>
      </c>
      <c r="BE68" s="44">
        <f t="shared" si="3"/>
        <v>52</v>
      </c>
      <c r="BF68" s="35">
        <f t="shared" si="7"/>
        <v>0.36538461538461536</v>
      </c>
      <c r="BH68" t="s">
        <v>164</v>
      </c>
    </row>
    <row r="69" spans="1:60" ht="16.5" thickBot="1" x14ac:dyDescent="0.3">
      <c r="A69" s="3" t="s">
        <v>68</v>
      </c>
      <c r="B69" s="47">
        <v>83841</v>
      </c>
      <c r="C69" s="48">
        <v>1</v>
      </c>
      <c r="D69" s="10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>
        <v>1</v>
      </c>
      <c r="AA69" s="4">
        <v>0</v>
      </c>
      <c r="AB69" s="4">
        <v>1</v>
      </c>
      <c r="AC69" s="4">
        <v>1</v>
      </c>
      <c r="AD69" s="4">
        <v>1</v>
      </c>
      <c r="AE69" s="4">
        <v>1</v>
      </c>
      <c r="AF69" s="4">
        <v>1</v>
      </c>
      <c r="AG69" s="4">
        <v>1</v>
      </c>
      <c r="AH69" s="4">
        <v>1</v>
      </c>
      <c r="AI69" s="4">
        <v>1</v>
      </c>
      <c r="AJ69" s="4">
        <v>1</v>
      </c>
      <c r="AK69" s="4">
        <v>1</v>
      </c>
      <c r="AL69" s="4">
        <v>1</v>
      </c>
      <c r="AM69" s="4">
        <v>1</v>
      </c>
      <c r="AN69" s="4">
        <v>1</v>
      </c>
      <c r="AO69" s="4">
        <v>1</v>
      </c>
      <c r="AP69" s="4">
        <v>1</v>
      </c>
      <c r="AQ69" s="4">
        <v>1</v>
      </c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37">
        <f t="shared" si="6"/>
        <v>17</v>
      </c>
      <c r="BE69" s="44">
        <f t="shared" si="3"/>
        <v>52</v>
      </c>
      <c r="BF69" s="35">
        <f t="shared" si="7"/>
        <v>0.32692307692307693</v>
      </c>
    </row>
    <row r="70" spans="1:60" ht="16.5" thickBot="1" x14ac:dyDescent="0.3">
      <c r="A70" s="3" t="s">
        <v>59</v>
      </c>
      <c r="B70" s="47">
        <v>136547</v>
      </c>
      <c r="C70" s="48">
        <v>21</v>
      </c>
      <c r="D70" s="10">
        <v>21</v>
      </c>
      <c r="E70" s="4">
        <v>21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>
        <v>21</v>
      </c>
      <c r="AF70" s="4">
        <v>21</v>
      </c>
      <c r="AG70" s="4">
        <v>21</v>
      </c>
      <c r="AH70" s="4">
        <v>21</v>
      </c>
      <c r="AI70" s="4">
        <v>20</v>
      </c>
      <c r="AJ70" s="4">
        <v>21</v>
      </c>
      <c r="AK70" s="4">
        <v>21</v>
      </c>
      <c r="AL70" s="4">
        <v>21</v>
      </c>
      <c r="AM70" s="4">
        <v>21</v>
      </c>
      <c r="AN70" s="4">
        <v>21</v>
      </c>
      <c r="AO70" s="4">
        <v>21</v>
      </c>
      <c r="AP70" s="4">
        <v>21</v>
      </c>
      <c r="AQ70" s="4">
        <v>21</v>
      </c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37">
        <f t="shared" si="6"/>
        <v>314</v>
      </c>
      <c r="BE70" s="44">
        <f t="shared" si="3"/>
        <v>1092</v>
      </c>
      <c r="BF70" s="35">
        <f t="shared" si="7"/>
        <v>0.28754578754578752</v>
      </c>
    </row>
    <row r="71" spans="1:60" ht="16.5" thickBot="1" x14ac:dyDescent="0.3">
      <c r="A71" s="14" t="s">
        <v>121</v>
      </c>
      <c r="B71" s="47">
        <v>25563</v>
      </c>
      <c r="C71" s="48">
        <v>1</v>
      </c>
      <c r="D71" s="10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>
        <v>1</v>
      </c>
      <c r="V71" s="4">
        <v>1</v>
      </c>
      <c r="W71" s="4">
        <v>1</v>
      </c>
      <c r="X71" s="4">
        <v>1</v>
      </c>
      <c r="Y71" s="4"/>
      <c r="Z71" s="4"/>
      <c r="AA71" s="4"/>
      <c r="AB71" s="4">
        <v>1</v>
      </c>
      <c r="AC71" s="4">
        <v>1</v>
      </c>
      <c r="AD71" s="4">
        <v>1</v>
      </c>
      <c r="AE71" s="4">
        <v>1</v>
      </c>
      <c r="AF71" s="4">
        <v>1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37">
        <f t="shared" si="6"/>
        <v>14</v>
      </c>
      <c r="BE71" s="44">
        <f t="shared" si="3"/>
        <v>52</v>
      </c>
      <c r="BF71" s="35">
        <f t="shared" si="7"/>
        <v>0.26923076923076922</v>
      </c>
    </row>
    <row r="72" spans="1:60" ht="16.5" thickBot="1" x14ac:dyDescent="0.3">
      <c r="A72" s="3" t="s">
        <v>84</v>
      </c>
      <c r="B72" s="47">
        <v>62225</v>
      </c>
      <c r="C72" s="48">
        <v>1</v>
      </c>
      <c r="D72" s="10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/>
      <c r="AD72" s="4"/>
      <c r="AE72" s="4"/>
      <c r="AF72" s="4"/>
      <c r="AG72" s="4"/>
      <c r="AH72" s="4"/>
      <c r="AI72" s="4"/>
      <c r="AJ72" s="4">
        <v>1</v>
      </c>
      <c r="AK72" s="4">
        <v>1</v>
      </c>
      <c r="AL72" s="4">
        <v>1</v>
      </c>
      <c r="AM72" s="4">
        <v>1</v>
      </c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37">
        <f t="shared" si="6"/>
        <v>13</v>
      </c>
      <c r="BE72" s="44">
        <f t="shared" si="3"/>
        <v>52</v>
      </c>
      <c r="BF72" s="35">
        <f t="shared" si="7"/>
        <v>0.25</v>
      </c>
    </row>
    <row r="73" spans="1:60" ht="16.5" thickBot="1" x14ac:dyDescent="0.3">
      <c r="A73" s="70" t="s">
        <v>157</v>
      </c>
      <c r="B73" s="30">
        <f t="shared" ref="B73:AG73" si="8">SUM(B33:B72)</f>
        <v>6783051</v>
      </c>
      <c r="C73" s="46">
        <f t="shared" si="8"/>
        <v>119</v>
      </c>
      <c r="D73" s="50">
        <f t="shared" si="8"/>
        <v>92</v>
      </c>
      <c r="E73" s="73">
        <f t="shared" si="8"/>
        <v>91</v>
      </c>
      <c r="F73" s="73">
        <f t="shared" si="8"/>
        <v>75</v>
      </c>
      <c r="G73" s="73">
        <f t="shared" si="8"/>
        <v>77</v>
      </c>
      <c r="H73" s="73">
        <f t="shared" si="8"/>
        <v>80</v>
      </c>
      <c r="I73" s="73">
        <f t="shared" si="8"/>
        <v>77</v>
      </c>
      <c r="J73" s="73">
        <f t="shared" si="8"/>
        <v>72</v>
      </c>
      <c r="K73" s="73">
        <f t="shared" si="8"/>
        <v>61</v>
      </c>
      <c r="L73" s="73">
        <f t="shared" si="8"/>
        <v>63</v>
      </c>
      <c r="M73" s="73">
        <f t="shared" si="8"/>
        <v>60</v>
      </c>
      <c r="N73" s="73">
        <f t="shared" si="8"/>
        <v>74</v>
      </c>
      <c r="O73" s="73">
        <f t="shared" si="8"/>
        <v>72</v>
      </c>
      <c r="P73" s="73">
        <f t="shared" si="8"/>
        <v>51</v>
      </c>
      <c r="Q73" s="73">
        <f t="shared" si="8"/>
        <v>56</v>
      </c>
      <c r="R73" s="73">
        <f t="shared" si="8"/>
        <v>67</v>
      </c>
      <c r="S73" s="73">
        <f t="shared" si="8"/>
        <v>67</v>
      </c>
      <c r="T73" s="73">
        <f t="shared" si="8"/>
        <v>77</v>
      </c>
      <c r="U73" s="73">
        <f t="shared" si="8"/>
        <v>71</v>
      </c>
      <c r="V73" s="73">
        <f t="shared" si="8"/>
        <v>73</v>
      </c>
      <c r="W73" s="73">
        <f t="shared" si="8"/>
        <v>75</v>
      </c>
      <c r="X73" s="73">
        <f t="shared" si="8"/>
        <v>71</v>
      </c>
      <c r="Y73" s="73">
        <f t="shared" si="8"/>
        <v>77</v>
      </c>
      <c r="Z73" s="73">
        <f t="shared" si="8"/>
        <v>69</v>
      </c>
      <c r="AA73" s="73">
        <f t="shared" si="8"/>
        <v>72</v>
      </c>
      <c r="AB73" s="73">
        <f t="shared" si="8"/>
        <v>75</v>
      </c>
      <c r="AC73" s="73">
        <f t="shared" si="8"/>
        <v>80</v>
      </c>
      <c r="AD73" s="73">
        <f t="shared" si="8"/>
        <v>84</v>
      </c>
      <c r="AE73" s="73">
        <f t="shared" si="8"/>
        <v>104</v>
      </c>
      <c r="AF73" s="73">
        <f t="shared" si="8"/>
        <v>101</v>
      </c>
      <c r="AG73" s="73">
        <f t="shared" si="8"/>
        <v>100</v>
      </c>
      <c r="AH73" s="73">
        <f t="shared" ref="AH73:BE73" si="9">SUM(AH33:AH72)</f>
        <v>100</v>
      </c>
      <c r="AI73" s="73">
        <f t="shared" si="9"/>
        <v>105</v>
      </c>
      <c r="AJ73" s="73">
        <f t="shared" si="9"/>
        <v>105</v>
      </c>
      <c r="AK73" s="73">
        <f t="shared" si="9"/>
        <v>104</v>
      </c>
      <c r="AL73" s="73">
        <f t="shared" si="9"/>
        <v>104</v>
      </c>
      <c r="AM73" s="73">
        <f t="shared" si="9"/>
        <v>105</v>
      </c>
      <c r="AN73" s="73">
        <f t="shared" si="9"/>
        <v>90</v>
      </c>
      <c r="AO73" s="73">
        <f t="shared" si="9"/>
        <v>90</v>
      </c>
      <c r="AP73" s="77">
        <f t="shared" si="9"/>
        <v>86</v>
      </c>
      <c r="AQ73" s="77">
        <f t="shared" si="9"/>
        <v>61</v>
      </c>
      <c r="AR73" s="77">
        <f t="shared" si="9"/>
        <v>0</v>
      </c>
      <c r="AS73" s="77">
        <f t="shared" si="9"/>
        <v>0</v>
      </c>
      <c r="AT73" s="77">
        <f t="shared" si="9"/>
        <v>0</v>
      </c>
      <c r="AU73" s="77">
        <f t="shared" si="9"/>
        <v>0</v>
      </c>
      <c r="AV73" s="73">
        <f t="shared" si="9"/>
        <v>0</v>
      </c>
      <c r="AW73" s="73">
        <f t="shared" si="9"/>
        <v>0</v>
      </c>
      <c r="AX73" s="73">
        <f t="shared" si="9"/>
        <v>0</v>
      </c>
      <c r="AY73" s="73">
        <f t="shared" si="9"/>
        <v>0</v>
      </c>
      <c r="AZ73" s="73">
        <f t="shared" si="9"/>
        <v>0</v>
      </c>
      <c r="BA73" s="73">
        <f t="shared" si="9"/>
        <v>0</v>
      </c>
      <c r="BB73" s="73">
        <f t="shared" si="9"/>
        <v>0</v>
      </c>
      <c r="BC73" s="73">
        <f t="shared" si="9"/>
        <v>0</v>
      </c>
      <c r="BD73" s="78">
        <f t="shared" si="9"/>
        <v>3214</v>
      </c>
      <c r="BE73" s="79">
        <f t="shared" si="9"/>
        <v>6188</v>
      </c>
      <c r="BF73" s="81">
        <f t="shared" si="7"/>
        <v>0.51939237233354885</v>
      </c>
    </row>
    <row r="74" spans="1:60" ht="15.75" customHeight="1" thickBot="1" x14ac:dyDescent="0.3">
      <c r="A74" s="3" t="s">
        <v>81</v>
      </c>
      <c r="B74" s="47">
        <v>19161</v>
      </c>
      <c r="C74" s="48">
        <v>1</v>
      </c>
      <c r="D74" s="10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>
        <v>1</v>
      </c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  <c r="AM74" s="4">
        <v>1</v>
      </c>
      <c r="AN74" s="4">
        <v>1</v>
      </c>
      <c r="AO74" s="4">
        <v>1</v>
      </c>
      <c r="AP74" s="4">
        <v>1</v>
      </c>
      <c r="AQ74" s="4">
        <v>1</v>
      </c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37">
        <f t="shared" ref="BD74:BD94" si="10">SUM(D74:BC74)</f>
        <v>12</v>
      </c>
      <c r="BE74" s="44">
        <f t="shared" ref="BE74:BE94" si="11">C74*52</f>
        <v>52</v>
      </c>
      <c r="BF74" s="35">
        <f t="shared" si="7"/>
        <v>0.23076923076923078</v>
      </c>
    </row>
    <row r="75" spans="1:60" ht="16.5" thickBot="1" x14ac:dyDescent="0.3">
      <c r="A75" s="3" t="s">
        <v>116</v>
      </c>
      <c r="B75" s="47">
        <v>36731</v>
      </c>
      <c r="C75" s="48">
        <v>1</v>
      </c>
      <c r="D75" s="10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>
        <v>1</v>
      </c>
      <c r="AH75" s="4">
        <v>1</v>
      </c>
      <c r="AI75" s="4">
        <v>1</v>
      </c>
      <c r="AJ75" s="4">
        <v>1</v>
      </c>
      <c r="AK75" s="4">
        <v>1</v>
      </c>
      <c r="AL75" s="4">
        <v>1</v>
      </c>
      <c r="AM75" s="4">
        <v>1</v>
      </c>
      <c r="AN75" s="4">
        <v>1</v>
      </c>
      <c r="AO75" s="4">
        <v>1</v>
      </c>
      <c r="AP75" s="4">
        <v>1</v>
      </c>
      <c r="AQ75" s="4">
        <v>1</v>
      </c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37">
        <f t="shared" si="10"/>
        <v>11</v>
      </c>
      <c r="BE75" s="44">
        <f t="shared" si="11"/>
        <v>52</v>
      </c>
      <c r="BF75" s="35">
        <f t="shared" si="7"/>
        <v>0.21153846153846154</v>
      </c>
    </row>
    <row r="76" spans="1:60" ht="16.5" thickBot="1" x14ac:dyDescent="0.3">
      <c r="A76" s="3" t="s">
        <v>160</v>
      </c>
      <c r="B76" s="47">
        <v>20163</v>
      </c>
      <c r="C76" s="48">
        <v>1</v>
      </c>
      <c r="D76" s="10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>
        <v>1</v>
      </c>
      <c r="AI76" s="4">
        <v>1</v>
      </c>
      <c r="AJ76" s="4">
        <v>1</v>
      </c>
      <c r="AK76" s="4">
        <v>1</v>
      </c>
      <c r="AL76" s="4">
        <v>1</v>
      </c>
      <c r="AM76" s="4">
        <v>1</v>
      </c>
      <c r="AN76" s="4">
        <v>1</v>
      </c>
      <c r="AO76" s="4">
        <v>1</v>
      </c>
      <c r="AP76" s="4">
        <v>1</v>
      </c>
      <c r="AQ76" s="4">
        <v>1</v>
      </c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37">
        <f t="shared" si="10"/>
        <v>10</v>
      </c>
      <c r="BE76" s="44">
        <f t="shared" si="11"/>
        <v>52</v>
      </c>
      <c r="BF76" s="35">
        <f t="shared" si="7"/>
        <v>0.19230769230769232</v>
      </c>
    </row>
    <row r="77" spans="1:60" ht="16.5" thickBot="1" x14ac:dyDescent="0.3">
      <c r="A77" s="3" t="s">
        <v>134</v>
      </c>
      <c r="B77" s="47">
        <v>18681</v>
      </c>
      <c r="C77" s="48">
        <v>1</v>
      </c>
      <c r="D77" s="10"/>
      <c r="E77" s="4"/>
      <c r="F77" s="4"/>
      <c r="G77" s="4"/>
      <c r="H77" s="4"/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37">
        <f t="shared" si="10"/>
        <v>10</v>
      </c>
      <c r="BE77" s="44">
        <f t="shared" si="11"/>
        <v>52</v>
      </c>
      <c r="BF77" s="35">
        <f t="shared" si="7"/>
        <v>0.19230769230769232</v>
      </c>
    </row>
    <row r="78" spans="1:60" ht="16.5" thickBot="1" x14ac:dyDescent="0.3">
      <c r="A78" s="5" t="s">
        <v>149</v>
      </c>
      <c r="B78" s="47">
        <v>104354</v>
      </c>
      <c r="C78" s="48">
        <v>29</v>
      </c>
      <c r="D78" s="10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>
        <v>27</v>
      </c>
      <c r="AJ78" s="4">
        <v>27</v>
      </c>
      <c r="AK78" s="4">
        <v>27</v>
      </c>
      <c r="AL78" s="4">
        <v>27</v>
      </c>
      <c r="AM78" s="4">
        <v>27</v>
      </c>
      <c r="AN78" s="4">
        <v>27</v>
      </c>
      <c r="AO78" s="4">
        <v>27</v>
      </c>
      <c r="AP78" s="4">
        <v>27</v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37">
        <f t="shared" si="10"/>
        <v>216</v>
      </c>
      <c r="BE78" s="44">
        <f t="shared" si="11"/>
        <v>1508</v>
      </c>
      <c r="BF78" s="35">
        <f t="shared" si="7"/>
        <v>0.14323607427055704</v>
      </c>
    </row>
    <row r="79" spans="1:60" ht="16.5" thickBot="1" x14ac:dyDescent="0.3">
      <c r="A79" s="3" t="s">
        <v>78</v>
      </c>
      <c r="B79" s="47">
        <v>27779</v>
      </c>
      <c r="C79" s="48">
        <v>1</v>
      </c>
      <c r="D79" s="10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>
        <v>1</v>
      </c>
      <c r="AK79" s="4">
        <v>1</v>
      </c>
      <c r="AL79" s="4">
        <v>1</v>
      </c>
      <c r="AM79" s="4">
        <v>1</v>
      </c>
      <c r="AN79" s="4">
        <v>1</v>
      </c>
      <c r="AO79" s="4">
        <v>1</v>
      </c>
      <c r="AP79" s="4">
        <v>1</v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37">
        <f t="shared" si="10"/>
        <v>7</v>
      </c>
      <c r="BE79" s="44">
        <f t="shared" si="11"/>
        <v>52</v>
      </c>
      <c r="BF79" s="35">
        <f t="shared" si="7"/>
        <v>0.13461538461538461</v>
      </c>
    </row>
    <row r="80" spans="1:60" ht="16.5" thickBot="1" x14ac:dyDescent="0.3">
      <c r="A80" s="3" t="s">
        <v>109</v>
      </c>
      <c r="B80" s="47">
        <v>514643</v>
      </c>
      <c r="C80" s="49">
        <v>7</v>
      </c>
      <c r="D80" s="10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>
        <v>3</v>
      </c>
      <c r="AA80" s="4">
        <v>2</v>
      </c>
      <c r="AB80" s="4">
        <v>4</v>
      </c>
      <c r="AC80" s="4">
        <v>2</v>
      </c>
      <c r="AD80" s="4">
        <v>2</v>
      </c>
      <c r="AE80" s="4">
        <v>2</v>
      </c>
      <c r="AF80" s="4">
        <v>3</v>
      </c>
      <c r="AG80" s="4">
        <v>3</v>
      </c>
      <c r="AH80" s="4">
        <v>3</v>
      </c>
      <c r="AI80" s="4">
        <v>3</v>
      </c>
      <c r="AJ80" s="4">
        <v>3</v>
      </c>
      <c r="AK80" s="4">
        <v>3</v>
      </c>
      <c r="AL80" s="4">
        <v>2</v>
      </c>
      <c r="AM80" s="4">
        <v>2</v>
      </c>
      <c r="AN80" s="4">
        <v>1</v>
      </c>
      <c r="AO80" s="4">
        <v>1</v>
      </c>
      <c r="AP80" s="4">
        <v>1</v>
      </c>
      <c r="AQ80" s="4">
        <v>1</v>
      </c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37">
        <f t="shared" si="10"/>
        <v>41</v>
      </c>
      <c r="BE80" s="44">
        <f t="shared" si="11"/>
        <v>364</v>
      </c>
      <c r="BF80" s="35">
        <f t="shared" si="7"/>
        <v>0.11263736263736264</v>
      </c>
    </row>
    <row r="81" spans="1:61" ht="16.5" thickBot="1" x14ac:dyDescent="0.3">
      <c r="A81" s="3" t="s">
        <v>153</v>
      </c>
      <c r="B81" s="47">
        <v>19068</v>
      </c>
      <c r="C81" s="48">
        <v>1</v>
      </c>
      <c r="D81" s="10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>
        <v>1</v>
      </c>
      <c r="AM81" s="4">
        <v>1</v>
      </c>
      <c r="AN81" s="4">
        <v>1</v>
      </c>
      <c r="AO81" s="4">
        <v>1</v>
      </c>
      <c r="AP81" s="4"/>
      <c r="AQ81" s="4">
        <v>1</v>
      </c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37">
        <f t="shared" si="10"/>
        <v>5</v>
      </c>
      <c r="BE81" s="44">
        <f t="shared" si="11"/>
        <v>52</v>
      </c>
      <c r="BF81" s="35">
        <f t="shared" si="7"/>
        <v>9.6153846153846159E-2</v>
      </c>
    </row>
    <row r="82" spans="1:61" ht="15.75" customHeight="1" thickBot="1" x14ac:dyDescent="0.3">
      <c r="A82" s="3" t="s">
        <v>131</v>
      </c>
      <c r="B82" s="47">
        <v>12763</v>
      </c>
      <c r="C82" s="48">
        <v>1</v>
      </c>
      <c r="D82" s="10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37">
        <f t="shared" si="10"/>
        <v>0</v>
      </c>
      <c r="BE82" s="44">
        <f t="shared" si="11"/>
        <v>52</v>
      </c>
      <c r="BF82" s="87">
        <f t="shared" si="7"/>
        <v>0</v>
      </c>
    </row>
    <row r="83" spans="1:61" ht="16.5" thickBot="1" x14ac:dyDescent="0.3">
      <c r="A83" s="3" t="s">
        <v>99</v>
      </c>
      <c r="B83" s="47">
        <v>45864</v>
      </c>
      <c r="C83" s="48">
        <v>1</v>
      </c>
      <c r="D83" s="10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37">
        <f t="shared" si="10"/>
        <v>0</v>
      </c>
      <c r="BE83" s="44">
        <f t="shared" si="11"/>
        <v>52</v>
      </c>
      <c r="BF83" s="35">
        <f t="shared" si="7"/>
        <v>0</v>
      </c>
    </row>
    <row r="84" spans="1:61" ht="16.5" thickBot="1" x14ac:dyDescent="0.3">
      <c r="A84" s="3" t="s">
        <v>83</v>
      </c>
      <c r="B84" s="47">
        <v>11563</v>
      </c>
      <c r="C84" s="48">
        <v>1</v>
      </c>
      <c r="D84" s="10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37">
        <f t="shared" si="10"/>
        <v>0</v>
      </c>
      <c r="BE84" s="44">
        <f t="shared" si="11"/>
        <v>52</v>
      </c>
      <c r="BF84" s="35">
        <f t="shared" si="7"/>
        <v>0</v>
      </c>
    </row>
    <row r="85" spans="1:61" ht="16.5" thickBot="1" x14ac:dyDescent="0.3">
      <c r="A85" s="3" t="s">
        <v>150</v>
      </c>
      <c r="B85" s="47">
        <v>7298</v>
      </c>
      <c r="C85" s="48">
        <v>1</v>
      </c>
      <c r="D85" s="10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37">
        <f t="shared" si="10"/>
        <v>0</v>
      </c>
      <c r="BE85" s="44">
        <f t="shared" si="11"/>
        <v>52</v>
      </c>
      <c r="BF85" s="35">
        <f t="shared" si="7"/>
        <v>0</v>
      </c>
    </row>
    <row r="86" spans="1:61" ht="16.5" thickBot="1" x14ac:dyDescent="0.3">
      <c r="A86" s="3" t="s">
        <v>151</v>
      </c>
      <c r="B86" s="47">
        <v>27134</v>
      </c>
      <c r="C86" s="48">
        <v>1</v>
      </c>
      <c r="D86" s="10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37">
        <f t="shared" si="10"/>
        <v>0</v>
      </c>
      <c r="BE86" s="44">
        <f t="shared" si="11"/>
        <v>52</v>
      </c>
      <c r="BF86" s="35">
        <f t="shared" si="7"/>
        <v>0</v>
      </c>
    </row>
    <row r="87" spans="1:61" ht="16.5" thickBot="1" x14ac:dyDescent="0.3">
      <c r="A87" s="3" t="s">
        <v>63</v>
      </c>
      <c r="B87" s="47">
        <v>162893</v>
      </c>
      <c r="C87" s="48">
        <v>5</v>
      </c>
      <c r="D87" s="10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37">
        <f t="shared" si="10"/>
        <v>0</v>
      </c>
      <c r="BE87" s="44">
        <f t="shared" si="11"/>
        <v>260</v>
      </c>
      <c r="BF87" s="35">
        <f t="shared" si="7"/>
        <v>0</v>
      </c>
    </row>
    <row r="88" spans="1:61" ht="16.5" thickBot="1" x14ac:dyDescent="0.3">
      <c r="A88" s="3" t="s">
        <v>137</v>
      </c>
      <c r="B88" s="47">
        <v>44741</v>
      </c>
      <c r="C88" s="48">
        <v>1</v>
      </c>
      <c r="D88" s="10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37">
        <f t="shared" si="10"/>
        <v>0</v>
      </c>
      <c r="BE88" s="44">
        <f t="shared" si="11"/>
        <v>52</v>
      </c>
      <c r="BF88" s="35">
        <f t="shared" si="7"/>
        <v>0</v>
      </c>
    </row>
    <row r="89" spans="1:61" ht="16.5" customHeight="1" thickBot="1" x14ac:dyDescent="0.3">
      <c r="A89" s="3" t="s">
        <v>123</v>
      </c>
      <c r="B89" s="47">
        <v>20254</v>
      </c>
      <c r="C89" s="48">
        <v>1</v>
      </c>
      <c r="D89" s="10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37">
        <f t="shared" si="10"/>
        <v>0</v>
      </c>
      <c r="BE89" s="44">
        <f t="shared" si="11"/>
        <v>52</v>
      </c>
      <c r="BF89" s="35">
        <f t="shared" si="7"/>
        <v>0</v>
      </c>
    </row>
    <row r="90" spans="1:61" ht="16.5" thickBot="1" x14ac:dyDescent="0.3">
      <c r="A90" s="3" t="s">
        <v>126</v>
      </c>
      <c r="B90" s="47">
        <v>18677</v>
      </c>
      <c r="C90" s="48">
        <v>1</v>
      </c>
      <c r="D90" s="10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37">
        <f t="shared" si="10"/>
        <v>0</v>
      </c>
      <c r="BE90" s="44">
        <f t="shared" si="11"/>
        <v>52</v>
      </c>
      <c r="BF90" s="35">
        <f t="shared" si="7"/>
        <v>0</v>
      </c>
    </row>
    <row r="91" spans="1:61" ht="16.5" thickBot="1" x14ac:dyDescent="0.3">
      <c r="A91" s="3" t="s">
        <v>88</v>
      </c>
      <c r="B91" s="47">
        <v>10380</v>
      </c>
      <c r="C91" s="48">
        <v>1</v>
      </c>
      <c r="D91" s="10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37">
        <f t="shared" si="10"/>
        <v>0</v>
      </c>
      <c r="BE91" s="44">
        <f t="shared" si="11"/>
        <v>52</v>
      </c>
      <c r="BF91" s="35">
        <f t="shared" si="7"/>
        <v>0</v>
      </c>
    </row>
    <row r="92" spans="1:61" ht="16.5" thickBot="1" x14ac:dyDescent="0.3">
      <c r="A92" s="3" t="s">
        <v>114</v>
      </c>
      <c r="B92" s="47">
        <v>38749</v>
      </c>
      <c r="C92" s="48">
        <v>1</v>
      </c>
      <c r="D92" s="10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37">
        <f t="shared" si="10"/>
        <v>0</v>
      </c>
      <c r="BE92" s="44">
        <f t="shared" si="11"/>
        <v>52</v>
      </c>
      <c r="BF92" s="35">
        <f t="shared" si="7"/>
        <v>0</v>
      </c>
    </row>
    <row r="93" spans="1:61" ht="16.5" thickBot="1" x14ac:dyDescent="0.3">
      <c r="A93" s="3" t="s">
        <v>92</v>
      </c>
      <c r="B93" s="47">
        <v>185820</v>
      </c>
      <c r="C93" s="48">
        <v>21</v>
      </c>
      <c r="D93" s="10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37">
        <f t="shared" si="10"/>
        <v>0</v>
      </c>
      <c r="BE93" s="44">
        <f t="shared" si="11"/>
        <v>1092</v>
      </c>
      <c r="BF93" s="35">
        <f t="shared" si="7"/>
        <v>0</v>
      </c>
      <c r="BH93" t="s">
        <v>166</v>
      </c>
    </row>
    <row r="94" spans="1:61" s="2" customFormat="1" ht="16.5" thickBot="1" x14ac:dyDescent="0.3">
      <c r="A94" s="71" t="s">
        <v>93</v>
      </c>
      <c r="B94" s="47">
        <v>10653</v>
      </c>
      <c r="C94" s="48">
        <v>1</v>
      </c>
      <c r="D94" s="72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43">
        <f t="shared" si="10"/>
        <v>0</v>
      </c>
      <c r="BE94" s="80">
        <f t="shared" si="11"/>
        <v>52</v>
      </c>
      <c r="BF94" s="82">
        <f t="shared" si="7"/>
        <v>0</v>
      </c>
      <c r="BH94" s="26"/>
      <c r="BI94" s="26"/>
    </row>
    <row r="95" spans="1:61" s="26" customFormat="1" ht="17.25" customHeight="1" x14ac:dyDescent="0.25">
      <c r="A95" s="25" t="s">
        <v>158</v>
      </c>
      <c r="B95" s="83"/>
      <c r="C95" s="84"/>
      <c r="D95" s="85">
        <f t="shared" ref="D95:AI95" si="12">D94/$C$94</f>
        <v>0</v>
      </c>
      <c r="E95" s="85">
        <f t="shared" si="12"/>
        <v>0</v>
      </c>
      <c r="F95" s="85">
        <f t="shared" si="12"/>
        <v>0</v>
      </c>
      <c r="G95" s="85">
        <f t="shared" si="12"/>
        <v>0</v>
      </c>
      <c r="H95" s="85">
        <f t="shared" si="12"/>
        <v>0</v>
      </c>
      <c r="I95" s="85">
        <f t="shared" si="12"/>
        <v>0</v>
      </c>
      <c r="J95" s="85">
        <f t="shared" si="12"/>
        <v>0</v>
      </c>
      <c r="K95" s="85">
        <f t="shared" si="12"/>
        <v>0</v>
      </c>
      <c r="L95" s="85">
        <f t="shared" si="12"/>
        <v>0</v>
      </c>
      <c r="M95" s="85">
        <f t="shared" si="12"/>
        <v>0</v>
      </c>
      <c r="N95" s="85">
        <f t="shared" si="12"/>
        <v>0</v>
      </c>
      <c r="O95" s="85">
        <f t="shared" si="12"/>
        <v>0</v>
      </c>
      <c r="P95" s="85">
        <f t="shared" si="12"/>
        <v>0</v>
      </c>
      <c r="Q95" s="85">
        <f t="shared" si="12"/>
        <v>0</v>
      </c>
      <c r="R95" s="85">
        <f t="shared" si="12"/>
        <v>0</v>
      </c>
      <c r="S95" s="85">
        <f t="shared" si="12"/>
        <v>0</v>
      </c>
      <c r="T95" s="85">
        <f t="shared" si="12"/>
        <v>0</v>
      </c>
      <c r="U95" s="85">
        <f t="shared" si="12"/>
        <v>0</v>
      </c>
      <c r="V95" s="85">
        <f t="shared" si="12"/>
        <v>0</v>
      </c>
      <c r="W95" s="85">
        <f t="shared" si="12"/>
        <v>0</v>
      </c>
      <c r="X95" s="85">
        <f t="shared" si="12"/>
        <v>0</v>
      </c>
      <c r="Y95" s="85">
        <f t="shared" si="12"/>
        <v>0</v>
      </c>
      <c r="Z95" s="85">
        <f t="shared" si="12"/>
        <v>0</v>
      </c>
      <c r="AA95" s="85">
        <f t="shared" si="12"/>
        <v>0</v>
      </c>
      <c r="AB95" s="85">
        <f t="shared" si="12"/>
        <v>0</v>
      </c>
      <c r="AC95" s="85">
        <f t="shared" si="12"/>
        <v>0</v>
      </c>
      <c r="AD95" s="85">
        <f t="shared" si="12"/>
        <v>0</v>
      </c>
      <c r="AE95" s="85">
        <f t="shared" si="12"/>
        <v>0</v>
      </c>
      <c r="AF95" s="85">
        <f t="shared" si="12"/>
        <v>0</v>
      </c>
      <c r="AG95" s="85">
        <f t="shared" si="12"/>
        <v>0</v>
      </c>
      <c r="AH95" s="85">
        <f t="shared" si="12"/>
        <v>0</v>
      </c>
      <c r="AI95" s="85">
        <f t="shared" si="12"/>
        <v>0</v>
      </c>
      <c r="AJ95" s="85">
        <f t="shared" ref="AJ95:BC95" si="13">AJ94/$C$94</f>
        <v>0</v>
      </c>
      <c r="AK95" s="85">
        <f t="shared" si="13"/>
        <v>0</v>
      </c>
      <c r="AL95" s="85">
        <f t="shared" si="13"/>
        <v>0</v>
      </c>
      <c r="AM95" s="85">
        <f t="shared" si="13"/>
        <v>0</v>
      </c>
      <c r="AN95" s="85">
        <f t="shared" si="13"/>
        <v>0</v>
      </c>
      <c r="AO95" s="85">
        <f t="shared" si="13"/>
        <v>0</v>
      </c>
      <c r="AP95" s="85">
        <f t="shared" si="13"/>
        <v>0</v>
      </c>
      <c r="AQ95" s="85">
        <f t="shared" si="13"/>
        <v>0</v>
      </c>
      <c r="AR95" s="85">
        <f t="shared" si="13"/>
        <v>0</v>
      </c>
      <c r="AS95" s="85">
        <f t="shared" si="13"/>
        <v>0</v>
      </c>
      <c r="AT95" s="85">
        <f t="shared" si="13"/>
        <v>0</v>
      </c>
      <c r="AU95" s="85">
        <f t="shared" si="13"/>
        <v>0</v>
      </c>
      <c r="AV95" s="85">
        <f t="shared" si="13"/>
        <v>0</v>
      </c>
      <c r="AW95" s="85">
        <f t="shared" si="13"/>
        <v>0</v>
      </c>
      <c r="AX95" s="85">
        <f t="shared" si="13"/>
        <v>0</v>
      </c>
      <c r="AY95" s="85">
        <f t="shared" si="13"/>
        <v>0</v>
      </c>
      <c r="AZ95" s="85">
        <f t="shared" si="13"/>
        <v>0</v>
      </c>
      <c r="BA95" s="85">
        <f t="shared" si="13"/>
        <v>0</v>
      </c>
      <c r="BB95" s="85">
        <f t="shared" si="13"/>
        <v>0</v>
      </c>
      <c r="BC95" s="85">
        <f t="shared" si="13"/>
        <v>0</v>
      </c>
      <c r="BD95" s="86"/>
      <c r="BE95" s="86"/>
      <c r="BF95" s="45">
        <f>BF94/$C$94</f>
        <v>0</v>
      </c>
      <c r="BH95"/>
      <c r="BI95"/>
    </row>
    <row r="96" spans="1:61" x14ac:dyDescent="0.25">
      <c r="AD96" s="27"/>
    </row>
    <row r="97" spans="16:53" x14ac:dyDescent="0.25">
      <c r="P97" s="24"/>
    </row>
    <row r="98" spans="16:53" x14ac:dyDescent="0.25">
      <c r="P98" s="24"/>
    </row>
    <row r="99" spans="16:53" x14ac:dyDescent="0.25">
      <c r="P99" s="24"/>
      <c r="BA99" s="28"/>
    </row>
    <row r="100" spans="16:53" x14ac:dyDescent="0.25">
      <c r="P100" s="24"/>
      <c r="AS100" s="28"/>
      <c r="AT100" s="28"/>
      <c r="AU100" s="28"/>
      <c r="AV100" s="1"/>
      <c r="AW100" s="1"/>
      <c r="AX100" s="1"/>
      <c r="BA100" s="28"/>
    </row>
    <row r="101" spans="16:53" x14ac:dyDescent="0.25">
      <c r="P101" s="24"/>
      <c r="BA101" s="28"/>
    </row>
    <row r="102" spans="16:53" x14ac:dyDescent="0.25">
      <c r="P102" s="24"/>
      <c r="BA102" s="1"/>
    </row>
    <row r="103" spans="16:53" x14ac:dyDescent="0.25">
      <c r="P103" s="24"/>
      <c r="BA103" s="1"/>
    </row>
    <row r="104" spans="16:53" x14ac:dyDescent="0.25">
      <c r="P104" s="24"/>
      <c r="BA104" s="1"/>
    </row>
    <row r="105" spans="16:53" x14ac:dyDescent="0.25">
      <c r="P105" s="24"/>
    </row>
    <row r="106" spans="16:53" x14ac:dyDescent="0.25">
      <c r="P106" s="24"/>
    </row>
    <row r="107" spans="16:53" x14ac:dyDescent="0.25">
      <c r="P107" s="24"/>
    </row>
    <row r="108" spans="16:53" x14ac:dyDescent="0.25">
      <c r="P108" s="24"/>
    </row>
    <row r="109" spans="16:53" x14ac:dyDescent="0.25">
      <c r="P109" s="24"/>
    </row>
  </sheetData>
  <sortState ref="A1:BF112">
    <sortCondition descending="1" ref="BF1"/>
  </sortState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3"/>
  <sheetViews>
    <sheetView topLeftCell="A58" workbookViewId="0">
      <selection activeCell="A93" sqref="A93"/>
    </sheetView>
  </sheetViews>
  <sheetFormatPr defaultRowHeight="15" x14ac:dyDescent="0.25"/>
  <cols>
    <col min="1" max="1" width="34.85546875" bestFit="1" customWidth="1"/>
    <col min="3" max="3" width="8.7109375" bestFit="1" customWidth="1"/>
  </cols>
  <sheetData>
    <row r="1" spans="1:61" ht="60" x14ac:dyDescent="0.25">
      <c r="A1" s="54" t="s">
        <v>0</v>
      </c>
      <c r="B1" s="61" t="s">
        <v>275</v>
      </c>
      <c r="C1" s="55" t="s">
        <v>1</v>
      </c>
      <c r="D1" s="53" t="s">
        <v>2</v>
      </c>
      <c r="E1" s="53" t="s">
        <v>3</v>
      </c>
      <c r="F1" s="53" t="s">
        <v>4</v>
      </c>
      <c r="G1" s="53" t="s">
        <v>5</v>
      </c>
      <c r="H1" s="53" t="s">
        <v>6</v>
      </c>
      <c r="I1" s="53" t="s">
        <v>7</v>
      </c>
      <c r="J1" s="53" t="s">
        <v>8</v>
      </c>
      <c r="K1" s="53" t="s">
        <v>9</v>
      </c>
      <c r="L1" s="53" t="s">
        <v>10</v>
      </c>
      <c r="M1" s="53" t="s">
        <v>11</v>
      </c>
      <c r="N1" s="53" t="s">
        <v>12</v>
      </c>
      <c r="O1" s="53" t="s">
        <v>13</v>
      </c>
      <c r="P1" s="53" t="s">
        <v>14</v>
      </c>
      <c r="Q1" s="53" t="s">
        <v>15</v>
      </c>
      <c r="R1" s="53" t="s">
        <v>16</v>
      </c>
      <c r="S1" s="53" t="s">
        <v>17</v>
      </c>
      <c r="T1" s="53" t="s">
        <v>18</v>
      </c>
      <c r="U1" s="53" t="s">
        <v>19</v>
      </c>
      <c r="V1" s="53" t="s">
        <v>20</v>
      </c>
      <c r="W1" s="53" t="s">
        <v>21</v>
      </c>
      <c r="X1" s="53" t="s">
        <v>22</v>
      </c>
      <c r="Y1" s="53" t="s">
        <v>23</v>
      </c>
      <c r="Z1" s="53" t="s">
        <v>24</v>
      </c>
      <c r="AA1" s="53" t="s">
        <v>25</v>
      </c>
      <c r="AB1" s="53" t="s">
        <v>26</v>
      </c>
      <c r="AC1" s="53" t="s">
        <v>27</v>
      </c>
      <c r="AD1" s="53" t="s">
        <v>28</v>
      </c>
      <c r="AE1" s="53" t="s">
        <v>29</v>
      </c>
      <c r="AF1" s="53" t="s">
        <v>30</v>
      </c>
      <c r="AG1" s="53" t="s">
        <v>31</v>
      </c>
      <c r="AH1" s="53" t="s">
        <v>32</v>
      </c>
      <c r="AI1" s="53" t="s">
        <v>33</v>
      </c>
      <c r="AJ1" s="53" t="s">
        <v>34</v>
      </c>
      <c r="AK1" s="53" t="s">
        <v>35</v>
      </c>
      <c r="AL1" s="53" t="s">
        <v>36</v>
      </c>
      <c r="AM1" s="53" t="s">
        <v>37</v>
      </c>
      <c r="AN1" s="53" t="s">
        <v>38</v>
      </c>
      <c r="AO1" s="53" t="s">
        <v>39</v>
      </c>
      <c r="AP1" s="53" t="s">
        <v>40</v>
      </c>
      <c r="AQ1" s="53" t="s">
        <v>41</v>
      </c>
      <c r="AR1" s="53" t="s">
        <v>42</v>
      </c>
      <c r="AS1" s="53" t="s">
        <v>43</v>
      </c>
      <c r="AT1" s="53" t="s">
        <v>44</v>
      </c>
      <c r="AU1" s="53" t="s">
        <v>45</v>
      </c>
      <c r="AV1" s="53" t="s">
        <v>46</v>
      </c>
      <c r="AW1" s="53" t="s">
        <v>47</v>
      </c>
      <c r="AX1" s="53" t="s">
        <v>48</v>
      </c>
      <c r="AY1" s="53" t="s">
        <v>49</v>
      </c>
      <c r="AZ1" s="53" t="s">
        <v>50</v>
      </c>
      <c r="BA1" s="53" t="s">
        <v>51</v>
      </c>
      <c r="BB1" s="53" t="s">
        <v>52</v>
      </c>
      <c r="BC1" s="53" t="s">
        <v>53</v>
      </c>
      <c r="BD1" s="56" t="s">
        <v>54</v>
      </c>
      <c r="BE1" s="57" t="s">
        <v>55</v>
      </c>
      <c r="BF1" s="58" t="s">
        <v>56</v>
      </c>
      <c r="BG1" t="s">
        <v>274</v>
      </c>
      <c r="BH1" t="s">
        <v>276</v>
      </c>
      <c r="BI1" t="s">
        <v>370</v>
      </c>
    </row>
    <row r="2" spans="1:61" ht="15.75" x14ac:dyDescent="0.25">
      <c r="A2" s="3" t="s">
        <v>105</v>
      </c>
      <c r="B2" s="31">
        <v>30827</v>
      </c>
      <c r="C2" s="10">
        <v>1</v>
      </c>
      <c r="D2" s="107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07">
        <v>1</v>
      </c>
      <c r="M2" s="107">
        <v>1</v>
      </c>
      <c r="N2" s="107">
        <v>1</v>
      </c>
      <c r="O2" s="107">
        <v>1</v>
      </c>
      <c r="P2" s="107">
        <v>1</v>
      </c>
      <c r="Q2" s="107">
        <v>1</v>
      </c>
      <c r="R2" s="107">
        <v>1</v>
      </c>
      <c r="S2" s="107">
        <v>1</v>
      </c>
      <c r="T2" s="107">
        <v>1</v>
      </c>
      <c r="U2" s="107">
        <v>1</v>
      </c>
      <c r="V2" s="107">
        <v>1</v>
      </c>
      <c r="W2" s="107">
        <v>1</v>
      </c>
      <c r="X2" s="107">
        <v>1</v>
      </c>
      <c r="Y2" s="107">
        <v>1</v>
      </c>
      <c r="Z2" s="107">
        <v>1</v>
      </c>
      <c r="AA2" s="107">
        <v>1</v>
      </c>
      <c r="AB2" s="107">
        <v>1</v>
      </c>
      <c r="AC2" s="107">
        <v>1</v>
      </c>
      <c r="AD2" s="107">
        <v>1</v>
      </c>
      <c r="AE2" s="107">
        <v>1</v>
      </c>
      <c r="AF2" s="107">
        <v>1</v>
      </c>
      <c r="AG2" s="107">
        <v>1</v>
      </c>
      <c r="AH2" s="107">
        <v>1</v>
      </c>
      <c r="AI2" s="107">
        <v>1</v>
      </c>
      <c r="AJ2" s="107">
        <v>1</v>
      </c>
      <c r="AK2" s="107">
        <v>1</v>
      </c>
      <c r="AL2" s="107">
        <v>1</v>
      </c>
      <c r="AM2" s="107">
        <v>1</v>
      </c>
      <c r="AN2" s="107">
        <v>1</v>
      </c>
      <c r="AO2" s="107">
        <v>1</v>
      </c>
      <c r="AP2" s="107">
        <v>1</v>
      </c>
      <c r="AQ2" s="107">
        <v>1</v>
      </c>
      <c r="AR2" s="107">
        <v>0</v>
      </c>
      <c r="AS2" s="107">
        <v>0</v>
      </c>
      <c r="AT2" s="107">
        <v>0</v>
      </c>
      <c r="AU2" s="107">
        <v>0</v>
      </c>
      <c r="AV2" s="107">
        <v>0</v>
      </c>
      <c r="AW2" s="107">
        <v>0</v>
      </c>
      <c r="AX2" s="107">
        <v>0</v>
      </c>
      <c r="AY2" s="107">
        <v>0</v>
      </c>
      <c r="AZ2" s="107">
        <v>0</v>
      </c>
      <c r="BA2" s="107">
        <v>0</v>
      </c>
      <c r="BB2" s="107">
        <v>0</v>
      </c>
      <c r="BC2" s="108">
        <v>0</v>
      </c>
      <c r="BD2" s="31">
        <v>40</v>
      </c>
      <c r="BE2" s="31">
        <v>52</v>
      </c>
      <c r="BF2" s="109">
        <v>0.76923076923076927</v>
      </c>
      <c r="BG2" s="10">
        <v>1</v>
      </c>
      <c r="BH2">
        <v>40</v>
      </c>
      <c r="BI2" s="106">
        <f t="shared" ref="BI2:BI33" si="0">BD2/(BG2*BH2)</f>
        <v>1</v>
      </c>
    </row>
    <row r="3" spans="1:61" ht="15.75" x14ac:dyDescent="0.25">
      <c r="A3" s="3" t="s">
        <v>143</v>
      </c>
      <c r="B3" s="31">
        <v>101139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  <c r="X3" s="10">
        <v>4</v>
      </c>
      <c r="Y3" s="10">
        <v>4</v>
      </c>
      <c r="Z3" s="10">
        <v>4</v>
      </c>
      <c r="AA3" s="10">
        <v>4</v>
      </c>
      <c r="AB3" s="10">
        <v>4</v>
      </c>
      <c r="AC3" s="10">
        <v>4</v>
      </c>
      <c r="AD3" s="10">
        <v>4</v>
      </c>
      <c r="AE3" s="10">
        <v>4</v>
      </c>
      <c r="AF3" s="10">
        <v>4</v>
      </c>
      <c r="AG3" s="10">
        <v>4</v>
      </c>
      <c r="AH3" s="10">
        <v>4</v>
      </c>
      <c r="AI3" s="10">
        <v>4</v>
      </c>
      <c r="AJ3" s="10">
        <v>4</v>
      </c>
      <c r="AK3" s="10">
        <v>4</v>
      </c>
      <c r="AL3" s="10">
        <v>4</v>
      </c>
      <c r="AM3" s="10">
        <v>4</v>
      </c>
      <c r="AN3" s="10">
        <v>4</v>
      </c>
      <c r="AO3" s="10">
        <v>4</v>
      </c>
      <c r="AP3" s="10">
        <v>4</v>
      </c>
      <c r="AQ3" s="10">
        <v>4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31">
        <v>160</v>
      </c>
      <c r="BE3" s="31">
        <v>208</v>
      </c>
      <c r="BF3" s="16">
        <v>0.76923076923076927</v>
      </c>
      <c r="BG3" s="10">
        <v>4</v>
      </c>
      <c r="BH3">
        <v>40</v>
      </c>
      <c r="BI3" s="106">
        <f t="shared" si="0"/>
        <v>1</v>
      </c>
    </row>
    <row r="4" spans="1:61" ht="15.75" x14ac:dyDescent="0.25">
      <c r="A4" s="3" t="s">
        <v>95</v>
      </c>
      <c r="B4" s="31">
        <v>15521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31">
        <v>40</v>
      </c>
      <c r="BE4" s="31">
        <v>52</v>
      </c>
      <c r="BF4" s="103">
        <v>0.76923076923076927</v>
      </c>
      <c r="BG4" s="10">
        <v>1</v>
      </c>
      <c r="BH4">
        <v>40</v>
      </c>
      <c r="BI4" s="106">
        <f t="shared" si="0"/>
        <v>1</v>
      </c>
    </row>
    <row r="5" spans="1:61" ht="15.75" x14ac:dyDescent="0.25">
      <c r="A5" s="3" t="s">
        <v>131</v>
      </c>
      <c r="B5" s="31">
        <v>22152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31">
        <v>40</v>
      </c>
      <c r="BE5" s="31">
        <v>52</v>
      </c>
      <c r="BF5" s="16">
        <v>0.76923076923076927</v>
      </c>
      <c r="BG5" s="10">
        <v>1</v>
      </c>
      <c r="BH5">
        <v>40</v>
      </c>
      <c r="BI5" s="106">
        <f t="shared" si="0"/>
        <v>1</v>
      </c>
    </row>
    <row r="6" spans="1:61" ht="15.75" x14ac:dyDescent="0.25">
      <c r="A6" s="3" t="s">
        <v>96</v>
      </c>
      <c r="B6" s="31">
        <v>14138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0">
        <v>1</v>
      </c>
      <c r="Z6" s="10">
        <v>1</v>
      </c>
      <c r="AA6" s="10">
        <v>1</v>
      </c>
      <c r="AB6" s="10">
        <v>1</v>
      </c>
      <c r="AC6" s="10">
        <v>1</v>
      </c>
      <c r="AD6" s="10">
        <v>1</v>
      </c>
      <c r="AE6" s="10">
        <v>1</v>
      </c>
      <c r="AF6" s="10">
        <v>1</v>
      </c>
      <c r="AG6" s="10">
        <v>1</v>
      </c>
      <c r="AH6" s="10">
        <v>1</v>
      </c>
      <c r="AI6" s="10">
        <v>1</v>
      </c>
      <c r="AJ6" s="10">
        <v>1</v>
      </c>
      <c r="AK6" s="10">
        <v>1</v>
      </c>
      <c r="AL6" s="10">
        <v>1</v>
      </c>
      <c r="AM6" s="10">
        <v>1</v>
      </c>
      <c r="AN6" s="10">
        <v>1</v>
      </c>
      <c r="AO6" s="10">
        <v>1</v>
      </c>
      <c r="AP6" s="10">
        <v>1</v>
      </c>
      <c r="AQ6" s="10">
        <v>1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31">
        <v>40</v>
      </c>
      <c r="BE6" s="31">
        <v>52</v>
      </c>
      <c r="BF6" s="103">
        <v>0.76923076923076927</v>
      </c>
      <c r="BG6" s="10">
        <v>1</v>
      </c>
      <c r="BH6">
        <v>40</v>
      </c>
      <c r="BI6" s="106">
        <f t="shared" si="0"/>
        <v>1</v>
      </c>
    </row>
    <row r="7" spans="1:61" ht="15.75" x14ac:dyDescent="0.25">
      <c r="A7" s="3" t="s">
        <v>97</v>
      </c>
      <c r="B7" s="31">
        <v>32312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31">
        <v>40</v>
      </c>
      <c r="BE7" s="31">
        <v>52</v>
      </c>
      <c r="BF7" s="103">
        <v>0.76923076923076927</v>
      </c>
      <c r="BG7" s="10">
        <v>1</v>
      </c>
      <c r="BH7">
        <v>40</v>
      </c>
      <c r="BI7" s="106">
        <f t="shared" si="0"/>
        <v>1</v>
      </c>
    </row>
    <row r="8" spans="1:61" ht="15.75" x14ac:dyDescent="0.25">
      <c r="A8" s="3" t="s">
        <v>118</v>
      </c>
      <c r="B8" s="31">
        <v>25622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10">
        <v>1</v>
      </c>
      <c r="AF8" s="10">
        <v>1</v>
      </c>
      <c r="AG8" s="10">
        <v>1</v>
      </c>
      <c r="AH8" s="10">
        <v>1</v>
      </c>
      <c r="AI8" s="10">
        <v>1</v>
      </c>
      <c r="AJ8" s="10">
        <v>1</v>
      </c>
      <c r="AK8" s="10">
        <v>1</v>
      </c>
      <c r="AL8" s="10">
        <v>1</v>
      </c>
      <c r="AM8" s="10">
        <v>1</v>
      </c>
      <c r="AN8" s="10">
        <v>1</v>
      </c>
      <c r="AO8" s="10">
        <v>1</v>
      </c>
      <c r="AP8" s="10">
        <v>1</v>
      </c>
      <c r="AQ8" s="10">
        <v>1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31">
        <v>40</v>
      </c>
      <c r="BE8" s="31">
        <v>52</v>
      </c>
      <c r="BF8" s="103">
        <v>0.76923076923076927</v>
      </c>
      <c r="BG8" s="10">
        <v>1</v>
      </c>
      <c r="BH8">
        <v>40</v>
      </c>
      <c r="BI8" s="106">
        <f t="shared" si="0"/>
        <v>1</v>
      </c>
    </row>
    <row r="9" spans="1:61" ht="15.75" x14ac:dyDescent="0.25">
      <c r="A9" s="3" t="s">
        <v>119</v>
      </c>
      <c r="B9" s="31">
        <v>307144</v>
      </c>
      <c r="C9" s="10">
        <v>19</v>
      </c>
      <c r="D9" s="10">
        <v>19</v>
      </c>
      <c r="E9" s="10">
        <v>19</v>
      </c>
      <c r="F9" s="10">
        <v>19</v>
      </c>
      <c r="G9" s="10">
        <v>19</v>
      </c>
      <c r="H9" s="10">
        <v>19</v>
      </c>
      <c r="I9" s="10">
        <v>19</v>
      </c>
      <c r="J9" s="10">
        <v>19</v>
      </c>
      <c r="K9" s="10">
        <v>19</v>
      </c>
      <c r="L9" s="10">
        <v>19</v>
      </c>
      <c r="M9" s="10">
        <v>19</v>
      </c>
      <c r="N9" s="10">
        <v>19</v>
      </c>
      <c r="O9" s="10">
        <v>19</v>
      </c>
      <c r="P9" s="10">
        <v>19</v>
      </c>
      <c r="Q9" s="10">
        <v>19</v>
      </c>
      <c r="R9" s="10">
        <v>19</v>
      </c>
      <c r="S9" s="10">
        <v>19</v>
      </c>
      <c r="T9" s="10">
        <v>19</v>
      </c>
      <c r="U9" s="10">
        <v>19</v>
      </c>
      <c r="V9" s="10">
        <v>19</v>
      </c>
      <c r="W9" s="10">
        <v>19</v>
      </c>
      <c r="X9" s="10">
        <v>19</v>
      </c>
      <c r="Y9" s="10">
        <v>19</v>
      </c>
      <c r="Z9" s="10">
        <v>19</v>
      </c>
      <c r="AA9" s="10">
        <v>19</v>
      </c>
      <c r="AB9" s="10">
        <v>19</v>
      </c>
      <c r="AC9" s="10">
        <v>19</v>
      </c>
      <c r="AD9" s="10">
        <v>19</v>
      </c>
      <c r="AE9" s="10">
        <v>19</v>
      </c>
      <c r="AF9" s="10">
        <v>19</v>
      </c>
      <c r="AG9" s="10">
        <v>19</v>
      </c>
      <c r="AH9" s="10">
        <v>19</v>
      </c>
      <c r="AI9" s="10">
        <v>19</v>
      </c>
      <c r="AJ9" s="10">
        <v>19</v>
      </c>
      <c r="AK9" s="10">
        <v>19</v>
      </c>
      <c r="AL9" s="10">
        <v>19</v>
      </c>
      <c r="AM9" s="10">
        <v>19</v>
      </c>
      <c r="AN9" s="10">
        <v>19</v>
      </c>
      <c r="AO9" s="10">
        <v>19</v>
      </c>
      <c r="AP9" s="10">
        <v>19</v>
      </c>
      <c r="AQ9" s="10">
        <v>19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31">
        <v>760</v>
      </c>
      <c r="BE9" s="31">
        <v>988</v>
      </c>
      <c r="BF9" s="103">
        <v>0.76923076923076927</v>
      </c>
      <c r="BG9" s="10">
        <v>19</v>
      </c>
      <c r="BH9">
        <v>40</v>
      </c>
      <c r="BI9" s="106">
        <f t="shared" si="0"/>
        <v>1</v>
      </c>
    </row>
    <row r="10" spans="1:61" ht="15.75" x14ac:dyDescent="0.25">
      <c r="A10" s="3" t="s">
        <v>57</v>
      </c>
      <c r="B10" s="31">
        <v>152311</v>
      </c>
      <c r="C10" s="10">
        <v>20</v>
      </c>
      <c r="D10" s="22">
        <v>20</v>
      </c>
      <c r="E10" s="22">
        <v>20</v>
      </c>
      <c r="F10" s="22">
        <v>20</v>
      </c>
      <c r="G10" s="22">
        <v>20</v>
      </c>
      <c r="H10" s="22">
        <v>20</v>
      </c>
      <c r="I10" s="22">
        <v>20</v>
      </c>
      <c r="J10" s="22">
        <v>20</v>
      </c>
      <c r="K10" s="22">
        <v>20</v>
      </c>
      <c r="L10" s="22">
        <v>20</v>
      </c>
      <c r="M10" s="22">
        <v>20</v>
      </c>
      <c r="N10" s="22">
        <v>20</v>
      </c>
      <c r="O10" s="22">
        <v>20</v>
      </c>
      <c r="P10" s="22">
        <v>20</v>
      </c>
      <c r="Q10" s="22">
        <v>20</v>
      </c>
      <c r="R10" s="22">
        <v>20</v>
      </c>
      <c r="S10" s="22">
        <v>20</v>
      </c>
      <c r="T10" s="22">
        <v>20</v>
      </c>
      <c r="U10" s="22">
        <v>20</v>
      </c>
      <c r="V10" s="22">
        <v>20</v>
      </c>
      <c r="W10" s="22">
        <v>20</v>
      </c>
      <c r="X10" s="22">
        <v>20</v>
      </c>
      <c r="Y10" s="22">
        <v>20</v>
      </c>
      <c r="Z10" s="22">
        <v>20</v>
      </c>
      <c r="AA10" s="22">
        <v>20</v>
      </c>
      <c r="AB10" s="22">
        <v>20</v>
      </c>
      <c r="AC10" s="22">
        <v>20</v>
      </c>
      <c r="AD10" s="22">
        <v>20</v>
      </c>
      <c r="AE10" s="22">
        <v>20</v>
      </c>
      <c r="AF10" s="22">
        <v>20</v>
      </c>
      <c r="AG10" s="22">
        <v>20</v>
      </c>
      <c r="AH10" s="22">
        <v>20</v>
      </c>
      <c r="AI10" s="22">
        <v>20</v>
      </c>
      <c r="AJ10" s="22">
        <v>20</v>
      </c>
      <c r="AK10" s="22">
        <v>20</v>
      </c>
      <c r="AL10" s="22">
        <v>20</v>
      </c>
      <c r="AM10" s="22">
        <v>20</v>
      </c>
      <c r="AN10" s="22">
        <v>20</v>
      </c>
      <c r="AO10" s="22">
        <v>20</v>
      </c>
      <c r="AP10" s="22">
        <v>20</v>
      </c>
      <c r="AQ10" s="22">
        <v>20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31">
        <v>800</v>
      </c>
      <c r="BE10" s="31">
        <v>1040</v>
      </c>
      <c r="BF10" s="16">
        <v>0.76923076923076927</v>
      </c>
      <c r="BG10" s="10">
        <v>20</v>
      </c>
      <c r="BH10">
        <v>40</v>
      </c>
      <c r="BI10" s="106">
        <f t="shared" si="0"/>
        <v>1</v>
      </c>
    </row>
    <row r="11" spans="1:61" ht="15.75" x14ac:dyDescent="0.25">
      <c r="A11" s="3" t="s">
        <v>78</v>
      </c>
      <c r="B11" s="31">
        <v>9401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10">
        <v>1</v>
      </c>
      <c r="X11" s="10">
        <v>1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10">
        <v>1</v>
      </c>
      <c r="AI11" s="10">
        <v>1</v>
      </c>
      <c r="AJ11" s="10">
        <v>1</v>
      </c>
      <c r="AK11" s="10">
        <v>1</v>
      </c>
      <c r="AL11" s="10">
        <v>1</v>
      </c>
      <c r="AM11" s="10">
        <v>1</v>
      </c>
      <c r="AN11" s="10">
        <v>1</v>
      </c>
      <c r="AO11" s="10">
        <v>1</v>
      </c>
      <c r="AP11" s="10">
        <v>1</v>
      </c>
      <c r="AQ11" s="10">
        <v>1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31">
        <v>40</v>
      </c>
      <c r="BE11" s="31">
        <v>52</v>
      </c>
      <c r="BF11" s="16">
        <v>0.76923076923076927</v>
      </c>
      <c r="BG11" s="10">
        <v>1</v>
      </c>
      <c r="BH11">
        <v>40</v>
      </c>
      <c r="BI11" s="106">
        <f t="shared" si="0"/>
        <v>1</v>
      </c>
    </row>
    <row r="12" spans="1:61" ht="15.75" x14ac:dyDescent="0.25">
      <c r="A12" s="3" t="s">
        <v>144</v>
      </c>
      <c r="B12" s="31">
        <v>42214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1</v>
      </c>
      <c r="AO12" s="10">
        <v>1</v>
      </c>
      <c r="AP12" s="10">
        <v>1</v>
      </c>
      <c r="AQ12" s="10">
        <v>1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31">
        <v>40</v>
      </c>
      <c r="BE12" s="31">
        <v>52</v>
      </c>
      <c r="BF12" s="16">
        <v>0.76923076923076927</v>
      </c>
      <c r="BG12" s="10">
        <v>1</v>
      </c>
      <c r="BH12">
        <v>40</v>
      </c>
      <c r="BI12" s="106">
        <f t="shared" si="0"/>
        <v>1</v>
      </c>
    </row>
    <row r="13" spans="1:61" ht="15.75" x14ac:dyDescent="0.25">
      <c r="A13" s="3" t="s">
        <v>98</v>
      </c>
      <c r="B13" s="31">
        <v>21775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10">
        <v>1</v>
      </c>
      <c r="AI13" s="10">
        <v>1</v>
      </c>
      <c r="AJ13" s="10">
        <v>1</v>
      </c>
      <c r="AK13" s="10">
        <v>1</v>
      </c>
      <c r="AL13" s="10">
        <v>1</v>
      </c>
      <c r="AM13" s="10">
        <v>1</v>
      </c>
      <c r="AN13" s="10">
        <v>1</v>
      </c>
      <c r="AO13" s="10">
        <v>1</v>
      </c>
      <c r="AP13" s="10">
        <v>1</v>
      </c>
      <c r="AQ13" s="10">
        <v>1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31">
        <v>40</v>
      </c>
      <c r="BE13" s="31">
        <v>52</v>
      </c>
      <c r="BF13" s="103">
        <v>0.76923076923076927</v>
      </c>
      <c r="BG13" s="10">
        <v>1</v>
      </c>
      <c r="BH13">
        <v>40</v>
      </c>
      <c r="BI13" s="106">
        <f t="shared" si="0"/>
        <v>1</v>
      </c>
    </row>
    <row r="14" spans="1:61" ht="15.75" x14ac:dyDescent="0.25">
      <c r="A14" s="3" t="s">
        <v>79</v>
      </c>
      <c r="B14" s="31">
        <v>77202</v>
      </c>
      <c r="C14" s="10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101">
        <v>40</v>
      </c>
      <c r="BE14" s="101">
        <v>52</v>
      </c>
      <c r="BF14" s="88">
        <v>0.76923076923076927</v>
      </c>
      <c r="BG14" s="10">
        <v>1</v>
      </c>
      <c r="BH14">
        <v>40</v>
      </c>
      <c r="BI14" s="106">
        <f t="shared" si="0"/>
        <v>1</v>
      </c>
    </row>
    <row r="15" spans="1:61" ht="15.75" x14ac:dyDescent="0.25">
      <c r="A15" s="3" t="s">
        <v>145</v>
      </c>
      <c r="B15" s="31">
        <v>37262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0">
        <v>1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10">
        <v>1</v>
      </c>
      <c r="AI15" s="10">
        <v>1</v>
      </c>
      <c r="AJ15" s="10">
        <v>1</v>
      </c>
      <c r="AK15" s="10">
        <v>1</v>
      </c>
      <c r="AL15" s="10">
        <v>1</v>
      </c>
      <c r="AM15" s="10">
        <v>1</v>
      </c>
      <c r="AN15" s="10">
        <v>1</v>
      </c>
      <c r="AO15" s="10">
        <v>1</v>
      </c>
      <c r="AP15" s="10">
        <v>1</v>
      </c>
      <c r="AQ15" s="10">
        <v>1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31">
        <v>40</v>
      </c>
      <c r="BE15" s="31">
        <v>52</v>
      </c>
      <c r="BF15" s="16">
        <v>0.76923076923076927</v>
      </c>
      <c r="BG15" s="10">
        <v>1</v>
      </c>
      <c r="BH15">
        <v>40</v>
      </c>
      <c r="BI15" s="106">
        <f t="shared" si="0"/>
        <v>1</v>
      </c>
    </row>
    <row r="16" spans="1:61" ht="15.75" x14ac:dyDescent="0.25">
      <c r="A16" s="3" t="s">
        <v>109</v>
      </c>
      <c r="B16" s="31">
        <v>177016</v>
      </c>
      <c r="C16" s="10">
        <v>11</v>
      </c>
      <c r="D16" s="10">
        <v>11</v>
      </c>
      <c r="E16" s="10">
        <v>11</v>
      </c>
      <c r="F16" s="10">
        <v>11</v>
      </c>
      <c r="G16" s="10">
        <v>11</v>
      </c>
      <c r="H16" s="10">
        <v>11</v>
      </c>
      <c r="I16" s="10">
        <v>11</v>
      </c>
      <c r="J16" s="10">
        <v>11</v>
      </c>
      <c r="K16" s="10">
        <v>11</v>
      </c>
      <c r="L16" s="10">
        <v>11</v>
      </c>
      <c r="M16" s="10">
        <v>11</v>
      </c>
      <c r="N16" s="10">
        <v>11</v>
      </c>
      <c r="O16" s="10">
        <v>10</v>
      </c>
      <c r="P16" s="10">
        <v>11</v>
      </c>
      <c r="Q16" s="10">
        <v>11</v>
      </c>
      <c r="R16" s="10">
        <v>11</v>
      </c>
      <c r="S16" s="10">
        <v>11</v>
      </c>
      <c r="T16" s="10">
        <v>11</v>
      </c>
      <c r="U16" s="10">
        <v>11</v>
      </c>
      <c r="V16" s="10">
        <v>11</v>
      </c>
      <c r="W16" s="10">
        <v>11</v>
      </c>
      <c r="X16" s="10">
        <v>11</v>
      </c>
      <c r="Y16" s="10">
        <v>11</v>
      </c>
      <c r="Z16" s="10">
        <v>11</v>
      </c>
      <c r="AA16" s="10">
        <v>11</v>
      </c>
      <c r="AB16" s="10">
        <v>11</v>
      </c>
      <c r="AC16" s="10">
        <v>11</v>
      </c>
      <c r="AD16" s="10">
        <v>11</v>
      </c>
      <c r="AE16" s="10">
        <v>11</v>
      </c>
      <c r="AF16" s="10">
        <v>10</v>
      </c>
      <c r="AG16" s="10">
        <v>11</v>
      </c>
      <c r="AH16" s="10">
        <v>11</v>
      </c>
      <c r="AI16" s="10">
        <v>11</v>
      </c>
      <c r="AJ16" s="10">
        <v>11</v>
      </c>
      <c r="AK16" s="10">
        <v>11</v>
      </c>
      <c r="AL16" s="10">
        <v>11</v>
      </c>
      <c r="AM16" s="10">
        <v>11</v>
      </c>
      <c r="AN16" s="10">
        <v>11</v>
      </c>
      <c r="AO16" s="10">
        <v>11</v>
      </c>
      <c r="AP16" s="10">
        <v>11</v>
      </c>
      <c r="AQ16" s="10">
        <v>11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31">
        <v>438</v>
      </c>
      <c r="BE16" s="31">
        <v>572</v>
      </c>
      <c r="BF16" s="16">
        <v>0.76573426573426573</v>
      </c>
      <c r="BG16" s="10">
        <v>11</v>
      </c>
      <c r="BH16">
        <v>40</v>
      </c>
      <c r="BI16" s="106">
        <f t="shared" si="0"/>
        <v>0.99545454545454548</v>
      </c>
    </row>
    <row r="17" spans="1:61" ht="15.75" x14ac:dyDescent="0.25">
      <c r="A17" s="3" t="s">
        <v>80</v>
      </c>
      <c r="B17" s="31">
        <v>247741</v>
      </c>
      <c r="C17" s="10">
        <v>3</v>
      </c>
      <c r="D17" s="10">
        <v>3</v>
      </c>
      <c r="E17" s="10">
        <v>3</v>
      </c>
      <c r="F17" s="10">
        <v>3</v>
      </c>
      <c r="G17" s="10">
        <v>3</v>
      </c>
      <c r="H17" s="10">
        <v>3</v>
      </c>
      <c r="I17" s="10">
        <v>3</v>
      </c>
      <c r="J17" s="10">
        <v>3</v>
      </c>
      <c r="K17" s="10">
        <v>3</v>
      </c>
      <c r="L17" s="10">
        <v>3</v>
      </c>
      <c r="M17" s="10">
        <v>2</v>
      </c>
      <c r="N17" s="10">
        <v>2</v>
      </c>
      <c r="O17" s="10">
        <v>3</v>
      </c>
      <c r="P17" s="10">
        <v>3</v>
      </c>
      <c r="Q17" s="10">
        <v>3</v>
      </c>
      <c r="R17" s="10">
        <v>3</v>
      </c>
      <c r="S17" s="10">
        <v>3</v>
      </c>
      <c r="T17" s="10">
        <v>3</v>
      </c>
      <c r="U17" s="10">
        <v>3</v>
      </c>
      <c r="V17" s="10">
        <v>3</v>
      </c>
      <c r="W17" s="10">
        <v>3</v>
      </c>
      <c r="X17" s="10">
        <v>3</v>
      </c>
      <c r="Y17" s="10">
        <v>3</v>
      </c>
      <c r="Z17" s="10">
        <v>3</v>
      </c>
      <c r="AA17" s="10">
        <v>3</v>
      </c>
      <c r="AB17" s="10">
        <v>3</v>
      </c>
      <c r="AC17" s="10">
        <v>3</v>
      </c>
      <c r="AD17" s="10">
        <v>3</v>
      </c>
      <c r="AE17" s="10">
        <v>3</v>
      </c>
      <c r="AF17" s="10">
        <v>3</v>
      </c>
      <c r="AG17" s="10">
        <v>3</v>
      </c>
      <c r="AH17" s="10">
        <v>3</v>
      </c>
      <c r="AI17" s="10">
        <v>3</v>
      </c>
      <c r="AJ17" s="10">
        <v>3</v>
      </c>
      <c r="AK17" s="10">
        <v>3</v>
      </c>
      <c r="AL17" s="10">
        <v>3</v>
      </c>
      <c r="AM17" s="10">
        <v>3</v>
      </c>
      <c r="AN17" s="10">
        <v>3</v>
      </c>
      <c r="AO17" s="10">
        <v>3</v>
      </c>
      <c r="AP17" s="10">
        <v>3</v>
      </c>
      <c r="AQ17" s="10">
        <v>3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31">
        <v>118</v>
      </c>
      <c r="BE17" s="31">
        <v>156</v>
      </c>
      <c r="BF17" s="16">
        <v>0.75641025641025639</v>
      </c>
      <c r="BG17" s="10">
        <v>3</v>
      </c>
      <c r="BH17">
        <v>40</v>
      </c>
      <c r="BI17" s="106">
        <f t="shared" si="0"/>
        <v>0.98333333333333328</v>
      </c>
    </row>
    <row r="18" spans="1:61" ht="15.75" x14ac:dyDescent="0.25">
      <c r="A18" s="3" t="s">
        <v>110</v>
      </c>
      <c r="B18" s="31">
        <v>191664</v>
      </c>
      <c r="C18" s="10">
        <v>5</v>
      </c>
      <c r="D18" s="10">
        <v>4</v>
      </c>
      <c r="E18" s="10">
        <v>4</v>
      </c>
      <c r="F18" s="10">
        <v>5</v>
      </c>
      <c r="G18" s="10">
        <v>4</v>
      </c>
      <c r="H18" s="10">
        <v>5</v>
      </c>
      <c r="I18" s="10">
        <v>5</v>
      </c>
      <c r="J18" s="10">
        <v>5</v>
      </c>
      <c r="K18" s="10">
        <v>4</v>
      </c>
      <c r="L18" s="10">
        <v>5</v>
      </c>
      <c r="M18" s="10">
        <v>5</v>
      </c>
      <c r="N18" s="10">
        <v>5</v>
      </c>
      <c r="O18" s="10">
        <v>5</v>
      </c>
      <c r="P18" s="10">
        <v>5</v>
      </c>
      <c r="Q18" s="10">
        <v>5</v>
      </c>
      <c r="R18" s="10">
        <v>5</v>
      </c>
      <c r="S18" s="10">
        <v>5</v>
      </c>
      <c r="T18" s="10">
        <v>5</v>
      </c>
      <c r="U18" s="10">
        <v>5</v>
      </c>
      <c r="V18" s="10">
        <v>5</v>
      </c>
      <c r="W18" s="10">
        <v>5</v>
      </c>
      <c r="X18" s="10">
        <v>5</v>
      </c>
      <c r="Y18" s="10">
        <v>5</v>
      </c>
      <c r="Z18" s="10">
        <v>5</v>
      </c>
      <c r="AA18" s="10">
        <v>5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5</v>
      </c>
      <c r="AP18" s="10">
        <v>5</v>
      </c>
      <c r="AQ18" s="10">
        <v>5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31">
        <v>196</v>
      </c>
      <c r="BE18" s="31">
        <v>260</v>
      </c>
      <c r="BF18" s="16">
        <v>0.75384615384615383</v>
      </c>
      <c r="BG18" s="10">
        <v>5</v>
      </c>
      <c r="BH18">
        <v>40</v>
      </c>
      <c r="BI18" s="106">
        <f t="shared" si="0"/>
        <v>0.98</v>
      </c>
    </row>
    <row r="19" spans="1:61" ht="15.75" x14ac:dyDescent="0.25">
      <c r="A19" s="22" t="s">
        <v>146</v>
      </c>
      <c r="B19" s="31">
        <v>210171</v>
      </c>
      <c r="C19" s="10">
        <v>3</v>
      </c>
      <c r="D19" s="10">
        <v>3</v>
      </c>
      <c r="E19" s="10">
        <v>3</v>
      </c>
      <c r="F19" s="10">
        <v>3</v>
      </c>
      <c r="G19" s="10">
        <v>3</v>
      </c>
      <c r="H19" s="10">
        <v>3</v>
      </c>
      <c r="I19" s="10">
        <v>3</v>
      </c>
      <c r="J19" s="10">
        <v>3</v>
      </c>
      <c r="K19" s="10">
        <v>3</v>
      </c>
      <c r="L19" s="10">
        <v>3</v>
      </c>
      <c r="M19" s="10">
        <v>3</v>
      </c>
      <c r="N19" s="10">
        <v>3</v>
      </c>
      <c r="O19" s="10">
        <v>3</v>
      </c>
      <c r="P19" s="10">
        <v>3</v>
      </c>
      <c r="Q19" s="10">
        <v>3</v>
      </c>
      <c r="R19" s="10">
        <v>3</v>
      </c>
      <c r="S19" s="10">
        <v>3</v>
      </c>
      <c r="T19" s="10">
        <v>3</v>
      </c>
      <c r="U19" s="10">
        <v>3</v>
      </c>
      <c r="V19" s="10">
        <v>3</v>
      </c>
      <c r="W19" s="10">
        <v>3</v>
      </c>
      <c r="X19" s="10">
        <v>3</v>
      </c>
      <c r="Y19" s="10">
        <v>3</v>
      </c>
      <c r="Z19" s="10">
        <v>3</v>
      </c>
      <c r="AA19" s="10">
        <v>3</v>
      </c>
      <c r="AB19" s="10">
        <v>3</v>
      </c>
      <c r="AC19" s="10">
        <v>3</v>
      </c>
      <c r="AD19" s="10">
        <v>3</v>
      </c>
      <c r="AE19" s="10">
        <v>3</v>
      </c>
      <c r="AF19" s="10">
        <v>3</v>
      </c>
      <c r="AG19" s="10">
        <v>3</v>
      </c>
      <c r="AH19" s="10">
        <v>3</v>
      </c>
      <c r="AI19" s="10">
        <v>3</v>
      </c>
      <c r="AJ19" s="10">
        <v>3</v>
      </c>
      <c r="AK19" s="10">
        <v>3</v>
      </c>
      <c r="AL19" s="10">
        <v>3</v>
      </c>
      <c r="AM19" s="10">
        <v>3</v>
      </c>
      <c r="AN19" s="10">
        <v>3</v>
      </c>
      <c r="AO19" s="10">
        <v>3</v>
      </c>
      <c r="AP19" s="10">
        <v>3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31">
        <v>117</v>
      </c>
      <c r="BE19" s="31">
        <v>156</v>
      </c>
      <c r="BF19" s="88">
        <v>0.75</v>
      </c>
      <c r="BG19" s="10">
        <v>3</v>
      </c>
      <c r="BH19">
        <v>40</v>
      </c>
      <c r="BI19" s="106">
        <f t="shared" si="0"/>
        <v>0.97499999999999998</v>
      </c>
    </row>
    <row r="20" spans="1:61" ht="15.75" x14ac:dyDescent="0.25">
      <c r="A20" s="3" t="s">
        <v>81</v>
      </c>
      <c r="B20" s="31">
        <v>185237</v>
      </c>
      <c r="C20" s="10">
        <v>16</v>
      </c>
      <c r="D20" s="10">
        <v>16</v>
      </c>
      <c r="E20" s="10">
        <v>16</v>
      </c>
      <c r="F20" s="10">
        <v>16</v>
      </c>
      <c r="G20" s="10">
        <v>16</v>
      </c>
      <c r="H20" s="10">
        <v>16</v>
      </c>
      <c r="I20" s="10">
        <v>16</v>
      </c>
      <c r="J20" s="10">
        <v>16</v>
      </c>
      <c r="K20" s="10">
        <v>16</v>
      </c>
      <c r="L20" s="10">
        <v>16</v>
      </c>
      <c r="M20" s="10">
        <v>16</v>
      </c>
      <c r="N20" s="10">
        <v>16</v>
      </c>
      <c r="O20" s="10">
        <v>16</v>
      </c>
      <c r="P20" s="10">
        <v>16</v>
      </c>
      <c r="Q20" s="10">
        <v>16</v>
      </c>
      <c r="R20" s="10">
        <v>16</v>
      </c>
      <c r="S20" s="10">
        <v>16</v>
      </c>
      <c r="T20" s="10">
        <v>16</v>
      </c>
      <c r="U20" s="10">
        <v>16</v>
      </c>
      <c r="V20" s="10">
        <v>16</v>
      </c>
      <c r="W20" s="10">
        <v>16</v>
      </c>
      <c r="X20" s="10">
        <v>16</v>
      </c>
      <c r="Y20" s="10">
        <v>16</v>
      </c>
      <c r="Z20" s="10">
        <v>16</v>
      </c>
      <c r="AA20" s="10">
        <v>16</v>
      </c>
      <c r="AB20" s="10">
        <v>16</v>
      </c>
      <c r="AC20" s="10">
        <v>16</v>
      </c>
      <c r="AD20" s="10">
        <v>16</v>
      </c>
      <c r="AE20" s="10">
        <v>16</v>
      </c>
      <c r="AF20" s="10">
        <v>16</v>
      </c>
      <c r="AG20" s="10">
        <v>16</v>
      </c>
      <c r="AH20" s="10">
        <v>16</v>
      </c>
      <c r="AI20" s="10">
        <v>16</v>
      </c>
      <c r="AJ20" s="10">
        <v>16</v>
      </c>
      <c r="AK20" s="10">
        <v>16</v>
      </c>
      <c r="AL20" s="10">
        <v>16</v>
      </c>
      <c r="AM20" s="10">
        <v>16</v>
      </c>
      <c r="AN20" s="10">
        <v>16</v>
      </c>
      <c r="AO20" s="10">
        <v>16</v>
      </c>
      <c r="AP20" s="10">
        <v>16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31">
        <v>624</v>
      </c>
      <c r="BE20" s="31">
        <v>832</v>
      </c>
      <c r="BF20" s="16">
        <v>0.75</v>
      </c>
      <c r="BG20" s="10">
        <v>16</v>
      </c>
      <c r="BH20">
        <v>40</v>
      </c>
      <c r="BI20" s="106">
        <f t="shared" si="0"/>
        <v>0.97499999999999998</v>
      </c>
    </row>
    <row r="21" spans="1:61" ht="15.75" x14ac:dyDescent="0.25">
      <c r="A21" s="3" t="s">
        <v>99</v>
      </c>
      <c r="B21" s="31">
        <v>25535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0">
        <v>1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10">
        <v>1</v>
      </c>
      <c r="AI21" s="10">
        <v>1</v>
      </c>
      <c r="AJ21" s="10">
        <v>1</v>
      </c>
      <c r="AK21" s="10">
        <v>1</v>
      </c>
      <c r="AL21" s="10">
        <v>1</v>
      </c>
      <c r="AM21" s="10">
        <v>1</v>
      </c>
      <c r="AN21" s="10">
        <v>1</v>
      </c>
      <c r="AO21" s="10">
        <v>1</v>
      </c>
      <c r="AP21" s="10">
        <v>1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31">
        <v>39</v>
      </c>
      <c r="BE21" s="31">
        <v>52</v>
      </c>
      <c r="BF21" s="103">
        <v>0.75</v>
      </c>
      <c r="BG21" s="10">
        <v>1</v>
      </c>
      <c r="BH21">
        <v>40</v>
      </c>
      <c r="BI21" s="106">
        <f t="shared" si="0"/>
        <v>0.97499999999999998</v>
      </c>
    </row>
    <row r="22" spans="1:61" ht="15.75" x14ac:dyDescent="0.25">
      <c r="A22" s="3" t="s">
        <v>132</v>
      </c>
      <c r="B22" s="31">
        <v>42705</v>
      </c>
      <c r="C22" s="10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  <c r="AM22" s="4">
        <v>1</v>
      </c>
      <c r="AN22" s="4">
        <v>1</v>
      </c>
      <c r="AO22" s="4">
        <v>1</v>
      </c>
      <c r="AP22" s="4">
        <v>1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101">
        <v>39</v>
      </c>
      <c r="BE22" s="101">
        <v>52</v>
      </c>
      <c r="BF22" s="88">
        <v>0.75</v>
      </c>
      <c r="BG22" s="10">
        <v>1</v>
      </c>
      <c r="BH22">
        <v>40</v>
      </c>
      <c r="BI22" s="106">
        <f t="shared" si="0"/>
        <v>0.97499999999999998</v>
      </c>
    </row>
    <row r="23" spans="1:61" ht="15.75" x14ac:dyDescent="0.25">
      <c r="A23" s="3" t="s">
        <v>111</v>
      </c>
      <c r="B23" s="31">
        <v>7240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1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1</v>
      </c>
      <c r="AH23" s="10">
        <v>1</v>
      </c>
      <c r="AI23" s="10">
        <v>1</v>
      </c>
      <c r="AJ23" s="10">
        <v>1</v>
      </c>
      <c r="AK23" s="10">
        <v>1</v>
      </c>
      <c r="AL23" s="10">
        <v>1</v>
      </c>
      <c r="AM23" s="10">
        <v>1</v>
      </c>
      <c r="AN23" s="10">
        <v>1</v>
      </c>
      <c r="AO23" s="10">
        <v>1</v>
      </c>
      <c r="AP23" s="10">
        <v>1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31">
        <v>39</v>
      </c>
      <c r="BE23" s="31">
        <v>52</v>
      </c>
      <c r="BF23" s="16">
        <v>0.75</v>
      </c>
      <c r="BG23" s="10">
        <v>1</v>
      </c>
      <c r="BH23">
        <v>40</v>
      </c>
      <c r="BI23" s="106">
        <f t="shared" si="0"/>
        <v>0.97499999999999998</v>
      </c>
    </row>
    <row r="24" spans="1:61" ht="15.75" x14ac:dyDescent="0.25">
      <c r="A24" s="3" t="s">
        <v>82</v>
      </c>
      <c r="B24" s="31">
        <v>9416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10">
        <v>1</v>
      </c>
      <c r="AI24" s="10">
        <v>1</v>
      </c>
      <c r="AJ24" s="10">
        <v>1</v>
      </c>
      <c r="AK24" s="10">
        <v>1</v>
      </c>
      <c r="AL24" s="10">
        <v>1</v>
      </c>
      <c r="AM24" s="10">
        <v>1</v>
      </c>
      <c r="AN24" s="10">
        <v>1</v>
      </c>
      <c r="AO24" s="10">
        <v>1</v>
      </c>
      <c r="AP24" s="10">
        <v>1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31">
        <v>39</v>
      </c>
      <c r="BE24" s="31">
        <v>52</v>
      </c>
      <c r="BF24" s="16">
        <v>0.75</v>
      </c>
      <c r="BG24" s="10">
        <v>1</v>
      </c>
      <c r="BH24">
        <v>40</v>
      </c>
      <c r="BI24" s="106">
        <f t="shared" si="0"/>
        <v>0.97499999999999998</v>
      </c>
    </row>
    <row r="25" spans="1:61" ht="15.75" x14ac:dyDescent="0.25">
      <c r="A25" s="3" t="s">
        <v>83</v>
      </c>
      <c r="B25" s="31">
        <v>18270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  <c r="AG25" s="10">
        <v>1</v>
      </c>
      <c r="AH25" s="10">
        <v>1</v>
      </c>
      <c r="AI25" s="10">
        <v>1</v>
      </c>
      <c r="AJ25" s="10">
        <v>1</v>
      </c>
      <c r="AK25" s="10">
        <v>1</v>
      </c>
      <c r="AL25" s="10">
        <v>1</v>
      </c>
      <c r="AM25" s="10">
        <v>1</v>
      </c>
      <c r="AN25" s="10">
        <v>1</v>
      </c>
      <c r="AO25" s="10">
        <v>1</v>
      </c>
      <c r="AP25" s="10">
        <v>1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31">
        <v>39</v>
      </c>
      <c r="BE25" s="31">
        <v>52</v>
      </c>
      <c r="BF25" s="16">
        <v>0.75</v>
      </c>
      <c r="BG25" s="10">
        <v>1</v>
      </c>
      <c r="BH25">
        <v>40</v>
      </c>
      <c r="BI25" s="106">
        <f t="shared" si="0"/>
        <v>0.97499999999999998</v>
      </c>
    </row>
    <row r="26" spans="1:61" ht="15.75" x14ac:dyDescent="0.25">
      <c r="A26" s="3" t="s">
        <v>58</v>
      </c>
      <c r="B26" s="31">
        <v>6775561</v>
      </c>
      <c r="C26" s="10">
        <v>77</v>
      </c>
      <c r="D26" s="10">
        <v>77</v>
      </c>
      <c r="E26" s="10">
        <v>76</v>
      </c>
      <c r="F26" s="10">
        <v>76</v>
      </c>
      <c r="G26" s="10">
        <v>77</v>
      </c>
      <c r="H26" s="10">
        <v>76</v>
      </c>
      <c r="I26" s="10">
        <v>77</v>
      </c>
      <c r="J26" s="10">
        <v>77</v>
      </c>
      <c r="K26" s="10">
        <v>77</v>
      </c>
      <c r="L26" s="10">
        <v>77</v>
      </c>
      <c r="M26" s="10">
        <v>77</v>
      </c>
      <c r="N26" s="10">
        <v>77</v>
      </c>
      <c r="O26" s="10">
        <v>75</v>
      </c>
      <c r="P26" s="10">
        <v>77</v>
      </c>
      <c r="Q26" s="10">
        <v>73</v>
      </c>
      <c r="R26" s="10">
        <v>71</v>
      </c>
      <c r="S26" s="10">
        <v>76</v>
      </c>
      <c r="T26" s="10">
        <v>76</v>
      </c>
      <c r="U26" s="10">
        <v>77</v>
      </c>
      <c r="V26" s="10">
        <v>77</v>
      </c>
      <c r="W26" s="10">
        <v>74</v>
      </c>
      <c r="X26" s="10">
        <v>76</v>
      </c>
      <c r="Y26" s="10">
        <v>75</v>
      </c>
      <c r="Z26" s="10">
        <v>76</v>
      </c>
      <c r="AA26" s="10">
        <v>77</v>
      </c>
      <c r="AB26" s="10">
        <v>75</v>
      </c>
      <c r="AC26" s="10">
        <v>76</v>
      </c>
      <c r="AD26" s="10">
        <v>75</v>
      </c>
      <c r="AE26" s="10">
        <v>77</v>
      </c>
      <c r="AF26" s="10">
        <v>76</v>
      </c>
      <c r="AG26" s="10">
        <v>74</v>
      </c>
      <c r="AH26" s="10">
        <v>77</v>
      </c>
      <c r="AI26" s="10">
        <v>76</v>
      </c>
      <c r="AJ26" s="10">
        <v>74</v>
      </c>
      <c r="AK26" s="10">
        <v>77</v>
      </c>
      <c r="AL26" s="10">
        <v>77</v>
      </c>
      <c r="AM26" s="10">
        <v>74</v>
      </c>
      <c r="AN26" s="10">
        <v>77</v>
      </c>
      <c r="AO26" s="10">
        <v>76</v>
      </c>
      <c r="AP26" s="10">
        <v>74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31">
        <v>2959</v>
      </c>
      <c r="BE26" s="31">
        <v>4004</v>
      </c>
      <c r="BF26" s="16">
        <v>0.73901098901098905</v>
      </c>
      <c r="BG26" s="10">
        <v>77</v>
      </c>
      <c r="BH26">
        <v>40</v>
      </c>
      <c r="BI26" s="106">
        <f t="shared" si="0"/>
        <v>0.96071428571428574</v>
      </c>
    </row>
    <row r="27" spans="1:61" ht="15.75" x14ac:dyDescent="0.25">
      <c r="A27" s="3" t="s">
        <v>133</v>
      </c>
      <c r="B27" s="31">
        <v>136109</v>
      </c>
      <c r="C27" s="10">
        <v>21</v>
      </c>
      <c r="D27" s="10">
        <v>23</v>
      </c>
      <c r="E27" s="10">
        <v>23</v>
      </c>
      <c r="F27" s="10">
        <v>23</v>
      </c>
      <c r="G27" s="10">
        <v>23</v>
      </c>
      <c r="H27" s="10">
        <v>23</v>
      </c>
      <c r="I27" s="10">
        <v>23</v>
      </c>
      <c r="J27" s="10">
        <v>23</v>
      </c>
      <c r="K27" s="10">
        <v>23</v>
      </c>
      <c r="L27" s="10">
        <v>23</v>
      </c>
      <c r="M27" s="10">
        <v>23</v>
      </c>
      <c r="N27" s="10">
        <v>23</v>
      </c>
      <c r="O27" s="10">
        <v>23</v>
      </c>
      <c r="P27" s="10">
        <v>23</v>
      </c>
      <c r="Q27" s="10">
        <v>20</v>
      </c>
      <c r="R27" s="10">
        <v>21</v>
      </c>
      <c r="S27" s="10">
        <v>21</v>
      </c>
      <c r="T27" s="10">
        <v>21</v>
      </c>
      <c r="U27" s="10">
        <v>21</v>
      </c>
      <c r="V27" s="10">
        <v>21</v>
      </c>
      <c r="W27" s="10">
        <v>21</v>
      </c>
      <c r="X27" s="10">
        <v>21</v>
      </c>
      <c r="Y27" s="10">
        <v>21</v>
      </c>
      <c r="Z27" s="10">
        <v>21</v>
      </c>
      <c r="AA27" s="10">
        <v>21</v>
      </c>
      <c r="AB27" s="10">
        <v>20</v>
      </c>
      <c r="AC27" s="10">
        <v>21</v>
      </c>
      <c r="AD27" s="10">
        <v>21</v>
      </c>
      <c r="AE27" s="10">
        <v>21</v>
      </c>
      <c r="AF27" s="10">
        <v>21</v>
      </c>
      <c r="AG27" s="10">
        <v>21</v>
      </c>
      <c r="AH27" s="10">
        <v>21</v>
      </c>
      <c r="AI27" s="10">
        <v>21</v>
      </c>
      <c r="AJ27" s="10">
        <v>21</v>
      </c>
      <c r="AK27" s="10">
        <v>21</v>
      </c>
      <c r="AL27" s="10">
        <v>21</v>
      </c>
      <c r="AM27" s="10">
        <v>21</v>
      </c>
      <c r="AN27" s="10">
        <v>21</v>
      </c>
      <c r="AO27" s="10">
        <v>21</v>
      </c>
      <c r="AP27" s="10">
        <v>21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31">
        <v>843</v>
      </c>
      <c r="BE27" s="31">
        <v>1148</v>
      </c>
      <c r="BF27" s="16">
        <v>0.73432055749128922</v>
      </c>
      <c r="BG27" s="10">
        <v>21</v>
      </c>
      <c r="BH27">
        <v>40</v>
      </c>
      <c r="BI27" s="106">
        <f t="shared" si="0"/>
        <v>1.0035714285714286</v>
      </c>
    </row>
    <row r="28" spans="1:61" ht="15.75" x14ac:dyDescent="0.25">
      <c r="A28" s="3" t="s">
        <v>84</v>
      </c>
      <c r="B28" s="31">
        <v>23211</v>
      </c>
      <c r="C28" s="10">
        <v>1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10">
        <v>1</v>
      </c>
      <c r="AI28" s="10">
        <v>1</v>
      </c>
      <c r="AJ28" s="10">
        <v>1</v>
      </c>
      <c r="AK28" s="10">
        <v>1</v>
      </c>
      <c r="AL28" s="10">
        <v>1</v>
      </c>
      <c r="AM28" s="10">
        <v>1</v>
      </c>
      <c r="AN28" s="10">
        <v>1</v>
      </c>
      <c r="AO28" s="10">
        <v>1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31">
        <v>38</v>
      </c>
      <c r="BE28" s="31">
        <v>52</v>
      </c>
      <c r="BF28" s="16">
        <v>0.73076923076923073</v>
      </c>
      <c r="BG28" s="10">
        <v>1</v>
      </c>
      <c r="BH28">
        <v>40</v>
      </c>
      <c r="BI28" s="106">
        <f t="shared" si="0"/>
        <v>0.95</v>
      </c>
    </row>
    <row r="29" spans="1:61" ht="15.75" x14ac:dyDescent="0.25">
      <c r="A29" s="3" t="s">
        <v>100</v>
      </c>
      <c r="B29" s="31">
        <v>45941</v>
      </c>
      <c r="C29" s="10">
        <v>1</v>
      </c>
      <c r="D29" s="10">
        <v>1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0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10">
        <v>1</v>
      </c>
      <c r="AI29" s="10">
        <v>1</v>
      </c>
      <c r="AJ29" s="10">
        <v>1</v>
      </c>
      <c r="AK29" s="10">
        <v>1</v>
      </c>
      <c r="AL29" s="10">
        <v>1</v>
      </c>
      <c r="AM29" s="10">
        <v>1</v>
      </c>
      <c r="AN29" s="10">
        <v>1</v>
      </c>
      <c r="AO29" s="10">
        <v>1</v>
      </c>
      <c r="AP29" s="10">
        <v>1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31">
        <v>38</v>
      </c>
      <c r="BE29" s="31">
        <v>52</v>
      </c>
      <c r="BF29" s="103">
        <v>0.73076923076923073</v>
      </c>
      <c r="BG29" s="10">
        <v>1</v>
      </c>
      <c r="BH29">
        <v>40</v>
      </c>
      <c r="BI29" s="106">
        <f t="shared" si="0"/>
        <v>0.95</v>
      </c>
    </row>
    <row r="30" spans="1:61" ht="15.75" x14ac:dyDescent="0.25">
      <c r="A30" s="3" t="s">
        <v>70</v>
      </c>
      <c r="B30" s="31">
        <v>82468</v>
      </c>
      <c r="C30" s="10">
        <v>1</v>
      </c>
      <c r="D30" s="10">
        <v>1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10">
        <v>1</v>
      </c>
      <c r="X30" s="10">
        <v>1</v>
      </c>
      <c r="Y30" s="10">
        <v>1</v>
      </c>
      <c r="Z30" s="10">
        <v>1</v>
      </c>
      <c r="AA30" s="10">
        <v>1</v>
      </c>
      <c r="AB30" s="10">
        <v>1</v>
      </c>
      <c r="AC30" s="10">
        <v>1</v>
      </c>
      <c r="AD30" s="10">
        <v>1</v>
      </c>
      <c r="AE30" s="10">
        <v>1</v>
      </c>
      <c r="AF30" s="10">
        <v>1</v>
      </c>
      <c r="AG30" s="10">
        <v>1</v>
      </c>
      <c r="AH30" s="10">
        <v>1</v>
      </c>
      <c r="AI30" s="10">
        <v>1</v>
      </c>
      <c r="AJ30" s="10">
        <v>1</v>
      </c>
      <c r="AK30" s="10">
        <v>1</v>
      </c>
      <c r="AL30" s="10">
        <v>1</v>
      </c>
      <c r="AM30" s="10">
        <v>1</v>
      </c>
      <c r="AN30" s="10">
        <v>1</v>
      </c>
      <c r="AO30" s="10">
        <v>1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31">
        <v>38</v>
      </c>
      <c r="BE30" s="31">
        <v>52</v>
      </c>
      <c r="BF30" s="16">
        <v>0.73076923076923073</v>
      </c>
      <c r="BG30" s="10">
        <v>1</v>
      </c>
      <c r="BH30">
        <v>40</v>
      </c>
      <c r="BI30" s="106">
        <f t="shared" si="0"/>
        <v>0.95</v>
      </c>
    </row>
    <row r="31" spans="1:61" ht="15.75" x14ac:dyDescent="0.25">
      <c r="A31" s="3" t="s">
        <v>59</v>
      </c>
      <c r="B31" s="31">
        <v>11208</v>
      </c>
      <c r="C31" s="10">
        <v>1</v>
      </c>
      <c r="D31" s="10">
        <v>1</v>
      </c>
      <c r="E31" s="10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0">
        <v>1</v>
      </c>
      <c r="M31" s="10">
        <v>1</v>
      </c>
      <c r="N31" s="10">
        <v>1</v>
      </c>
      <c r="O31" s="10">
        <v>1</v>
      </c>
      <c r="P31" s="10">
        <v>1</v>
      </c>
      <c r="Q31" s="10">
        <v>1</v>
      </c>
      <c r="R31" s="10">
        <v>1</v>
      </c>
      <c r="S31" s="10">
        <v>1</v>
      </c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10">
        <v>1</v>
      </c>
      <c r="Z31" s="10">
        <v>1</v>
      </c>
      <c r="AA31" s="10">
        <v>1</v>
      </c>
      <c r="AB31" s="10">
        <v>1</v>
      </c>
      <c r="AC31" s="10">
        <v>1</v>
      </c>
      <c r="AD31" s="10">
        <v>1</v>
      </c>
      <c r="AE31" s="10">
        <v>1</v>
      </c>
      <c r="AF31" s="10">
        <v>1</v>
      </c>
      <c r="AG31" s="10">
        <v>1</v>
      </c>
      <c r="AH31" s="10">
        <v>1</v>
      </c>
      <c r="AI31" s="10">
        <v>1</v>
      </c>
      <c r="AJ31" s="10">
        <v>1</v>
      </c>
      <c r="AK31" s="10">
        <v>1</v>
      </c>
      <c r="AL31" s="10">
        <v>1</v>
      </c>
      <c r="AM31" s="10">
        <v>1</v>
      </c>
      <c r="AN31" s="10">
        <v>1</v>
      </c>
      <c r="AO31" s="10">
        <v>1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31">
        <v>38</v>
      </c>
      <c r="BE31" s="31">
        <v>52</v>
      </c>
      <c r="BF31" s="16">
        <v>0.73076923076923073</v>
      </c>
      <c r="BG31" s="10">
        <v>1</v>
      </c>
      <c r="BH31">
        <v>40</v>
      </c>
      <c r="BI31" s="106">
        <f t="shared" si="0"/>
        <v>0.95</v>
      </c>
    </row>
    <row r="32" spans="1:61" ht="15.75" x14ac:dyDescent="0.25">
      <c r="A32" s="3" t="s">
        <v>147</v>
      </c>
      <c r="B32" s="31">
        <v>244416</v>
      </c>
      <c r="C32" s="10">
        <v>1</v>
      </c>
      <c r="D32" s="10">
        <v>0</v>
      </c>
      <c r="E32" s="10">
        <v>0</v>
      </c>
      <c r="F32" s="10">
        <v>1</v>
      </c>
      <c r="G32" s="10">
        <v>1</v>
      </c>
      <c r="H32" s="10">
        <v>1</v>
      </c>
      <c r="I32" s="10">
        <v>1</v>
      </c>
      <c r="J32" s="10">
        <v>1</v>
      </c>
      <c r="K32" s="10">
        <v>1</v>
      </c>
      <c r="L32" s="10">
        <v>1</v>
      </c>
      <c r="M32" s="10">
        <v>1</v>
      </c>
      <c r="N32" s="10">
        <v>1</v>
      </c>
      <c r="O32" s="10">
        <v>1</v>
      </c>
      <c r="P32" s="10">
        <v>1</v>
      </c>
      <c r="Q32" s="10">
        <v>1</v>
      </c>
      <c r="R32" s="10">
        <v>1</v>
      </c>
      <c r="S32" s="10">
        <v>1</v>
      </c>
      <c r="T32" s="10">
        <v>1</v>
      </c>
      <c r="U32" s="10">
        <v>1</v>
      </c>
      <c r="V32" s="10">
        <v>0</v>
      </c>
      <c r="W32" s="10">
        <v>1</v>
      </c>
      <c r="X32" s="10">
        <v>1</v>
      </c>
      <c r="Y32" s="10">
        <v>1</v>
      </c>
      <c r="Z32" s="10">
        <v>1</v>
      </c>
      <c r="AA32" s="10">
        <v>1</v>
      </c>
      <c r="AB32" s="10">
        <v>1</v>
      </c>
      <c r="AC32" s="10">
        <v>1</v>
      </c>
      <c r="AD32" s="10">
        <v>1</v>
      </c>
      <c r="AE32" s="10">
        <v>1</v>
      </c>
      <c r="AF32" s="10">
        <v>1</v>
      </c>
      <c r="AG32" s="10">
        <v>1</v>
      </c>
      <c r="AH32" s="10">
        <v>1</v>
      </c>
      <c r="AI32" s="10">
        <v>1</v>
      </c>
      <c r="AJ32" s="10">
        <v>1</v>
      </c>
      <c r="AK32" s="10">
        <v>1</v>
      </c>
      <c r="AL32" s="10">
        <v>1</v>
      </c>
      <c r="AM32" s="10">
        <v>1</v>
      </c>
      <c r="AN32" s="10">
        <v>1</v>
      </c>
      <c r="AO32" s="10">
        <v>1</v>
      </c>
      <c r="AP32" s="10">
        <v>1</v>
      </c>
      <c r="AQ32" s="10">
        <v>1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31">
        <v>37</v>
      </c>
      <c r="BE32" s="31">
        <v>52</v>
      </c>
      <c r="BF32" s="16">
        <v>0.71153846153846156</v>
      </c>
      <c r="BG32" s="10">
        <v>1</v>
      </c>
      <c r="BH32">
        <v>40</v>
      </c>
      <c r="BI32" s="106">
        <f t="shared" si="0"/>
        <v>0.92500000000000004</v>
      </c>
    </row>
    <row r="33" spans="1:61" ht="15.75" x14ac:dyDescent="0.25">
      <c r="A33" s="3" t="s">
        <v>148</v>
      </c>
      <c r="B33" s="31">
        <v>91938</v>
      </c>
      <c r="C33" s="10">
        <v>1</v>
      </c>
      <c r="D33" s="10">
        <v>1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  <c r="S33" s="10">
        <v>1</v>
      </c>
      <c r="T33" s="10">
        <v>0</v>
      </c>
      <c r="U33" s="10">
        <v>1</v>
      </c>
      <c r="V33" s="10">
        <v>1</v>
      </c>
      <c r="W33" s="10">
        <v>1</v>
      </c>
      <c r="X33" s="10">
        <v>1</v>
      </c>
      <c r="Y33" s="10">
        <v>1</v>
      </c>
      <c r="Z33" s="10">
        <v>1</v>
      </c>
      <c r="AA33" s="10">
        <v>1</v>
      </c>
      <c r="AB33" s="10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10">
        <v>1</v>
      </c>
      <c r="AI33" s="10">
        <v>1</v>
      </c>
      <c r="AJ33" s="10">
        <v>1</v>
      </c>
      <c r="AK33" s="10">
        <v>1</v>
      </c>
      <c r="AL33" s="10">
        <v>1</v>
      </c>
      <c r="AM33" s="10">
        <v>1</v>
      </c>
      <c r="AN33" s="10">
        <v>1</v>
      </c>
      <c r="AO33" s="10">
        <v>1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31">
        <v>37</v>
      </c>
      <c r="BE33" s="31">
        <v>52</v>
      </c>
      <c r="BF33" s="16">
        <v>0.71153846153846156</v>
      </c>
      <c r="BG33" s="10">
        <v>1</v>
      </c>
      <c r="BH33">
        <v>40</v>
      </c>
      <c r="BI33" s="106">
        <f t="shared" si="0"/>
        <v>0.92500000000000004</v>
      </c>
    </row>
    <row r="34" spans="1:61" ht="15.75" x14ac:dyDescent="0.25">
      <c r="A34" s="5" t="s">
        <v>149</v>
      </c>
      <c r="B34" s="31">
        <v>34898</v>
      </c>
      <c r="C34" s="10">
        <v>1</v>
      </c>
      <c r="D34" s="10">
        <v>1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10">
        <v>1</v>
      </c>
      <c r="Q34" s="10">
        <v>1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0</v>
      </c>
      <c r="AB34" s="10">
        <v>0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10">
        <v>1</v>
      </c>
      <c r="AI34" s="10">
        <v>1</v>
      </c>
      <c r="AJ34" s="10">
        <v>1</v>
      </c>
      <c r="AK34" s="10">
        <v>1</v>
      </c>
      <c r="AL34" s="10">
        <v>1</v>
      </c>
      <c r="AM34" s="10">
        <v>1</v>
      </c>
      <c r="AN34" s="10">
        <v>1</v>
      </c>
      <c r="AO34" s="10">
        <v>1</v>
      </c>
      <c r="AP34" s="10">
        <v>1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31">
        <v>37</v>
      </c>
      <c r="BE34" s="31">
        <v>52</v>
      </c>
      <c r="BF34" s="16">
        <v>0.71153846153846156</v>
      </c>
      <c r="BG34" s="10">
        <v>1</v>
      </c>
      <c r="BH34">
        <v>40</v>
      </c>
      <c r="BI34" s="106">
        <f t="shared" ref="BI34:BI65" si="1">BD34/(BG34*BH34)</f>
        <v>0.92500000000000004</v>
      </c>
    </row>
    <row r="35" spans="1:61" ht="15.75" x14ac:dyDescent="0.25">
      <c r="A35" s="3" t="s">
        <v>120</v>
      </c>
      <c r="B35" s="31">
        <v>473385</v>
      </c>
      <c r="C35" s="10">
        <v>7</v>
      </c>
      <c r="D35" s="10">
        <v>7</v>
      </c>
      <c r="E35" s="10">
        <v>7</v>
      </c>
      <c r="F35" s="10">
        <v>7</v>
      </c>
      <c r="G35" s="10">
        <v>7</v>
      </c>
      <c r="H35" s="10">
        <v>7</v>
      </c>
      <c r="I35" s="10">
        <v>7</v>
      </c>
      <c r="J35" s="10">
        <v>7</v>
      </c>
      <c r="K35" s="10">
        <v>7</v>
      </c>
      <c r="L35" s="10">
        <v>7</v>
      </c>
      <c r="M35" s="10">
        <v>7</v>
      </c>
      <c r="N35" s="10">
        <v>7</v>
      </c>
      <c r="O35" s="10">
        <v>0</v>
      </c>
      <c r="P35" s="10">
        <v>7</v>
      </c>
      <c r="Q35" s="10">
        <v>7</v>
      </c>
      <c r="R35" s="10">
        <v>7</v>
      </c>
      <c r="S35" s="10">
        <v>7</v>
      </c>
      <c r="T35" s="10">
        <v>7</v>
      </c>
      <c r="U35" s="10">
        <v>7</v>
      </c>
      <c r="V35" s="10">
        <v>7</v>
      </c>
      <c r="W35" s="10">
        <v>7</v>
      </c>
      <c r="X35" s="10">
        <v>6</v>
      </c>
      <c r="Y35" s="10">
        <v>7</v>
      </c>
      <c r="Z35" s="10">
        <v>0</v>
      </c>
      <c r="AA35" s="10">
        <v>7</v>
      </c>
      <c r="AB35" s="10">
        <v>7</v>
      </c>
      <c r="AC35" s="10">
        <v>7</v>
      </c>
      <c r="AD35" s="10">
        <v>7</v>
      </c>
      <c r="AE35" s="10">
        <v>7</v>
      </c>
      <c r="AF35" s="10">
        <v>7</v>
      </c>
      <c r="AG35" s="10">
        <v>7</v>
      </c>
      <c r="AH35" s="10">
        <v>7</v>
      </c>
      <c r="AI35" s="10">
        <v>7</v>
      </c>
      <c r="AJ35" s="10">
        <v>7</v>
      </c>
      <c r="AK35" s="10">
        <v>7</v>
      </c>
      <c r="AL35" s="10">
        <v>7</v>
      </c>
      <c r="AM35" s="10">
        <v>7</v>
      </c>
      <c r="AN35" s="10">
        <v>7</v>
      </c>
      <c r="AO35" s="10">
        <v>7</v>
      </c>
      <c r="AP35" s="10">
        <v>7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31">
        <v>258</v>
      </c>
      <c r="BE35" s="31">
        <v>364</v>
      </c>
      <c r="BF35" s="103">
        <v>0.70879120879120883</v>
      </c>
      <c r="BG35" s="10">
        <v>7</v>
      </c>
      <c r="BH35">
        <v>40</v>
      </c>
      <c r="BI35" s="106">
        <f t="shared" si="1"/>
        <v>0.92142857142857137</v>
      </c>
    </row>
    <row r="36" spans="1:61" ht="15.75" x14ac:dyDescent="0.25">
      <c r="A36" s="3" t="s">
        <v>60</v>
      </c>
      <c r="B36" s="31">
        <v>516981</v>
      </c>
      <c r="C36" s="10">
        <v>11</v>
      </c>
      <c r="D36" s="10">
        <v>10</v>
      </c>
      <c r="E36" s="10">
        <v>9</v>
      </c>
      <c r="F36" s="10">
        <v>9</v>
      </c>
      <c r="G36" s="10">
        <v>8</v>
      </c>
      <c r="H36" s="10">
        <v>11</v>
      </c>
      <c r="I36" s="10">
        <v>9</v>
      </c>
      <c r="J36" s="10">
        <v>6</v>
      </c>
      <c r="K36" s="10">
        <v>10</v>
      </c>
      <c r="L36" s="10">
        <v>10</v>
      </c>
      <c r="M36" s="10">
        <v>9</v>
      </c>
      <c r="N36" s="10">
        <v>10</v>
      </c>
      <c r="O36" s="10">
        <v>9</v>
      </c>
      <c r="P36" s="10">
        <v>8</v>
      </c>
      <c r="Q36" s="10">
        <v>10</v>
      </c>
      <c r="R36" s="10">
        <v>1</v>
      </c>
      <c r="S36" s="10">
        <v>11</v>
      </c>
      <c r="T36" s="10">
        <v>11</v>
      </c>
      <c r="U36" s="10">
        <v>11</v>
      </c>
      <c r="V36" s="10">
        <v>11</v>
      </c>
      <c r="W36" s="10">
        <v>11</v>
      </c>
      <c r="X36" s="10">
        <v>11</v>
      </c>
      <c r="Y36" s="10">
        <v>9</v>
      </c>
      <c r="Z36" s="10">
        <v>10</v>
      </c>
      <c r="AA36" s="10">
        <v>11</v>
      </c>
      <c r="AB36" s="10">
        <v>11</v>
      </c>
      <c r="AC36" s="10">
        <v>11</v>
      </c>
      <c r="AD36" s="10">
        <v>10</v>
      </c>
      <c r="AE36" s="10">
        <v>10</v>
      </c>
      <c r="AF36" s="10">
        <v>10</v>
      </c>
      <c r="AG36" s="10">
        <v>11</v>
      </c>
      <c r="AH36" s="10">
        <v>11</v>
      </c>
      <c r="AI36" s="10">
        <v>10</v>
      </c>
      <c r="AJ36" s="10">
        <v>10</v>
      </c>
      <c r="AK36" s="10">
        <v>10</v>
      </c>
      <c r="AL36" s="10">
        <v>10</v>
      </c>
      <c r="AM36" s="10">
        <v>11</v>
      </c>
      <c r="AN36" s="10">
        <v>10</v>
      </c>
      <c r="AO36" s="10">
        <v>10</v>
      </c>
      <c r="AP36" s="10">
        <v>11</v>
      </c>
      <c r="AQ36" s="10">
        <v>10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31">
        <v>400</v>
      </c>
      <c r="BE36" s="31">
        <v>572</v>
      </c>
      <c r="BF36" s="16">
        <v>0.69930069930069927</v>
      </c>
      <c r="BG36" s="10">
        <v>11</v>
      </c>
      <c r="BH36">
        <v>40</v>
      </c>
      <c r="BI36" s="106">
        <f t="shared" si="1"/>
        <v>0.90909090909090906</v>
      </c>
    </row>
    <row r="37" spans="1:61" ht="15.75" x14ac:dyDescent="0.25">
      <c r="A37" s="3" t="s">
        <v>150</v>
      </c>
      <c r="B37" s="31">
        <v>59652</v>
      </c>
      <c r="C37" s="10">
        <v>1</v>
      </c>
      <c r="D37" s="10">
        <v>1</v>
      </c>
      <c r="E37" s="10">
        <v>1</v>
      </c>
      <c r="F37" s="10">
        <v>1</v>
      </c>
      <c r="G37" s="10">
        <v>1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1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  <c r="S37" s="10">
        <v>1</v>
      </c>
      <c r="T37" s="10">
        <v>1</v>
      </c>
      <c r="U37" s="10">
        <v>1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0</v>
      </c>
      <c r="AG37" s="10">
        <v>0</v>
      </c>
      <c r="AH37" s="10">
        <v>0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1</v>
      </c>
      <c r="AO37" s="10">
        <v>1</v>
      </c>
      <c r="AP37" s="10">
        <v>1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31">
        <v>36</v>
      </c>
      <c r="BE37" s="31">
        <v>52</v>
      </c>
      <c r="BF37" s="16">
        <v>0.69230769230769229</v>
      </c>
      <c r="BG37" s="10">
        <v>1</v>
      </c>
      <c r="BH37">
        <v>40</v>
      </c>
      <c r="BI37" s="106">
        <f t="shared" si="1"/>
        <v>0.9</v>
      </c>
    </row>
    <row r="38" spans="1:61" ht="15.75" x14ac:dyDescent="0.25">
      <c r="A38" s="3" t="s">
        <v>112</v>
      </c>
      <c r="B38" s="31">
        <v>29344</v>
      </c>
      <c r="C38" s="10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0</v>
      </c>
      <c r="Q38" s="4">
        <v>0</v>
      </c>
      <c r="R38" s="4">
        <v>0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0</v>
      </c>
      <c r="AM38" s="4">
        <v>1</v>
      </c>
      <c r="AN38" s="4">
        <v>1</v>
      </c>
      <c r="AO38" s="4">
        <v>1</v>
      </c>
      <c r="AP38" s="4">
        <v>1</v>
      </c>
      <c r="AQ38" s="4">
        <v>1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101">
        <v>36</v>
      </c>
      <c r="BE38" s="101">
        <v>52</v>
      </c>
      <c r="BF38" s="88">
        <v>0.69230769230769229</v>
      </c>
      <c r="BG38" s="10">
        <v>1</v>
      </c>
      <c r="BH38">
        <v>40</v>
      </c>
      <c r="BI38" s="106">
        <f t="shared" si="1"/>
        <v>0.9</v>
      </c>
    </row>
    <row r="39" spans="1:61" ht="15.75" x14ac:dyDescent="0.25">
      <c r="A39" s="3" t="s">
        <v>85</v>
      </c>
      <c r="B39" s="31">
        <v>15305</v>
      </c>
      <c r="C39" s="10">
        <v>1</v>
      </c>
      <c r="D39" s="10">
        <v>1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0</v>
      </c>
      <c r="L39" s="10">
        <v>0</v>
      </c>
      <c r="M39" s="10">
        <v>0</v>
      </c>
      <c r="N39" s="10">
        <v>0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10">
        <v>1</v>
      </c>
      <c r="AI39" s="10">
        <v>1</v>
      </c>
      <c r="AJ39" s="10">
        <v>1</v>
      </c>
      <c r="AK39" s="10">
        <v>1</v>
      </c>
      <c r="AL39" s="10">
        <v>1</v>
      </c>
      <c r="AM39" s="10">
        <v>1</v>
      </c>
      <c r="AN39" s="10">
        <v>1</v>
      </c>
      <c r="AO39" s="10">
        <v>1</v>
      </c>
      <c r="AP39" s="10">
        <v>1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31">
        <v>35</v>
      </c>
      <c r="BE39" s="31">
        <v>52</v>
      </c>
      <c r="BF39" s="88">
        <v>0.67307692307692313</v>
      </c>
      <c r="BG39" s="10">
        <v>1</v>
      </c>
      <c r="BH39">
        <v>40</v>
      </c>
      <c r="BI39" s="106">
        <f t="shared" si="1"/>
        <v>0.875</v>
      </c>
    </row>
    <row r="40" spans="1:61" ht="15.75" x14ac:dyDescent="0.25">
      <c r="A40" s="5" t="s">
        <v>61</v>
      </c>
      <c r="B40" s="31">
        <v>15709</v>
      </c>
      <c r="C40" s="10">
        <v>1</v>
      </c>
      <c r="D40" s="10">
        <v>1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10">
        <v>1</v>
      </c>
      <c r="AI40" s="10">
        <v>1</v>
      </c>
      <c r="AJ40" s="10">
        <v>0</v>
      </c>
      <c r="AK40" s="10">
        <v>1</v>
      </c>
      <c r="AL40" s="10">
        <v>1</v>
      </c>
      <c r="AM40" s="10">
        <v>1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31">
        <v>35</v>
      </c>
      <c r="BE40" s="31">
        <v>52</v>
      </c>
      <c r="BF40" s="88">
        <v>0.67307692307692313</v>
      </c>
      <c r="BG40" s="10">
        <v>1</v>
      </c>
      <c r="BH40">
        <v>40</v>
      </c>
      <c r="BI40" s="106">
        <f t="shared" si="1"/>
        <v>0.875</v>
      </c>
    </row>
    <row r="41" spans="1:61" ht="15.75" x14ac:dyDescent="0.25">
      <c r="A41" s="5" t="s">
        <v>106</v>
      </c>
      <c r="B41" s="31">
        <v>29802</v>
      </c>
      <c r="C41" s="10">
        <v>1</v>
      </c>
      <c r="D41" s="10">
        <v>1</v>
      </c>
      <c r="E41" s="10">
        <v>1</v>
      </c>
      <c r="F41" s="10">
        <v>1</v>
      </c>
      <c r="G41" s="10">
        <v>1</v>
      </c>
      <c r="H41" s="10">
        <v>1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10">
        <v>1</v>
      </c>
      <c r="AI41" s="10">
        <v>1</v>
      </c>
      <c r="AJ41" s="10">
        <v>1</v>
      </c>
      <c r="AK41" s="10">
        <v>1</v>
      </c>
      <c r="AL41" s="10">
        <v>1</v>
      </c>
      <c r="AM41" s="10">
        <v>1</v>
      </c>
      <c r="AN41" s="10">
        <v>1</v>
      </c>
      <c r="AO41" s="10">
        <v>1</v>
      </c>
      <c r="AP41" s="10">
        <v>1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31">
        <v>34</v>
      </c>
      <c r="BE41" s="31">
        <v>52</v>
      </c>
      <c r="BF41" s="35">
        <v>0.65384615384615385</v>
      </c>
      <c r="BG41" s="10">
        <v>1</v>
      </c>
      <c r="BH41">
        <v>40</v>
      </c>
      <c r="BI41" s="106">
        <f t="shared" si="1"/>
        <v>0.85</v>
      </c>
    </row>
    <row r="42" spans="1:61" ht="15.75" x14ac:dyDescent="0.25">
      <c r="A42" s="3" t="s">
        <v>71</v>
      </c>
      <c r="B42" s="31">
        <v>159529</v>
      </c>
      <c r="C42" s="10">
        <v>1</v>
      </c>
      <c r="D42" s="10">
        <v>1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10">
        <v>1</v>
      </c>
      <c r="Q42" s="10">
        <v>1</v>
      </c>
      <c r="R42" s="10">
        <v>0</v>
      </c>
      <c r="S42" s="10">
        <v>0</v>
      </c>
      <c r="T42" s="10">
        <v>1</v>
      </c>
      <c r="U42" s="10">
        <v>0</v>
      </c>
      <c r="V42" s="10">
        <v>1</v>
      </c>
      <c r="W42" s="10">
        <v>1</v>
      </c>
      <c r="X42" s="10">
        <v>0</v>
      </c>
      <c r="Y42" s="10">
        <v>1</v>
      </c>
      <c r="Z42" s="10">
        <v>1</v>
      </c>
      <c r="AA42" s="10">
        <v>0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0</v>
      </c>
      <c r="AH42" s="10">
        <v>1</v>
      </c>
      <c r="AI42" s="10">
        <v>1</v>
      </c>
      <c r="AJ42" s="10">
        <v>1</v>
      </c>
      <c r="AK42" s="10">
        <v>1</v>
      </c>
      <c r="AL42" s="10">
        <v>1</v>
      </c>
      <c r="AM42" s="10">
        <v>1</v>
      </c>
      <c r="AN42" s="10">
        <v>1</v>
      </c>
      <c r="AO42" s="10">
        <v>1</v>
      </c>
      <c r="AP42" s="10">
        <v>1</v>
      </c>
      <c r="AQ42" s="10">
        <v>1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31">
        <v>34</v>
      </c>
      <c r="BE42" s="31">
        <v>52</v>
      </c>
      <c r="BF42" s="88">
        <v>0.65384615384615385</v>
      </c>
      <c r="BG42" s="10">
        <v>1</v>
      </c>
      <c r="BH42">
        <v>40</v>
      </c>
      <c r="BI42" s="106">
        <f t="shared" si="1"/>
        <v>0.85</v>
      </c>
    </row>
    <row r="43" spans="1:61" ht="15.75" x14ac:dyDescent="0.25">
      <c r="A43" s="3" t="s">
        <v>134</v>
      </c>
      <c r="B43" s="31">
        <v>16859</v>
      </c>
      <c r="C43" s="10">
        <v>1</v>
      </c>
      <c r="D43" s="10">
        <v>1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0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0">
        <v>1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10">
        <v>1</v>
      </c>
      <c r="AH43" s="10">
        <v>1</v>
      </c>
      <c r="AI43" s="10">
        <v>1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1</v>
      </c>
      <c r="AP43" s="10">
        <v>1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31">
        <v>33</v>
      </c>
      <c r="BE43" s="31">
        <v>52</v>
      </c>
      <c r="BF43" s="88">
        <v>0.63461538461538458</v>
      </c>
      <c r="BG43" s="10">
        <v>1</v>
      </c>
      <c r="BH43">
        <v>40</v>
      </c>
      <c r="BI43" s="106">
        <f t="shared" si="1"/>
        <v>0.82499999999999996</v>
      </c>
    </row>
    <row r="44" spans="1:61" ht="15.75" x14ac:dyDescent="0.25">
      <c r="A44" s="3" t="s">
        <v>62</v>
      </c>
      <c r="B44" s="31">
        <v>929449</v>
      </c>
      <c r="C44" s="10">
        <v>1</v>
      </c>
      <c r="D44" s="10">
        <v>1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0</v>
      </c>
      <c r="R44" s="10">
        <v>1</v>
      </c>
      <c r="S44" s="10">
        <v>0</v>
      </c>
      <c r="T44" s="10">
        <v>1</v>
      </c>
      <c r="U44" s="10">
        <v>1</v>
      </c>
      <c r="V44" s="10">
        <v>1</v>
      </c>
      <c r="W44" s="10">
        <v>1</v>
      </c>
      <c r="X44" s="10">
        <v>1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10">
        <v>1</v>
      </c>
      <c r="AH44" s="10">
        <v>0</v>
      </c>
      <c r="AI44" s="10">
        <v>0</v>
      </c>
      <c r="AJ44" s="10">
        <v>1</v>
      </c>
      <c r="AK44" s="10">
        <v>1</v>
      </c>
      <c r="AL44" s="10">
        <v>1</v>
      </c>
      <c r="AM44" s="10">
        <v>1</v>
      </c>
      <c r="AN44" s="10">
        <v>1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31">
        <v>33</v>
      </c>
      <c r="BE44" s="31">
        <v>52</v>
      </c>
      <c r="BF44" s="88">
        <v>0.63461538461538458</v>
      </c>
      <c r="BG44" s="10">
        <v>1</v>
      </c>
      <c r="BH44">
        <v>40</v>
      </c>
      <c r="BI44" s="106">
        <f t="shared" si="1"/>
        <v>0.82499999999999996</v>
      </c>
    </row>
    <row r="45" spans="1:61" ht="15.75" x14ac:dyDescent="0.25">
      <c r="A45" s="3" t="s">
        <v>135</v>
      </c>
      <c r="B45" s="31">
        <v>266136</v>
      </c>
      <c r="C45" s="10">
        <v>6</v>
      </c>
      <c r="D45" s="10">
        <v>6</v>
      </c>
      <c r="E45" s="10">
        <v>6</v>
      </c>
      <c r="F45" s="10">
        <v>6</v>
      </c>
      <c r="G45" s="10">
        <v>6</v>
      </c>
      <c r="H45" s="10">
        <v>6</v>
      </c>
      <c r="I45" s="10">
        <v>6</v>
      </c>
      <c r="J45" s="10">
        <v>6</v>
      </c>
      <c r="K45" s="10">
        <v>6</v>
      </c>
      <c r="L45" s="10">
        <v>6</v>
      </c>
      <c r="M45" s="10">
        <v>6</v>
      </c>
      <c r="N45" s="10">
        <v>6</v>
      </c>
      <c r="O45" s="10">
        <v>6</v>
      </c>
      <c r="P45" s="10">
        <v>6</v>
      </c>
      <c r="Q45" s="10">
        <v>6</v>
      </c>
      <c r="R45" s="10">
        <v>6</v>
      </c>
      <c r="S45" s="10">
        <v>6</v>
      </c>
      <c r="T45" s="10">
        <v>6</v>
      </c>
      <c r="U45" s="10">
        <v>0</v>
      </c>
      <c r="V45" s="10">
        <v>0</v>
      </c>
      <c r="W45" s="10">
        <v>0</v>
      </c>
      <c r="X45" s="10">
        <v>6</v>
      </c>
      <c r="Y45" s="10">
        <v>6</v>
      </c>
      <c r="Z45" s="10">
        <v>6</v>
      </c>
      <c r="AA45" s="10">
        <v>6</v>
      </c>
      <c r="AB45" s="10">
        <v>6</v>
      </c>
      <c r="AC45" s="10">
        <v>6</v>
      </c>
      <c r="AD45" s="10">
        <v>6</v>
      </c>
      <c r="AE45" s="10">
        <v>6</v>
      </c>
      <c r="AF45" s="10">
        <v>6</v>
      </c>
      <c r="AG45" s="10">
        <v>6</v>
      </c>
      <c r="AH45" s="10">
        <v>6</v>
      </c>
      <c r="AI45" s="10">
        <v>6</v>
      </c>
      <c r="AJ45" s="10">
        <v>6</v>
      </c>
      <c r="AK45" s="10">
        <v>6</v>
      </c>
      <c r="AL45" s="10">
        <v>6</v>
      </c>
      <c r="AM45" s="10">
        <v>6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31">
        <v>198</v>
      </c>
      <c r="BE45" s="31">
        <v>312</v>
      </c>
      <c r="BF45" s="88">
        <v>0.63461538461538458</v>
      </c>
      <c r="BG45" s="10">
        <v>6</v>
      </c>
      <c r="BH45">
        <v>40</v>
      </c>
      <c r="BI45" s="106">
        <f t="shared" si="1"/>
        <v>0.82499999999999996</v>
      </c>
    </row>
    <row r="46" spans="1:61" ht="15.75" x14ac:dyDescent="0.25">
      <c r="A46" s="3" t="s">
        <v>151</v>
      </c>
      <c r="B46" s="31">
        <v>60930</v>
      </c>
      <c r="C46" s="10">
        <v>1</v>
      </c>
      <c r="D46" s="10">
        <v>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0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10">
        <v>1</v>
      </c>
      <c r="AI46" s="10">
        <v>1</v>
      </c>
      <c r="AJ46" s="10">
        <v>1</v>
      </c>
      <c r="AK46" s="10">
        <v>1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31">
        <v>33</v>
      </c>
      <c r="BE46" s="31">
        <v>52</v>
      </c>
      <c r="BF46" s="88">
        <v>0.63461538461538458</v>
      </c>
      <c r="BG46" s="10">
        <v>1</v>
      </c>
      <c r="BH46">
        <v>40</v>
      </c>
      <c r="BI46" s="106">
        <f t="shared" si="1"/>
        <v>0.82499999999999996</v>
      </c>
    </row>
    <row r="47" spans="1:61" ht="15.75" x14ac:dyDescent="0.25">
      <c r="A47" s="3" t="s">
        <v>152</v>
      </c>
      <c r="B47" s="31">
        <v>167668</v>
      </c>
      <c r="C47" s="10">
        <v>3</v>
      </c>
      <c r="D47" s="10">
        <v>0</v>
      </c>
      <c r="E47" s="10">
        <v>0</v>
      </c>
      <c r="F47" s="10">
        <v>0</v>
      </c>
      <c r="G47" s="10">
        <v>3</v>
      </c>
      <c r="H47" s="10">
        <v>3</v>
      </c>
      <c r="I47" s="10">
        <v>3</v>
      </c>
      <c r="J47" s="10">
        <v>3</v>
      </c>
      <c r="K47" s="10">
        <v>3</v>
      </c>
      <c r="L47" s="10">
        <v>3</v>
      </c>
      <c r="M47" s="10">
        <v>3</v>
      </c>
      <c r="N47" s="10">
        <v>3</v>
      </c>
      <c r="O47" s="10">
        <v>3</v>
      </c>
      <c r="P47" s="10">
        <v>0</v>
      </c>
      <c r="Q47" s="10">
        <v>3</v>
      </c>
      <c r="R47" s="10">
        <v>3</v>
      </c>
      <c r="S47" s="10">
        <v>3</v>
      </c>
      <c r="T47" s="10">
        <v>2</v>
      </c>
      <c r="U47" s="10">
        <v>2</v>
      </c>
      <c r="V47" s="10">
        <v>3</v>
      </c>
      <c r="W47" s="10">
        <v>3</v>
      </c>
      <c r="X47" s="10">
        <v>3</v>
      </c>
      <c r="Y47" s="10">
        <v>3</v>
      </c>
      <c r="Z47" s="10">
        <v>3</v>
      </c>
      <c r="AA47" s="10">
        <v>3</v>
      </c>
      <c r="AB47" s="10">
        <v>3</v>
      </c>
      <c r="AC47" s="10">
        <v>3</v>
      </c>
      <c r="AD47" s="10">
        <v>3</v>
      </c>
      <c r="AE47" s="10">
        <v>3</v>
      </c>
      <c r="AF47" s="10">
        <v>0</v>
      </c>
      <c r="AG47" s="10">
        <v>0</v>
      </c>
      <c r="AH47" s="10">
        <v>0</v>
      </c>
      <c r="AI47" s="10">
        <v>3</v>
      </c>
      <c r="AJ47" s="10">
        <v>3</v>
      </c>
      <c r="AK47" s="10">
        <v>3</v>
      </c>
      <c r="AL47" s="10">
        <v>3</v>
      </c>
      <c r="AM47" s="10">
        <v>3</v>
      </c>
      <c r="AN47" s="10">
        <v>3</v>
      </c>
      <c r="AO47" s="10">
        <v>3</v>
      </c>
      <c r="AP47" s="10">
        <v>3</v>
      </c>
      <c r="AQ47" s="10">
        <v>3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31">
        <v>97</v>
      </c>
      <c r="BE47" s="31">
        <v>156</v>
      </c>
      <c r="BF47" s="88">
        <v>0.62179487179487181</v>
      </c>
      <c r="BG47" s="10">
        <v>3</v>
      </c>
      <c r="BH47">
        <v>40</v>
      </c>
      <c r="BI47" s="106">
        <f t="shared" si="1"/>
        <v>0.80833333333333335</v>
      </c>
    </row>
    <row r="48" spans="1:61" ht="15.75" x14ac:dyDescent="0.25">
      <c r="A48" s="3" t="s">
        <v>63</v>
      </c>
      <c r="B48" s="31">
        <v>825388</v>
      </c>
      <c r="C48" s="10">
        <v>2</v>
      </c>
      <c r="D48" s="10">
        <v>2</v>
      </c>
      <c r="E48" s="10">
        <v>2</v>
      </c>
      <c r="F48" s="10">
        <v>2</v>
      </c>
      <c r="G48" s="10">
        <v>2</v>
      </c>
      <c r="H48" s="10">
        <v>2</v>
      </c>
      <c r="I48" s="10">
        <v>2</v>
      </c>
      <c r="J48" s="10">
        <v>2</v>
      </c>
      <c r="K48" s="10">
        <v>2</v>
      </c>
      <c r="L48" s="10">
        <v>2</v>
      </c>
      <c r="M48" s="10">
        <v>2</v>
      </c>
      <c r="N48" s="10">
        <v>2</v>
      </c>
      <c r="O48" s="10">
        <v>2</v>
      </c>
      <c r="P48" s="10">
        <v>2</v>
      </c>
      <c r="Q48" s="10">
        <v>2</v>
      </c>
      <c r="R48" s="10">
        <v>2</v>
      </c>
      <c r="S48" s="10">
        <v>0</v>
      </c>
      <c r="T48" s="10">
        <v>2</v>
      </c>
      <c r="U48" s="10">
        <v>2</v>
      </c>
      <c r="V48" s="10">
        <v>2</v>
      </c>
      <c r="W48" s="10">
        <v>2</v>
      </c>
      <c r="X48" s="10">
        <v>2</v>
      </c>
      <c r="Y48" s="10">
        <v>0</v>
      </c>
      <c r="Z48" s="10">
        <v>0</v>
      </c>
      <c r="AA48" s="10">
        <v>2</v>
      </c>
      <c r="AB48" s="10">
        <v>2</v>
      </c>
      <c r="AC48" s="10">
        <v>2</v>
      </c>
      <c r="AD48" s="10">
        <v>2</v>
      </c>
      <c r="AE48" s="10">
        <v>0</v>
      </c>
      <c r="AF48" s="10">
        <v>0</v>
      </c>
      <c r="AG48" s="10">
        <v>0</v>
      </c>
      <c r="AH48" s="10">
        <v>0</v>
      </c>
      <c r="AI48" s="10">
        <v>2</v>
      </c>
      <c r="AJ48" s="10">
        <v>2</v>
      </c>
      <c r="AK48" s="10">
        <v>2</v>
      </c>
      <c r="AL48" s="10">
        <v>2</v>
      </c>
      <c r="AM48" s="10">
        <v>2</v>
      </c>
      <c r="AN48" s="10">
        <v>2</v>
      </c>
      <c r="AO48" s="10">
        <v>2</v>
      </c>
      <c r="AP48" s="10">
        <v>2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31">
        <v>64</v>
      </c>
      <c r="BE48" s="31">
        <v>104</v>
      </c>
      <c r="BF48" s="88">
        <v>0.61538461538461542</v>
      </c>
      <c r="BG48" s="10">
        <v>2</v>
      </c>
      <c r="BH48">
        <v>40</v>
      </c>
      <c r="BI48" s="106">
        <f t="shared" si="1"/>
        <v>0.8</v>
      </c>
    </row>
    <row r="49" spans="1:61" ht="15.75" x14ac:dyDescent="0.25">
      <c r="A49" s="3" t="s">
        <v>72</v>
      </c>
      <c r="B49" s="31">
        <v>44175</v>
      </c>
      <c r="C49" s="10">
        <v>1</v>
      </c>
      <c r="D49" s="10">
        <v>1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  <c r="S49" s="10">
        <v>1</v>
      </c>
      <c r="T49" s="10">
        <v>1</v>
      </c>
      <c r="U49" s="10">
        <v>1</v>
      </c>
      <c r="V49" s="10">
        <v>1</v>
      </c>
      <c r="W49" s="10">
        <v>1</v>
      </c>
      <c r="X49" s="10">
        <v>1</v>
      </c>
      <c r="Y49" s="10">
        <v>1</v>
      </c>
      <c r="Z49" s="10">
        <v>1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1</v>
      </c>
      <c r="AJ49" s="10">
        <v>1</v>
      </c>
      <c r="AK49" s="10">
        <v>1</v>
      </c>
      <c r="AL49" s="10">
        <v>1</v>
      </c>
      <c r="AM49" s="10">
        <v>1</v>
      </c>
      <c r="AN49" s="10">
        <v>1</v>
      </c>
      <c r="AO49" s="10">
        <v>1</v>
      </c>
      <c r="AP49" s="10">
        <v>1</v>
      </c>
      <c r="AQ49" s="10">
        <v>1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31">
        <v>32</v>
      </c>
      <c r="BE49" s="31">
        <v>52</v>
      </c>
      <c r="BF49" s="88">
        <v>0.61538461538461542</v>
      </c>
      <c r="BG49" s="10">
        <v>1</v>
      </c>
      <c r="BH49">
        <v>40</v>
      </c>
      <c r="BI49" s="106">
        <f t="shared" si="1"/>
        <v>0.8</v>
      </c>
    </row>
    <row r="50" spans="1:61" ht="15.75" x14ac:dyDescent="0.25">
      <c r="A50" s="92" t="s">
        <v>86</v>
      </c>
      <c r="B50" s="34">
        <v>1098357</v>
      </c>
      <c r="C50" s="11">
        <v>3</v>
      </c>
      <c r="D50" s="11">
        <v>2</v>
      </c>
      <c r="E50" s="11">
        <v>2</v>
      </c>
      <c r="F50" s="11">
        <v>3</v>
      </c>
      <c r="G50" s="11">
        <v>3</v>
      </c>
      <c r="H50" s="11">
        <v>3</v>
      </c>
      <c r="I50" s="11">
        <v>3</v>
      </c>
      <c r="J50" s="11">
        <v>3</v>
      </c>
      <c r="K50" s="11">
        <v>3</v>
      </c>
      <c r="L50" s="11">
        <v>3</v>
      </c>
      <c r="M50" s="11">
        <v>3</v>
      </c>
      <c r="N50" s="11">
        <v>3</v>
      </c>
      <c r="O50" s="11">
        <v>3</v>
      </c>
      <c r="P50" s="11">
        <v>2</v>
      </c>
      <c r="Q50" s="11">
        <v>3</v>
      </c>
      <c r="R50" s="11">
        <v>3</v>
      </c>
      <c r="S50" s="11">
        <v>3</v>
      </c>
      <c r="T50" s="11">
        <v>3</v>
      </c>
      <c r="U50" s="11">
        <v>2</v>
      </c>
      <c r="V50" s="11">
        <v>2</v>
      </c>
      <c r="W50" s="11">
        <v>3</v>
      </c>
      <c r="X50" s="11">
        <v>2</v>
      </c>
      <c r="Y50" s="11">
        <v>3</v>
      </c>
      <c r="Z50" s="11">
        <v>2</v>
      </c>
      <c r="AA50" s="11">
        <v>1</v>
      </c>
      <c r="AB50" s="11">
        <v>1</v>
      </c>
      <c r="AC50" s="11">
        <v>0</v>
      </c>
      <c r="AD50" s="11">
        <v>2</v>
      </c>
      <c r="AE50" s="11">
        <v>3</v>
      </c>
      <c r="AF50" s="11">
        <v>3</v>
      </c>
      <c r="AG50" s="11">
        <v>2</v>
      </c>
      <c r="AH50" s="11">
        <v>2</v>
      </c>
      <c r="AI50" s="11">
        <v>2</v>
      </c>
      <c r="AJ50" s="11">
        <v>1</v>
      </c>
      <c r="AK50" s="11">
        <v>0</v>
      </c>
      <c r="AL50" s="11">
        <v>3</v>
      </c>
      <c r="AM50" s="11">
        <v>3</v>
      </c>
      <c r="AN50" s="11">
        <v>1</v>
      </c>
      <c r="AO50" s="11">
        <v>2</v>
      </c>
      <c r="AP50" s="11">
        <v>1</v>
      </c>
      <c r="AQ50" s="11">
        <v>2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34">
        <v>91</v>
      </c>
      <c r="BE50" s="34">
        <v>156</v>
      </c>
      <c r="BF50" s="23">
        <v>0.58333333333333337</v>
      </c>
      <c r="BG50" s="11">
        <v>3</v>
      </c>
      <c r="BH50">
        <v>40</v>
      </c>
      <c r="BI50" s="106">
        <f t="shared" si="1"/>
        <v>0.7583333333333333</v>
      </c>
    </row>
    <row r="51" spans="1:61" ht="15.75" x14ac:dyDescent="0.25">
      <c r="A51" s="3" t="s">
        <v>64</v>
      </c>
      <c r="B51" s="31">
        <v>5646</v>
      </c>
      <c r="C51" s="10">
        <v>1</v>
      </c>
      <c r="D51" s="10">
        <v>1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0</v>
      </c>
      <c r="O51" s="10">
        <v>0</v>
      </c>
      <c r="P51" s="10">
        <v>0</v>
      </c>
      <c r="Q51" s="10">
        <v>0</v>
      </c>
      <c r="R51" s="10">
        <v>1</v>
      </c>
      <c r="S51" s="10">
        <v>1</v>
      </c>
      <c r="T51" s="10">
        <v>1</v>
      </c>
      <c r="U51" s="10">
        <v>1</v>
      </c>
      <c r="V51" s="10">
        <v>0</v>
      </c>
      <c r="W51" s="10">
        <v>0</v>
      </c>
      <c r="X51" s="10">
        <v>0</v>
      </c>
      <c r="Y51" s="10">
        <v>1</v>
      </c>
      <c r="Z51" s="10">
        <v>1</v>
      </c>
      <c r="AA51" s="10">
        <v>1</v>
      </c>
      <c r="AB51" s="10">
        <v>1</v>
      </c>
      <c r="AC51" s="10">
        <v>0</v>
      </c>
      <c r="AD51" s="10">
        <v>0</v>
      </c>
      <c r="AE51" s="10">
        <v>1</v>
      </c>
      <c r="AF51" s="10">
        <v>1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1</v>
      </c>
      <c r="AN51" s="10">
        <v>1</v>
      </c>
      <c r="AO51" s="10">
        <v>1</v>
      </c>
      <c r="AP51" s="10">
        <v>1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31">
        <v>30</v>
      </c>
      <c r="BE51" s="31">
        <v>52</v>
      </c>
      <c r="BF51" s="16">
        <v>0.57692307692307687</v>
      </c>
      <c r="BG51" s="10">
        <v>1</v>
      </c>
      <c r="BH51">
        <v>40</v>
      </c>
      <c r="BI51" s="106">
        <f t="shared" si="1"/>
        <v>0.75</v>
      </c>
    </row>
    <row r="52" spans="1:61" ht="15.75" x14ac:dyDescent="0.25">
      <c r="A52" s="3" t="s">
        <v>136</v>
      </c>
      <c r="B52" s="31">
        <v>14562</v>
      </c>
      <c r="C52" s="10">
        <v>1</v>
      </c>
      <c r="D52" s="10">
        <v>1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0</v>
      </c>
      <c r="K52" s="10">
        <v>1</v>
      </c>
      <c r="L52" s="10">
        <v>1</v>
      </c>
      <c r="M52" s="10">
        <v>1</v>
      </c>
      <c r="N52" s="10">
        <v>1</v>
      </c>
      <c r="O52" s="10">
        <v>1</v>
      </c>
      <c r="P52" s="10">
        <v>1</v>
      </c>
      <c r="Q52" s="10">
        <v>1</v>
      </c>
      <c r="R52" s="10">
        <v>1</v>
      </c>
      <c r="S52" s="10">
        <v>1</v>
      </c>
      <c r="T52" s="10">
        <v>1</v>
      </c>
      <c r="U52" s="10">
        <v>1</v>
      </c>
      <c r="V52" s="10">
        <v>1</v>
      </c>
      <c r="W52" s="10">
        <v>1</v>
      </c>
      <c r="X52" s="10">
        <v>1</v>
      </c>
      <c r="Y52" s="10">
        <v>1</v>
      </c>
      <c r="Z52" s="10">
        <v>0</v>
      </c>
      <c r="AA52" s="10">
        <v>1</v>
      </c>
      <c r="AB52" s="10">
        <v>1</v>
      </c>
      <c r="AC52" s="10">
        <v>1</v>
      </c>
      <c r="AD52" s="10">
        <v>1</v>
      </c>
      <c r="AE52" s="10">
        <v>0</v>
      </c>
      <c r="AF52" s="10">
        <v>1</v>
      </c>
      <c r="AG52" s="10">
        <v>1</v>
      </c>
      <c r="AH52" s="10">
        <v>1</v>
      </c>
      <c r="AI52" s="10">
        <v>1</v>
      </c>
      <c r="AJ52" s="10">
        <v>1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31">
        <v>30</v>
      </c>
      <c r="BE52" s="31">
        <v>52</v>
      </c>
      <c r="BF52" s="16">
        <v>0.57692307692307687</v>
      </c>
      <c r="BG52" s="10">
        <v>1</v>
      </c>
      <c r="BH52">
        <v>40</v>
      </c>
      <c r="BI52" s="106">
        <f t="shared" si="1"/>
        <v>0.75</v>
      </c>
    </row>
    <row r="53" spans="1:61" ht="15.75" x14ac:dyDescent="0.25">
      <c r="A53" s="3" t="s">
        <v>137</v>
      </c>
      <c r="B53" s="31">
        <v>133244</v>
      </c>
      <c r="C53" s="10">
        <v>5</v>
      </c>
      <c r="D53" s="10">
        <v>0</v>
      </c>
      <c r="E53" s="10">
        <v>0</v>
      </c>
      <c r="F53" s="10">
        <v>4</v>
      </c>
      <c r="G53" s="10">
        <v>4</v>
      </c>
      <c r="H53" s="10">
        <v>4</v>
      </c>
      <c r="I53" s="10">
        <v>4</v>
      </c>
      <c r="J53" s="10">
        <v>4</v>
      </c>
      <c r="K53" s="10">
        <v>4</v>
      </c>
      <c r="L53" s="10">
        <v>4</v>
      </c>
      <c r="M53" s="10">
        <v>4</v>
      </c>
      <c r="N53" s="10">
        <v>4</v>
      </c>
      <c r="O53" s="10">
        <v>4</v>
      </c>
      <c r="P53" s="10">
        <v>4</v>
      </c>
      <c r="Q53" s="10">
        <v>4</v>
      </c>
      <c r="R53" s="10">
        <v>4</v>
      </c>
      <c r="S53" s="10">
        <v>0</v>
      </c>
      <c r="T53" s="10">
        <v>4</v>
      </c>
      <c r="U53" s="10">
        <v>4</v>
      </c>
      <c r="V53" s="10">
        <v>4</v>
      </c>
      <c r="W53" s="10">
        <v>4</v>
      </c>
      <c r="X53" s="10">
        <v>4</v>
      </c>
      <c r="Y53" s="10">
        <v>4</v>
      </c>
      <c r="Z53" s="10">
        <v>4</v>
      </c>
      <c r="AA53" s="10">
        <v>4</v>
      </c>
      <c r="AB53" s="10">
        <v>4</v>
      </c>
      <c r="AC53" s="10">
        <v>4</v>
      </c>
      <c r="AD53" s="10">
        <v>4</v>
      </c>
      <c r="AE53" s="10">
        <v>4</v>
      </c>
      <c r="AF53" s="10">
        <v>4</v>
      </c>
      <c r="AG53" s="10">
        <v>4</v>
      </c>
      <c r="AH53" s="10">
        <v>4</v>
      </c>
      <c r="AI53" s="10">
        <v>4</v>
      </c>
      <c r="AJ53" s="10">
        <v>4</v>
      </c>
      <c r="AK53" s="10">
        <v>4</v>
      </c>
      <c r="AL53" s="10">
        <v>4</v>
      </c>
      <c r="AM53" s="10">
        <v>4</v>
      </c>
      <c r="AN53" s="10">
        <v>4</v>
      </c>
      <c r="AO53" s="10">
        <v>4</v>
      </c>
      <c r="AP53" s="10">
        <v>4</v>
      </c>
      <c r="AQ53" s="10">
        <v>4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31">
        <v>148</v>
      </c>
      <c r="BE53" s="31">
        <v>260</v>
      </c>
      <c r="BF53" s="16">
        <v>0.56923076923076921</v>
      </c>
      <c r="BG53" s="10">
        <v>5</v>
      </c>
      <c r="BH53">
        <v>40</v>
      </c>
      <c r="BI53" s="106">
        <f t="shared" si="1"/>
        <v>0.74</v>
      </c>
    </row>
    <row r="54" spans="1:61" ht="15.75" x14ac:dyDescent="0.25">
      <c r="A54" s="3" t="s">
        <v>107</v>
      </c>
      <c r="B54" s="31">
        <v>8590</v>
      </c>
      <c r="C54" s="10">
        <v>1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1</v>
      </c>
      <c r="U54" s="10">
        <v>1</v>
      </c>
      <c r="V54" s="10">
        <v>1</v>
      </c>
      <c r="W54" s="10">
        <v>1</v>
      </c>
      <c r="X54" s="10">
        <v>1</v>
      </c>
      <c r="Y54" s="10">
        <v>1</v>
      </c>
      <c r="Z54" s="10">
        <v>1</v>
      </c>
      <c r="AA54" s="10">
        <v>1</v>
      </c>
      <c r="AB54" s="10">
        <v>1</v>
      </c>
      <c r="AC54" s="10">
        <v>1</v>
      </c>
      <c r="AD54" s="10">
        <v>1</v>
      </c>
      <c r="AE54" s="10">
        <v>1</v>
      </c>
      <c r="AF54" s="10">
        <v>1</v>
      </c>
      <c r="AG54" s="10">
        <v>1</v>
      </c>
      <c r="AH54" s="10">
        <v>1</v>
      </c>
      <c r="AI54" s="10">
        <v>1</v>
      </c>
      <c r="AJ54" s="10">
        <v>1</v>
      </c>
      <c r="AK54" s="10">
        <v>1</v>
      </c>
      <c r="AL54" s="10">
        <v>1</v>
      </c>
      <c r="AM54" s="10">
        <v>1</v>
      </c>
      <c r="AN54" s="10">
        <v>1</v>
      </c>
      <c r="AO54" s="10">
        <v>1</v>
      </c>
      <c r="AP54" s="10">
        <v>1</v>
      </c>
      <c r="AQ54" s="10">
        <v>1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31">
        <v>29</v>
      </c>
      <c r="BE54" s="31">
        <v>52</v>
      </c>
      <c r="BF54" s="103">
        <v>0.55769230769230771</v>
      </c>
      <c r="BG54" s="10">
        <v>1</v>
      </c>
      <c r="BH54">
        <v>40</v>
      </c>
      <c r="BI54" s="106">
        <f t="shared" si="1"/>
        <v>0.72499999999999998</v>
      </c>
    </row>
    <row r="55" spans="1:61" ht="15.75" x14ac:dyDescent="0.25">
      <c r="A55" s="3" t="s">
        <v>138</v>
      </c>
      <c r="B55" s="31">
        <v>274925</v>
      </c>
      <c r="C55" s="10">
        <v>8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8</v>
      </c>
      <c r="M55" s="4">
        <v>8</v>
      </c>
      <c r="N55" s="4">
        <v>8</v>
      </c>
      <c r="O55" s="4">
        <v>8</v>
      </c>
      <c r="P55" s="4">
        <v>0</v>
      </c>
      <c r="Q55" s="4">
        <v>0</v>
      </c>
      <c r="R55" s="4">
        <v>0</v>
      </c>
      <c r="S55" s="4">
        <v>8</v>
      </c>
      <c r="T55" s="4">
        <v>8</v>
      </c>
      <c r="U55" s="4">
        <v>8</v>
      </c>
      <c r="V55" s="4">
        <v>8</v>
      </c>
      <c r="W55" s="4">
        <v>8</v>
      </c>
      <c r="X55" s="4">
        <v>0</v>
      </c>
      <c r="Y55" s="4">
        <v>8</v>
      </c>
      <c r="Z55" s="4">
        <v>8</v>
      </c>
      <c r="AA55" s="4">
        <v>8</v>
      </c>
      <c r="AB55" s="4">
        <v>8</v>
      </c>
      <c r="AC55" s="4">
        <v>8</v>
      </c>
      <c r="AD55" s="4">
        <v>8</v>
      </c>
      <c r="AE55" s="4">
        <v>8</v>
      </c>
      <c r="AF55" s="4">
        <v>8</v>
      </c>
      <c r="AG55" s="4">
        <v>8</v>
      </c>
      <c r="AH55" s="4">
        <v>8</v>
      </c>
      <c r="AI55" s="4">
        <v>8</v>
      </c>
      <c r="AJ55" s="4">
        <v>8</v>
      </c>
      <c r="AK55" s="4">
        <v>8</v>
      </c>
      <c r="AL55" s="4">
        <v>8</v>
      </c>
      <c r="AM55" s="4">
        <v>8</v>
      </c>
      <c r="AN55" s="4">
        <v>8</v>
      </c>
      <c r="AO55" s="4">
        <v>8</v>
      </c>
      <c r="AP55" s="4">
        <v>8</v>
      </c>
      <c r="AQ55" s="4">
        <v>8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101">
        <v>224</v>
      </c>
      <c r="BE55" s="101">
        <v>416</v>
      </c>
      <c r="BF55" s="88">
        <v>0.53846153846153844</v>
      </c>
      <c r="BG55" s="10">
        <v>8</v>
      </c>
      <c r="BH55">
        <v>40</v>
      </c>
      <c r="BI55" s="106">
        <f t="shared" si="1"/>
        <v>0.7</v>
      </c>
    </row>
    <row r="56" spans="1:61" ht="15.75" x14ac:dyDescent="0.25">
      <c r="A56" s="3" t="s">
        <v>87</v>
      </c>
      <c r="B56" s="31">
        <v>107556</v>
      </c>
      <c r="C56" s="10">
        <v>3</v>
      </c>
      <c r="D56" s="10">
        <v>3</v>
      </c>
      <c r="E56" s="10">
        <v>3</v>
      </c>
      <c r="F56" s="10">
        <v>3</v>
      </c>
      <c r="G56" s="10">
        <v>3</v>
      </c>
      <c r="H56" s="10">
        <v>3</v>
      </c>
      <c r="I56" s="10">
        <v>3</v>
      </c>
      <c r="J56" s="10">
        <v>3</v>
      </c>
      <c r="K56" s="10">
        <v>3</v>
      </c>
      <c r="L56" s="10">
        <v>0</v>
      </c>
      <c r="M56" s="10">
        <v>0</v>
      </c>
      <c r="N56" s="10">
        <v>0</v>
      </c>
      <c r="O56" s="10">
        <v>3</v>
      </c>
      <c r="P56" s="10">
        <v>3</v>
      </c>
      <c r="Q56" s="10">
        <v>3</v>
      </c>
      <c r="R56" s="10">
        <v>3</v>
      </c>
      <c r="S56" s="10">
        <v>0</v>
      </c>
      <c r="T56" s="10">
        <v>3</v>
      </c>
      <c r="U56" s="10">
        <v>3</v>
      </c>
      <c r="V56" s="10">
        <v>3</v>
      </c>
      <c r="W56" s="10">
        <v>3</v>
      </c>
      <c r="X56" s="10">
        <v>3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3</v>
      </c>
      <c r="AE56" s="10">
        <v>3</v>
      </c>
      <c r="AF56" s="10">
        <v>3</v>
      </c>
      <c r="AG56" s="10">
        <v>3</v>
      </c>
      <c r="AH56" s="10">
        <v>3</v>
      </c>
      <c r="AI56" s="10">
        <v>3</v>
      </c>
      <c r="AJ56" s="10">
        <v>3</v>
      </c>
      <c r="AK56" s="10">
        <v>3</v>
      </c>
      <c r="AL56" s="10">
        <v>3</v>
      </c>
      <c r="AM56" s="10">
        <v>3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31">
        <v>81</v>
      </c>
      <c r="BE56" s="31">
        <v>156</v>
      </c>
      <c r="BF56" s="88">
        <v>0.51923076923076927</v>
      </c>
      <c r="BG56" s="10">
        <v>3</v>
      </c>
      <c r="BH56">
        <v>40</v>
      </c>
      <c r="BI56" s="106">
        <f t="shared" si="1"/>
        <v>0.67500000000000004</v>
      </c>
    </row>
    <row r="57" spans="1:61" ht="15.75" x14ac:dyDescent="0.25">
      <c r="A57" s="14" t="s">
        <v>121</v>
      </c>
      <c r="B57" s="31">
        <v>515239</v>
      </c>
      <c r="C57" s="10">
        <v>15</v>
      </c>
      <c r="D57" s="10">
        <v>15</v>
      </c>
      <c r="E57" s="10">
        <v>15</v>
      </c>
      <c r="F57" s="10">
        <v>15</v>
      </c>
      <c r="G57" s="10">
        <v>15</v>
      </c>
      <c r="H57" s="10">
        <v>15</v>
      </c>
      <c r="I57" s="10">
        <v>15</v>
      </c>
      <c r="J57" s="10">
        <v>15</v>
      </c>
      <c r="K57" s="10">
        <v>0</v>
      </c>
      <c r="L57" s="10">
        <v>0</v>
      </c>
      <c r="M57" s="10">
        <v>0</v>
      </c>
      <c r="N57" s="10">
        <v>15</v>
      </c>
      <c r="O57" s="10">
        <v>15</v>
      </c>
      <c r="P57" s="10">
        <v>0</v>
      </c>
      <c r="Q57" s="10">
        <v>0</v>
      </c>
      <c r="R57" s="10">
        <v>10</v>
      </c>
      <c r="S57" s="10">
        <v>10</v>
      </c>
      <c r="T57" s="10">
        <v>10</v>
      </c>
      <c r="U57" s="10">
        <v>10</v>
      </c>
      <c r="V57" s="10">
        <v>10</v>
      </c>
      <c r="W57" s="10">
        <v>10</v>
      </c>
      <c r="X57" s="10">
        <v>10</v>
      </c>
      <c r="Y57" s="10">
        <v>10</v>
      </c>
      <c r="Z57" s="10">
        <v>10</v>
      </c>
      <c r="AA57" s="10">
        <v>9</v>
      </c>
      <c r="AB57" s="10">
        <v>10</v>
      </c>
      <c r="AC57" s="10">
        <v>10</v>
      </c>
      <c r="AD57" s="10">
        <v>10</v>
      </c>
      <c r="AE57" s="10">
        <v>10</v>
      </c>
      <c r="AF57" s="10">
        <v>10</v>
      </c>
      <c r="AG57" s="10">
        <v>10</v>
      </c>
      <c r="AH57" s="10">
        <v>10</v>
      </c>
      <c r="AI57" s="10">
        <v>10</v>
      </c>
      <c r="AJ57" s="10">
        <v>10</v>
      </c>
      <c r="AK57" s="10">
        <v>10</v>
      </c>
      <c r="AL57" s="10">
        <v>10</v>
      </c>
      <c r="AM57" s="10">
        <v>10</v>
      </c>
      <c r="AN57" s="10">
        <v>10</v>
      </c>
      <c r="AO57" s="10">
        <v>10</v>
      </c>
      <c r="AP57" s="10">
        <v>10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31">
        <v>384</v>
      </c>
      <c r="BE57" s="31">
        <v>780</v>
      </c>
      <c r="BF57" s="35">
        <v>0.49230769230769234</v>
      </c>
      <c r="BG57" s="10">
        <v>15</v>
      </c>
      <c r="BH57">
        <v>40</v>
      </c>
      <c r="BI57" s="106">
        <f t="shared" si="1"/>
        <v>0.64</v>
      </c>
    </row>
    <row r="58" spans="1:61" ht="15.75" x14ac:dyDescent="0.25">
      <c r="A58" s="3" t="s">
        <v>122</v>
      </c>
      <c r="B58" s="31">
        <v>37306</v>
      </c>
      <c r="C58" s="10">
        <v>1</v>
      </c>
      <c r="D58" s="10">
        <v>1</v>
      </c>
      <c r="E58" s="10">
        <v>1</v>
      </c>
      <c r="F58" s="10">
        <v>1</v>
      </c>
      <c r="G58" s="10">
        <v>1</v>
      </c>
      <c r="H58" s="10">
        <v>1</v>
      </c>
      <c r="I58" s="10">
        <v>1</v>
      </c>
      <c r="J58" s="10">
        <v>1</v>
      </c>
      <c r="K58" s="10">
        <v>1</v>
      </c>
      <c r="L58" s="10">
        <v>1</v>
      </c>
      <c r="M58" s="10">
        <v>0</v>
      </c>
      <c r="N58" s="10">
        <v>0</v>
      </c>
      <c r="O58" s="10">
        <v>0</v>
      </c>
      <c r="P58" s="10">
        <v>1</v>
      </c>
      <c r="Q58" s="10">
        <v>1</v>
      </c>
      <c r="R58" s="10">
        <v>1</v>
      </c>
      <c r="S58" s="10">
        <v>1</v>
      </c>
      <c r="T58" s="10">
        <v>1</v>
      </c>
      <c r="U58" s="10">
        <v>1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1</v>
      </c>
      <c r="AD58" s="10">
        <v>1</v>
      </c>
      <c r="AE58" s="10">
        <v>1</v>
      </c>
      <c r="AF58" s="10">
        <v>1</v>
      </c>
      <c r="AG58" s="10">
        <v>1</v>
      </c>
      <c r="AH58" s="10">
        <v>1</v>
      </c>
      <c r="AI58" s="10">
        <v>1</v>
      </c>
      <c r="AJ58" s="10">
        <v>1</v>
      </c>
      <c r="AK58" s="10">
        <v>1</v>
      </c>
      <c r="AL58" s="10">
        <v>1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31">
        <v>25</v>
      </c>
      <c r="BE58" s="31">
        <v>52</v>
      </c>
      <c r="BF58" s="35">
        <v>0.48076923076923078</v>
      </c>
      <c r="BG58" s="10">
        <v>1</v>
      </c>
      <c r="BH58">
        <v>40</v>
      </c>
      <c r="BI58" s="106">
        <f t="shared" si="1"/>
        <v>0.625</v>
      </c>
    </row>
    <row r="59" spans="1:61" ht="15.75" x14ac:dyDescent="0.25">
      <c r="A59" s="3" t="s">
        <v>153</v>
      </c>
      <c r="B59" s="31">
        <v>234077</v>
      </c>
      <c r="C59" s="10">
        <v>5</v>
      </c>
      <c r="D59" s="10">
        <v>5</v>
      </c>
      <c r="E59" s="10">
        <v>5</v>
      </c>
      <c r="F59" s="10">
        <v>5</v>
      </c>
      <c r="G59" s="10">
        <v>5</v>
      </c>
      <c r="H59" s="10">
        <v>5</v>
      </c>
      <c r="I59" s="10">
        <v>5</v>
      </c>
      <c r="J59" s="10">
        <v>5</v>
      </c>
      <c r="K59" s="10">
        <v>5</v>
      </c>
      <c r="L59" s="10">
        <v>5</v>
      </c>
      <c r="M59" s="10">
        <v>5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5</v>
      </c>
      <c r="AD59" s="10">
        <v>5</v>
      </c>
      <c r="AE59" s="10">
        <v>5</v>
      </c>
      <c r="AF59" s="10">
        <v>5</v>
      </c>
      <c r="AG59" s="10">
        <v>5</v>
      </c>
      <c r="AH59" s="10">
        <v>5</v>
      </c>
      <c r="AI59" s="10">
        <v>5</v>
      </c>
      <c r="AJ59" s="10">
        <v>5</v>
      </c>
      <c r="AK59" s="10">
        <v>5</v>
      </c>
      <c r="AL59" s="10">
        <v>5</v>
      </c>
      <c r="AM59" s="10">
        <v>5</v>
      </c>
      <c r="AN59" s="10">
        <v>5</v>
      </c>
      <c r="AO59" s="10">
        <v>5</v>
      </c>
      <c r="AP59" s="10">
        <v>5</v>
      </c>
      <c r="AQ59" s="10">
        <v>5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31">
        <v>125</v>
      </c>
      <c r="BE59" s="31">
        <v>260</v>
      </c>
      <c r="BF59" s="88">
        <v>0.48076923076923078</v>
      </c>
      <c r="BG59" s="10">
        <v>5</v>
      </c>
      <c r="BH59">
        <v>40</v>
      </c>
      <c r="BI59" s="106">
        <f t="shared" si="1"/>
        <v>0.625</v>
      </c>
    </row>
    <row r="60" spans="1:61" ht="15.75" x14ac:dyDescent="0.25">
      <c r="A60" s="3" t="s">
        <v>123</v>
      </c>
      <c r="B60" s="31">
        <v>12818</v>
      </c>
      <c r="C60" s="10">
        <v>1</v>
      </c>
      <c r="D60" s="10">
        <v>1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0">
        <v>1</v>
      </c>
      <c r="O60" s="10">
        <v>1</v>
      </c>
      <c r="P60" s="10">
        <v>1</v>
      </c>
      <c r="Q60" s="10">
        <v>1</v>
      </c>
      <c r="R60" s="10">
        <v>1</v>
      </c>
      <c r="S60" s="10">
        <v>1</v>
      </c>
      <c r="T60" s="10">
        <v>1</v>
      </c>
      <c r="U60" s="10">
        <v>1</v>
      </c>
      <c r="V60" s="10">
        <v>1</v>
      </c>
      <c r="W60" s="10">
        <v>1</v>
      </c>
      <c r="X60" s="10">
        <v>1</v>
      </c>
      <c r="Y60" s="10">
        <v>1</v>
      </c>
      <c r="Z60" s="10">
        <v>1</v>
      </c>
      <c r="AA60" s="10">
        <v>1</v>
      </c>
      <c r="AB60" s="10">
        <v>1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31">
        <v>25</v>
      </c>
      <c r="BE60" s="31">
        <v>52</v>
      </c>
      <c r="BF60" s="35">
        <v>0.48076923076923078</v>
      </c>
      <c r="BG60" s="10">
        <v>1</v>
      </c>
      <c r="BH60">
        <v>40</v>
      </c>
      <c r="BI60" s="106">
        <f t="shared" si="1"/>
        <v>0.625</v>
      </c>
    </row>
    <row r="61" spans="1:61" ht="15.75" x14ac:dyDescent="0.25">
      <c r="A61" s="3" t="s">
        <v>124</v>
      </c>
      <c r="B61" s="31">
        <v>15387</v>
      </c>
      <c r="C61" s="10">
        <v>1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1</v>
      </c>
      <c r="S61" s="10">
        <v>1</v>
      </c>
      <c r="T61" s="10">
        <v>1</v>
      </c>
      <c r="U61" s="10">
        <v>1</v>
      </c>
      <c r="V61" s="10">
        <v>1</v>
      </c>
      <c r="W61" s="10">
        <v>0</v>
      </c>
      <c r="X61" s="10">
        <v>1</v>
      </c>
      <c r="Y61" s="10">
        <v>1</v>
      </c>
      <c r="Z61" s="10">
        <v>1</v>
      </c>
      <c r="AA61" s="10">
        <v>1</v>
      </c>
      <c r="AB61" s="10">
        <v>1</v>
      </c>
      <c r="AC61" s="10">
        <v>1</v>
      </c>
      <c r="AD61" s="10">
        <v>1</v>
      </c>
      <c r="AE61" s="10">
        <v>1</v>
      </c>
      <c r="AF61" s="10">
        <v>1</v>
      </c>
      <c r="AG61" s="10">
        <v>1</v>
      </c>
      <c r="AH61" s="10">
        <v>1</v>
      </c>
      <c r="AI61" s="10">
        <v>1</v>
      </c>
      <c r="AJ61" s="10">
        <v>1</v>
      </c>
      <c r="AK61" s="10">
        <v>1</v>
      </c>
      <c r="AL61" s="10">
        <v>1</v>
      </c>
      <c r="AM61" s="10">
        <v>1</v>
      </c>
      <c r="AN61" s="10">
        <v>1</v>
      </c>
      <c r="AO61" s="10">
        <v>1</v>
      </c>
      <c r="AP61" s="10">
        <v>1</v>
      </c>
      <c r="AQ61" s="10">
        <v>1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31">
        <v>25</v>
      </c>
      <c r="BE61" s="31">
        <v>52</v>
      </c>
      <c r="BF61" s="35">
        <v>0.48076923076923078</v>
      </c>
      <c r="BG61" s="10">
        <v>1</v>
      </c>
      <c r="BH61">
        <v>40</v>
      </c>
      <c r="BI61" s="106">
        <f t="shared" si="1"/>
        <v>0.625</v>
      </c>
    </row>
    <row r="62" spans="1:61" ht="15.75" x14ac:dyDescent="0.25">
      <c r="A62" s="3" t="s">
        <v>65</v>
      </c>
      <c r="B62" s="31">
        <v>106296</v>
      </c>
      <c r="C62" s="10">
        <v>3</v>
      </c>
      <c r="D62" s="10">
        <v>3</v>
      </c>
      <c r="E62" s="10">
        <v>3</v>
      </c>
      <c r="F62" s="10">
        <v>3</v>
      </c>
      <c r="G62" s="10">
        <v>3</v>
      </c>
      <c r="H62" s="10">
        <v>3</v>
      </c>
      <c r="I62" s="10">
        <v>3</v>
      </c>
      <c r="J62" s="10">
        <v>3</v>
      </c>
      <c r="K62" s="10">
        <v>3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3</v>
      </c>
      <c r="X62" s="10">
        <v>3</v>
      </c>
      <c r="Y62" s="10">
        <v>3</v>
      </c>
      <c r="Z62" s="10">
        <v>3</v>
      </c>
      <c r="AA62" s="10">
        <v>0</v>
      </c>
      <c r="AB62" s="10">
        <v>0</v>
      </c>
      <c r="AC62" s="10">
        <v>3</v>
      </c>
      <c r="AD62" s="10">
        <v>3</v>
      </c>
      <c r="AE62" s="10">
        <v>3</v>
      </c>
      <c r="AF62" s="10">
        <v>3</v>
      </c>
      <c r="AG62" s="10">
        <v>3</v>
      </c>
      <c r="AH62" s="10">
        <v>3</v>
      </c>
      <c r="AI62" s="10">
        <v>3</v>
      </c>
      <c r="AJ62" s="10">
        <v>3</v>
      </c>
      <c r="AK62" s="10">
        <v>3</v>
      </c>
      <c r="AL62" s="10">
        <v>3</v>
      </c>
      <c r="AM62" s="10">
        <v>3</v>
      </c>
      <c r="AN62" s="10">
        <v>3</v>
      </c>
      <c r="AO62" s="10">
        <v>3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31">
        <v>75</v>
      </c>
      <c r="BE62" s="31">
        <v>156</v>
      </c>
      <c r="BF62" s="88">
        <v>0.48076923076923078</v>
      </c>
      <c r="BG62" s="10">
        <v>3</v>
      </c>
      <c r="BH62">
        <v>40</v>
      </c>
      <c r="BI62" s="106">
        <f t="shared" si="1"/>
        <v>0.625</v>
      </c>
    </row>
    <row r="63" spans="1:61" ht="15.75" x14ac:dyDescent="0.25">
      <c r="A63" s="3" t="s">
        <v>113</v>
      </c>
      <c r="B63" s="31">
        <v>23561</v>
      </c>
      <c r="C63" s="10">
        <v>1</v>
      </c>
      <c r="D63" s="10">
        <v>1</v>
      </c>
      <c r="E63" s="10">
        <v>1</v>
      </c>
      <c r="F63" s="10">
        <v>1</v>
      </c>
      <c r="G63" s="10">
        <v>1</v>
      </c>
      <c r="H63" s="10">
        <v>1</v>
      </c>
      <c r="I63" s="10">
        <v>1</v>
      </c>
      <c r="J63" s="10">
        <v>1</v>
      </c>
      <c r="K63" s="10">
        <v>1</v>
      </c>
      <c r="L63" s="10">
        <v>1</v>
      </c>
      <c r="M63" s="10">
        <v>1</v>
      </c>
      <c r="N63" s="10">
        <v>1</v>
      </c>
      <c r="O63" s="10">
        <v>1</v>
      </c>
      <c r="P63" s="10">
        <v>1</v>
      </c>
      <c r="Q63" s="10">
        <v>1</v>
      </c>
      <c r="R63" s="10">
        <v>1</v>
      </c>
      <c r="S63" s="10">
        <v>0</v>
      </c>
      <c r="T63" s="10">
        <v>0</v>
      </c>
      <c r="U63" s="10">
        <v>0</v>
      </c>
      <c r="V63" s="10">
        <v>1</v>
      </c>
      <c r="W63" s="10">
        <v>1</v>
      </c>
      <c r="X63" s="10">
        <v>1</v>
      </c>
      <c r="Y63" s="10">
        <v>1</v>
      </c>
      <c r="Z63" s="10">
        <v>1</v>
      </c>
      <c r="AA63" s="10">
        <v>1</v>
      </c>
      <c r="AB63" s="10">
        <v>1</v>
      </c>
      <c r="AC63" s="10">
        <v>1</v>
      </c>
      <c r="AD63" s="10">
        <v>1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31">
        <v>24</v>
      </c>
      <c r="BE63" s="31">
        <v>52</v>
      </c>
      <c r="BF63" s="88">
        <v>0.46153846153846156</v>
      </c>
      <c r="BG63" s="10">
        <v>1</v>
      </c>
      <c r="BH63">
        <v>40</v>
      </c>
      <c r="BI63" s="106">
        <f t="shared" si="1"/>
        <v>0.6</v>
      </c>
    </row>
    <row r="64" spans="1:61" ht="15.75" x14ac:dyDescent="0.25">
      <c r="A64" s="3" t="s">
        <v>125</v>
      </c>
      <c r="B64" s="31">
        <v>27942</v>
      </c>
      <c r="C64" s="10">
        <v>1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1</v>
      </c>
      <c r="O64" s="10">
        <v>1</v>
      </c>
      <c r="P64" s="10">
        <v>1</v>
      </c>
      <c r="Q64" s="10">
        <v>1</v>
      </c>
      <c r="R64" s="10">
        <v>0</v>
      </c>
      <c r="S64" s="10">
        <v>1</v>
      </c>
      <c r="T64" s="10">
        <v>1</v>
      </c>
      <c r="U64" s="10">
        <v>1</v>
      </c>
      <c r="V64" s="10">
        <v>1</v>
      </c>
      <c r="W64" s="10">
        <v>1</v>
      </c>
      <c r="X64" s="10">
        <v>1</v>
      </c>
      <c r="Y64" s="10">
        <v>1</v>
      </c>
      <c r="Z64" s="10">
        <v>0</v>
      </c>
      <c r="AA64" s="10">
        <v>1</v>
      </c>
      <c r="AB64" s="10">
        <v>1</v>
      </c>
      <c r="AC64" s="10">
        <v>1</v>
      </c>
      <c r="AD64" s="10">
        <v>1</v>
      </c>
      <c r="AE64" s="10">
        <v>1</v>
      </c>
      <c r="AF64" s="10">
        <v>1</v>
      </c>
      <c r="AG64" s="10">
        <v>1</v>
      </c>
      <c r="AH64" s="10">
        <v>1</v>
      </c>
      <c r="AI64" s="10">
        <v>1</v>
      </c>
      <c r="AJ64" s="10">
        <v>1</v>
      </c>
      <c r="AK64" s="10">
        <v>1</v>
      </c>
      <c r="AL64" s="10">
        <v>1</v>
      </c>
      <c r="AM64" s="10">
        <v>1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31">
        <v>24</v>
      </c>
      <c r="BE64" s="31">
        <v>52</v>
      </c>
      <c r="BF64" s="35">
        <v>0.46153846153846156</v>
      </c>
      <c r="BG64" s="10">
        <v>1</v>
      </c>
      <c r="BH64">
        <v>40</v>
      </c>
      <c r="BI64" s="106">
        <f t="shared" si="1"/>
        <v>0.6</v>
      </c>
    </row>
    <row r="65" spans="1:61" ht="15.75" x14ac:dyDescent="0.25">
      <c r="A65" s="3" t="s">
        <v>73</v>
      </c>
      <c r="B65" s="31">
        <v>12036</v>
      </c>
      <c r="C65" s="10">
        <v>1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1</v>
      </c>
      <c r="V65" s="10">
        <v>1</v>
      </c>
      <c r="W65" s="10">
        <v>1</v>
      </c>
      <c r="X65" s="10">
        <v>1</v>
      </c>
      <c r="Y65" s="10">
        <v>1</v>
      </c>
      <c r="Z65" s="10">
        <v>1</v>
      </c>
      <c r="AA65" s="10">
        <v>1</v>
      </c>
      <c r="AB65" s="10">
        <v>1</v>
      </c>
      <c r="AC65" s="10">
        <v>1</v>
      </c>
      <c r="AD65" s="10">
        <v>1</v>
      </c>
      <c r="AE65" s="10">
        <v>1</v>
      </c>
      <c r="AF65" s="10">
        <v>1</v>
      </c>
      <c r="AG65" s="10">
        <v>1</v>
      </c>
      <c r="AH65" s="10">
        <v>1</v>
      </c>
      <c r="AI65" s="10">
        <v>1</v>
      </c>
      <c r="AJ65" s="10">
        <v>1</v>
      </c>
      <c r="AK65" s="10">
        <v>1</v>
      </c>
      <c r="AL65" s="10">
        <v>1</v>
      </c>
      <c r="AM65" s="10">
        <v>1</v>
      </c>
      <c r="AN65" s="10">
        <v>1</v>
      </c>
      <c r="AO65" s="10">
        <v>1</v>
      </c>
      <c r="AP65" s="10">
        <v>1</v>
      </c>
      <c r="AQ65" s="10">
        <v>1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31">
        <v>23</v>
      </c>
      <c r="BE65" s="31">
        <v>52</v>
      </c>
      <c r="BF65" s="88">
        <v>0.44230769230769229</v>
      </c>
      <c r="BG65" s="10">
        <v>1</v>
      </c>
      <c r="BH65">
        <v>40</v>
      </c>
      <c r="BI65" s="106">
        <f t="shared" si="1"/>
        <v>0.57499999999999996</v>
      </c>
    </row>
    <row r="66" spans="1:61" ht="15.75" x14ac:dyDescent="0.25">
      <c r="A66" s="3" t="s">
        <v>126</v>
      </c>
      <c r="B66" s="31">
        <v>35060</v>
      </c>
      <c r="C66" s="10">
        <v>1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1</v>
      </c>
      <c r="P66" s="10">
        <v>1</v>
      </c>
      <c r="Q66" s="10">
        <v>1</v>
      </c>
      <c r="R66" s="10">
        <v>1</v>
      </c>
      <c r="S66" s="10">
        <v>1</v>
      </c>
      <c r="T66" s="10">
        <v>1</v>
      </c>
      <c r="U66" s="10">
        <v>1</v>
      </c>
      <c r="V66" s="10">
        <v>1</v>
      </c>
      <c r="W66" s="10">
        <v>0</v>
      </c>
      <c r="X66" s="10">
        <v>0</v>
      </c>
      <c r="Y66" s="10">
        <v>1</v>
      </c>
      <c r="Z66" s="10">
        <v>1</v>
      </c>
      <c r="AA66" s="10">
        <v>1</v>
      </c>
      <c r="AB66" s="10">
        <v>1</v>
      </c>
      <c r="AC66" s="10">
        <v>0</v>
      </c>
      <c r="AD66" s="10">
        <v>0</v>
      </c>
      <c r="AE66" s="10">
        <v>1</v>
      </c>
      <c r="AF66" s="10">
        <v>1</v>
      </c>
      <c r="AG66" s="10">
        <v>1</v>
      </c>
      <c r="AH66" s="10">
        <v>1</v>
      </c>
      <c r="AI66" s="10">
        <v>1</v>
      </c>
      <c r="AJ66" s="10">
        <v>1</v>
      </c>
      <c r="AK66" s="10">
        <v>1</v>
      </c>
      <c r="AL66" s="10">
        <v>1</v>
      </c>
      <c r="AM66" s="10">
        <v>1</v>
      </c>
      <c r="AN66" s="10">
        <v>1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31">
        <v>22</v>
      </c>
      <c r="BE66" s="31">
        <v>52</v>
      </c>
      <c r="BF66" s="35">
        <v>0.42307692307692307</v>
      </c>
      <c r="BG66" s="10">
        <v>1</v>
      </c>
      <c r="BH66">
        <v>40</v>
      </c>
      <c r="BI66" s="106">
        <f t="shared" ref="BI66:BI93" si="2">BD66/(BG66*BH66)</f>
        <v>0.55000000000000004</v>
      </c>
    </row>
    <row r="67" spans="1:61" ht="15.75" x14ac:dyDescent="0.25">
      <c r="A67" s="3" t="s">
        <v>127</v>
      </c>
      <c r="B67" s="31">
        <v>22032</v>
      </c>
      <c r="C67" s="10">
        <v>1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0</v>
      </c>
      <c r="K67" s="4">
        <v>0</v>
      </c>
      <c r="L67" s="4">
        <v>0</v>
      </c>
      <c r="M67" s="4">
        <v>0</v>
      </c>
      <c r="N67" s="4">
        <v>1</v>
      </c>
      <c r="O67" s="4">
        <v>1</v>
      </c>
      <c r="P67" s="4">
        <v>1</v>
      </c>
      <c r="Q67" s="4">
        <v>1</v>
      </c>
      <c r="R67" s="4">
        <v>1</v>
      </c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4">
        <v>1</v>
      </c>
      <c r="Y67" s="4">
        <v>1</v>
      </c>
      <c r="Z67" s="4">
        <v>1</v>
      </c>
      <c r="AA67" s="4">
        <v>1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101">
        <v>20</v>
      </c>
      <c r="BE67" s="101">
        <v>52</v>
      </c>
      <c r="BF67" s="87">
        <v>0.38461538461538464</v>
      </c>
      <c r="BG67" s="10">
        <v>1</v>
      </c>
      <c r="BH67">
        <v>40</v>
      </c>
      <c r="BI67" s="106">
        <f t="shared" si="2"/>
        <v>0.5</v>
      </c>
    </row>
    <row r="68" spans="1:61" ht="15.75" x14ac:dyDescent="0.25">
      <c r="A68" s="3" t="s">
        <v>101</v>
      </c>
      <c r="B68" s="31">
        <v>53093</v>
      </c>
      <c r="C68" s="10">
        <v>1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1</v>
      </c>
      <c r="Z68" s="10">
        <v>1</v>
      </c>
      <c r="AA68" s="10">
        <v>1</v>
      </c>
      <c r="AB68" s="10">
        <v>1</v>
      </c>
      <c r="AC68" s="10">
        <v>1</v>
      </c>
      <c r="AD68" s="10">
        <v>1</v>
      </c>
      <c r="AE68" s="10">
        <v>1</v>
      </c>
      <c r="AF68" s="10">
        <v>1</v>
      </c>
      <c r="AG68" s="10">
        <v>1</v>
      </c>
      <c r="AH68" s="10">
        <v>1</v>
      </c>
      <c r="AI68" s="10">
        <v>1</v>
      </c>
      <c r="AJ68" s="10">
        <v>1</v>
      </c>
      <c r="AK68" s="10">
        <v>1</v>
      </c>
      <c r="AL68" s="10">
        <v>1</v>
      </c>
      <c r="AM68" s="10">
        <v>1</v>
      </c>
      <c r="AN68" s="10">
        <v>1</v>
      </c>
      <c r="AO68" s="10">
        <v>1</v>
      </c>
      <c r="AP68" s="10">
        <v>1</v>
      </c>
      <c r="AQ68" s="10">
        <v>1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31">
        <v>19</v>
      </c>
      <c r="BE68" s="31">
        <v>52</v>
      </c>
      <c r="BF68" s="103">
        <v>0.36538461538461536</v>
      </c>
      <c r="BG68" s="10">
        <v>1</v>
      </c>
      <c r="BH68">
        <v>40</v>
      </c>
      <c r="BI68" s="106">
        <f t="shared" si="2"/>
        <v>0.47499999999999998</v>
      </c>
    </row>
    <row r="69" spans="1:61" ht="15.75" x14ac:dyDescent="0.25">
      <c r="A69" s="3" t="s">
        <v>66</v>
      </c>
      <c r="B69" s="31">
        <v>83841</v>
      </c>
      <c r="C69" s="10">
        <v>1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1</v>
      </c>
      <c r="AA69" s="10">
        <v>0</v>
      </c>
      <c r="AB69" s="10">
        <v>1</v>
      </c>
      <c r="AC69" s="10">
        <v>1</v>
      </c>
      <c r="AD69" s="10">
        <v>1</v>
      </c>
      <c r="AE69" s="10">
        <v>1</v>
      </c>
      <c r="AF69" s="10">
        <v>1</v>
      </c>
      <c r="AG69" s="10">
        <v>1</v>
      </c>
      <c r="AH69" s="10">
        <v>1</v>
      </c>
      <c r="AI69" s="10">
        <v>1</v>
      </c>
      <c r="AJ69" s="10">
        <v>1</v>
      </c>
      <c r="AK69" s="10">
        <v>1</v>
      </c>
      <c r="AL69" s="10">
        <v>1</v>
      </c>
      <c r="AM69" s="10">
        <v>1</v>
      </c>
      <c r="AN69" s="10">
        <v>1</v>
      </c>
      <c r="AO69" s="10">
        <v>1</v>
      </c>
      <c r="AP69" s="10">
        <v>1</v>
      </c>
      <c r="AQ69" s="10">
        <v>1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31">
        <v>17</v>
      </c>
      <c r="BE69" s="31">
        <v>52</v>
      </c>
      <c r="BF69" s="16">
        <v>0.32692307692307693</v>
      </c>
      <c r="BG69" s="10">
        <v>1</v>
      </c>
      <c r="BH69">
        <v>40</v>
      </c>
      <c r="BI69" s="106">
        <f t="shared" si="2"/>
        <v>0.42499999999999999</v>
      </c>
    </row>
    <row r="70" spans="1:61" ht="15.75" x14ac:dyDescent="0.25">
      <c r="A70" s="3" t="s">
        <v>88</v>
      </c>
      <c r="B70" s="31">
        <v>136547</v>
      </c>
      <c r="C70" s="10">
        <v>21</v>
      </c>
      <c r="D70" s="10">
        <v>21</v>
      </c>
      <c r="E70" s="10">
        <v>21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21</v>
      </c>
      <c r="AF70" s="10">
        <v>21</v>
      </c>
      <c r="AG70" s="10">
        <v>21</v>
      </c>
      <c r="AH70" s="10">
        <v>21</v>
      </c>
      <c r="AI70" s="10">
        <v>20</v>
      </c>
      <c r="AJ70" s="10">
        <v>21</v>
      </c>
      <c r="AK70" s="10">
        <v>21</v>
      </c>
      <c r="AL70" s="10">
        <v>21</v>
      </c>
      <c r="AM70" s="10">
        <v>21</v>
      </c>
      <c r="AN70" s="10">
        <v>21</v>
      </c>
      <c r="AO70" s="10">
        <v>21</v>
      </c>
      <c r="AP70" s="10">
        <v>21</v>
      </c>
      <c r="AQ70" s="10">
        <v>21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31">
        <v>314</v>
      </c>
      <c r="BE70" s="31">
        <v>1092</v>
      </c>
      <c r="BF70" s="16">
        <v>0.28754578754578752</v>
      </c>
      <c r="BG70" s="10">
        <v>21</v>
      </c>
      <c r="BH70">
        <v>40</v>
      </c>
      <c r="BI70" s="106">
        <f t="shared" si="2"/>
        <v>0.37380952380952381</v>
      </c>
    </row>
    <row r="71" spans="1:61" ht="15.75" x14ac:dyDescent="0.25">
      <c r="A71" s="3" t="s">
        <v>154</v>
      </c>
      <c r="B71" s="31">
        <v>25563</v>
      </c>
      <c r="C71" s="10">
        <v>1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1</v>
      </c>
      <c r="V71" s="10">
        <v>1</v>
      </c>
      <c r="W71" s="10">
        <v>1</v>
      </c>
      <c r="X71" s="10">
        <v>1</v>
      </c>
      <c r="Y71" s="10">
        <v>0</v>
      </c>
      <c r="Z71" s="10">
        <v>0</v>
      </c>
      <c r="AA71" s="10">
        <v>0</v>
      </c>
      <c r="AB71" s="10">
        <v>1</v>
      </c>
      <c r="AC71" s="10">
        <v>1</v>
      </c>
      <c r="AD71" s="10">
        <v>1</v>
      </c>
      <c r="AE71" s="10">
        <v>1</v>
      </c>
      <c r="AF71" s="10">
        <v>1</v>
      </c>
      <c r="AG71" s="10">
        <v>1</v>
      </c>
      <c r="AH71" s="10">
        <v>1</v>
      </c>
      <c r="AI71" s="10">
        <v>1</v>
      </c>
      <c r="AJ71" s="10">
        <v>1</v>
      </c>
      <c r="AK71" s="10">
        <v>1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31">
        <v>14</v>
      </c>
      <c r="BE71" s="31">
        <v>52</v>
      </c>
      <c r="BF71" s="16">
        <v>0.26923076923076922</v>
      </c>
      <c r="BG71" s="10">
        <v>1</v>
      </c>
      <c r="BH71">
        <v>40</v>
      </c>
      <c r="BI71" s="106">
        <f t="shared" si="2"/>
        <v>0.35</v>
      </c>
    </row>
    <row r="72" spans="1:61" ht="15.75" x14ac:dyDescent="0.25">
      <c r="A72" s="3" t="s">
        <v>114</v>
      </c>
      <c r="B72" s="31">
        <v>62225</v>
      </c>
      <c r="C72" s="10">
        <v>1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1</v>
      </c>
      <c r="U72" s="10">
        <v>1</v>
      </c>
      <c r="V72" s="10">
        <v>1</v>
      </c>
      <c r="W72" s="10">
        <v>1</v>
      </c>
      <c r="X72" s="10">
        <v>1</v>
      </c>
      <c r="Y72" s="10">
        <v>1</v>
      </c>
      <c r="Z72" s="10">
        <v>1</v>
      </c>
      <c r="AA72" s="10">
        <v>1</v>
      </c>
      <c r="AB72" s="10">
        <v>1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1</v>
      </c>
      <c r="AK72" s="10">
        <v>1</v>
      </c>
      <c r="AL72" s="10">
        <v>1</v>
      </c>
      <c r="AM72" s="10">
        <v>1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31">
        <v>13</v>
      </c>
      <c r="BE72" s="31">
        <v>52</v>
      </c>
      <c r="BF72" s="16">
        <v>0.25</v>
      </c>
      <c r="BG72" s="10">
        <v>1</v>
      </c>
      <c r="BH72">
        <v>40</v>
      </c>
      <c r="BI72" s="106">
        <f t="shared" si="2"/>
        <v>0.32500000000000001</v>
      </c>
    </row>
    <row r="73" spans="1:61" ht="15.75" x14ac:dyDescent="0.25">
      <c r="A73" s="3" t="s">
        <v>115</v>
      </c>
      <c r="B73" s="31">
        <v>6783051</v>
      </c>
      <c r="C73" s="10">
        <v>119</v>
      </c>
      <c r="D73" s="10">
        <v>92</v>
      </c>
      <c r="E73" s="10">
        <v>91</v>
      </c>
      <c r="F73" s="10">
        <v>75</v>
      </c>
      <c r="G73" s="10">
        <v>77</v>
      </c>
      <c r="H73" s="10">
        <v>80</v>
      </c>
      <c r="I73" s="10">
        <v>77</v>
      </c>
      <c r="J73" s="10">
        <v>72</v>
      </c>
      <c r="K73" s="10">
        <v>61</v>
      </c>
      <c r="L73" s="10">
        <v>63</v>
      </c>
      <c r="M73" s="10">
        <v>60</v>
      </c>
      <c r="N73" s="10">
        <v>74</v>
      </c>
      <c r="O73" s="10">
        <v>72</v>
      </c>
      <c r="P73" s="10">
        <v>51</v>
      </c>
      <c r="Q73" s="10">
        <v>56</v>
      </c>
      <c r="R73" s="10">
        <v>67</v>
      </c>
      <c r="S73" s="10">
        <v>67</v>
      </c>
      <c r="T73" s="10">
        <v>77</v>
      </c>
      <c r="U73" s="10">
        <v>71</v>
      </c>
      <c r="V73" s="10">
        <v>73</v>
      </c>
      <c r="W73" s="10">
        <v>75</v>
      </c>
      <c r="X73" s="10">
        <v>71</v>
      </c>
      <c r="Y73" s="10">
        <v>77</v>
      </c>
      <c r="Z73" s="10">
        <v>69</v>
      </c>
      <c r="AA73" s="10">
        <v>72</v>
      </c>
      <c r="AB73" s="10">
        <v>75</v>
      </c>
      <c r="AC73" s="10">
        <v>80</v>
      </c>
      <c r="AD73" s="10">
        <v>84</v>
      </c>
      <c r="AE73" s="10">
        <v>104</v>
      </c>
      <c r="AF73" s="10">
        <v>101</v>
      </c>
      <c r="AG73" s="10">
        <v>100</v>
      </c>
      <c r="AH73" s="10">
        <v>100</v>
      </c>
      <c r="AI73" s="10">
        <v>105</v>
      </c>
      <c r="AJ73" s="10">
        <v>105</v>
      </c>
      <c r="AK73" s="10">
        <v>104</v>
      </c>
      <c r="AL73" s="10">
        <v>104</v>
      </c>
      <c r="AM73" s="10">
        <v>105</v>
      </c>
      <c r="AN73" s="10">
        <v>90</v>
      </c>
      <c r="AO73" s="10">
        <v>90</v>
      </c>
      <c r="AP73" s="10">
        <v>86</v>
      </c>
      <c r="AQ73" s="10">
        <v>61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31">
        <v>3214</v>
      </c>
      <c r="BE73" s="31">
        <v>6188</v>
      </c>
      <c r="BF73" s="16">
        <v>0.51939237233354885</v>
      </c>
      <c r="BG73" s="10">
        <v>119</v>
      </c>
      <c r="BH73">
        <v>40</v>
      </c>
      <c r="BI73" s="106">
        <f t="shared" si="2"/>
        <v>0.67521008403361349</v>
      </c>
    </row>
    <row r="74" spans="1:61" ht="15.75" x14ac:dyDescent="0.25">
      <c r="A74" s="3" t="s">
        <v>74</v>
      </c>
      <c r="B74" s="31">
        <v>19161</v>
      </c>
      <c r="C74" s="10">
        <v>1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31">
        <v>12</v>
      </c>
      <c r="BE74" s="31">
        <v>52</v>
      </c>
      <c r="BF74" s="103">
        <v>0.23076923076923078</v>
      </c>
      <c r="BG74" s="10">
        <v>1</v>
      </c>
      <c r="BH74">
        <v>40</v>
      </c>
      <c r="BI74" s="106">
        <f t="shared" si="2"/>
        <v>0.3</v>
      </c>
    </row>
    <row r="75" spans="1:61" ht="15.75" x14ac:dyDescent="0.25">
      <c r="A75" s="3" t="s">
        <v>116</v>
      </c>
      <c r="B75" s="31">
        <v>36731</v>
      </c>
      <c r="C75" s="10">
        <v>1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1</v>
      </c>
      <c r="AH75" s="10">
        <v>1</v>
      </c>
      <c r="AI75" s="10">
        <v>1</v>
      </c>
      <c r="AJ75" s="10">
        <v>1</v>
      </c>
      <c r="AK75" s="10">
        <v>1</v>
      </c>
      <c r="AL75" s="10">
        <v>1</v>
      </c>
      <c r="AM75" s="10">
        <v>1</v>
      </c>
      <c r="AN75" s="10">
        <v>1</v>
      </c>
      <c r="AO75" s="10">
        <v>1</v>
      </c>
      <c r="AP75" s="10">
        <v>1</v>
      </c>
      <c r="AQ75" s="10">
        <v>1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31">
        <v>11</v>
      </c>
      <c r="BE75" s="31">
        <v>52</v>
      </c>
      <c r="BF75" s="16">
        <v>0.21153846153846154</v>
      </c>
      <c r="BG75" s="10">
        <v>1</v>
      </c>
      <c r="BH75">
        <v>40</v>
      </c>
      <c r="BI75" s="106">
        <f t="shared" si="2"/>
        <v>0.27500000000000002</v>
      </c>
    </row>
    <row r="76" spans="1:61" ht="15.75" x14ac:dyDescent="0.25">
      <c r="A76" s="3" t="s">
        <v>67</v>
      </c>
      <c r="B76" s="31">
        <v>20163</v>
      </c>
      <c r="C76" s="10">
        <v>1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1</v>
      </c>
      <c r="AO76" s="10">
        <v>1</v>
      </c>
      <c r="AP76" s="10">
        <v>1</v>
      </c>
      <c r="AQ76" s="10">
        <v>1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31">
        <v>10</v>
      </c>
      <c r="BE76" s="31">
        <v>52</v>
      </c>
      <c r="BF76" s="16">
        <v>0.19230769230769232</v>
      </c>
      <c r="BG76" s="10">
        <v>1</v>
      </c>
      <c r="BH76">
        <v>40</v>
      </c>
      <c r="BI76" s="106">
        <f t="shared" si="2"/>
        <v>0.25</v>
      </c>
    </row>
    <row r="77" spans="1:61" ht="15.75" x14ac:dyDescent="0.25">
      <c r="A77" s="3" t="s">
        <v>155</v>
      </c>
      <c r="B77" s="31">
        <v>18681</v>
      </c>
      <c r="C77" s="10">
        <v>1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31">
        <v>10</v>
      </c>
      <c r="BE77" s="31">
        <v>52</v>
      </c>
      <c r="BF77" s="88">
        <v>0.19230769230769232</v>
      </c>
      <c r="BG77" s="10">
        <v>1</v>
      </c>
      <c r="BH77">
        <v>40</v>
      </c>
      <c r="BI77" s="106">
        <f t="shared" si="2"/>
        <v>0.25</v>
      </c>
    </row>
    <row r="78" spans="1:61" ht="15.75" x14ac:dyDescent="0.25">
      <c r="A78" s="3" t="s">
        <v>89</v>
      </c>
      <c r="B78" s="31">
        <v>104354</v>
      </c>
      <c r="C78" s="10">
        <v>29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27</v>
      </c>
      <c r="AJ78" s="10">
        <v>27</v>
      </c>
      <c r="AK78" s="10">
        <v>27</v>
      </c>
      <c r="AL78" s="10">
        <v>27</v>
      </c>
      <c r="AM78" s="10">
        <v>27</v>
      </c>
      <c r="AN78" s="10">
        <v>27</v>
      </c>
      <c r="AO78" s="10">
        <v>27</v>
      </c>
      <c r="AP78" s="10">
        <v>27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31">
        <v>216</v>
      </c>
      <c r="BE78" s="31">
        <v>1508</v>
      </c>
      <c r="BF78" s="16">
        <v>0.14323607427055704</v>
      </c>
      <c r="BG78" s="10">
        <v>29</v>
      </c>
      <c r="BH78">
        <v>40</v>
      </c>
      <c r="BI78" s="106">
        <f t="shared" si="2"/>
        <v>0.18620689655172415</v>
      </c>
    </row>
    <row r="79" spans="1:61" ht="15.75" x14ac:dyDescent="0.25">
      <c r="A79" s="3" t="s">
        <v>102</v>
      </c>
      <c r="B79" s="31">
        <v>27779</v>
      </c>
      <c r="C79" s="10">
        <v>1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1</v>
      </c>
      <c r="AK79" s="10">
        <v>1</v>
      </c>
      <c r="AL79" s="10">
        <v>1</v>
      </c>
      <c r="AM79" s="10">
        <v>1</v>
      </c>
      <c r="AN79" s="10">
        <v>1</v>
      </c>
      <c r="AO79" s="10">
        <v>1</v>
      </c>
      <c r="AP79" s="10">
        <v>1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31">
        <v>7</v>
      </c>
      <c r="BE79" s="31">
        <v>52</v>
      </c>
      <c r="BF79" s="103">
        <v>0.13461538461538461</v>
      </c>
      <c r="BG79" s="10">
        <v>1</v>
      </c>
      <c r="BH79">
        <v>40</v>
      </c>
      <c r="BI79" s="106">
        <f t="shared" si="2"/>
        <v>0.17499999999999999</v>
      </c>
    </row>
    <row r="80" spans="1:61" ht="15.75" x14ac:dyDescent="0.25">
      <c r="A80" s="3" t="s">
        <v>90</v>
      </c>
      <c r="B80" s="31">
        <v>514643</v>
      </c>
      <c r="C80" s="10">
        <v>7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3</v>
      </c>
      <c r="AA80" s="10">
        <v>2</v>
      </c>
      <c r="AB80" s="10">
        <v>4</v>
      </c>
      <c r="AC80" s="10">
        <v>2</v>
      </c>
      <c r="AD80" s="10">
        <v>0</v>
      </c>
      <c r="AE80" s="10">
        <v>2</v>
      </c>
      <c r="AF80" s="10">
        <v>3</v>
      </c>
      <c r="AG80" s="10">
        <v>3</v>
      </c>
      <c r="AH80" s="10">
        <v>3</v>
      </c>
      <c r="AI80" s="10">
        <v>3</v>
      </c>
      <c r="AJ80" s="10">
        <v>3</v>
      </c>
      <c r="AK80" s="10">
        <v>3</v>
      </c>
      <c r="AL80" s="10">
        <v>2</v>
      </c>
      <c r="AM80" s="10">
        <v>2</v>
      </c>
      <c r="AN80" s="10">
        <v>1</v>
      </c>
      <c r="AO80" s="10">
        <v>1</v>
      </c>
      <c r="AP80" s="10">
        <v>1</v>
      </c>
      <c r="AQ80" s="10">
        <v>1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31">
        <v>41</v>
      </c>
      <c r="BE80" s="31">
        <v>364</v>
      </c>
      <c r="BF80" s="16">
        <v>0.11263736263736264</v>
      </c>
      <c r="BG80" s="10">
        <v>7</v>
      </c>
      <c r="BH80">
        <v>40</v>
      </c>
      <c r="BI80" s="106">
        <f t="shared" si="2"/>
        <v>0.14642857142857144</v>
      </c>
    </row>
    <row r="81" spans="1:61" ht="15.75" x14ac:dyDescent="0.25">
      <c r="A81" s="3" t="s">
        <v>139</v>
      </c>
      <c r="B81" s="31">
        <v>19068</v>
      </c>
      <c r="C81" s="10">
        <v>1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0</v>
      </c>
      <c r="AL81" s="10">
        <v>1</v>
      </c>
      <c r="AM81" s="10">
        <v>1</v>
      </c>
      <c r="AN81" s="10">
        <v>1</v>
      </c>
      <c r="AO81" s="10">
        <v>1</v>
      </c>
      <c r="AP81" s="10">
        <v>0</v>
      </c>
      <c r="AQ81" s="10">
        <v>1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31">
        <v>5</v>
      </c>
      <c r="BE81" s="31">
        <v>52</v>
      </c>
      <c r="BF81" s="16">
        <v>9.6153846153846159E-2</v>
      </c>
      <c r="BG81" s="10">
        <v>1</v>
      </c>
      <c r="BH81">
        <v>40</v>
      </c>
      <c r="BI81" s="106">
        <f t="shared" si="2"/>
        <v>0.125</v>
      </c>
    </row>
    <row r="82" spans="1:61" ht="15.75" x14ac:dyDescent="0.25">
      <c r="A82" s="3" t="s">
        <v>103</v>
      </c>
      <c r="B82" s="31">
        <v>12763</v>
      </c>
      <c r="C82" s="10">
        <v>1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31">
        <v>0</v>
      </c>
      <c r="BE82" s="31">
        <v>52</v>
      </c>
      <c r="BF82" s="103">
        <v>0</v>
      </c>
      <c r="BG82" s="10">
        <v>1</v>
      </c>
      <c r="BH82">
        <v>40</v>
      </c>
      <c r="BI82" s="106">
        <f t="shared" si="2"/>
        <v>0</v>
      </c>
    </row>
    <row r="83" spans="1:61" ht="15.75" x14ac:dyDescent="0.25">
      <c r="A83" s="3" t="s">
        <v>68</v>
      </c>
      <c r="B83" s="31">
        <v>45864</v>
      </c>
      <c r="C83" s="10">
        <v>1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31">
        <v>0</v>
      </c>
      <c r="BE83" s="31">
        <v>52</v>
      </c>
      <c r="BF83" s="16">
        <v>0</v>
      </c>
      <c r="BG83" s="10">
        <v>1</v>
      </c>
      <c r="BH83">
        <v>40</v>
      </c>
      <c r="BI83" s="106">
        <f t="shared" si="2"/>
        <v>0</v>
      </c>
    </row>
    <row r="84" spans="1:61" ht="15.75" x14ac:dyDescent="0.25">
      <c r="A84" s="3" t="s">
        <v>75</v>
      </c>
      <c r="B84" s="31">
        <v>11563</v>
      </c>
      <c r="C84" s="10">
        <v>1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0</v>
      </c>
      <c r="AT84" s="10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31">
        <v>0</v>
      </c>
      <c r="BE84" s="31">
        <v>52</v>
      </c>
      <c r="BF84" s="16">
        <v>0</v>
      </c>
      <c r="BG84" s="10">
        <v>1</v>
      </c>
      <c r="BH84">
        <v>40</v>
      </c>
      <c r="BI84" s="106">
        <f t="shared" si="2"/>
        <v>0</v>
      </c>
    </row>
    <row r="85" spans="1:61" ht="15.75" x14ac:dyDescent="0.25">
      <c r="A85" s="3" t="s">
        <v>91</v>
      </c>
      <c r="B85" s="31">
        <v>7298</v>
      </c>
      <c r="C85" s="10">
        <v>1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31">
        <v>0</v>
      </c>
      <c r="BE85" s="31">
        <v>52</v>
      </c>
      <c r="BF85" s="16">
        <v>0</v>
      </c>
      <c r="BG85" s="10">
        <v>1</v>
      </c>
      <c r="BH85">
        <v>40</v>
      </c>
      <c r="BI85" s="106">
        <f t="shared" si="2"/>
        <v>0</v>
      </c>
    </row>
    <row r="86" spans="1:61" ht="15.75" x14ac:dyDescent="0.25">
      <c r="A86" s="3" t="s">
        <v>76</v>
      </c>
      <c r="B86" s="31">
        <v>27134</v>
      </c>
      <c r="C86" s="10">
        <v>1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31">
        <v>0</v>
      </c>
      <c r="BE86" s="31">
        <v>52</v>
      </c>
      <c r="BF86" s="16">
        <v>0</v>
      </c>
      <c r="BG86" s="10">
        <v>1</v>
      </c>
      <c r="BH86">
        <v>40</v>
      </c>
      <c r="BI86" s="106">
        <f t="shared" si="2"/>
        <v>0</v>
      </c>
    </row>
    <row r="87" spans="1:61" ht="15.75" x14ac:dyDescent="0.25">
      <c r="A87" s="3" t="s">
        <v>92</v>
      </c>
      <c r="B87" s="31">
        <v>162893</v>
      </c>
      <c r="C87" s="10">
        <v>5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31">
        <v>0</v>
      </c>
      <c r="BE87" s="31">
        <v>260</v>
      </c>
      <c r="BF87" s="16">
        <v>0</v>
      </c>
      <c r="BG87" s="10">
        <v>5</v>
      </c>
      <c r="BH87">
        <v>40</v>
      </c>
      <c r="BI87" s="106">
        <f t="shared" si="2"/>
        <v>0</v>
      </c>
    </row>
    <row r="88" spans="1:61" ht="15.75" x14ac:dyDescent="0.25">
      <c r="A88" s="3" t="s">
        <v>93</v>
      </c>
      <c r="B88" s="31">
        <v>44741</v>
      </c>
      <c r="C88" s="10">
        <v>1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31">
        <v>0</v>
      </c>
      <c r="BE88" s="31">
        <v>52</v>
      </c>
      <c r="BF88" s="16">
        <v>0</v>
      </c>
      <c r="BG88" s="10">
        <v>1</v>
      </c>
      <c r="BH88">
        <v>40</v>
      </c>
      <c r="BI88" s="106">
        <f t="shared" si="2"/>
        <v>0</v>
      </c>
    </row>
    <row r="89" spans="1:61" ht="15.75" x14ac:dyDescent="0.25">
      <c r="A89" s="3" t="s">
        <v>140</v>
      </c>
      <c r="B89" s="31">
        <v>20254</v>
      </c>
      <c r="C89" s="10">
        <v>1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31">
        <v>0</v>
      </c>
      <c r="BE89" s="31">
        <v>52</v>
      </c>
      <c r="BF89" s="16">
        <v>0</v>
      </c>
      <c r="BG89" s="10">
        <v>1</v>
      </c>
      <c r="BH89">
        <v>40</v>
      </c>
      <c r="BI89" s="106">
        <f t="shared" si="2"/>
        <v>0</v>
      </c>
    </row>
    <row r="90" spans="1:61" ht="15.75" x14ac:dyDescent="0.25">
      <c r="A90" s="5" t="s">
        <v>128</v>
      </c>
      <c r="B90" s="31">
        <v>18677</v>
      </c>
      <c r="C90" s="10">
        <v>1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31">
        <v>0</v>
      </c>
      <c r="BE90" s="31">
        <v>52</v>
      </c>
      <c r="BF90" s="103">
        <v>0</v>
      </c>
      <c r="BG90" s="10">
        <v>1</v>
      </c>
      <c r="BH90">
        <v>40</v>
      </c>
      <c r="BI90" s="106">
        <f t="shared" si="2"/>
        <v>0</v>
      </c>
    </row>
    <row r="91" spans="1:61" ht="16.5" thickBot="1" x14ac:dyDescent="0.3">
      <c r="A91" s="17" t="s">
        <v>156</v>
      </c>
      <c r="B91" s="31">
        <v>10380</v>
      </c>
      <c r="C91" s="10">
        <v>1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0</v>
      </c>
      <c r="BA91" s="10">
        <v>0</v>
      </c>
      <c r="BB91" s="10">
        <v>0</v>
      </c>
      <c r="BC91" s="10">
        <v>0</v>
      </c>
      <c r="BD91" s="41">
        <v>0</v>
      </c>
      <c r="BE91" s="41">
        <v>52</v>
      </c>
      <c r="BF91" s="42">
        <v>0</v>
      </c>
      <c r="BG91" s="10">
        <v>1</v>
      </c>
      <c r="BH91">
        <v>40</v>
      </c>
      <c r="BI91" s="106">
        <f t="shared" si="2"/>
        <v>0</v>
      </c>
    </row>
    <row r="92" spans="1:61" ht="16.5" thickBot="1" x14ac:dyDescent="0.3">
      <c r="A92" s="71" t="s">
        <v>141</v>
      </c>
      <c r="B92" s="74">
        <v>38749</v>
      </c>
      <c r="C92" s="72">
        <v>1</v>
      </c>
      <c r="D92" s="74">
        <v>0</v>
      </c>
      <c r="E92" s="74">
        <v>0</v>
      </c>
      <c r="F92" s="74">
        <v>0</v>
      </c>
      <c r="G92" s="74">
        <v>0</v>
      </c>
      <c r="H92" s="74">
        <v>0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  <c r="P92" s="74">
        <v>0</v>
      </c>
      <c r="Q92" s="74">
        <v>0</v>
      </c>
      <c r="R92" s="74">
        <v>0</v>
      </c>
      <c r="S92" s="74">
        <v>0</v>
      </c>
      <c r="T92" s="74">
        <v>0</v>
      </c>
      <c r="U92" s="74">
        <v>0</v>
      </c>
      <c r="V92" s="74">
        <v>0</v>
      </c>
      <c r="W92" s="74">
        <v>0</v>
      </c>
      <c r="X92" s="74">
        <v>0</v>
      </c>
      <c r="Y92" s="74">
        <v>0</v>
      </c>
      <c r="Z92" s="74">
        <v>0</v>
      </c>
      <c r="AA92" s="74">
        <v>0</v>
      </c>
      <c r="AB92" s="74">
        <v>0</v>
      </c>
      <c r="AC92" s="74">
        <v>0</v>
      </c>
      <c r="AD92" s="74">
        <v>0</v>
      </c>
      <c r="AE92" s="74">
        <v>0</v>
      </c>
      <c r="AF92" s="74">
        <v>0</v>
      </c>
      <c r="AG92" s="74">
        <v>0</v>
      </c>
      <c r="AH92" s="74">
        <v>0</v>
      </c>
      <c r="AI92" s="74">
        <v>0</v>
      </c>
      <c r="AJ92" s="74">
        <v>0</v>
      </c>
      <c r="AK92" s="74">
        <v>0</v>
      </c>
      <c r="AL92" s="74">
        <v>0</v>
      </c>
      <c r="AM92" s="74">
        <v>0</v>
      </c>
      <c r="AN92" s="74">
        <v>0</v>
      </c>
      <c r="AO92" s="74">
        <v>0</v>
      </c>
      <c r="AP92" s="74">
        <v>0</v>
      </c>
      <c r="AQ92" s="74">
        <v>0</v>
      </c>
      <c r="AR92" s="74">
        <v>0</v>
      </c>
      <c r="AS92" s="74">
        <v>0</v>
      </c>
      <c r="AT92" s="74">
        <v>0</v>
      </c>
      <c r="AU92" s="74">
        <v>0</v>
      </c>
      <c r="AV92" s="74">
        <v>0</v>
      </c>
      <c r="AW92" s="74">
        <v>0</v>
      </c>
      <c r="AX92" s="74">
        <v>0</v>
      </c>
      <c r="AY92" s="74">
        <v>0</v>
      </c>
      <c r="AZ92" s="74">
        <v>0</v>
      </c>
      <c r="BA92" s="74">
        <v>0</v>
      </c>
      <c r="BB92" s="74">
        <v>0</v>
      </c>
      <c r="BC92" s="98">
        <v>0</v>
      </c>
      <c r="BD92" s="74">
        <v>0</v>
      </c>
      <c r="BE92" s="74">
        <v>52</v>
      </c>
      <c r="BF92" s="104">
        <v>0</v>
      </c>
      <c r="BG92" s="72">
        <v>1</v>
      </c>
      <c r="BH92">
        <v>40</v>
      </c>
      <c r="BI92" s="106">
        <f t="shared" si="2"/>
        <v>0</v>
      </c>
    </row>
    <row r="93" spans="1:61" ht="15.75" x14ac:dyDescent="0.25">
      <c r="A93" s="91" t="s">
        <v>129</v>
      </c>
      <c r="B93" s="76">
        <v>185820</v>
      </c>
      <c r="C93" s="76">
        <v>21</v>
      </c>
      <c r="D93" s="76">
        <v>0</v>
      </c>
      <c r="E93" s="76">
        <v>0</v>
      </c>
      <c r="F93" s="76">
        <v>0</v>
      </c>
      <c r="G93" s="76">
        <v>0</v>
      </c>
      <c r="H93" s="76">
        <v>0</v>
      </c>
      <c r="I93" s="76">
        <v>0</v>
      </c>
      <c r="J93" s="76">
        <v>0</v>
      </c>
      <c r="K93" s="76">
        <v>0</v>
      </c>
      <c r="L93" s="76">
        <v>0</v>
      </c>
      <c r="M93" s="76">
        <v>0</v>
      </c>
      <c r="N93" s="76">
        <v>0</v>
      </c>
      <c r="O93" s="76">
        <v>0</v>
      </c>
      <c r="P93" s="76">
        <v>0</v>
      </c>
      <c r="Q93" s="76">
        <v>0</v>
      </c>
      <c r="R93" s="76">
        <v>0</v>
      </c>
      <c r="S93" s="76">
        <v>0</v>
      </c>
      <c r="T93" s="76">
        <v>0</v>
      </c>
      <c r="U93" s="76">
        <v>0</v>
      </c>
      <c r="V93" s="76">
        <v>0</v>
      </c>
      <c r="W93" s="76">
        <v>0</v>
      </c>
      <c r="X93" s="76">
        <v>0</v>
      </c>
      <c r="Y93" s="76">
        <v>0</v>
      </c>
      <c r="Z93" s="76">
        <v>0</v>
      </c>
      <c r="AA93" s="76">
        <v>0</v>
      </c>
      <c r="AB93" s="76">
        <v>0</v>
      </c>
      <c r="AC93" s="76">
        <v>0</v>
      </c>
      <c r="AD93" s="76">
        <v>0</v>
      </c>
      <c r="AE93" s="76">
        <v>0</v>
      </c>
      <c r="AF93" s="76">
        <v>0</v>
      </c>
      <c r="AG93" s="76">
        <v>0</v>
      </c>
      <c r="AH93" s="76">
        <v>0</v>
      </c>
      <c r="AI93" s="76">
        <v>0</v>
      </c>
      <c r="AJ93" s="76">
        <v>0</v>
      </c>
      <c r="AK93" s="76">
        <v>0</v>
      </c>
      <c r="AL93" s="76">
        <v>0</v>
      </c>
      <c r="AM93" s="76">
        <v>0</v>
      </c>
      <c r="AN93" s="76">
        <v>0</v>
      </c>
      <c r="AO93" s="76">
        <v>0</v>
      </c>
      <c r="AP93" s="76">
        <v>0</v>
      </c>
      <c r="AQ93" s="76">
        <v>0</v>
      </c>
      <c r="AR93" s="76">
        <v>0</v>
      </c>
      <c r="AS93" s="76">
        <v>0</v>
      </c>
      <c r="AT93" s="76">
        <v>0</v>
      </c>
      <c r="AU93" s="76">
        <v>0</v>
      </c>
      <c r="AV93" s="76">
        <v>0</v>
      </c>
      <c r="AW93" s="76">
        <v>0</v>
      </c>
      <c r="AX93" s="76">
        <v>0</v>
      </c>
      <c r="AY93" s="76">
        <v>0</v>
      </c>
      <c r="AZ93" s="76">
        <v>0</v>
      </c>
      <c r="BA93" s="76">
        <v>0</v>
      </c>
      <c r="BB93" s="76">
        <v>0</v>
      </c>
      <c r="BC93" s="76">
        <v>0</v>
      </c>
      <c r="BD93" s="76">
        <v>0</v>
      </c>
      <c r="BE93" s="76">
        <v>1092</v>
      </c>
      <c r="BF93" s="87">
        <v>0</v>
      </c>
      <c r="BG93" s="76">
        <v>21</v>
      </c>
      <c r="BH93">
        <v>40</v>
      </c>
      <c r="BI93" s="106">
        <f t="shared" si="2"/>
        <v>0</v>
      </c>
    </row>
  </sheetData>
  <sortState ref="A2:BI95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topLeftCell="A82" workbookViewId="0">
      <selection activeCell="J95" sqref="J95"/>
    </sheetView>
  </sheetViews>
  <sheetFormatPr defaultRowHeight="15" x14ac:dyDescent="0.25"/>
  <cols>
    <col min="1" max="1" width="29.140625" bestFit="1" customWidth="1"/>
    <col min="9" max="9" width="35.28515625" bestFit="1" customWidth="1"/>
  </cols>
  <sheetData>
    <row r="1" spans="1:12" ht="15.75" thickBot="1" x14ac:dyDescent="0.3">
      <c r="A1" t="s">
        <v>0</v>
      </c>
      <c r="B1" t="s">
        <v>277</v>
      </c>
      <c r="C1" t="s">
        <v>372</v>
      </c>
      <c r="D1" s="64" t="s">
        <v>369</v>
      </c>
      <c r="E1" s="65" t="s">
        <v>171</v>
      </c>
      <c r="F1" t="s">
        <v>172</v>
      </c>
      <c r="G1" s="65" t="s">
        <v>171</v>
      </c>
      <c r="H1" t="s">
        <v>373</v>
      </c>
      <c r="I1" t="s">
        <v>378</v>
      </c>
    </row>
    <row r="2" spans="1:12" ht="26.25" thickBot="1" x14ac:dyDescent="0.3">
      <c r="A2" t="s">
        <v>285</v>
      </c>
      <c r="B2" s="106">
        <v>0.97499999999999998</v>
      </c>
      <c r="C2" s="106">
        <v>0.97499999999999998</v>
      </c>
      <c r="D2" s="66">
        <v>330010</v>
      </c>
      <c r="E2" s="67" t="s">
        <v>173</v>
      </c>
      <c r="F2" t="s">
        <v>174</v>
      </c>
      <c r="G2" s="3" t="s">
        <v>105</v>
      </c>
      <c r="H2" s="106">
        <v>0.97499999999999998</v>
      </c>
      <c r="I2" s="2">
        <f>VLOOKUP(D2,notificação!$AS$3:$AV$94,2,0)</f>
        <v>1.9032119999999999</v>
      </c>
      <c r="J2" s="122"/>
      <c r="K2" s="122"/>
      <c r="L2" s="122"/>
    </row>
    <row r="3" spans="1:12" ht="16.5" thickBot="1" x14ac:dyDescent="0.3">
      <c r="A3" t="s">
        <v>289</v>
      </c>
      <c r="B3" s="106">
        <v>0.57499999999999996</v>
      </c>
      <c r="C3" s="106">
        <v>0.57499999999999996</v>
      </c>
      <c r="D3" s="66">
        <v>330015</v>
      </c>
      <c r="E3" s="67" t="s">
        <v>175</v>
      </c>
      <c r="F3" t="s">
        <v>176</v>
      </c>
      <c r="G3" s="3" t="s">
        <v>143</v>
      </c>
      <c r="H3" s="106">
        <v>0.57499999999999996</v>
      </c>
      <c r="I3" s="2">
        <f>VLOOKUP(D3,notificação!$AS$3:$AV$94,2,0)</f>
        <v>16.616816</v>
      </c>
      <c r="J3" s="122"/>
      <c r="K3" s="122"/>
      <c r="L3" s="122"/>
    </row>
    <row r="4" spans="1:12" ht="26.25" thickBot="1" x14ac:dyDescent="0.3">
      <c r="A4" t="s">
        <v>281</v>
      </c>
      <c r="B4" s="106">
        <v>1.0035714285714286</v>
      </c>
      <c r="C4" s="106">
        <v>1.0035714285714286</v>
      </c>
      <c r="D4" s="66">
        <v>330020</v>
      </c>
      <c r="E4" s="67" t="s">
        <v>177</v>
      </c>
      <c r="F4" t="s">
        <v>178</v>
      </c>
      <c r="G4" s="3" t="s">
        <v>95</v>
      </c>
      <c r="H4" s="106">
        <v>1.0035714285714286</v>
      </c>
      <c r="I4" s="2">
        <f>VLOOKUP(D4,notificação!$AS$3:$AV$94,2,0)</f>
        <v>1.4694100000000001</v>
      </c>
      <c r="J4" s="122"/>
      <c r="K4" s="122"/>
      <c r="L4" s="122"/>
    </row>
    <row r="5" spans="1:12" ht="16.5" thickBot="1" x14ac:dyDescent="0.3">
      <c r="A5" t="s">
        <v>288</v>
      </c>
      <c r="B5" s="106">
        <v>0</v>
      </c>
      <c r="C5" s="106">
        <v>0</v>
      </c>
      <c r="D5" s="66">
        <v>330022</v>
      </c>
      <c r="E5" s="67" t="s">
        <v>179</v>
      </c>
      <c r="F5" t="s">
        <v>180</v>
      </c>
      <c r="G5" s="3" t="s">
        <v>131</v>
      </c>
      <c r="H5" s="106">
        <v>0</v>
      </c>
      <c r="I5" s="2">
        <f>VLOOKUP(D5,notificação!$AS$3:$AV$94,2,0)</f>
        <v>15.670296</v>
      </c>
      <c r="J5" s="122"/>
      <c r="K5" s="122"/>
      <c r="L5" s="122"/>
    </row>
    <row r="6" spans="1:12" ht="39" thickBot="1" x14ac:dyDescent="0.3">
      <c r="A6" t="s">
        <v>282</v>
      </c>
      <c r="B6" s="106">
        <v>0.55000000000000004</v>
      </c>
      <c r="C6" s="106">
        <v>0.55000000000000004</v>
      </c>
      <c r="D6" s="66">
        <v>330023</v>
      </c>
      <c r="E6" s="67" t="s">
        <v>181</v>
      </c>
      <c r="F6" t="s">
        <v>178</v>
      </c>
      <c r="G6" s="3" t="s">
        <v>96</v>
      </c>
      <c r="H6" s="106">
        <v>0.55000000000000004</v>
      </c>
      <c r="I6" s="2">
        <f>VLOOKUP(D6,notificação!$AS$3:$AV$94,2,0)</f>
        <v>8.5567589999999996</v>
      </c>
      <c r="J6" s="122"/>
      <c r="K6" s="122"/>
      <c r="L6" s="122"/>
    </row>
    <row r="7" spans="1:12" ht="26.25" thickBot="1" x14ac:dyDescent="0.3">
      <c r="A7" t="s">
        <v>283</v>
      </c>
      <c r="B7" s="106">
        <v>1</v>
      </c>
      <c r="C7" s="106">
        <v>1</v>
      </c>
      <c r="D7" s="66">
        <v>330025</v>
      </c>
      <c r="E7" s="67" t="s">
        <v>182</v>
      </c>
      <c r="F7" t="s">
        <v>178</v>
      </c>
      <c r="G7" s="3" t="s">
        <v>97</v>
      </c>
      <c r="H7" s="106">
        <v>1</v>
      </c>
      <c r="I7" s="2">
        <f>VLOOKUP(D7,notificação!$AS$3:$AV$94,2,0)</f>
        <v>6.487819</v>
      </c>
      <c r="J7" s="122"/>
      <c r="K7" s="122"/>
      <c r="L7" s="122"/>
    </row>
    <row r="8" spans="1:12" ht="26.25" thickBot="1" x14ac:dyDescent="0.3">
      <c r="A8" t="s">
        <v>286</v>
      </c>
      <c r="B8" s="106">
        <v>1</v>
      </c>
      <c r="C8" s="106">
        <v>1</v>
      </c>
      <c r="D8" s="66">
        <v>330030</v>
      </c>
      <c r="E8" s="67" t="s">
        <v>183</v>
      </c>
      <c r="F8" t="s">
        <v>184</v>
      </c>
      <c r="G8" s="3" t="s">
        <v>118</v>
      </c>
      <c r="H8" s="106">
        <v>1</v>
      </c>
      <c r="I8" s="2">
        <f>VLOOKUP(D8,notificação!$AS$3:$AV$94,2,0)</f>
        <v>1.977476</v>
      </c>
      <c r="J8" s="122"/>
      <c r="K8" s="122"/>
      <c r="L8" s="122"/>
    </row>
    <row r="9" spans="1:12" ht="26.25" thickBot="1" x14ac:dyDescent="0.3">
      <c r="A9" t="s">
        <v>287</v>
      </c>
      <c r="B9" s="106">
        <v>0.97499999999999998</v>
      </c>
      <c r="C9" s="106">
        <v>0.97499999999999998</v>
      </c>
      <c r="D9" s="66">
        <v>330040</v>
      </c>
      <c r="E9" s="67" t="s">
        <v>185</v>
      </c>
      <c r="F9" t="s">
        <v>184</v>
      </c>
      <c r="G9" s="3" t="s">
        <v>119</v>
      </c>
      <c r="H9" s="106">
        <v>0.97499999999999998</v>
      </c>
      <c r="I9" s="2">
        <f>VLOOKUP(D9,notificação!$AS$3:$AV$94,2,0)</f>
        <v>1.0796969999999999</v>
      </c>
      <c r="J9" s="122"/>
      <c r="K9" s="122"/>
      <c r="L9" s="122"/>
    </row>
    <row r="10" spans="1:12" ht="26.25" thickBot="1" x14ac:dyDescent="0.3">
      <c r="A10" t="s">
        <v>278</v>
      </c>
      <c r="B10" s="106">
        <v>0.64</v>
      </c>
      <c r="C10" s="106">
        <v>0.64</v>
      </c>
      <c r="D10" s="66">
        <v>330045</v>
      </c>
      <c r="E10" s="67" t="s">
        <v>186</v>
      </c>
      <c r="F10" t="s">
        <v>187</v>
      </c>
      <c r="G10" s="3" t="s">
        <v>57</v>
      </c>
      <c r="H10" s="106">
        <v>0.64</v>
      </c>
      <c r="I10" s="2">
        <f>VLOOKUP(D10,notificação!$AS$3:$AV$94,2,0)</f>
        <v>1.358592</v>
      </c>
      <c r="J10" s="122"/>
      <c r="K10" s="122"/>
      <c r="L10" s="122"/>
    </row>
    <row r="11" spans="1:12" ht="26.25" thickBot="1" x14ac:dyDescent="0.3">
      <c r="A11" t="s">
        <v>279</v>
      </c>
      <c r="B11" s="106">
        <v>0.17499999999999999</v>
      </c>
      <c r="C11" s="106">
        <v>0.17499999999999999</v>
      </c>
      <c r="D11" s="66">
        <v>330050</v>
      </c>
      <c r="E11" s="67" t="s">
        <v>188</v>
      </c>
      <c r="F11" t="s">
        <v>189</v>
      </c>
      <c r="G11" s="3" t="s">
        <v>78</v>
      </c>
      <c r="H11" s="106">
        <v>0.17499999999999999</v>
      </c>
      <c r="I11" s="2">
        <f>VLOOKUP(D11,notificação!$AS$3:$AV$94,2,0)</f>
        <v>7.1996830000000003</v>
      </c>
      <c r="J11" s="122"/>
      <c r="K11" s="122"/>
      <c r="L11" s="122"/>
    </row>
    <row r="12" spans="1:12" ht="51.75" thickBot="1" x14ac:dyDescent="0.3">
      <c r="A12" t="s">
        <v>290</v>
      </c>
      <c r="B12" s="106">
        <v>0.625</v>
      </c>
      <c r="C12" s="106">
        <v>0.625</v>
      </c>
      <c r="D12" s="66">
        <v>330060</v>
      </c>
      <c r="E12" s="67" t="s">
        <v>190</v>
      </c>
      <c r="F12" t="s">
        <v>176</v>
      </c>
      <c r="G12" s="3" t="s">
        <v>144</v>
      </c>
      <c r="H12" s="106">
        <v>0.625</v>
      </c>
      <c r="I12" s="2">
        <f>VLOOKUP(D12,notificação!$AS$3:$AV$94,2,0)</f>
        <v>5.3610670000000002</v>
      </c>
      <c r="J12" s="122"/>
      <c r="K12" s="122"/>
      <c r="L12" s="122"/>
    </row>
    <row r="13" spans="1:12" ht="26.25" thickBot="1" x14ac:dyDescent="0.3">
      <c r="A13" t="s">
        <v>284</v>
      </c>
      <c r="B13" s="106">
        <v>0.625</v>
      </c>
      <c r="C13" s="106">
        <v>0.625</v>
      </c>
      <c r="D13" s="68">
        <v>330070</v>
      </c>
      <c r="E13" s="69" t="s">
        <v>191</v>
      </c>
      <c r="F13" t="s">
        <v>178</v>
      </c>
      <c r="G13" s="3" t="s">
        <v>98</v>
      </c>
      <c r="H13" s="106">
        <v>0.625</v>
      </c>
      <c r="I13" s="2">
        <f>VLOOKUP(D13,notificação!$AS$3:$AV$94,2,0)</f>
        <v>1.2816289999999999</v>
      </c>
      <c r="J13" s="122"/>
      <c r="K13" s="122"/>
      <c r="L13" s="122"/>
    </row>
    <row r="14" spans="1:12" ht="39.75" thickTop="1" thickBot="1" x14ac:dyDescent="0.3">
      <c r="A14" t="s">
        <v>280</v>
      </c>
      <c r="B14" s="106">
        <v>0.9</v>
      </c>
      <c r="C14" s="106">
        <v>0.9</v>
      </c>
      <c r="D14" s="66">
        <v>330080</v>
      </c>
      <c r="E14" s="67" t="s">
        <v>192</v>
      </c>
      <c r="F14" t="s">
        <v>189</v>
      </c>
      <c r="G14" s="3" t="s">
        <v>79</v>
      </c>
      <c r="H14" s="106">
        <v>0.9</v>
      </c>
      <c r="I14" s="2">
        <f>VLOOKUP(D14,notificação!$AS$3:$AV$94,2,0)</f>
        <v>3.352779</v>
      </c>
      <c r="J14" s="122"/>
      <c r="K14" s="122"/>
      <c r="L14" s="122"/>
    </row>
    <row r="15" spans="1:12" ht="16.5" thickBot="1" x14ac:dyDescent="0.3">
      <c r="A15" t="s">
        <v>291</v>
      </c>
      <c r="B15" s="106">
        <v>1</v>
      </c>
      <c r="C15" s="106">
        <v>1</v>
      </c>
      <c r="D15" s="66">
        <v>330090</v>
      </c>
      <c r="E15" s="67" t="s">
        <v>193</v>
      </c>
      <c r="F15" t="s">
        <v>176</v>
      </c>
      <c r="G15" s="3" t="s">
        <v>145</v>
      </c>
      <c r="H15" s="106">
        <v>1</v>
      </c>
      <c r="I15" s="2">
        <f>VLOOKUP(D15,notificação!$AS$3:$AV$94,2,0)</f>
        <v>12.885767</v>
      </c>
      <c r="J15" s="122"/>
      <c r="K15" s="122"/>
      <c r="L15" s="122"/>
    </row>
    <row r="16" spans="1:12" ht="51.75" thickBot="1" x14ac:dyDescent="0.3">
      <c r="A16" t="s">
        <v>292</v>
      </c>
      <c r="B16" s="106">
        <v>0.14642857142857144</v>
      </c>
      <c r="C16" s="106">
        <v>0.14642857142857144</v>
      </c>
      <c r="D16" s="66">
        <v>330100</v>
      </c>
      <c r="E16" s="67" t="s">
        <v>194</v>
      </c>
      <c r="F16" t="s">
        <v>195</v>
      </c>
      <c r="G16" s="3" t="s">
        <v>109</v>
      </c>
      <c r="H16" s="106">
        <v>0.14642857142857144</v>
      </c>
      <c r="I16" s="2">
        <f>VLOOKUP(D16,notificação!$AS$3:$AV$94,2,0)</f>
        <v>0.38861800000000002</v>
      </c>
      <c r="J16" s="122"/>
      <c r="K16" s="122"/>
      <c r="L16" s="122"/>
    </row>
    <row r="17" spans="1:12" ht="26.25" thickBot="1" x14ac:dyDescent="0.3">
      <c r="A17" t="s">
        <v>293</v>
      </c>
      <c r="B17" s="106">
        <v>0.25</v>
      </c>
      <c r="C17" s="106">
        <v>0.25</v>
      </c>
      <c r="D17" s="66">
        <v>330110</v>
      </c>
      <c r="E17" s="67" t="s">
        <v>196</v>
      </c>
      <c r="F17" t="s">
        <v>189</v>
      </c>
      <c r="G17" s="3" t="s">
        <v>160</v>
      </c>
      <c r="H17" s="106">
        <v>0.25</v>
      </c>
      <c r="I17" s="2">
        <f>VLOOKUP(D17,notificação!$AS$3:$AV$94,2,0)</f>
        <v>9.9191579999999995</v>
      </c>
      <c r="J17" s="122"/>
      <c r="K17" s="122"/>
      <c r="L17" s="122"/>
    </row>
    <row r="18" spans="1:12" ht="26.25" thickBot="1" x14ac:dyDescent="0.3">
      <c r="A18" t="s">
        <v>294</v>
      </c>
      <c r="B18" s="106">
        <v>0.82499999999999996</v>
      </c>
      <c r="C18" s="106">
        <v>0.82499999999999996</v>
      </c>
      <c r="D18" s="66">
        <v>330093</v>
      </c>
      <c r="E18" s="67" t="s">
        <v>197</v>
      </c>
      <c r="F18" t="s">
        <v>195</v>
      </c>
      <c r="G18" s="3" t="s">
        <v>110</v>
      </c>
      <c r="H18" s="106">
        <v>0.82499999999999996</v>
      </c>
      <c r="I18" s="2">
        <f>VLOOKUP(D18,notificação!$AS$3:$AV$94,2,0)</f>
        <v>11.863099</v>
      </c>
      <c r="J18" s="122"/>
      <c r="K18" s="122"/>
      <c r="L18" s="122"/>
    </row>
    <row r="19" spans="1:12" ht="26.25" thickBot="1" x14ac:dyDescent="0.3">
      <c r="A19" t="s">
        <v>301</v>
      </c>
      <c r="B19" s="106">
        <v>0.625</v>
      </c>
      <c r="C19" s="106">
        <v>0.625</v>
      </c>
      <c r="D19" s="66">
        <v>330115</v>
      </c>
      <c r="E19" s="67" t="s">
        <v>198</v>
      </c>
      <c r="F19" t="s">
        <v>176</v>
      </c>
      <c r="G19" s="3" t="s">
        <v>146</v>
      </c>
      <c r="H19" s="106">
        <v>0.625</v>
      </c>
      <c r="I19" s="2">
        <f>VLOOKUP(D19,notificação!$AS$3:$AV$94,2,0)</f>
        <v>15.603058000000001</v>
      </c>
      <c r="J19" s="122"/>
      <c r="K19" s="122"/>
      <c r="L19" s="122"/>
    </row>
    <row r="20" spans="1:12" ht="16.5" thickBot="1" x14ac:dyDescent="0.3">
      <c r="A20" t="s">
        <v>295</v>
      </c>
      <c r="B20" s="106">
        <v>0.3</v>
      </c>
      <c r="C20" s="106">
        <v>0.3</v>
      </c>
      <c r="D20" s="66">
        <v>330120</v>
      </c>
      <c r="E20" s="67" t="s">
        <v>199</v>
      </c>
      <c r="F20" t="s">
        <v>189</v>
      </c>
      <c r="G20" s="3" t="s">
        <v>81</v>
      </c>
      <c r="H20" s="106">
        <v>0.3</v>
      </c>
      <c r="I20" s="2">
        <f>VLOOKUP(D20,notificação!$AS$3:$AV$94,2,0)</f>
        <v>10.437868</v>
      </c>
      <c r="J20" s="122"/>
      <c r="K20" s="122"/>
      <c r="L20" s="122"/>
    </row>
    <row r="21" spans="1:12" ht="26.25" thickBot="1" x14ac:dyDescent="0.3">
      <c r="A21" t="s">
        <v>298</v>
      </c>
      <c r="B21" s="106">
        <v>0</v>
      </c>
      <c r="C21" s="106">
        <v>0</v>
      </c>
      <c r="D21" s="66">
        <v>330130</v>
      </c>
      <c r="E21" s="67" t="s">
        <v>200</v>
      </c>
      <c r="F21" t="s">
        <v>178</v>
      </c>
      <c r="G21" s="3" t="s">
        <v>99</v>
      </c>
      <c r="H21" s="106">
        <v>0</v>
      </c>
      <c r="I21" s="2">
        <f>VLOOKUP(D21,notificação!$AS$3:$AV$94,2,0)</f>
        <v>10.901795999999999</v>
      </c>
      <c r="J21" s="122"/>
      <c r="K21" s="122"/>
      <c r="L21" s="122"/>
    </row>
    <row r="22" spans="1:12" ht="51.75" thickBot="1" x14ac:dyDescent="0.3">
      <c r="A22" t="s">
        <v>300</v>
      </c>
      <c r="B22" s="106">
        <v>0.72499999999999998</v>
      </c>
      <c r="C22" s="106">
        <v>0.72499999999999998</v>
      </c>
      <c r="D22" s="66">
        <v>330095</v>
      </c>
      <c r="E22" s="67" t="s">
        <v>201</v>
      </c>
      <c r="F22" t="s">
        <v>180</v>
      </c>
      <c r="G22" s="3" t="s">
        <v>132</v>
      </c>
      <c r="H22" s="106">
        <v>0.72499999999999998</v>
      </c>
      <c r="I22" s="2">
        <f>VLOOKUP(D22,notificação!$AS$3:$AV$94,2,0)</f>
        <v>23.282886999999999</v>
      </c>
      <c r="J22" s="122"/>
      <c r="K22" s="122"/>
      <c r="L22" s="122"/>
    </row>
    <row r="23" spans="1:12" ht="39" thickBot="1" x14ac:dyDescent="0.3">
      <c r="A23" t="s">
        <v>299</v>
      </c>
      <c r="B23" s="106">
        <v>0.6</v>
      </c>
      <c r="C23" s="106">
        <v>0.6</v>
      </c>
      <c r="D23" s="66">
        <v>330140</v>
      </c>
      <c r="E23" s="67" t="s">
        <v>202</v>
      </c>
      <c r="F23" t="s">
        <v>195</v>
      </c>
      <c r="G23" s="3" t="s">
        <v>111</v>
      </c>
      <c r="H23" s="106">
        <v>0.6</v>
      </c>
      <c r="I23" s="2">
        <f>VLOOKUP(D23,notificação!$AS$3:$AV$94,2,0)</f>
        <v>8.4886040000000005</v>
      </c>
      <c r="J23" s="122"/>
      <c r="K23" s="122"/>
      <c r="L23" s="122"/>
    </row>
    <row r="24" spans="1:12" ht="16.5" thickBot="1" x14ac:dyDescent="0.3">
      <c r="A24" t="s">
        <v>296</v>
      </c>
      <c r="B24" s="106">
        <v>1</v>
      </c>
      <c r="C24" s="106">
        <v>1</v>
      </c>
      <c r="D24" s="66">
        <v>330150</v>
      </c>
      <c r="E24" s="67" t="s">
        <v>203</v>
      </c>
      <c r="F24" t="s">
        <v>189</v>
      </c>
      <c r="G24" s="3" t="s">
        <v>82</v>
      </c>
      <c r="H24" s="106">
        <v>1</v>
      </c>
      <c r="I24" s="2">
        <f>VLOOKUP(D24,notificação!$AS$3:$AV$94,2,0)</f>
        <v>18.05706</v>
      </c>
      <c r="J24" s="122"/>
      <c r="K24" s="122"/>
      <c r="L24" s="122"/>
    </row>
    <row r="25" spans="1:12" ht="26.25" thickBot="1" x14ac:dyDescent="0.3">
      <c r="A25" t="s">
        <v>297</v>
      </c>
      <c r="B25" s="106">
        <v>0</v>
      </c>
      <c r="C25" s="106">
        <v>0</v>
      </c>
      <c r="D25" s="66">
        <v>330160</v>
      </c>
      <c r="E25" s="67" t="s">
        <v>204</v>
      </c>
      <c r="F25" t="s">
        <v>189</v>
      </c>
      <c r="G25" s="3" t="s">
        <v>83</v>
      </c>
      <c r="H25" s="106">
        <v>0</v>
      </c>
      <c r="I25" s="2">
        <f>VLOOKUP(D25,notificação!$AS$3:$AV$94,2,0)</f>
        <v>17.296548999999999</v>
      </c>
      <c r="J25" s="122"/>
      <c r="K25" s="122"/>
      <c r="L25" s="122"/>
    </row>
    <row r="26" spans="1:12" ht="26.25" thickBot="1" x14ac:dyDescent="0.3">
      <c r="A26" t="s">
        <v>302</v>
      </c>
      <c r="B26" s="106">
        <v>0.82499999999999996</v>
      </c>
      <c r="C26" s="106">
        <v>0.82499999999999996</v>
      </c>
      <c r="D26" s="66">
        <v>330170</v>
      </c>
      <c r="E26" s="67" t="s">
        <v>205</v>
      </c>
      <c r="F26" t="s">
        <v>187</v>
      </c>
      <c r="G26" s="51" t="s">
        <v>58</v>
      </c>
      <c r="H26" s="106">
        <v>0.82499999999999996</v>
      </c>
      <c r="I26" s="2">
        <f>VLOOKUP(D26,notificação!$AS$3:$AV$94,2,0)</f>
        <v>1.5062679999999999</v>
      </c>
      <c r="J26" s="122"/>
      <c r="K26" s="122"/>
      <c r="L26" s="122"/>
    </row>
    <row r="27" spans="1:12" ht="51.75" thickBot="1" x14ac:dyDescent="0.3">
      <c r="A27" t="s">
        <v>303</v>
      </c>
      <c r="B27" s="106">
        <v>1</v>
      </c>
      <c r="C27" s="106">
        <v>1</v>
      </c>
      <c r="D27" s="68">
        <v>330180</v>
      </c>
      <c r="E27" s="69" t="s">
        <v>206</v>
      </c>
      <c r="F27" t="s">
        <v>180</v>
      </c>
      <c r="G27" s="3" t="s">
        <v>133</v>
      </c>
      <c r="H27" s="106">
        <v>1</v>
      </c>
      <c r="I27" s="2">
        <f>VLOOKUP(D27,notificação!$AS$3:$AV$94,2,0)</f>
        <v>14.146272</v>
      </c>
      <c r="J27" s="122"/>
      <c r="K27" s="122"/>
      <c r="L27" s="122"/>
    </row>
    <row r="28" spans="1:12" ht="27" thickTop="1" thickBot="1" x14ac:dyDescent="0.3">
      <c r="A28" t="s">
        <v>306</v>
      </c>
      <c r="B28" s="106">
        <v>0.32500000000000001</v>
      </c>
      <c r="C28" s="106">
        <v>0.32500000000000001</v>
      </c>
      <c r="D28" s="66">
        <v>330185</v>
      </c>
      <c r="E28" s="67" t="s">
        <v>207</v>
      </c>
      <c r="F28" t="s">
        <v>189</v>
      </c>
      <c r="G28" s="3" t="s">
        <v>84</v>
      </c>
      <c r="H28" s="106">
        <v>0.32500000000000001</v>
      </c>
      <c r="I28" s="2">
        <f>VLOOKUP(D28,notificação!$AS$3:$AV$94,2,0)</f>
        <v>3.2141419999999998</v>
      </c>
      <c r="J28" s="122"/>
      <c r="K28" s="122"/>
      <c r="L28" s="122"/>
    </row>
    <row r="29" spans="1:12" ht="26.25" thickBot="1" x14ac:dyDescent="0.3">
      <c r="A29" t="s">
        <v>307</v>
      </c>
      <c r="B29" s="106">
        <v>0.9</v>
      </c>
      <c r="C29" s="106">
        <v>0.9</v>
      </c>
      <c r="D29" s="66">
        <v>330187</v>
      </c>
      <c r="E29" s="67" t="s">
        <v>208</v>
      </c>
      <c r="F29" t="s">
        <v>178</v>
      </c>
      <c r="G29" s="3" t="s">
        <v>100</v>
      </c>
      <c r="H29" s="106">
        <v>0.9</v>
      </c>
      <c r="I29" s="2">
        <f>VLOOKUP(D29,notificação!$AS$3:$AV$94,2,0)</f>
        <v>6.8157030000000001</v>
      </c>
      <c r="J29" s="122"/>
      <c r="K29" s="122"/>
      <c r="L29" s="122"/>
    </row>
    <row r="30" spans="1:12" ht="16.5" thickBot="1" x14ac:dyDescent="0.3">
      <c r="A30" t="s">
        <v>305</v>
      </c>
      <c r="B30" s="106">
        <v>0.92500000000000004</v>
      </c>
      <c r="C30" s="106">
        <v>0.92500000000000004</v>
      </c>
      <c r="D30" s="66">
        <v>330190</v>
      </c>
      <c r="E30" s="67" t="s">
        <v>209</v>
      </c>
      <c r="F30" t="s">
        <v>210</v>
      </c>
      <c r="G30" s="3" t="s">
        <v>70</v>
      </c>
      <c r="H30" s="106">
        <v>0.92500000000000004</v>
      </c>
      <c r="I30" s="2">
        <f>VLOOKUP(D30,notificação!$AS$3:$AV$94,2,0)</f>
        <v>2.863969</v>
      </c>
      <c r="J30" s="122"/>
      <c r="K30" s="122"/>
      <c r="L30" s="122"/>
    </row>
    <row r="31" spans="1:12" ht="16.5" thickBot="1" x14ac:dyDescent="0.3">
      <c r="A31" t="s">
        <v>304</v>
      </c>
      <c r="B31" s="106">
        <v>0.37380952380952381</v>
      </c>
      <c r="C31" s="106">
        <v>0.37380952380952381</v>
      </c>
      <c r="D31" s="66">
        <v>330200</v>
      </c>
      <c r="E31" s="67" t="s">
        <v>211</v>
      </c>
      <c r="F31" t="s">
        <v>187</v>
      </c>
      <c r="G31" s="3" t="s">
        <v>59</v>
      </c>
      <c r="H31" s="106">
        <v>0.37380952380952381</v>
      </c>
      <c r="I31" s="2">
        <f>VLOOKUP(D31,notificação!$AS$3:$AV$94,2,0)</f>
        <v>4.3940910000000004</v>
      </c>
      <c r="J31" s="122"/>
      <c r="K31" s="122"/>
      <c r="L31" s="122"/>
    </row>
    <row r="32" spans="1:12" ht="16.5" thickBot="1" x14ac:dyDescent="0.3">
      <c r="A32" t="s">
        <v>308</v>
      </c>
      <c r="B32" s="106">
        <v>0.625</v>
      </c>
      <c r="C32" s="106">
        <v>0.625</v>
      </c>
      <c r="D32" s="66">
        <v>330205</v>
      </c>
      <c r="E32" s="67" t="s">
        <v>212</v>
      </c>
      <c r="F32" t="s">
        <v>176</v>
      </c>
      <c r="G32" s="3" t="s">
        <v>147</v>
      </c>
      <c r="H32" s="106">
        <v>0.625</v>
      </c>
      <c r="I32" s="2">
        <f>VLOOKUP(D32,notificação!$AS$3:$AV$94,2,0)</f>
        <v>12.997985</v>
      </c>
      <c r="J32" s="122"/>
      <c r="K32" s="122"/>
      <c r="L32" s="122"/>
    </row>
    <row r="33" spans="1:12" ht="16.5" thickBot="1" x14ac:dyDescent="0.3">
      <c r="A33" t="s">
        <v>309</v>
      </c>
      <c r="B33" s="106">
        <v>0.95</v>
      </c>
      <c r="C33" s="106">
        <v>0.95</v>
      </c>
      <c r="D33" s="66">
        <v>330210</v>
      </c>
      <c r="E33" s="67" t="s">
        <v>213</v>
      </c>
      <c r="F33" t="s">
        <v>176</v>
      </c>
      <c r="G33" s="3" t="s">
        <v>148</v>
      </c>
      <c r="H33" s="106">
        <v>0.95</v>
      </c>
      <c r="I33" s="2">
        <f>VLOOKUP(D33,notificação!$AS$3:$AV$94,2,0)</f>
        <v>8.6166040000000006</v>
      </c>
      <c r="J33" s="122"/>
      <c r="K33" s="122"/>
      <c r="L33" s="122"/>
    </row>
    <row r="34" spans="1:12" ht="26.25" thickBot="1" x14ac:dyDescent="0.3">
      <c r="A34" t="s">
        <v>310</v>
      </c>
      <c r="B34" s="106">
        <v>0.18620689655172415</v>
      </c>
      <c r="C34" s="106">
        <v>0.18620689655172415</v>
      </c>
      <c r="D34" s="66">
        <v>330220</v>
      </c>
      <c r="E34" s="67" t="s">
        <v>214</v>
      </c>
      <c r="F34" t="s">
        <v>176</v>
      </c>
      <c r="G34" s="5" t="s">
        <v>149</v>
      </c>
      <c r="H34" s="106">
        <v>0.18620689655172415</v>
      </c>
      <c r="I34" s="2">
        <f>VLOOKUP(D34,notificação!$AS$3:$AV$94,2,0)</f>
        <v>9.5827659999999995</v>
      </c>
      <c r="J34" s="122"/>
      <c r="K34" s="122"/>
      <c r="L34" s="122"/>
    </row>
    <row r="35" spans="1:12" ht="16.5" thickBot="1" x14ac:dyDescent="0.3">
      <c r="A35" t="s">
        <v>311</v>
      </c>
      <c r="B35" s="106">
        <v>1</v>
      </c>
      <c r="C35" s="106">
        <v>1</v>
      </c>
      <c r="D35" s="68">
        <v>330225</v>
      </c>
      <c r="E35" s="69" t="s">
        <v>215</v>
      </c>
      <c r="F35" t="s">
        <v>184</v>
      </c>
      <c r="G35" s="3" t="s">
        <v>120</v>
      </c>
      <c r="H35" s="106">
        <v>1</v>
      </c>
      <c r="I35" s="2">
        <f>VLOOKUP(D35,notificação!$AS$3:$AV$94,2,0)</f>
        <v>6.1896500000000003</v>
      </c>
      <c r="J35" s="122"/>
      <c r="K35" s="122"/>
      <c r="L35" s="122"/>
    </row>
    <row r="36" spans="1:12" ht="17.25" thickTop="1" thickBot="1" x14ac:dyDescent="0.3">
      <c r="A36" t="s">
        <v>312</v>
      </c>
      <c r="B36" s="106">
        <v>0.625</v>
      </c>
      <c r="C36" s="106">
        <v>0.625</v>
      </c>
      <c r="D36" s="66">
        <v>330227</v>
      </c>
      <c r="E36" s="67" t="s">
        <v>216</v>
      </c>
      <c r="F36" t="s">
        <v>187</v>
      </c>
      <c r="G36" s="3" t="s">
        <v>60</v>
      </c>
      <c r="H36" s="106">
        <v>0.625</v>
      </c>
      <c r="I36" s="2">
        <f>VLOOKUP(D36,notificação!$AS$3:$AV$94,2,0)</f>
        <v>1.8815379999999999</v>
      </c>
      <c r="J36" s="122"/>
      <c r="K36" s="122"/>
      <c r="L36" s="122"/>
    </row>
    <row r="37" spans="1:12" ht="26.25" thickBot="1" x14ac:dyDescent="0.3">
      <c r="A37" t="s">
        <v>314</v>
      </c>
      <c r="B37" s="106">
        <v>0</v>
      </c>
      <c r="C37" s="106">
        <v>0</v>
      </c>
      <c r="D37" s="66">
        <v>330230</v>
      </c>
      <c r="E37" s="67" t="s">
        <v>217</v>
      </c>
      <c r="F37" t="s">
        <v>176</v>
      </c>
      <c r="G37" s="3" t="s">
        <v>150</v>
      </c>
      <c r="H37" s="106">
        <v>0</v>
      </c>
      <c r="I37" s="2">
        <f>VLOOKUP(D37,notificação!$AS$3:$AV$94,2,0)</f>
        <v>27.404768000000001</v>
      </c>
      <c r="J37" s="122"/>
      <c r="K37" s="122"/>
      <c r="L37" s="122"/>
    </row>
    <row r="38" spans="1:12" ht="16.5" thickBot="1" x14ac:dyDescent="0.3">
      <c r="A38" t="s">
        <v>313</v>
      </c>
      <c r="B38" s="106">
        <v>0.82499999999999996</v>
      </c>
      <c r="C38" s="106">
        <v>0.82499999999999996</v>
      </c>
      <c r="D38" s="66">
        <v>330240</v>
      </c>
      <c r="E38" s="67" t="s">
        <v>218</v>
      </c>
      <c r="F38" t="s">
        <v>195</v>
      </c>
      <c r="G38" s="3" t="s">
        <v>112</v>
      </c>
      <c r="H38" s="106">
        <v>0.82499999999999996</v>
      </c>
      <c r="I38" s="2">
        <f>VLOOKUP(D38,notificação!$AS$3:$AV$94,2,0)</f>
        <v>1.127243</v>
      </c>
      <c r="J38" s="122"/>
      <c r="K38" s="122"/>
      <c r="L38" s="122"/>
    </row>
    <row r="39" spans="1:12" ht="16.5" thickBot="1" x14ac:dyDescent="0.3">
      <c r="A39" t="s">
        <v>316</v>
      </c>
      <c r="B39" s="106">
        <v>0.75</v>
      </c>
      <c r="C39" s="106">
        <v>0.75</v>
      </c>
      <c r="D39" s="66">
        <v>330245</v>
      </c>
      <c r="E39" s="67" t="s">
        <v>219</v>
      </c>
      <c r="F39" t="s">
        <v>189</v>
      </c>
      <c r="G39" s="3" t="s">
        <v>85</v>
      </c>
      <c r="H39" s="106">
        <v>0.75</v>
      </c>
      <c r="I39" s="2">
        <f>VLOOKUP(D39,notificação!$AS$3:$AV$94,2,0)</f>
        <v>35.423307999999999</v>
      </c>
      <c r="J39" s="122"/>
      <c r="K39" s="122"/>
      <c r="L39" s="122"/>
    </row>
    <row r="40" spans="1:12" ht="15.75" thickBot="1" x14ac:dyDescent="0.3">
      <c r="A40" t="s">
        <v>315</v>
      </c>
      <c r="B40" s="106">
        <v>0.98333333333333328</v>
      </c>
      <c r="C40" s="106">
        <v>0.98333333333333328</v>
      </c>
      <c r="D40" s="66">
        <v>330250</v>
      </c>
      <c r="E40" s="67" t="s">
        <v>220</v>
      </c>
      <c r="F40" t="s">
        <v>187</v>
      </c>
      <c r="G40" s="5" t="s">
        <v>61</v>
      </c>
      <c r="H40" s="106">
        <v>0.98333333333333328</v>
      </c>
      <c r="I40" s="2">
        <f>VLOOKUP(D40,notificação!$AS$3:$AV$94,2,0)</f>
        <v>3.2291780000000001</v>
      </c>
      <c r="J40" s="122"/>
      <c r="K40" s="122"/>
      <c r="L40" s="122"/>
    </row>
    <row r="41" spans="1:12" ht="26.25" thickBot="1" x14ac:dyDescent="0.3">
      <c r="A41" t="s">
        <v>318</v>
      </c>
      <c r="B41" s="106">
        <v>0.95</v>
      </c>
      <c r="C41" s="106">
        <v>0.95</v>
      </c>
      <c r="D41" s="66">
        <v>330260</v>
      </c>
      <c r="E41" s="67" t="s">
        <v>221</v>
      </c>
      <c r="F41" t="s">
        <v>174</v>
      </c>
      <c r="G41" s="5" t="s">
        <v>106</v>
      </c>
      <c r="H41" s="106">
        <v>0.95</v>
      </c>
      <c r="I41" s="2">
        <f>VLOOKUP(D41,notificação!$AS$3:$AV$94,2,0)</f>
        <v>4.3534090000000001</v>
      </c>
      <c r="J41" s="122"/>
      <c r="K41" s="122"/>
      <c r="L41" s="122"/>
    </row>
    <row r="42" spans="1:12" ht="16.5" thickBot="1" x14ac:dyDescent="0.3">
      <c r="A42" t="s">
        <v>317</v>
      </c>
      <c r="B42" s="106">
        <v>0.80833333333333335</v>
      </c>
      <c r="C42" s="106">
        <v>0.80833333333333335</v>
      </c>
      <c r="D42" s="66">
        <v>330270</v>
      </c>
      <c r="E42" s="67" t="s">
        <v>222</v>
      </c>
      <c r="F42" t="s">
        <v>210</v>
      </c>
      <c r="G42" s="3" t="s">
        <v>71</v>
      </c>
      <c r="H42" s="106">
        <v>0.80833333333333335</v>
      </c>
      <c r="I42" s="2">
        <f>VLOOKUP(D42,notificação!$AS$3:$AV$94,2,0)</f>
        <v>4.1749169999999998</v>
      </c>
      <c r="J42" s="122"/>
      <c r="K42" s="122"/>
      <c r="L42" s="122"/>
    </row>
    <row r="43" spans="1:12" ht="16.5" thickBot="1" x14ac:dyDescent="0.3">
      <c r="A43" t="s">
        <v>320</v>
      </c>
      <c r="B43" s="106">
        <v>0.25</v>
      </c>
      <c r="C43" s="106">
        <v>0.25</v>
      </c>
      <c r="D43" s="66">
        <v>330280</v>
      </c>
      <c r="E43" s="67" t="s">
        <v>223</v>
      </c>
      <c r="F43" t="s">
        <v>180</v>
      </c>
      <c r="G43" s="3" t="s">
        <v>134</v>
      </c>
      <c r="H43" s="106">
        <v>0.25</v>
      </c>
      <c r="I43" s="2">
        <f>VLOOKUP(D43,notificação!$AS$3:$AV$94,2,0)</f>
        <v>10.706064</v>
      </c>
      <c r="J43" s="122"/>
      <c r="K43" s="122"/>
      <c r="L43" s="122"/>
    </row>
    <row r="44" spans="1:12" ht="16.5" thickBot="1" x14ac:dyDescent="0.3">
      <c r="A44" t="s">
        <v>319</v>
      </c>
      <c r="B44" s="106">
        <v>0.99545454545454548</v>
      </c>
      <c r="C44" s="106">
        <v>0.99545454545454548</v>
      </c>
      <c r="D44" s="66">
        <v>330285</v>
      </c>
      <c r="E44" s="67" t="s">
        <v>224</v>
      </c>
      <c r="F44" t="s">
        <v>187</v>
      </c>
      <c r="G44" s="3" t="s">
        <v>62</v>
      </c>
      <c r="H44" s="106">
        <v>0.99545454545454548</v>
      </c>
      <c r="I44" s="2">
        <f>VLOOKUP(D44,notificação!$AS$3:$AV$94,2,0)</f>
        <v>1.6947620000000001</v>
      </c>
      <c r="J44" s="122"/>
      <c r="K44" s="122"/>
      <c r="L44" s="122"/>
    </row>
    <row r="45" spans="1:12" ht="26.25" thickBot="1" x14ac:dyDescent="0.3">
      <c r="A45" t="s">
        <v>321</v>
      </c>
      <c r="B45" s="106">
        <v>1</v>
      </c>
      <c r="C45" s="106">
        <v>1</v>
      </c>
      <c r="D45" s="66">
        <v>330290</v>
      </c>
      <c r="E45" s="67" t="s">
        <v>225</v>
      </c>
      <c r="F45" t="s">
        <v>180</v>
      </c>
      <c r="G45" s="3" t="s">
        <v>135</v>
      </c>
      <c r="H45" s="106">
        <v>1</v>
      </c>
      <c r="I45" s="2">
        <f>VLOOKUP(D45,notificação!$AS$3:$AV$94,2,0)</f>
        <v>7.8057910000000001</v>
      </c>
      <c r="J45" s="122"/>
      <c r="K45" s="122"/>
      <c r="L45" s="122"/>
    </row>
    <row r="46" spans="1:12" ht="26.25" thickBot="1" x14ac:dyDescent="0.3">
      <c r="A46" t="s">
        <v>322</v>
      </c>
      <c r="B46" s="106">
        <v>0</v>
      </c>
      <c r="C46" s="106">
        <v>0</v>
      </c>
      <c r="D46" s="66">
        <v>330300</v>
      </c>
      <c r="E46" s="67" t="s">
        <v>226</v>
      </c>
      <c r="F46" t="s">
        <v>176</v>
      </c>
      <c r="G46" s="3" t="s">
        <v>151</v>
      </c>
      <c r="H46" s="106">
        <v>0</v>
      </c>
      <c r="I46" s="2">
        <f>VLOOKUP(D46,notificação!$AS$3:$AV$94,2,0)</f>
        <v>7.3708260000000001</v>
      </c>
      <c r="J46" s="122"/>
      <c r="K46" s="122"/>
      <c r="L46" s="122"/>
    </row>
    <row r="47" spans="1:12" ht="26.25" thickBot="1" x14ac:dyDescent="0.3">
      <c r="A47" t="s">
        <v>323</v>
      </c>
      <c r="B47" s="106">
        <v>0.875</v>
      </c>
      <c r="C47" s="106">
        <v>0.875</v>
      </c>
      <c r="D47" s="66">
        <v>330310</v>
      </c>
      <c r="E47" s="67" t="s">
        <v>227</v>
      </c>
      <c r="F47" t="s">
        <v>176</v>
      </c>
      <c r="G47" s="3" t="s">
        <v>152</v>
      </c>
      <c r="H47" s="106">
        <v>0.875</v>
      </c>
      <c r="I47" s="2">
        <f>VLOOKUP(D47,notificação!$AS$3:$AV$94,2,0)</f>
        <v>13.067624</v>
      </c>
      <c r="J47" s="122"/>
      <c r="K47" s="122"/>
      <c r="L47" s="122"/>
    </row>
    <row r="48" spans="1:12" ht="16.5" thickBot="1" x14ac:dyDescent="0.3">
      <c r="A48" t="s">
        <v>324</v>
      </c>
      <c r="B48" s="106">
        <v>0</v>
      </c>
      <c r="C48" s="106">
        <v>0</v>
      </c>
      <c r="D48" s="66">
        <v>330320</v>
      </c>
      <c r="E48" s="67" t="s">
        <v>228</v>
      </c>
      <c r="F48" t="s">
        <v>187</v>
      </c>
      <c r="G48" s="3" t="s">
        <v>63</v>
      </c>
      <c r="H48" s="106">
        <v>0</v>
      </c>
      <c r="I48" s="2">
        <f>VLOOKUP(D48,notificação!$AS$3:$AV$94,2,0)</f>
        <v>1.2277990000000001</v>
      </c>
      <c r="J48" s="122"/>
      <c r="K48" s="122"/>
      <c r="L48" s="122"/>
    </row>
    <row r="49" spans="1:12" ht="16.5" thickBot="1" x14ac:dyDescent="0.3">
      <c r="A49" t="s">
        <v>325</v>
      </c>
      <c r="B49" s="106">
        <v>0.90909090909090906</v>
      </c>
      <c r="C49" s="106">
        <v>0.90909090909090906</v>
      </c>
      <c r="D49" s="66">
        <v>330330</v>
      </c>
      <c r="E49" s="67" t="s">
        <v>229</v>
      </c>
      <c r="F49" t="s">
        <v>210</v>
      </c>
      <c r="G49" s="3" t="s">
        <v>72</v>
      </c>
      <c r="H49" s="106">
        <v>0.90909090909090906</v>
      </c>
      <c r="I49" s="2">
        <f>VLOOKUP(D49,notificação!$AS$3:$AV$94,2,0)</f>
        <v>1.7408760000000001</v>
      </c>
      <c r="J49" s="122"/>
      <c r="K49" s="122"/>
      <c r="L49" s="122"/>
    </row>
    <row r="50" spans="1:12" ht="26.25" thickBot="1" x14ac:dyDescent="0.3">
      <c r="A50" t="s">
        <v>326</v>
      </c>
      <c r="B50" s="106">
        <v>0.98</v>
      </c>
      <c r="C50" s="106">
        <v>0.98</v>
      </c>
      <c r="D50" s="66">
        <v>330340</v>
      </c>
      <c r="E50" s="67" t="s">
        <v>230</v>
      </c>
      <c r="F50" t="s">
        <v>189</v>
      </c>
      <c r="G50" s="5" t="s">
        <v>86</v>
      </c>
      <c r="H50" s="106">
        <v>0.98</v>
      </c>
      <c r="I50" s="2">
        <f>VLOOKUP(D50,notificação!$AS$3:$AV$94,2,0)</f>
        <v>1.565239</v>
      </c>
      <c r="J50" s="122"/>
      <c r="K50" s="122"/>
      <c r="L50" s="122"/>
    </row>
    <row r="51" spans="1:12" ht="26.25" thickBot="1" x14ac:dyDescent="0.3">
      <c r="A51" t="s">
        <v>327</v>
      </c>
      <c r="B51" s="106">
        <v>0.8</v>
      </c>
      <c r="C51" s="106">
        <v>0.8</v>
      </c>
      <c r="D51" s="68">
        <v>330350</v>
      </c>
      <c r="E51" s="69" t="s">
        <v>231</v>
      </c>
      <c r="F51" t="s">
        <v>187</v>
      </c>
      <c r="G51" s="51" t="s">
        <v>64</v>
      </c>
      <c r="H51" s="106">
        <v>0.8</v>
      </c>
      <c r="I51" s="2">
        <f>VLOOKUP(D51,notificação!$AS$3:$AV$94,2,0)</f>
        <v>0.60577499999999995</v>
      </c>
      <c r="J51" s="122"/>
      <c r="K51" s="122"/>
      <c r="L51" s="122"/>
    </row>
    <row r="52" spans="1:12" ht="27" thickTop="1" thickBot="1" x14ac:dyDescent="0.3">
      <c r="A52" t="s">
        <v>328</v>
      </c>
      <c r="B52" s="106">
        <v>0.47499999999999998</v>
      </c>
      <c r="C52" s="106">
        <v>0.47499999999999998</v>
      </c>
      <c r="D52" s="66">
        <v>330360</v>
      </c>
      <c r="E52" s="67" t="s">
        <v>232</v>
      </c>
      <c r="F52" t="s">
        <v>180</v>
      </c>
      <c r="G52" s="3" t="s">
        <v>136</v>
      </c>
      <c r="H52" s="106">
        <v>0.47499999999999998</v>
      </c>
      <c r="I52" s="2">
        <f>VLOOKUP(D52,notificação!$AS$3:$AV$94,2,0)</f>
        <v>3.7669739999999998</v>
      </c>
      <c r="J52" s="122"/>
      <c r="K52" s="122"/>
      <c r="L52" s="122"/>
    </row>
    <row r="53" spans="1:12" ht="26.25" thickBot="1" x14ac:dyDescent="0.3">
      <c r="A53" t="s">
        <v>329</v>
      </c>
      <c r="B53" s="106">
        <v>0</v>
      </c>
      <c r="C53" s="106">
        <v>0</v>
      </c>
      <c r="D53" s="66">
        <v>330370</v>
      </c>
      <c r="E53" s="67" t="s">
        <v>233</v>
      </c>
      <c r="F53" t="s">
        <v>180</v>
      </c>
      <c r="G53" s="15" t="s">
        <v>137</v>
      </c>
      <c r="H53" s="106">
        <v>0</v>
      </c>
      <c r="I53" s="2">
        <f>VLOOKUP(D53,notificação!$AS$3:$AV$94,2,0)</f>
        <v>4.4701719999999998</v>
      </c>
      <c r="J53" s="122"/>
      <c r="K53" s="122"/>
      <c r="L53" s="122"/>
    </row>
    <row r="54" spans="1:12" ht="16.5" thickBot="1" x14ac:dyDescent="0.3">
      <c r="A54" t="s">
        <v>330</v>
      </c>
      <c r="B54" s="106">
        <v>0.8</v>
      </c>
      <c r="C54" s="106">
        <v>0.8</v>
      </c>
      <c r="D54" s="66">
        <v>330380</v>
      </c>
      <c r="E54" s="67" t="s">
        <v>234</v>
      </c>
      <c r="F54" t="s">
        <v>174</v>
      </c>
      <c r="G54" s="9" t="s">
        <v>107</v>
      </c>
      <c r="H54" s="106">
        <v>0.8</v>
      </c>
      <c r="I54" s="2">
        <f>VLOOKUP(D54,notificação!$AS$3:$AV$94,2,0)</f>
        <v>9.0548950000000001</v>
      </c>
      <c r="J54" s="122"/>
      <c r="K54" s="122"/>
      <c r="L54" s="122"/>
    </row>
    <row r="55" spans="1:12" ht="26.25" thickBot="1" x14ac:dyDescent="0.3">
      <c r="A55" t="s">
        <v>331</v>
      </c>
      <c r="B55" s="106">
        <v>0.6</v>
      </c>
      <c r="C55" s="106">
        <v>0.6</v>
      </c>
      <c r="D55" s="66">
        <v>330385</v>
      </c>
      <c r="E55" s="67" t="s">
        <v>235</v>
      </c>
      <c r="F55" t="s">
        <v>180</v>
      </c>
      <c r="G55" s="3" t="s">
        <v>138</v>
      </c>
      <c r="H55" s="106">
        <v>0.6</v>
      </c>
      <c r="I55" s="2">
        <f>VLOOKUP(D55,notificação!$AS$3:$AV$94,2,0)</f>
        <v>7.1576829999999996</v>
      </c>
      <c r="J55" s="122"/>
      <c r="K55" s="122"/>
      <c r="L55" s="122"/>
    </row>
    <row r="56" spans="1:12" ht="26.25" thickBot="1" x14ac:dyDescent="0.3">
      <c r="A56" t="s">
        <v>333</v>
      </c>
      <c r="B56" s="106">
        <v>1</v>
      </c>
      <c r="C56" s="106">
        <v>1</v>
      </c>
      <c r="D56" s="66">
        <v>330390</v>
      </c>
      <c r="E56" s="67" t="s">
        <v>236</v>
      </c>
      <c r="F56" t="s">
        <v>189</v>
      </c>
      <c r="G56" s="3" t="s">
        <v>87</v>
      </c>
      <c r="H56" s="106">
        <v>1</v>
      </c>
      <c r="I56" s="2">
        <f>VLOOKUP(D56,notificação!$AS$3:$AV$94,2,0)</f>
        <v>2.279061</v>
      </c>
      <c r="J56" s="122"/>
      <c r="K56" s="122"/>
      <c r="L56" s="122"/>
    </row>
    <row r="57" spans="1:12" ht="15.75" thickBot="1" x14ac:dyDescent="0.3">
      <c r="A57" t="s">
        <v>334</v>
      </c>
      <c r="B57" s="106">
        <v>0.35</v>
      </c>
      <c r="C57" s="106">
        <v>0.35</v>
      </c>
      <c r="D57" s="66">
        <v>330395</v>
      </c>
      <c r="E57" s="67" t="s">
        <v>237</v>
      </c>
      <c r="F57" t="s">
        <v>184</v>
      </c>
      <c r="G57" s="14" t="s">
        <v>121</v>
      </c>
      <c r="H57" s="106">
        <v>0.35</v>
      </c>
      <c r="I57" s="2">
        <f>VLOOKUP(D57,notificação!$AS$3:$AV$94,2,0)</f>
        <v>7.8238070000000004</v>
      </c>
      <c r="J57" s="122"/>
      <c r="K57" s="122"/>
      <c r="L57" s="122"/>
    </row>
    <row r="58" spans="1:12" ht="16.5" thickBot="1" x14ac:dyDescent="0.3">
      <c r="A58" t="s">
        <v>336</v>
      </c>
      <c r="B58" s="106">
        <v>0.85</v>
      </c>
      <c r="C58" s="106">
        <v>0.85</v>
      </c>
      <c r="D58" s="66">
        <v>330400</v>
      </c>
      <c r="E58" s="67" t="s">
        <v>238</v>
      </c>
      <c r="F58" t="s">
        <v>184</v>
      </c>
      <c r="G58" s="3" t="s">
        <v>122</v>
      </c>
      <c r="H58" s="106">
        <v>0.85</v>
      </c>
      <c r="I58" s="2">
        <f>VLOOKUP(D58,notificação!$AS$3:$AV$94,2,0)</f>
        <v>6.7109579999999998</v>
      </c>
      <c r="J58" s="122"/>
      <c r="K58" s="122"/>
      <c r="L58" s="122"/>
    </row>
    <row r="59" spans="1:12" ht="26.25" thickBot="1" x14ac:dyDescent="0.3">
      <c r="A59" t="s">
        <v>339</v>
      </c>
      <c r="B59" s="106">
        <v>0.125</v>
      </c>
      <c r="C59" s="106">
        <v>0.125</v>
      </c>
      <c r="D59" s="66">
        <v>330410</v>
      </c>
      <c r="E59" s="67" t="s">
        <v>239</v>
      </c>
      <c r="F59" t="s">
        <v>176</v>
      </c>
      <c r="G59" s="3" t="s">
        <v>153</v>
      </c>
      <c r="H59" s="106">
        <v>0.125</v>
      </c>
      <c r="I59" s="2">
        <f>VLOOKUP(D59,notificação!$AS$3:$AV$94,2,0)</f>
        <v>10.488777000000001</v>
      </c>
      <c r="J59" s="122"/>
      <c r="K59" s="122"/>
      <c r="L59" s="122"/>
    </row>
    <row r="60" spans="1:12" ht="26.25" thickBot="1" x14ac:dyDescent="0.3">
      <c r="A60" t="s">
        <v>337</v>
      </c>
      <c r="B60" s="106">
        <v>0</v>
      </c>
      <c r="C60" s="106">
        <v>0</v>
      </c>
      <c r="D60" s="68">
        <v>330411</v>
      </c>
      <c r="E60" s="69" t="s">
        <v>240</v>
      </c>
      <c r="F60" t="s">
        <v>184</v>
      </c>
      <c r="G60" s="3" t="s">
        <v>123</v>
      </c>
      <c r="H60" s="106">
        <v>0</v>
      </c>
      <c r="I60" s="2">
        <f>VLOOKUP(D60,notificação!$AS$3:$AV$94,2,0)</f>
        <v>9.8745919999999998</v>
      </c>
      <c r="J60" s="122"/>
      <c r="K60" s="122"/>
      <c r="L60" s="122"/>
    </row>
    <row r="61" spans="1:12" ht="17.25" thickTop="1" thickBot="1" x14ac:dyDescent="0.3">
      <c r="A61" t="s">
        <v>338</v>
      </c>
      <c r="B61" s="106">
        <v>0.75</v>
      </c>
      <c r="C61" s="106">
        <v>0.75</v>
      </c>
      <c r="D61" s="66">
        <v>330412</v>
      </c>
      <c r="E61" s="67" t="s">
        <v>241</v>
      </c>
      <c r="F61" t="s">
        <v>184</v>
      </c>
      <c r="G61" s="3" t="s">
        <v>124</v>
      </c>
      <c r="H61" s="106">
        <v>0.75</v>
      </c>
      <c r="I61" s="2">
        <f>VLOOKUP(D61,notificação!$AS$3:$AV$94,2,0)</f>
        <v>13.734377</v>
      </c>
      <c r="J61" s="122"/>
      <c r="K61" s="122"/>
      <c r="L61" s="122"/>
    </row>
    <row r="62" spans="1:12" ht="26.25" thickBot="1" x14ac:dyDescent="0.3">
      <c r="A62" t="s">
        <v>335</v>
      </c>
      <c r="B62" s="106">
        <v>1</v>
      </c>
      <c r="C62" s="106">
        <v>1</v>
      </c>
      <c r="D62" s="66">
        <v>330414</v>
      </c>
      <c r="E62" s="67" t="s">
        <v>242</v>
      </c>
      <c r="F62" t="s">
        <v>187</v>
      </c>
      <c r="G62" s="3" t="s">
        <v>65</v>
      </c>
      <c r="H62" s="106">
        <v>1</v>
      </c>
      <c r="I62" s="2">
        <f>VLOOKUP(D62,notificação!$AS$3:$AV$94,2,0)</f>
        <v>1.313102</v>
      </c>
      <c r="J62" s="122"/>
      <c r="K62" s="122"/>
      <c r="L62" s="122"/>
    </row>
    <row r="63" spans="1:12" ht="26.25" thickBot="1" x14ac:dyDescent="0.3">
      <c r="A63" t="s">
        <v>340</v>
      </c>
      <c r="B63" s="106">
        <v>0.97499999999999998</v>
      </c>
      <c r="C63" s="106">
        <v>0.97499999999999998</v>
      </c>
      <c r="D63" s="66">
        <v>330415</v>
      </c>
      <c r="E63" s="67" t="s">
        <v>243</v>
      </c>
      <c r="F63" t="s">
        <v>195</v>
      </c>
      <c r="G63" s="3" t="s">
        <v>113</v>
      </c>
      <c r="H63" s="106">
        <v>0.97499999999999998</v>
      </c>
      <c r="I63" s="2">
        <f>VLOOKUP(D63,notificação!$AS$3:$AV$94,2,0)</f>
        <v>7.8323859999999996</v>
      </c>
      <c r="J63" s="122"/>
      <c r="K63" s="122"/>
      <c r="L63" s="122"/>
    </row>
    <row r="64" spans="1:12" ht="16.5" thickBot="1" x14ac:dyDescent="0.3">
      <c r="A64" t="s">
        <v>341</v>
      </c>
      <c r="B64" s="106">
        <v>0.74</v>
      </c>
      <c r="C64" s="106">
        <v>0.74</v>
      </c>
      <c r="D64" s="66">
        <v>330420</v>
      </c>
      <c r="E64" s="67" t="s">
        <v>244</v>
      </c>
      <c r="F64" t="s">
        <v>184</v>
      </c>
      <c r="G64" s="3" t="s">
        <v>125</v>
      </c>
      <c r="H64" s="106">
        <v>0.74</v>
      </c>
      <c r="I64" s="2">
        <f>VLOOKUP(D64,notificação!$AS$3:$AV$94,2,0)</f>
        <v>3.7525140000000001</v>
      </c>
      <c r="J64" s="122"/>
      <c r="K64" s="122"/>
      <c r="L64" s="122"/>
    </row>
    <row r="65" spans="1:12" ht="26.25" thickBot="1" x14ac:dyDescent="0.3">
      <c r="A65" t="s">
        <v>342</v>
      </c>
      <c r="B65" s="106">
        <v>0.82499999999999996</v>
      </c>
      <c r="C65" s="106">
        <v>0.82499999999999996</v>
      </c>
      <c r="D65" s="66">
        <v>330430</v>
      </c>
      <c r="E65" s="67" t="s">
        <v>245</v>
      </c>
      <c r="F65" t="s">
        <v>210</v>
      </c>
      <c r="G65" s="3" t="s">
        <v>73</v>
      </c>
      <c r="H65" s="106">
        <v>0.82499999999999996</v>
      </c>
      <c r="I65" s="2">
        <f>VLOOKUP(D65,notificação!$AS$3:$AV$94,2,0)</f>
        <v>4.9236820000000003</v>
      </c>
      <c r="J65" s="122"/>
      <c r="K65" s="122"/>
      <c r="L65" s="122"/>
    </row>
    <row r="66" spans="1:12" ht="26.25" thickBot="1" x14ac:dyDescent="0.3">
      <c r="A66" t="s">
        <v>343</v>
      </c>
      <c r="B66" s="106">
        <v>0</v>
      </c>
      <c r="C66" s="106">
        <v>0</v>
      </c>
      <c r="D66" s="66">
        <v>330440</v>
      </c>
      <c r="E66" s="67" t="s">
        <v>246</v>
      </c>
      <c r="F66" t="s">
        <v>184</v>
      </c>
      <c r="G66" s="3" t="s">
        <v>126</v>
      </c>
      <c r="H66" s="106">
        <v>0</v>
      </c>
      <c r="I66" s="2">
        <f>VLOOKUP(D66,notificação!$AS$3:$AV$94,2,0)</f>
        <v>16.062536000000001</v>
      </c>
      <c r="J66" s="122"/>
      <c r="K66" s="122"/>
      <c r="L66" s="122"/>
    </row>
    <row r="67" spans="1:12" ht="26.25" thickBot="1" x14ac:dyDescent="0.3">
      <c r="A67" t="s">
        <v>344</v>
      </c>
      <c r="B67" s="106">
        <v>1</v>
      </c>
      <c r="C67" s="106">
        <v>1</v>
      </c>
      <c r="D67" s="66">
        <v>330450</v>
      </c>
      <c r="E67" s="67" t="s">
        <v>247</v>
      </c>
      <c r="F67" t="s">
        <v>184</v>
      </c>
      <c r="G67" s="3" t="s">
        <v>127</v>
      </c>
      <c r="H67" s="106">
        <v>1</v>
      </c>
      <c r="I67" s="2">
        <f>VLOOKUP(D67,notificação!$AS$3:$AV$94,2,0)</f>
        <v>21.274332000000001</v>
      </c>
      <c r="J67" s="122"/>
      <c r="K67" s="122"/>
      <c r="L67" s="122"/>
    </row>
    <row r="68" spans="1:12" ht="26.25" thickBot="1" x14ac:dyDescent="0.3">
      <c r="A68" t="s">
        <v>345</v>
      </c>
      <c r="B68" s="106">
        <v>0.85</v>
      </c>
      <c r="C68" s="106">
        <v>0.85</v>
      </c>
      <c r="D68" s="66">
        <v>330452</v>
      </c>
      <c r="E68" s="67" t="s">
        <v>248</v>
      </c>
      <c r="F68" t="s">
        <v>178</v>
      </c>
      <c r="G68" s="3" t="s">
        <v>101</v>
      </c>
      <c r="H68" s="106">
        <v>0.85</v>
      </c>
      <c r="I68" s="2">
        <f>VLOOKUP(D68,notificação!$AS$3:$AV$94,2,0)</f>
        <v>6.2684519999999999</v>
      </c>
      <c r="J68" s="122"/>
      <c r="K68" s="122"/>
      <c r="L68" s="122"/>
    </row>
    <row r="69" spans="1:12" ht="26.25" thickBot="1" x14ac:dyDescent="0.3">
      <c r="A69" t="s">
        <v>346</v>
      </c>
      <c r="B69" s="106">
        <v>0.96071428571428574</v>
      </c>
      <c r="C69" s="106">
        <v>0.96071428571428574</v>
      </c>
      <c r="D69" s="66">
        <v>330455</v>
      </c>
      <c r="E69" s="67" t="s">
        <v>249</v>
      </c>
      <c r="F69" t="s">
        <v>187</v>
      </c>
      <c r="G69" s="3" t="s">
        <v>66</v>
      </c>
      <c r="H69" s="106">
        <v>0.96071428571428574</v>
      </c>
      <c r="I69" s="2">
        <f>VLOOKUP(D69,notificação!$AS$3:$AV$94,2,0)</f>
        <v>2.3614280000000001</v>
      </c>
      <c r="J69" s="122"/>
      <c r="K69" s="122"/>
      <c r="L69" s="122"/>
    </row>
    <row r="70" spans="1:12" ht="51.75" thickBot="1" x14ac:dyDescent="0.3">
      <c r="A70" t="s">
        <v>347</v>
      </c>
      <c r="B70" s="106">
        <v>0</v>
      </c>
      <c r="C70" s="106">
        <v>0</v>
      </c>
      <c r="D70" s="66">
        <v>330460</v>
      </c>
      <c r="E70" s="67" t="s">
        <v>250</v>
      </c>
      <c r="F70" t="s">
        <v>189</v>
      </c>
      <c r="G70" s="3" t="s">
        <v>88</v>
      </c>
      <c r="H70" s="106">
        <v>0</v>
      </c>
      <c r="I70" s="2">
        <f>VLOOKUP(D70,notificação!$AS$3:$AV$94,2,0)</f>
        <v>19.267821999999999</v>
      </c>
      <c r="J70" s="122"/>
      <c r="K70" s="122"/>
      <c r="L70" s="122"/>
    </row>
    <row r="71" spans="1:12" ht="39" thickBot="1" x14ac:dyDescent="0.3">
      <c r="A71" t="s">
        <v>348</v>
      </c>
      <c r="B71" s="106">
        <v>0.97499999999999998</v>
      </c>
      <c r="C71" s="106">
        <v>0.97499999999999998</v>
      </c>
      <c r="D71" s="66">
        <v>330470</v>
      </c>
      <c r="E71" s="67" t="s">
        <v>251</v>
      </c>
      <c r="F71" t="s">
        <v>176</v>
      </c>
      <c r="G71" s="3" t="s">
        <v>154</v>
      </c>
      <c r="H71" s="106">
        <v>0.97499999999999998</v>
      </c>
      <c r="I71" s="2">
        <f>VLOOKUP(D71,notificação!$AS$3:$AV$94,2,0)</f>
        <v>9.3665839999999996</v>
      </c>
      <c r="J71" s="122"/>
      <c r="K71" s="122"/>
      <c r="L71" s="122"/>
    </row>
    <row r="72" spans="1:12" ht="26.25" thickBot="1" x14ac:dyDescent="0.3">
      <c r="A72" t="s">
        <v>349</v>
      </c>
      <c r="B72" s="106">
        <v>0</v>
      </c>
      <c r="C72" s="106">
        <v>0</v>
      </c>
      <c r="D72" s="68">
        <v>330480</v>
      </c>
      <c r="E72" s="69" t="s">
        <v>252</v>
      </c>
      <c r="F72" t="s">
        <v>195</v>
      </c>
      <c r="G72" s="3" t="s">
        <v>114</v>
      </c>
      <c r="H72" s="106">
        <v>0</v>
      </c>
      <c r="I72" s="2">
        <f>VLOOKUP(D72,notificação!$AS$3:$AV$94,2,0)</f>
        <v>5.1614230000000001</v>
      </c>
      <c r="J72" s="122"/>
      <c r="K72" s="122"/>
      <c r="L72" s="122"/>
    </row>
    <row r="73" spans="1:12" ht="65.25" thickTop="1" thickBot="1" x14ac:dyDescent="0.3">
      <c r="A73" t="s">
        <v>332</v>
      </c>
      <c r="B73" s="106">
        <v>1</v>
      </c>
      <c r="C73" s="106">
        <v>1</v>
      </c>
      <c r="D73" s="66">
        <v>330475</v>
      </c>
      <c r="E73" s="67" t="s">
        <v>253</v>
      </c>
      <c r="F73" t="s">
        <v>195</v>
      </c>
      <c r="G73" s="3" t="s">
        <v>115</v>
      </c>
      <c r="H73" s="106">
        <v>1</v>
      </c>
      <c r="I73" s="2">
        <f>VLOOKUP(D73,notificação!$AS$3:$AV$94,2,0)</f>
        <v>7.1066469999999997</v>
      </c>
      <c r="J73" s="122"/>
      <c r="K73" s="122"/>
      <c r="L73" s="122"/>
    </row>
    <row r="74" spans="1:12" ht="26.25" thickBot="1" x14ac:dyDescent="0.3">
      <c r="A74" t="s">
        <v>350</v>
      </c>
      <c r="B74" s="106">
        <v>0.7583333333333333</v>
      </c>
      <c r="C74" s="106">
        <v>0.7583333333333333</v>
      </c>
      <c r="D74" s="66">
        <v>330490</v>
      </c>
      <c r="E74" s="67" t="s">
        <v>254</v>
      </c>
      <c r="F74" t="s">
        <v>210</v>
      </c>
      <c r="G74" s="51" t="s">
        <v>74</v>
      </c>
      <c r="H74" s="106">
        <v>0.7583333333333333</v>
      </c>
      <c r="I74" s="2">
        <f>VLOOKUP(D74,notificação!$AS$3:$AV$94,2,0)</f>
        <v>1.9119459999999999</v>
      </c>
      <c r="J74" s="122"/>
      <c r="K74" s="122"/>
      <c r="L74" s="122"/>
    </row>
    <row r="75" spans="1:12" ht="26.25" thickBot="1" x14ac:dyDescent="0.3">
      <c r="A75" t="s">
        <v>351</v>
      </c>
      <c r="B75" s="106">
        <v>0.27500000000000002</v>
      </c>
      <c r="C75" s="106">
        <v>0.27500000000000002</v>
      </c>
      <c r="D75" s="66">
        <v>330500</v>
      </c>
      <c r="E75" s="67" t="s">
        <v>255</v>
      </c>
      <c r="F75" t="s">
        <v>195</v>
      </c>
      <c r="G75" s="3" t="s">
        <v>116</v>
      </c>
      <c r="H75" s="106">
        <v>0.27500000000000002</v>
      </c>
      <c r="I75" s="2">
        <f>VLOOKUP(D75,notificação!$AS$3:$AV$94,2,0)</f>
        <v>5.4449909999999999</v>
      </c>
      <c r="J75" s="122"/>
      <c r="K75" s="122"/>
      <c r="L75" s="122"/>
    </row>
    <row r="76" spans="1:12" ht="26.25" thickBot="1" x14ac:dyDescent="0.3">
      <c r="A76" t="s">
        <v>352</v>
      </c>
      <c r="B76" s="106">
        <v>0.92142857142857137</v>
      </c>
      <c r="C76" s="106">
        <v>0.92142857142857137</v>
      </c>
      <c r="D76" s="66">
        <v>330510</v>
      </c>
      <c r="E76" s="67" t="s">
        <v>256</v>
      </c>
      <c r="F76" t="s">
        <v>187</v>
      </c>
      <c r="G76" s="3" t="s">
        <v>67</v>
      </c>
      <c r="H76" s="106">
        <v>0.92142857142857137</v>
      </c>
      <c r="I76" s="2">
        <f>VLOOKUP(D76,notificação!$AS$3:$AV$94,2,0)</f>
        <v>1.689956</v>
      </c>
      <c r="J76" s="122"/>
      <c r="K76" s="122"/>
      <c r="L76" s="122"/>
    </row>
    <row r="77" spans="1:12" ht="26.25" thickBot="1" x14ac:dyDescent="0.3">
      <c r="A77" t="s">
        <v>353</v>
      </c>
      <c r="B77" s="106">
        <v>0.97499999999999998</v>
      </c>
      <c r="C77" s="106">
        <v>0.97499999999999998</v>
      </c>
      <c r="D77" s="66">
        <v>330513</v>
      </c>
      <c r="E77" s="67" t="s">
        <v>257</v>
      </c>
      <c r="F77" t="s">
        <v>176</v>
      </c>
      <c r="G77" s="3" t="s">
        <v>155</v>
      </c>
      <c r="H77" s="106">
        <v>0.97499999999999998</v>
      </c>
      <c r="I77" s="2">
        <f>VLOOKUP(D77,notificação!$AS$3:$AV$94,2,0)</f>
        <v>27.624309</v>
      </c>
      <c r="J77" s="122"/>
      <c r="K77" s="122"/>
      <c r="L77" s="122"/>
    </row>
    <row r="78" spans="1:12" ht="51.75" thickBot="1" x14ac:dyDescent="0.3">
      <c r="A78" t="s">
        <v>354</v>
      </c>
      <c r="B78" s="106">
        <v>0.5</v>
      </c>
      <c r="C78" s="106">
        <v>0.5</v>
      </c>
      <c r="D78" s="66">
        <v>330515</v>
      </c>
      <c r="E78" s="67" t="s">
        <v>258</v>
      </c>
      <c r="F78" t="s">
        <v>189</v>
      </c>
      <c r="G78" s="3" t="s">
        <v>89</v>
      </c>
      <c r="H78" s="106">
        <v>0.5</v>
      </c>
      <c r="I78" s="2">
        <f>VLOOKUP(D78,notificação!$AS$3:$AV$94,2,0)</f>
        <v>9.0777049999999999</v>
      </c>
      <c r="J78" s="122"/>
      <c r="K78" s="122"/>
      <c r="L78" s="122"/>
    </row>
    <row r="79" spans="1:12" ht="39" thickBot="1" x14ac:dyDescent="0.3">
      <c r="A79" t="s">
        <v>355</v>
      </c>
      <c r="B79" s="106">
        <v>0.67500000000000004</v>
      </c>
      <c r="C79" s="106">
        <v>0.67500000000000004</v>
      </c>
      <c r="D79" s="66">
        <v>330520</v>
      </c>
      <c r="E79" s="67" t="s">
        <v>259</v>
      </c>
      <c r="F79" t="s">
        <v>178</v>
      </c>
      <c r="G79" s="3" t="s">
        <v>102</v>
      </c>
      <c r="H79" s="106">
        <v>0.67500000000000004</v>
      </c>
      <c r="I79" s="2">
        <f>VLOOKUP(D79,notificação!$AS$3:$AV$94,2,0)</f>
        <v>1.859496</v>
      </c>
      <c r="J79" s="122"/>
      <c r="K79" s="122"/>
      <c r="L79" s="122"/>
    </row>
    <row r="80" spans="1:12" ht="51.75" thickBot="1" x14ac:dyDescent="0.3">
      <c r="A80" t="s">
        <v>356</v>
      </c>
      <c r="B80" s="106">
        <v>0.97499999999999998</v>
      </c>
      <c r="C80" s="106">
        <v>0.97499999999999998</v>
      </c>
      <c r="D80" s="66">
        <v>330530</v>
      </c>
      <c r="E80" s="67" t="s">
        <v>260</v>
      </c>
      <c r="F80" t="s">
        <v>189</v>
      </c>
      <c r="G80" s="3" t="s">
        <v>90</v>
      </c>
      <c r="H80" s="106">
        <v>0.97499999999999998</v>
      </c>
      <c r="I80" s="2">
        <f>VLOOKUP(D80,notificação!$AS$3:$AV$94,2,0)</f>
        <v>21.240441000000001</v>
      </c>
      <c r="J80" s="122"/>
      <c r="K80" s="122"/>
      <c r="L80" s="122"/>
    </row>
    <row r="81" spans="1:12" ht="16.5" thickBot="1" x14ac:dyDescent="0.3">
      <c r="A81" t="s">
        <v>357</v>
      </c>
      <c r="B81" s="106">
        <v>0.97499999999999998</v>
      </c>
      <c r="C81" s="106">
        <v>0.97499999999999998</v>
      </c>
      <c r="D81" s="66">
        <v>330540</v>
      </c>
      <c r="E81" s="67" t="s">
        <v>261</v>
      </c>
      <c r="F81" t="s">
        <v>180</v>
      </c>
      <c r="G81" s="3" t="s">
        <v>139</v>
      </c>
      <c r="H81" s="106">
        <v>0.97499999999999998</v>
      </c>
      <c r="I81" s="2">
        <f>VLOOKUP(D81,notificação!$AS$3:$AV$94,2,0)</f>
        <v>16.420361</v>
      </c>
      <c r="J81" s="122"/>
      <c r="K81" s="122"/>
      <c r="L81" s="122"/>
    </row>
    <row r="82" spans="1:12" ht="26.25" thickBot="1" x14ac:dyDescent="0.3">
      <c r="A82" t="s">
        <v>364</v>
      </c>
      <c r="B82" s="106">
        <v>0.92500000000000004</v>
      </c>
      <c r="C82" s="106">
        <v>0.92500000000000004</v>
      </c>
      <c r="D82" s="66">
        <v>330550</v>
      </c>
      <c r="E82" s="67" t="s">
        <v>262</v>
      </c>
      <c r="F82" t="s">
        <v>178</v>
      </c>
      <c r="G82" s="3" t="s">
        <v>103</v>
      </c>
      <c r="H82" s="106">
        <v>0.92500000000000004</v>
      </c>
      <c r="I82" s="2">
        <f>VLOOKUP(D82,notificação!$AS$3:$AV$94,2,0)</f>
        <v>3.2630680000000001</v>
      </c>
      <c r="J82" s="122"/>
      <c r="K82" s="122"/>
      <c r="L82" s="122"/>
    </row>
    <row r="83" spans="1:12" ht="26.25" thickBot="1" x14ac:dyDescent="0.3">
      <c r="A83" t="s">
        <v>358</v>
      </c>
      <c r="B83" s="106">
        <v>0.42499999999999999</v>
      </c>
      <c r="C83" s="106">
        <v>0.42499999999999999</v>
      </c>
      <c r="D83" s="68">
        <v>330555</v>
      </c>
      <c r="E83" s="69" t="s">
        <v>263</v>
      </c>
      <c r="F83" t="s">
        <v>187</v>
      </c>
      <c r="G83" s="3" t="s">
        <v>68</v>
      </c>
      <c r="H83" s="106">
        <v>0.42499999999999999</v>
      </c>
      <c r="I83" s="2">
        <f>VLOOKUP(D83,notificação!$AS$3:$AV$94,2,0)</f>
        <v>2.3854669999999998</v>
      </c>
      <c r="J83" s="122"/>
      <c r="K83" s="122"/>
      <c r="L83" s="122"/>
    </row>
    <row r="84" spans="1:12" ht="27" thickTop="1" thickBot="1" x14ac:dyDescent="0.3">
      <c r="A84" t="s">
        <v>359</v>
      </c>
      <c r="B84" s="106">
        <v>1</v>
      </c>
      <c r="C84" s="106">
        <v>1</v>
      </c>
      <c r="D84" s="66">
        <v>330560</v>
      </c>
      <c r="E84" s="67" t="s">
        <v>264</v>
      </c>
      <c r="F84" t="s">
        <v>210</v>
      </c>
      <c r="G84" s="3" t="s">
        <v>75</v>
      </c>
      <c r="H84" s="106">
        <v>1</v>
      </c>
      <c r="I84" s="2">
        <f>VLOOKUP(D84,notificação!$AS$3:$AV$94,2,0)</f>
        <v>18.369689999999999</v>
      </c>
      <c r="J84" s="122"/>
      <c r="K84" s="122"/>
      <c r="L84" s="122"/>
    </row>
    <row r="85" spans="1:12" ht="26.25" thickBot="1" x14ac:dyDescent="0.3">
      <c r="A85" t="s">
        <v>361</v>
      </c>
      <c r="B85" s="106">
        <v>0.875</v>
      </c>
      <c r="C85" s="106">
        <v>0.875</v>
      </c>
      <c r="D85" s="66">
        <v>330570</v>
      </c>
      <c r="E85" s="67" t="s">
        <v>265</v>
      </c>
      <c r="F85" t="s">
        <v>189</v>
      </c>
      <c r="G85" s="3" t="s">
        <v>91</v>
      </c>
      <c r="H85" s="106">
        <v>0.875</v>
      </c>
      <c r="I85" s="2">
        <f>VLOOKUP(D85,notificação!$AS$3:$AV$94,2,0)</f>
        <v>12.731555</v>
      </c>
      <c r="J85" s="122"/>
      <c r="K85" s="122"/>
      <c r="L85" s="122"/>
    </row>
    <row r="86" spans="1:12" ht="16.5" thickBot="1" x14ac:dyDescent="0.3">
      <c r="A86" t="s">
        <v>360</v>
      </c>
      <c r="B86" s="106">
        <v>0.92500000000000004</v>
      </c>
      <c r="C86" s="106">
        <v>0.92500000000000004</v>
      </c>
      <c r="D86" s="68">
        <v>330575</v>
      </c>
      <c r="E86" s="69" t="s">
        <v>266</v>
      </c>
      <c r="F86" t="s">
        <v>210</v>
      </c>
      <c r="G86" s="3" t="s">
        <v>76</v>
      </c>
      <c r="H86" s="106">
        <v>0.92500000000000004</v>
      </c>
      <c r="I86" s="2">
        <f>VLOOKUP(D86,notificação!$AS$3:$AV$94,2,0)</f>
        <v>5.7309869999999998</v>
      </c>
      <c r="J86" s="122"/>
      <c r="K86" s="122"/>
      <c r="L86" s="122"/>
    </row>
    <row r="87" spans="1:12" ht="27" thickTop="1" thickBot="1" x14ac:dyDescent="0.3">
      <c r="A87" t="s">
        <v>362</v>
      </c>
      <c r="B87" s="106">
        <v>0</v>
      </c>
      <c r="C87" s="106">
        <v>0</v>
      </c>
      <c r="D87" s="66">
        <v>330580</v>
      </c>
      <c r="E87" s="67" t="s">
        <v>267</v>
      </c>
      <c r="F87" t="s">
        <v>189</v>
      </c>
      <c r="G87" s="3" t="s">
        <v>92</v>
      </c>
      <c r="H87" s="106">
        <v>0</v>
      </c>
      <c r="I87" s="2">
        <f>VLOOKUP(D87,notificação!$AS$3:$AV$94,2,0)</f>
        <v>2.1526200000000002</v>
      </c>
      <c r="J87" s="122"/>
      <c r="K87" s="122"/>
      <c r="L87" s="122"/>
    </row>
    <row r="88" spans="1:12" ht="39" thickBot="1" x14ac:dyDescent="0.3">
      <c r="A88" t="s">
        <v>363</v>
      </c>
      <c r="B88" s="106">
        <v>0</v>
      </c>
      <c r="C88" s="106">
        <v>0</v>
      </c>
      <c r="D88" s="66">
        <v>330590</v>
      </c>
      <c r="E88" s="67" t="s">
        <v>268</v>
      </c>
      <c r="F88" t="s">
        <v>189</v>
      </c>
      <c r="G88" s="3" t="s">
        <v>93</v>
      </c>
      <c r="H88" s="106">
        <v>0</v>
      </c>
      <c r="I88" s="2">
        <f>VLOOKUP(D88,notificação!$AS$3:$AV$94,2,0)</f>
        <v>18.774054</v>
      </c>
      <c r="J88" s="122"/>
      <c r="K88" s="122"/>
      <c r="L88" s="122"/>
    </row>
    <row r="89" spans="1:12" ht="16.5" thickBot="1" x14ac:dyDescent="0.3">
      <c r="A89" t="s">
        <v>367</v>
      </c>
      <c r="B89" s="106">
        <v>0.95</v>
      </c>
      <c r="C89" s="106">
        <v>0.95</v>
      </c>
      <c r="D89" s="66">
        <v>330600</v>
      </c>
      <c r="E89" s="67" t="s">
        <v>269</v>
      </c>
      <c r="F89" t="s">
        <v>180</v>
      </c>
      <c r="G89" s="3" t="s">
        <v>140</v>
      </c>
      <c r="H89" s="106">
        <v>0.95</v>
      </c>
      <c r="I89" s="2">
        <f>VLOOKUP(D89,notificação!$AS$3:$AV$94,2,0)</f>
        <v>3.6377739999999998</v>
      </c>
      <c r="J89" s="122"/>
      <c r="K89" s="122"/>
      <c r="L89" s="122"/>
    </row>
    <row r="90" spans="1:12" ht="15.75" thickBot="1" x14ac:dyDescent="0.3">
      <c r="A90" t="s">
        <v>365</v>
      </c>
      <c r="B90" s="106">
        <v>1</v>
      </c>
      <c r="C90" s="106">
        <v>1</v>
      </c>
      <c r="D90" s="66">
        <v>330610</v>
      </c>
      <c r="E90" s="67" t="s">
        <v>270</v>
      </c>
      <c r="F90" t="s">
        <v>184</v>
      </c>
      <c r="G90" s="5" t="s">
        <v>128</v>
      </c>
      <c r="H90" s="106">
        <v>1</v>
      </c>
      <c r="I90" s="2">
        <f>VLOOKUP(D90,notificação!$AS$3:$AV$94,2,0)</f>
        <v>3.8859089999999998</v>
      </c>
      <c r="J90" s="122"/>
      <c r="K90" s="122"/>
      <c r="L90" s="122"/>
    </row>
    <row r="91" spans="1:12" ht="16.5" thickBot="1" x14ac:dyDescent="0.3">
      <c r="A91" t="s">
        <v>271</v>
      </c>
      <c r="B91" s="106">
        <v>0.95</v>
      </c>
      <c r="C91" s="106">
        <v>0.95</v>
      </c>
      <c r="D91" s="66">
        <v>330615</v>
      </c>
      <c r="E91" s="67" t="s">
        <v>271</v>
      </c>
      <c r="F91" t="s">
        <v>176</v>
      </c>
      <c r="G91" s="3" t="s">
        <v>156</v>
      </c>
      <c r="H91" s="106">
        <v>0.95</v>
      </c>
      <c r="I91" s="2">
        <f>VLOOKUP(D91,notificação!$AS$3:$AV$94,2,0)</f>
        <v>17.844396</v>
      </c>
      <c r="J91" s="122"/>
      <c r="K91" s="122"/>
      <c r="L91" s="122"/>
    </row>
    <row r="92" spans="1:12" ht="26.25" thickBot="1" x14ac:dyDescent="0.3">
      <c r="A92" t="s">
        <v>368</v>
      </c>
      <c r="B92" s="106">
        <v>1</v>
      </c>
      <c r="C92" s="106">
        <v>1</v>
      </c>
      <c r="D92" s="66">
        <v>330620</v>
      </c>
      <c r="E92" s="67" t="s">
        <v>272</v>
      </c>
      <c r="F92" t="s">
        <v>180</v>
      </c>
      <c r="G92" s="3" t="s">
        <v>161</v>
      </c>
      <c r="H92" s="106">
        <v>1</v>
      </c>
      <c r="I92" s="2">
        <f>VLOOKUP(D92,notificação!$AS$3:$AV$94,2,0)</f>
        <v>5.3673979999999997</v>
      </c>
      <c r="J92" s="122"/>
      <c r="K92" s="122"/>
      <c r="L92" s="122"/>
    </row>
    <row r="93" spans="1:12" ht="26.25" thickBot="1" x14ac:dyDescent="0.3">
      <c r="A93" t="s">
        <v>366</v>
      </c>
      <c r="B93" s="106">
        <v>0.7</v>
      </c>
      <c r="C93" s="106">
        <v>0.7</v>
      </c>
      <c r="D93" s="68">
        <v>330630</v>
      </c>
      <c r="E93" s="69" t="s">
        <v>273</v>
      </c>
      <c r="F93" t="s">
        <v>184</v>
      </c>
      <c r="G93" s="3" t="s">
        <v>129</v>
      </c>
      <c r="H93" s="106">
        <v>0.7</v>
      </c>
      <c r="I93" s="2">
        <f>VLOOKUP(D93,notificação!$AS$3:$AV$94,2,0)</f>
        <v>0.72747099999999998</v>
      </c>
      <c r="J93" s="122"/>
      <c r="K93" s="122"/>
      <c r="L93" s="122"/>
    </row>
    <row r="94" spans="1:12" ht="15.75" thickTop="1" x14ac:dyDescent="0.25"/>
  </sheetData>
  <sortState ref="A2:B93">
    <sortCondition ref="A57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4"/>
  <sheetViews>
    <sheetView topLeftCell="AS62" workbookViewId="0">
      <selection activeCell="BA13" sqref="BA13"/>
    </sheetView>
  </sheetViews>
  <sheetFormatPr defaultRowHeight="15" x14ac:dyDescent="0.25"/>
  <cols>
    <col min="1" max="1" width="34.85546875" bestFit="1" customWidth="1"/>
  </cols>
  <sheetData>
    <row r="1" spans="1:48" ht="15.75" customHeight="1" thickBot="1" x14ac:dyDescent="0.3">
      <c r="A1" s="110" t="s">
        <v>105</v>
      </c>
      <c r="B1" s="112">
        <v>210171</v>
      </c>
      <c r="C1" s="114">
        <v>3</v>
      </c>
      <c r="D1" s="116">
        <v>3</v>
      </c>
      <c r="E1" s="116">
        <v>3</v>
      </c>
      <c r="F1" s="116">
        <v>3</v>
      </c>
      <c r="G1" s="116">
        <v>3</v>
      </c>
      <c r="H1" s="116">
        <v>3</v>
      </c>
      <c r="I1" s="116">
        <v>3</v>
      </c>
      <c r="J1" s="116">
        <v>3</v>
      </c>
      <c r="K1" s="116">
        <v>3</v>
      </c>
      <c r="L1" s="116">
        <v>3</v>
      </c>
      <c r="M1" s="116">
        <v>3</v>
      </c>
      <c r="N1" s="116">
        <v>3</v>
      </c>
      <c r="O1" s="116">
        <v>3</v>
      </c>
      <c r="P1" s="116">
        <v>3</v>
      </c>
      <c r="Q1" s="116">
        <v>3</v>
      </c>
      <c r="R1" s="116">
        <v>3</v>
      </c>
      <c r="S1" s="116">
        <v>3</v>
      </c>
      <c r="T1" s="116">
        <v>3</v>
      </c>
      <c r="U1" s="116">
        <v>3</v>
      </c>
      <c r="V1" s="116">
        <v>3</v>
      </c>
      <c r="W1" s="116">
        <v>3</v>
      </c>
      <c r="X1" s="116">
        <v>3</v>
      </c>
      <c r="Y1" s="116">
        <v>3</v>
      </c>
      <c r="Z1" s="116">
        <v>3</v>
      </c>
      <c r="AA1" s="116">
        <v>3</v>
      </c>
      <c r="AB1" s="116">
        <v>3</v>
      </c>
      <c r="AC1" s="116">
        <v>3</v>
      </c>
      <c r="AD1" s="116">
        <v>3</v>
      </c>
      <c r="AE1" s="116">
        <v>3</v>
      </c>
      <c r="AF1" s="116">
        <v>3</v>
      </c>
      <c r="AG1" s="116">
        <v>3</v>
      </c>
      <c r="AH1" s="116">
        <v>3</v>
      </c>
      <c r="AI1" s="116">
        <v>3</v>
      </c>
      <c r="AJ1" s="116">
        <v>3</v>
      </c>
      <c r="AK1" s="116">
        <v>3</v>
      </c>
      <c r="AL1" s="116">
        <v>3</v>
      </c>
      <c r="AM1" s="116">
        <v>3</v>
      </c>
      <c r="AN1" s="116">
        <v>3</v>
      </c>
      <c r="AO1" s="116">
        <v>3</v>
      </c>
      <c r="AP1" s="116">
        <v>3</v>
      </c>
      <c r="AQ1" s="116"/>
      <c r="AR1" s="119">
        <f t="shared" ref="AR1:AR32" si="0">SUM(D1:AQ1)</f>
        <v>117</v>
      </c>
      <c r="AS1" s="123" t="s">
        <v>374</v>
      </c>
      <c r="AT1" s="124" t="s">
        <v>375</v>
      </c>
      <c r="AU1" s="124" t="s">
        <v>376</v>
      </c>
      <c r="AV1" s="124" t="s">
        <v>377</v>
      </c>
    </row>
    <row r="2" spans="1:48" ht="16.5" thickBot="1" x14ac:dyDescent="0.3">
      <c r="A2" s="3" t="s">
        <v>143</v>
      </c>
      <c r="B2" s="47">
        <v>12036</v>
      </c>
      <c r="C2" s="48">
        <v>1</v>
      </c>
      <c r="D2" s="10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>
        <f t="shared" si="0"/>
        <v>23</v>
      </c>
      <c r="AS2" s="2" t="s">
        <v>377</v>
      </c>
      <c r="AT2" s="122">
        <v>2.6627190000000001</v>
      </c>
      <c r="AU2" s="122">
        <v>2.3191419999999998</v>
      </c>
      <c r="AV2" s="122">
        <v>2.300055</v>
      </c>
    </row>
    <row r="3" spans="1:48" ht="16.5" thickBot="1" x14ac:dyDescent="0.3">
      <c r="A3" s="3" t="s">
        <v>95</v>
      </c>
      <c r="B3" s="47">
        <v>136109</v>
      </c>
      <c r="C3" s="49">
        <v>21</v>
      </c>
      <c r="D3" s="10">
        <v>23</v>
      </c>
      <c r="E3" s="4">
        <v>23</v>
      </c>
      <c r="F3" s="4">
        <v>23</v>
      </c>
      <c r="G3" s="4">
        <v>23</v>
      </c>
      <c r="H3" s="4">
        <v>23</v>
      </c>
      <c r="I3" s="4">
        <v>23</v>
      </c>
      <c r="J3" s="4">
        <v>23</v>
      </c>
      <c r="K3" s="4">
        <v>23</v>
      </c>
      <c r="L3" s="4">
        <v>23</v>
      </c>
      <c r="M3" s="4">
        <v>23</v>
      </c>
      <c r="N3" s="4">
        <v>23</v>
      </c>
      <c r="O3" s="4">
        <v>23</v>
      </c>
      <c r="P3" s="4">
        <v>23</v>
      </c>
      <c r="Q3" s="4">
        <v>20</v>
      </c>
      <c r="R3" s="4">
        <v>21</v>
      </c>
      <c r="S3" s="4">
        <v>21</v>
      </c>
      <c r="T3" s="4">
        <v>21</v>
      </c>
      <c r="U3" s="4">
        <v>21</v>
      </c>
      <c r="V3" s="4">
        <v>21</v>
      </c>
      <c r="W3" s="4">
        <v>21</v>
      </c>
      <c r="X3" s="4">
        <v>21</v>
      </c>
      <c r="Y3" s="4">
        <v>21</v>
      </c>
      <c r="Z3" s="4">
        <v>21</v>
      </c>
      <c r="AA3" s="4">
        <v>21</v>
      </c>
      <c r="AB3" s="4">
        <v>20</v>
      </c>
      <c r="AC3" s="4">
        <v>21</v>
      </c>
      <c r="AD3" s="4">
        <v>21</v>
      </c>
      <c r="AE3" s="4">
        <v>21</v>
      </c>
      <c r="AF3" s="4">
        <v>21</v>
      </c>
      <c r="AG3" s="4">
        <v>21</v>
      </c>
      <c r="AH3" s="4">
        <v>21</v>
      </c>
      <c r="AI3" s="4">
        <v>21</v>
      </c>
      <c r="AJ3" s="4">
        <v>21</v>
      </c>
      <c r="AK3" s="4">
        <v>21</v>
      </c>
      <c r="AL3" s="4">
        <v>21</v>
      </c>
      <c r="AM3" s="4">
        <v>21</v>
      </c>
      <c r="AN3" s="4">
        <v>21</v>
      </c>
      <c r="AO3" s="4">
        <v>21</v>
      </c>
      <c r="AP3" s="4">
        <v>21</v>
      </c>
      <c r="AQ3" s="4"/>
      <c r="AR3">
        <f t="shared" si="0"/>
        <v>843</v>
      </c>
      <c r="AS3" s="2">
        <v>330010</v>
      </c>
      <c r="AT3" s="122">
        <v>1.9032119999999999</v>
      </c>
      <c r="AU3" s="122">
        <v>0.95160599999999995</v>
      </c>
      <c r="AV3" s="122">
        <v>1.4274089999999999</v>
      </c>
    </row>
    <row r="4" spans="1:48" ht="16.5" thickBot="1" x14ac:dyDescent="0.3">
      <c r="A4" s="3" t="s">
        <v>131</v>
      </c>
      <c r="B4" s="47">
        <v>12763</v>
      </c>
      <c r="C4" s="48">
        <v>1</v>
      </c>
      <c r="D4" s="1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121">
        <f t="shared" si="0"/>
        <v>0</v>
      </c>
      <c r="AS4" s="2">
        <v>330015</v>
      </c>
      <c r="AT4" s="122">
        <v>16.616816</v>
      </c>
      <c r="AU4" s="122">
        <v>16.616816</v>
      </c>
      <c r="AV4" s="122">
        <v>16.616816</v>
      </c>
    </row>
    <row r="5" spans="1:48" ht="16.5" thickBot="1" x14ac:dyDescent="0.3">
      <c r="A5" s="3" t="s">
        <v>96</v>
      </c>
      <c r="B5" s="47">
        <v>35060</v>
      </c>
      <c r="C5" s="48">
        <v>1</v>
      </c>
      <c r="D5" s="10"/>
      <c r="E5" s="4"/>
      <c r="F5" s="4"/>
      <c r="G5" s="4"/>
      <c r="H5" s="4"/>
      <c r="I5" s="4"/>
      <c r="J5" s="4"/>
      <c r="K5" s="4"/>
      <c r="L5" s="4"/>
      <c r="M5" s="4"/>
      <c r="N5" s="4"/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/>
      <c r="X5" s="4"/>
      <c r="Y5" s="4">
        <v>1</v>
      </c>
      <c r="Z5" s="4">
        <v>1</v>
      </c>
      <c r="AA5" s="4">
        <v>1</v>
      </c>
      <c r="AB5" s="4">
        <v>1</v>
      </c>
      <c r="AC5" s="4"/>
      <c r="AD5" s="4"/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4"/>
      <c r="AP5" s="4"/>
      <c r="AQ5" s="4"/>
      <c r="AR5">
        <f t="shared" si="0"/>
        <v>22</v>
      </c>
      <c r="AS5" s="2">
        <v>330020</v>
      </c>
      <c r="AT5" s="122">
        <v>1.4694100000000001</v>
      </c>
      <c r="AU5" s="122">
        <v>2.9388209999999999</v>
      </c>
      <c r="AV5" s="122">
        <v>1.959214</v>
      </c>
    </row>
    <row r="6" spans="1:48" ht="16.5" thickBot="1" x14ac:dyDescent="0.3">
      <c r="A6" s="3" t="s">
        <v>97</v>
      </c>
      <c r="B6" s="47">
        <v>30827</v>
      </c>
      <c r="C6" s="48">
        <v>1</v>
      </c>
      <c r="D6" s="10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4">
        <v>1</v>
      </c>
      <c r="AR6">
        <f t="shared" si="0"/>
        <v>40</v>
      </c>
      <c r="AS6" s="2">
        <v>330022</v>
      </c>
      <c r="AT6" s="122">
        <v>15.670296</v>
      </c>
      <c r="AU6" s="122">
        <v>15.670296</v>
      </c>
      <c r="AV6" s="122">
        <v>15.670296</v>
      </c>
    </row>
    <row r="7" spans="1:48" ht="16.5" thickBot="1" x14ac:dyDescent="0.3">
      <c r="A7" s="3" t="s">
        <v>118</v>
      </c>
      <c r="B7" s="47">
        <v>101139</v>
      </c>
      <c r="C7" s="48">
        <v>4</v>
      </c>
      <c r="D7" s="10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  <c r="L7" s="4">
        <v>4</v>
      </c>
      <c r="M7" s="4">
        <v>4</v>
      </c>
      <c r="N7" s="4">
        <v>4</v>
      </c>
      <c r="O7" s="4">
        <v>4</v>
      </c>
      <c r="P7" s="4">
        <v>4</v>
      </c>
      <c r="Q7" s="4">
        <v>4</v>
      </c>
      <c r="R7" s="4">
        <v>4</v>
      </c>
      <c r="S7" s="4">
        <v>4</v>
      </c>
      <c r="T7" s="4">
        <v>4</v>
      </c>
      <c r="U7" s="4">
        <v>4</v>
      </c>
      <c r="V7" s="4">
        <v>4</v>
      </c>
      <c r="W7" s="4">
        <v>4</v>
      </c>
      <c r="X7" s="4">
        <v>4</v>
      </c>
      <c r="Y7" s="4">
        <v>4</v>
      </c>
      <c r="Z7" s="4">
        <v>4</v>
      </c>
      <c r="AA7" s="4">
        <v>4</v>
      </c>
      <c r="AB7" s="4">
        <v>4</v>
      </c>
      <c r="AC7" s="4">
        <v>4</v>
      </c>
      <c r="AD7" s="4">
        <v>4</v>
      </c>
      <c r="AE7" s="4">
        <v>4</v>
      </c>
      <c r="AF7" s="4">
        <v>4</v>
      </c>
      <c r="AG7" s="4">
        <v>4</v>
      </c>
      <c r="AH7" s="4">
        <v>4</v>
      </c>
      <c r="AI7" s="4">
        <v>4</v>
      </c>
      <c r="AJ7" s="4">
        <v>4</v>
      </c>
      <c r="AK7" s="4">
        <v>4</v>
      </c>
      <c r="AL7" s="4">
        <v>4</v>
      </c>
      <c r="AM7" s="4">
        <v>4</v>
      </c>
      <c r="AN7" s="4">
        <v>4</v>
      </c>
      <c r="AO7" s="4">
        <v>4</v>
      </c>
      <c r="AP7" s="4">
        <v>4</v>
      </c>
      <c r="AQ7" s="4">
        <v>4</v>
      </c>
      <c r="AR7">
        <f t="shared" si="0"/>
        <v>160</v>
      </c>
      <c r="AS7" s="2">
        <v>330023</v>
      </c>
      <c r="AT7" s="122">
        <v>8.5567589999999996</v>
      </c>
      <c r="AU7" s="122">
        <v>5.7045060000000003</v>
      </c>
      <c r="AV7" s="122">
        <v>6.6552569999999998</v>
      </c>
    </row>
    <row r="8" spans="1:48" ht="16.5" thickBot="1" x14ac:dyDescent="0.3">
      <c r="A8" s="3" t="s">
        <v>119</v>
      </c>
      <c r="B8" s="47">
        <v>185237</v>
      </c>
      <c r="C8" s="48">
        <v>16</v>
      </c>
      <c r="D8" s="10">
        <v>16</v>
      </c>
      <c r="E8" s="4">
        <v>16</v>
      </c>
      <c r="F8" s="4">
        <v>16</v>
      </c>
      <c r="G8" s="4">
        <v>16</v>
      </c>
      <c r="H8" s="4">
        <v>16</v>
      </c>
      <c r="I8" s="4">
        <v>16</v>
      </c>
      <c r="J8" s="4">
        <v>16</v>
      </c>
      <c r="K8" s="4">
        <v>16</v>
      </c>
      <c r="L8" s="4">
        <v>16</v>
      </c>
      <c r="M8" s="4">
        <v>16</v>
      </c>
      <c r="N8" s="4">
        <v>16</v>
      </c>
      <c r="O8" s="4">
        <v>16</v>
      </c>
      <c r="P8" s="4">
        <v>16</v>
      </c>
      <c r="Q8" s="4">
        <v>16</v>
      </c>
      <c r="R8" s="4">
        <v>16</v>
      </c>
      <c r="S8" s="4">
        <v>16</v>
      </c>
      <c r="T8" s="4">
        <v>16</v>
      </c>
      <c r="U8" s="4">
        <v>16</v>
      </c>
      <c r="V8" s="4">
        <v>16</v>
      </c>
      <c r="W8" s="4">
        <v>16</v>
      </c>
      <c r="X8" s="4">
        <v>16</v>
      </c>
      <c r="Y8" s="4">
        <v>16</v>
      </c>
      <c r="Z8" s="4">
        <v>16</v>
      </c>
      <c r="AA8" s="4">
        <v>16</v>
      </c>
      <c r="AB8" s="4">
        <v>16</v>
      </c>
      <c r="AC8" s="4">
        <v>16</v>
      </c>
      <c r="AD8" s="4">
        <v>16</v>
      </c>
      <c r="AE8" s="4">
        <v>16</v>
      </c>
      <c r="AF8" s="4">
        <v>16</v>
      </c>
      <c r="AG8" s="4">
        <v>16</v>
      </c>
      <c r="AH8" s="4">
        <v>16</v>
      </c>
      <c r="AI8" s="4">
        <v>16</v>
      </c>
      <c r="AJ8" s="4">
        <v>16</v>
      </c>
      <c r="AK8" s="4">
        <v>16</v>
      </c>
      <c r="AL8" s="4">
        <v>16</v>
      </c>
      <c r="AM8" s="4">
        <v>16</v>
      </c>
      <c r="AN8" s="4">
        <v>16</v>
      </c>
      <c r="AO8" s="4">
        <v>16</v>
      </c>
      <c r="AP8" s="4">
        <v>16</v>
      </c>
      <c r="AQ8" s="4"/>
      <c r="AR8">
        <f t="shared" si="0"/>
        <v>624</v>
      </c>
      <c r="AS8" s="2">
        <v>330025</v>
      </c>
      <c r="AT8" s="122">
        <v>6.487819</v>
      </c>
      <c r="AU8" s="122">
        <v>6.487819</v>
      </c>
      <c r="AV8" s="122">
        <v>6.487819</v>
      </c>
    </row>
    <row r="9" spans="1:48" ht="16.5" thickBot="1" x14ac:dyDescent="0.3">
      <c r="A9" s="3" t="s">
        <v>57</v>
      </c>
      <c r="B9" s="47">
        <v>515239</v>
      </c>
      <c r="C9" s="49">
        <v>15</v>
      </c>
      <c r="D9" s="10">
        <v>15</v>
      </c>
      <c r="E9" s="4">
        <v>15</v>
      </c>
      <c r="F9" s="4">
        <v>15</v>
      </c>
      <c r="G9" s="4">
        <v>15</v>
      </c>
      <c r="H9" s="4">
        <v>15</v>
      </c>
      <c r="I9" s="4">
        <v>15</v>
      </c>
      <c r="J9" s="4">
        <v>15</v>
      </c>
      <c r="K9" s="4"/>
      <c r="L9" s="4"/>
      <c r="M9" s="4"/>
      <c r="N9" s="4">
        <v>15</v>
      </c>
      <c r="O9" s="4">
        <v>15</v>
      </c>
      <c r="P9" s="4"/>
      <c r="Q9" s="4"/>
      <c r="R9" s="4">
        <v>10</v>
      </c>
      <c r="S9" s="4">
        <v>10</v>
      </c>
      <c r="T9" s="4">
        <v>10</v>
      </c>
      <c r="U9" s="4">
        <v>10</v>
      </c>
      <c r="V9" s="4">
        <v>10</v>
      </c>
      <c r="W9" s="4">
        <v>10</v>
      </c>
      <c r="X9" s="4">
        <v>10</v>
      </c>
      <c r="Y9" s="4">
        <v>10</v>
      </c>
      <c r="Z9" s="4">
        <v>10</v>
      </c>
      <c r="AA9" s="4">
        <v>9</v>
      </c>
      <c r="AB9" s="4">
        <v>10</v>
      </c>
      <c r="AC9" s="4">
        <v>10</v>
      </c>
      <c r="AD9" s="4">
        <v>10</v>
      </c>
      <c r="AE9" s="4">
        <v>10</v>
      </c>
      <c r="AF9" s="4">
        <v>10</v>
      </c>
      <c r="AG9" s="4">
        <v>10</v>
      </c>
      <c r="AH9" s="4">
        <v>10</v>
      </c>
      <c r="AI9" s="4">
        <v>10</v>
      </c>
      <c r="AJ9" s="4">
        <v>10</v>
      </c>
      <c r="AK9" s="4">
        <v>10</v>
      </c>
      <c r="AL9" s="4">
        <v>10</v>
      </c>
      <c r="AM9" s="4">
        <v>10</v>
      </c>
      <c r="AN9" s="4">
        <v>10</v>
      </c>
      <c r="AO9" s="4">
        <v>10</v>
      </c>
      <c r="AP9" s="4">
        <v>10</v>
      </c>
      <c r="AQ9" s="4"/>
      <c r="AR9">
        <f t="shared" si="0"/>
        <v>384</v>
      </c>
      <c r="AS9" s="2">
        <v>330030</v>
      </c>
      <c r="AT9" s="122">
        <v>1.977476</v>
      </c>
      <c r="AU9" s="122">
        <v>1.977476</v>
      </c>
      <c r="AV9" s="122">
        <v>2.3070550000000001</v>
      </c>
    </row>
    <row r="10" spans="1:48" ht="16.5" thickBot="1" x14ac:dyDescent="0.3">
      <c r="A10" s="3" t="s">
        <v>78</v>
      </c>
      <c r="B10" s="47">
        <v>27779</v>
      </c>
      <c r="C10" s="48">
        <v>1</v>
      </c>
      <c r="D10" s="1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>
        <v>1</v>
      </c>
      <c r="AK10" s="4">
        <v>1</v>
      </c>
      <c r="AL10" s="4">
        <v>1</v>
      </c>
      <c r="AM10" s="4">
        <v>1</v>
      </c>
      <c r="AN10" s="4">
        <v>1</v>
      </c>
      <c r="AO10" s="4">
        <v>1</v>
      </c>
      <c r="AP10" s="4">
        <v>1</v>
      </c>
      <c r="AQ10" s="4"/>
      <c r="AR10">
        <f t="shared" si="0"/>
        <v>7</v>
      </c>
      <c r="AS10" s="2">
        <v>330040</v>
      </c>
      <c r="AT10" s="122">
        <v>1.0796969999999999</v>
      </c>
      <c r="AU10" s="122">
        <v>1.0796969999999999</v>
      </c>
      <c r="AV10" s="122">
        <v>1.0796969999999999</v>
      </c>
    </row>
    <row r="11" spans="1:48" ht="16.5" thickBot="1" x14ac:dyDescent="0.3">
      <c r="A11" s="3" t="s">
        <v>144</v>
      </c>
      <c r="B11" s="47">
        <v>37306</v>
      </c>
      <c r="C11" s="48">
        <v>1</v>
      </c>
      <c r="D11" s="10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/>
      <c r="N11" s="4"/>
      <c r="O11" s="4"/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/>
      <c r="W11" s="4"/>
      <c r="X11" s="4"/>
      <c r="Y11" s="4"/>
      <c r="Z11" s="4"/>
      <c r="AA11" s="4"/>
      <c r="AB11" s="4"/>
      <c r="AC11" s="4">
        <v>1</v>
      </c>
      <c r="AD11" s="4">
        <v>1</v>
      </c>
      <c r="AE11" s="4">
        <v>1</v>
      </c>
      <c r="AF11" s="4">
        <v>1</v>
      </c>
      <c r="AG11" s="4">
        <v>1</v>
      </c>
      <c r="AH11" s="4">
        <v>1</v>
      </c>
      <c r="AI11" s="4">
        <v>1</v>
      </c>
      <c r="AJ11" s="4">
        <v>1</v>
      </c>
      <c r="AK11" s="4">
        <v>1</v>
      </c>
      <c r="AL11" s="4">
        <v>1</v>
      </c>
      <c r="AM11" s="4"/>
      <c r="AN11" s="4"/>
      <c r="AO11" s="4"/>
      <c r="AP11" s="4"/>
      <c r="AQ11" s="4"/>
      <c r="AR11">
        <f t="shared" si="0"/>
        <v>25</v>
      </c>
      <c r="AS11" s="2">
        <v>330045</v>
      </c>
      <c r="AT11" s="122">
        <v>1.358592</v>
      </c>
      <c r="AU11" s="122">
        <v>1.358592</v>
      </c>
      <c r="AV11" s="122">
        <v>1.035118</v>
      </c>
    </row>
    <row r="12" spans="1:48" ht="16.5" thickBot="1" x14ac:dyDescent="0.3">
      <c r="A12" s="3" t="s">
        <v>98</v>
      </c>
      <c r="B12" s="47">
        <v>234077</v>
      </c>
      <c r="C12" s="48">
        <v>5</v>
      </c>
      <c r="D12" s="10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4">
        <v>5</v>
      </c>
      <c r="L12" s="4">
        <v>5</v>
      </c>
      <c r="M12" s="4">
        <v>5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>
        <v>5</v>
      </c>
      <c r="AD12" s="4">
        <v>5</v>
      </c>
      <c r="AE12" s="4">
        <v>5</v>
      </c>
      <c r="AF12" s="4">
        <v>5</v>
      </c>
      <c r="AG12" s="4">
        <v>5</v>
      </c>
      <c r="AH12" s="4">
        <v>5</v>
      </c>
      <c r="AI12" s="4">
        <v>5</v>
      </c>
      <c r="AJ12" s="4">
        <v>5</v>
      </c>
      <c r="AK12" s="4">
        <v>5</v>
      </c>
      <c r="AL12" s="4">
        <v>5</v>
      </c>
      <c r="AM12" s="4">
        <v>5</v>
      </c>
      <c r="AN12" s="4">
        <v>5</v>
      </c>
      <c r="AO12" s="4">
        <v>5</v>
      </c>
      <c r="AP12" s="4">
        <v>5</v>
      </c>
      <c r="AQ12" s="4">
        <v>5</v>
      </c>
      <c r="AR12">
        <f t="shared" si="0"/>
        <v>125</v>
      </c>
      <c r="AS12" s="2">
        <v>330050</v>
      </c>
      <c r="AT12" s="122">
        <v>7.1996830000000003</v>
      </c>
      <c r="AU12" s="122">
        <v>7.1996830000000003</v>
      </c>
      <c r="AV12" s="122">
        <v>7.1996830000000003</v>
      </c>
    </row>
    <row r="13" spans="1:48" ht="16.5" thickBot="1" x14ac:dyDescent="0.3">
      <c r="A13" s="3" t="s">
        <v>79</v>
      </c>
      <c r="B13" s="47">
        <v>59652</v>
      </c>
      <c r="C13" s="48">
        <v>1</v>
      </c>
      <c r="D13" s="10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/>
      <c r="AG13" s="4"/>
      <c r="AH13" s="4"/>
      <c r="AI13" s="4">
        <v>1</v>
      </c>
      <c r="AJ13" s="4">
        <v>1</v>
      </c>
      <c r="AK13" s="4">
        <v>1</v>
      </c>
      <c r="AL13" s="4">
        <v>1</v>
      </c>
      <c r="AM13" s="4">
        <v>1</v>
      </c>
      <c r="AN13" s="4">
        <v>1</v>
      </c>
      <c r="AO13" s="4">
        <v>1</v>
      </c>
      <c r="AP13" s="4">
        <v>1</v>
      </c>
      <c r="AQ13" s="4"/>
      <c r="AR13">
        <f t="shared" si="0"/>
        <v>36</v>
      </c>
      <c r="AS13" s="2">
        <v>330060</v>
      </c>
      <c r="AT13" s="122">
        <v>5.3610670000000002</v>
      </c>
      <c r="AU13" s="122">
        <v>5.3610670000000002</v>
      </c>
      <c r="AV13" s="122">
        <v>5.3610670000000002</v>
      </c>
    </row>
    <row r="14" spans="1:48" ht="16.5" thickBot="1" x14ac:dyDescent="0.3">
      <c r="A14" s="3" t="s">
        <v>145</v>
      </c>
      <c r="B14" s="47">
        <v>15521</v>
      </c>
      <c r="C14" s="48">
        <v>1</v>
      </c>
      <c r="D14" s="10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>
        <f t="shared" si="0"/>
        <v>40</v>
      </c>
      <c r="AS14" s="2">
        <v>330070</v>
      </c>
      <c r="AT14" s="122">
        <v>1.2816289999999999</v>
      </c>
      <c r="AU14" s="122">
        <v>2.1360489999999999</v>
      </c>
      <c r="AV14" s="122">
        <v>1.5664359999999999</v>
      </c>
    </row>
    <row r="15" spans="1:48" ht="16.5" thickBot="1" x14ac:dyDescent="0.3">
      <c r="A15" s="3" t="s">
        <v>109</v>
      </c>
      <c r="B15" s="47">
        <v>514643</v>
      </c>
      <c r="C15" s="49">
        <v>7</v>
      </c>
      <c r="D15" s="10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>
        <v>3</v>
      </c>
      <c r="AA15" s="4">
        <v>2</v>
      </c>
      <c r="AB15" s="4">
        <v>4</v>
      </c>
      <c r="AC15" s="4">
        <v>2</v>
      </c>
      <c r="AD15" s="4">
        <v>2</v>
      </c>
      <c r="AE15" s="4">
        <v>2</v>
      </c>
      <c r="AF15" s="4">
        <v>3</v>
      </c>
      <c r="AG15" s="4">
        <v>3</v>
      </c>
      <c r="AH15" s="4">
        <v>3</v>
      </c>
      <c r="AI15" s="4">
        <v>3</v>
      </c>
      <c r="AJ15" s="4">
        <v>3</v>
      </c>
      <c r="AK15" s="4">
        <v>3</v>
      </c>
      <c r="AL15" s="4">
        <v>2</v>
      </c>
      <c r="AM15" s="4">
        <v>2</v>
      </c>
      <c r="AN15" s="4">
        <v>1</v>
      </c>
      <c r="AO15" s="4">
        <v>1</v>
      </c>
      <c r="AP15" s="4">
        <v>1</v>
      </c>
      <c r="AQ15" s="4">
        <v>1</v>
      </c>
      <c r="AR15">
        <f t="shared" si="0"/>
        <v>41</v>
      </c>
      <c r="AS15" s="2">
        <v>330080</v>
      </c>
      <c r="AT15" s="122">
        <v>3.352779</v>
      </c>
      <c r="AU15" s="122">
        <v>3.352779</v>
      </c>
      <c r="AV15" s="122">
        <v>3.352779</v>
      </c>
    </row>
    <row r="16" spans="1:48" ht="16.5" thickBot="1" x14ac:dyDescent="0.3">
      <c r="A16" s="3" t="s">
        <v>160</v>
      </c>
      <c r="B16" s="47">
        <v>20163</v>
      </c>
      <c r="C16" s="48">
        <v>1</v>
      </c>
      <c r="D16" s="1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>
        <v>1</v>
      </c>
      <c r="AI16" s="4">
        <v>1</v>
      </c>
      <c r="AJ16" s="4">
        <v>1</v>
      </c>
      <c r="AK16" s="4">
        <v>1</v>
      </c>
      <c r="AL16" s="4">
        <v>1</v>
      </c>
      <c r="AM16" s="4">
        <v>1</v>
      </c>
      <c r="AN16" s="4">
        <v>1</v>
      </c>
      <c r="AO16" s="4">
        <v>1</v>
      </c>
      <c r="AP16" s="4">
        <v>1</v>
      </c>
      <c r="AQ16" s="4">
        <v>1</v>
      </c>
      <c r="AR16">
        <f t="shared" si="0"/>
        <v>10</v>
      </c>
      <c r="AS16" s="2">
        <v>330090</v>
      </c>
      <c r="AT16" s="122">
        <v>12.885767</v>
      </c>
      <c r="AU16" s="122">
        <v>12.885767</v>
      </c>
      <c r="AV16" s="122">
        <v>12.885767</v>
      </c>
    </row>
    <row r="17" spans="1:48" ht="16.5" thickBot="1" x14ac:dyDescent="0.3">
      <c r="A17" s="3" t="s">
        <v>110</v>
      </c>
      <c r="B17" s="47">
        <v>16859</v>
      </c>
      <c r="C17" s="48">
        <v>1</v>
      </c>
      <c r="D17" s="10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/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/>
      <c r="AK17" s="4"/>
      <c r="AL17" s="4"/>
      <c r="AM17" s="4"/>
      <c r="AN17" s="4"/>
      <c r="AO17" s="4">
        <v>1</v>
      </c>
      <c r="AP17" s="4">
        <v>1</v>
      </c>
      <c r="AQ17" s="4"/>
      <c r="AR17">
        <f t="shared" si="0"/>
        <v>33</v>
      </c>
      <c r="AS17" s="2">
        <v>330093</v>
      </c>
      <c r="AT17" s="122">
        <v>11.863099</v>
      </c>
      <c r="AU17" s="122">
        <v>11.863099</v>
      </c>
      <c r="AV17" s="122">
        <v>11.863099</v>
      </c>
    </row>
    <row r="18" spans="1:48" ht="16.5" thickBot="1" x14ac:dyDescent="0.3">
      <c r="A18" s="3" t="s">
        <v>146</v>
      </c>
      <c r="B18" s="47">
        <v>12818</v>
      </c>
      <c r="C18" s="48">
        <v>1</v>
      </c>
      <c r="D18" s="10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>
        <f t="shared" si="0"/>
        <v>25</v>
      </c>
      <c r="AS18" s="2">
        <v>330095</v>
      </c>
      <c r="AT18" s="122">
        <v>23.282886999999999</v>
      </c>
      <c r="AU18" s="122">
        <v>23.282886999999999</v>
      </c>
      <c r="AV18" s="122">
        <v>23.282886999999999</v>
      </c>
    </row>
    <row r="19" spans="1:48" ht="16.5" thickBot="1" x14ac:dyDescent="0.3">
      <c r="A19" s="3" t="s">
        <v>81</v>
      </c>
      <c r="B19" s="47">
        <v>19161</v>
      </c>
      <c r="C19" s="48">
        <v>1</v>
      </c>
      <c r="D19" s="10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>
        <v>1</v>
      </c>
      <c r="AG19" s="4">
        <v>1</v>
      </c>
      <c r="AH19" s="4">
        <v>1</v>
      </c>
      <c r="AI19" s="4">
        <v>1</v>
      </c>
      <c r="AJ19" s="4">
        <v>1</v>
      </c>
      <c r="AK19" s="4">
        <v>1</v>
      </c>
      <c r="AL19" s="4">
        <v>1</v>
      </c>
      <c r="AM19" s="4">
        <v>1</v>
      </c>
      <c r="AN19" s="4">
        <v>1</v>
      </c>
      <c r="AO19" s="4">
        <v>1</v>
      </c>
      <c r="AP19" s="4">
        <v>1</v>
      </c>
      <c r="AQ19" s="4">
        <v>1</v>
      </c>
      <c r="AR19">
        <f t="shared" si="0"/>
        <v>12</v>
      </c>
      <c r="AS19" s="2">
        <v>330100</v>
      </c>
      <c r="AT19" s="122">
        <v>0.38861800000000002</v>
      </c>
      <c r="AU19" s="122">
        <v>0.38861800000000002</v>
      </c>
      <c r="AV19" s="122">
        <v>0.582928</v>
      </c>
    </row>
    <row r="20" spans="1:48" ht="16.5" thickBot="1" x14ac:dyDescent="0.3">
      <c r="A20" s="3" t="s">
        <v>99</v>
      </c>
      <c r="B20" s="47">
        <v>45864</v>
      </c>
      <c r="C20" s="48">
        <v>1</v>
      </c>
      <c r="D20" s="10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>
        <f t="shared" si="0"/>
        <v>0</v>
      </c>
      <c r="AS20" s="2">
        <v>330110</v>
      </c>
      <c r="AT20" s="122">
        <v>9.9191579999999995</v>
      </c>
      <c r="AU20" s="122">
        <v>9.9191579999999995</v>
      </c>
      <c r="AV20" s="122">
        <v>9.9191579999999995</v>
      </c>
    </row>
    <row r="21" spans="1:48" ht="16.5" thickBot="1" x14ac:dyDescent="0.3">
      <c r="A21" s="3" t="s">
        <v>132</v>
      </c>
      <c r="B21" s="47">
        <v>8590</v>
      </c>
      <c r="C21" s="48">
        <v>1</v>
      </c>
      <c r="D21" s="10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  <c r="AM21" s="4">
        <v>1</v>
      </c>
      <c r="AN21" s="4">
        <v>1</v>
      </c>
      <c r="AO21" s="4">
        <v>1</v>
      </c>
      <c r="AP21" s="4">
        <v>1</v>
      </c>
      <c r="AQ21" s="4">
        <v>1</v>
      </c>
      <c r="AR21">
        <f t="shared" si="0"/>
        <v>29</v>
      </c>
      <c r="AS21" s="2">
        <v>330115</v>
      </c>
      <c r="AT21" s="122">
        <v>15.603058000000001</v>
      </c>
      <c r="AU21" s="122">
        <v>15.603058000000001</v>
      </c>
      <c r="AV21" s="122">
        <v>15.603058000000001</v>
      </c>
    </row>
    <row r="22" spans="1:48" ht="16.5" thickBot="1" x14ac:dyDescent="0.3">
      <c r="A22" s="3" t="s">
        <v>111</v>
      </c>
      <c r="B22" s="47">
        <v>23561</v>
      </c>
      <c r="C22" s="48">
        <v>1</v>
      </c>
      <c r="D22" s="10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/>
      <c r="T22" s="4"/>
      <c r="U22" s="4"/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>
        <f t="shared" si="0"/>
        <v>24</v>
      </c>
      <c r="AS22" s="2">
        <v>330120</v>
      </c>
      <c r="AT22" s="122">
        <v>10.437868</v>
      </c>
      <c r="AU22" s="122">
        <v>10.437868</v>
      </c>
      <c r="AV22" s="122">
        <v>10.437868</v>
      </c>
    </row>
    <row r="23" spans="1:48" ht="16.5" thickBot="1" x14ac:dyDescent="0.3">
      <c r="A23" s="3" t="s">
        <v>82</v>
      </c>
      <c r="B23" s="47">
        <v>22152</v>
      </c>
      <c r="C23" s="48">
        <v>1</v>
      </c>
      <c r="D23" s="10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1</v>
      </c>
      <c r="AL23" s="4">
        <v>1</v>
      </c>
      <c r="AM23" s="4">
        <v>1</v>
      </c>
      <c r="AN23" s="4">
        <v>1</v>
      </c>
      <c r="AO23" s="4">
        <v>1</v>
      </c>
      <c r="AP23" s="4">
        <v>1</v>
      </c>
      <c r="AQ23" s="4">
        <v>1</v>
      </c>
      <c r="AR23">
        <f t="shared" si="0"/>
        <v>40</v>
      </c>
      <c r="AS23" s="2">
        <v>330130</v>
      </c>
      <c r="AT23" s="122">
        <v>10.901795999999999</v>
      </c>
      <c r="AU23" s="122">
        <v>4.3607180000000003</v>
      </c>
      <c r="AV23" s="122">
        <v>6.5410769999999996</v>
      </c>
    </row>
    <row r="24" spans="1:48" ht="16.5" thickBot="1" x14ac:dyDescent="0.3">
      <c r="A24" s="3" t="s">
        <v>83</v>
      </c>
      <c r="B24" s="47">
        <v>11563</v>
      </c>
      <c r="C24" s="48">
        <v>1</v>
      </c>
      <c r="D24" s="10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>
        <f t="shared" si="0"/>
        <v>0</v>
      </c>
      <c r="AS24" s="2">
        <v>330140</v>
      </c>
      <c r="AT24" s="122">
        <v>8.4886040000000005</v>
      </c>
      <c r="AU24" s="122">
        <v>8.4886040000000005</v>
      </c>
      <c r="AV24" s="122">
        <v>8.4886040000000005</v>
      </c>
    </row>
    <row r="25" spans="1:48" ht="16.5" thickBot="1" x14ac:dyDescent="0.3">
      <c r="A25" s="51" t="s">
        <v>58</v>
      </c>
      <c r="B25" s="47">
        <v>929449</v>
      </c>
      <c r="C25" s="49">
        <v>1</v>
      </c>
      <c r="D25" s="10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/>
      <c r="R25" s="4">
        <v>1</v>
      </c>
      <c r="S25" s="4">
        <v>0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1</v>
      </c>
      <c r="AG25" s="4">
        <v>1</v>
      </c>
      <c r="AH25" s="4"/>
      <c r="AI25" s="4"/>
      <c r="AJ25" s="4">
        <v>1</v>
      </c>
      <c r="AK25" s="4">
        <v>1</v>
      </c>
      <c r="AL25" s="4">
        <v>1</v>
      </c>
      <c r="AM25" s="4">
        <v>1</v>
      </c>
      <c r="AN25" s="4">
        <v>1</v>
      </c>
      <c r="AO25" s="4"/>
      <c r="AP25" s="4"/>
      <c r="AQ25" s="4"/>
      <c r="AR25">
        <f t="shared" si="0"/>
        <v>33</v>
      </c>
      <c r="AS25" s="2">
        <v>330150</v>
      </c>
      <c r="AT25" s="122">
        <v>18.05706</v>
      </c>
      <c r="AU25" s="122">
        <v>9.0285299999999999</v>
      </c>
      <c r="AV25" s="122">
        <v>12.038040000000001</v>
      </c>
    </row>
    <row r="26" spans="1:48" ht="16.5" thickBot="1" x14ac:dyDescent="0.3">
      <c r="A26" s="3" t="s">
        <v>133</v>
      </c>
      <c r="B26" s="47">
        <v>14138</v>
      </c>
      <c r="C26" s="48">
        <v>1</v>
      </c>
      <c r="D26" s="10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  <c r="AM26" s="4">
        <v>1</v>
      </c>
      <c r="AN26" s="4">
        <v>1</v>
      </c>
      <c r="AO26" s="4">
        <v>1</v>
      </c>
      <c r="AP26" s="4">
        <v>1</v>
      </c>
      <c r="AQ26" s="4">
        <v>1</v>
      </c>
      <c r="AR26">
        <f t="shared" si="0"/>
        <v>40</v>
      </c>
      <c r="AS26" s="2">
        <v>330160</v>
      </c>
      <c r="AT26" s="122">
        <v>17.296548999999999</v>
      </c>
      <c r="AU26" s="122">
        <v>17.296548999999999</v>
      </c>
      <c r="AV26" s="122">
        <v>17.296548999999999</v>
      </c>
    </row>
    <row r="27" spans="1:48" ht="16.5" thickBot="1" x14ac:dyDescent="0.3">
      <c r="A27" s="3" t="s">
        <v>84</v>
      </c>
      <c r="B27" s="47">
        <v>62225</v>
      </c>
      <c r="C27" s="48">
        <v>1</v>
      </c>
      <c r="D27" s="1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/>
      <c r="AD27" s="4"/>
      <c r="AE27" s="4"/>
      <c r="AF27" s="4"/>
      <c r="AG27" s="4"/>
      <c r="AH27" s="4"/>
      <c r="AI27" s="4"/>
      <c r="AJ27" s="4">
        <v>1</v>
      </c>
      <c r="AK27" s="4">
        <v>1</v>
      </c>
      <c r="AL27" s="4">
        <v>1</v>
      </c>
      <c r="AM27" s="4">
        <v>1</v>
      </c>
      <c r="AN27" s="4"/>
      <c r="AO27" s="4"/>
      <c r="AP27" s="4"/>
      <c r="AQ27" s="4"/>
      <c r="AR27">
        <f t="shared" si="0"/>
        <v>13</v>
      </c>
      <c r="AS27" s="2">
        <v>330170</v>
      </c>
      <c r="AT27" s="122">
        <v>1.5062679999999999</v>
      </c>
      <c r="AU27" s="122">
        <v>2.3669929999999999</v>
      </c>
      <c r="AV27" s="122">
        <v>1.577995</v>
      </c>
    </row>
    <row r="28" spans="1:48" ht="16.5" thickBot="1" x14ac:dyDescent="0.3">
      <c r="A28" s="3" t="s">
        <v>100</v>
      </c>
      <c r="B28" s="47">
        <v>29344</v>
      </c>
      <c r="C28" s="48">
        <v>1</v>
      </c>
      <c r="D28" s="10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/>
      <c r="Q28" s="4"/>
      <c r="R28" s="4"/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4">
        <v>1</v>
      </c>
      <c r="AJ28" s="4">
        <v>1</v>
      </c>
      <c r="AK28" s="4">
        <v>1</v>
      </c>
      <c r="AL28" s="4"/>
      <c r="AM28" s="4">
        <v>1</v>
      </c>
      <c r="AN28" s="4">
        <v>1</v>
      </c>
      <c r="AO28" s="4">
        <v>1</v>
      </c>
      <c r="AP28" s="4">
        <v>1</v>
      </c>
      <c r="AQ28" s="4">
        <v>1</v>
      </c>
      <c r="AR28">
        <f t="shared" si="0"/>
        <v>36</v>
      </c>
      <c r="AS28" s="2">
        <v>330180</v>
      </c>
      <c r="AT28" s="122">
        <v>14.146272</v>
      </c>
      <c r="AU28" s="122">
        <v>14.146272</v>
      </c>
      <c r="AV28" s="122">
        <v>14.146272</v>
      </c>
    </row>
    <row r="29" spans="1:48" ht="16.5" thickBot="1" x14ac:dyDescent="0.3">
      <c r="A29" s="3" t="s">
        <v>70</v>
      </c>
      <c r="B29" s="47">
        <v>244416</v>
      </c>
      <c r="C29" s="48">
        <v>1</v>
      </c>
      <c r="D29" s="10">
        <v>0</v>
      </c>
      <c r="E29" s="4">
        <v>0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0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4">
        <v>1</v>
      </c>
      <c r="AJ29" s="4">
        <v>1</v>
      </c>
      <c r="AK29" s="4">
        <v>1</v>
      </c>
      <c r="AL29" s="4">
        <v>1</v>
      </c>
      <c r="AM29" s="4">
        <v>1</v>
      </c>
      <c r="AN29" s="4">
        <v>1</v>
      </c>
      <c r="AO29" s="4">
        <v>1</v>
      </c>
      <c r="AP29" s="4">
        <v>1</v>
      </c>
      <c r="AQ29" s="4">
        <v>1</v>
      </c>
      <c r="AR29">
        <f t="shared" si="0"/>
        <v>37</v>
      </c>
      <c r="AS29" s="2">
        <v>330185</v>
      </c>
      <c r="AT29" s="122">
        <v>3.2141419999999998</v>
      </c>
      <c r="AU29" s="122">
        <v>3.2141419999999998</v>
      </c>
      <c r="AV29" s="122">
        <v>3.2141419999999998</v>
      </c>
    </row>
    <row r="30" spans="1:48" ht="16.5" thickBot="1" x14ac:dyDescent="0.3">
      <c r="A30" s="3" t="s">
        <v>59</v>
      </c>
      <c r="B30" s="47">
        <v>136547</v>
      </c>
      <c r="C30" s="48">
        <v>21</v>
      </c>
      <c r="D30" s="10">
        <v>21</v>
      </c>
      <c r="E30" s="4">
        <v>21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>
        <v>21</v>
      </c>
      <c r="AF30" s="4">
        <v>21</v>
      </c>
      <c r="AG30" s="4">
        <v>21</v>
      </c>
      <c r="AH30" s="4">
        <v>21</v>
      </c>
      <c r="AI30" s="4">
        <v>20</v>
      </c>
      <c r="AJ30" s="4">
        <v>21</v>
      </c>
      <c r="AK30" s="4">
        <v>21</v>
      </c>
      <c r="AL30" s="4">
        <v>21</v>
      </c>
      <c r="AM30" s="4">
        <v>21</v>
      </c>
      <c r="AN30" s="4">
        <v>21</v>
      </c>
      <c r="AO30" s="4">
        <v>21</v>
      </c>
      <c r="AP30" s="4">
        <v>21</v>
      </c>
      <c r="AQ30" s="4">
        <v>21</v>
      </c>
      <c r="AR30">
        <f t="shared" si="0"/>
        <v>314</v>
      </c>
      <c r="AS30" s="2">
        <v>330187</v>
      </c>
      <c r="AT30" s="122">
        <v>6.8157030000000001</v>
      </c>
      <c r="AU30" s="122">
        <v>6.8157030000000001</v>
      </c>
      <c r="AV30" s="122">
        <v>7.9516530000000003</v>
      </c>
    </row>
    <row r="31" spans="1:48" ht="16.5" thickBot="1" x14ac:dyDescent="0.3">
      <c r="A31" s="3" t="s">
        <v>147</v>
      </c>
      <c r="B31" s="47">
        <v>15387</v>
      </c>
      <c r="C31" s="48">
        <v>1</v>
      </c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0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  <c r="AM31" s="4">
        <v>1</v>
      </c>
      <c r="AN31" s="4">
        <v>1</v>
      </c>
      <c r="AO31" s="4">
        <v>1</v>
      </c>
      <c r="AP31" s="4">
        <v>1</v>
      </c>
      <c r="AQ31" s="4">
        <v>1</v>
      </c>
      <c r="AR31">
        <f t="shared" si="0"/>
        <v>25</v>
      </c>
      <c r="AS31" s="2">
        <v>330190</v>
      </c>
      <c r="AT31" s="122">
        <v>2.863969</v>
      </c>
      <c r="AU31" s="122">
        <v>1.6365540000000001</v>
      </c>
      <c r="AV31" s="122">
        <v>1.909313</v>
      </c>
    </row>
    <row r="32" spans="1:48" ht="16.5" thickBot="1" x14ac:dyDescent="0.3">
      <c r="A32" s="3" t="s">
        <v>148</v>
      </c>
      <c r="B32" s="47">
        <v>23211</v>
      </c>
      <c r="C32" s="48">
        <v>1</v>
      </c>
      <c r="D32" s="10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4">
        <v>1</v>
      </c>
      <c r="AO32" s="4">
        <v>1</v>
      </c>
      <c r="AP32" s="4"/>
      <c r="AQ32" s="4"/>
      <c r="AR32">
        <f t="shared" si="0"/>
        <v>38</v>
      </c>
      <c r="AS32" s="2">
        <v>330200</v>
      </c>
      <c r="AT32" s="122">
        <v>4.3940910000000004</v>
      </c>
      <c r="AU32" s="122">
        <v>2.9293939999999998</v>
      </c>
      <c r="AV32" s="122">
        <v>3.1735099999999998</v>
      </c>
    </row>
    <row r="33" spans="1:48" ht="16.5" thickBot="1" x14ac:dyDescent="0.3">
      <c r="A33" s="5" t="s">
        <v>149</v>
      </c>
      <c r="B33" s="47">
        <v>104354</v>
      </c>
      <c r="C33" s="48">
        <v>29</v>
      </c>
      <c r="D33" s="1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>
        <v>27</v>
      </c>
      <c r="AJ33" s="4">
        <v>27</v>
      </c>
      <c r="AK33" s="4">
        <v>27</v>
      </c>
      <c r="AL33" s="4">
        <v>27</v>
      </c>
      <c r="AM33" s="4">
        <v>27</v>
      </c>
      <c r="AN33" s="4">
        <v>27</v>
      </c>
      <c r="AO33" s="4">
        <v>27</v>
      </c>
      <c r="AP33" s="4">
        <v>27</v>
      </c>
      <c r="AQ33" s="4"/>
      <c r="AR33">
        <f t="shared" ref="AR33:AR64" si="1">SUM(D33:AQ33)</f>
        <v>216</v>
      </c>
      <c r="AS33" s="2">
        <v>330205</v>
      </c>
      <c r="AT33" s="122">
        <v>12.997985</v>
      </c>
      <c r="AU33" s="122">
        <v>19.496977000000001</v>
      </c>
      <c r="AV33" s="122">
        <v>15.164315999999999</v>
      </c>
    </row>
    <row r="34" spans="1:48" ht="16.5" thickBot="1" x14ac:dyDescent="0.3">
      <c r="A34" s="3" t="s">
        <v>120</v>
      </c>
      <c r="B34" s="47">
        <v>32312</v>
      </c>
      <c r="C34" s="48">
        <v>1</v>
      </c>
      <c r="D34" s="10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1</v>
      </c>
      <c r="AN34" s="4">
        <v>1</v>
      </c>
      <c r="AO34" s="4">
        <v>1</v>
      </c>
      <c r="AP34" s="4">
        <v>1</v>
      </c>
      <c r="AQ34" s="4">
        <v>1</v>
      </c>
      <c r="AR34">
        <f t="shared" si="1"/>
        <v>40</v>
      </c>
      <c r="AS34" s="2">
        <v>330210</v>
      </c>
      <c r="AT34" s="122">
        <v>8.6166040000000006</v>
      </c>
      <c r="AU34" s="122">
        <v>8.6166040000000006</v>
      </c>
      <c r="AV34" s="122">
        <v>8.6166040000000006</v>
      </c>
    </row>
    <row r="35" spans="1:48" ht="16.5" thickBot="1" x14ac:dyDescent="0.3">
      <c r="A35" s="3" t="s">
        <v>60</v>
      </c>
      <c r="B35" s="47">
        <v>106296</v>
      </c>
      <c r="C35" s="48">
        <v>3</v>
      </c>
      <c r="D35" s="10">
        <v>3</v>
      </c>
      <c r="E35" s="4">
        <v>3</v>
      </c>
      <c r="F35" s="4">
        <v>3</v>
      </c>
      <c r="G35" s="4">
        <v>3</v>
      </c>
      <c r="H35" s="4">
        <v>3</v>
      </c>
      <c r="I35" s="4">
        <v>3</v>
      </c>
      <c r="J35" s="4">
        <v>3</v>
      </c>
      <c r="K35" s="4">
        <v>3</v>
      </c>
      <c r="L35" s="4"/>
      <c r="M35" s="4"/>
      <c r="N35" s="4"/>
      <c r="O35" s="4"/>
      <c r="P35" s="4"/>
      <c r="Q35" s="4"/>
      <c r="R35" s="75"/>
      <c r="S35" s="4"/>
      <c r="T35" s="4"/>
      <c r="U35" s="4"/>
      <c r="V35" s="4"/>
      <c r="W35" s="4">
        <v>3</v>
      </c>
      <c r="X35" s="4">
        <v>3</v>
      </c>
      <c r="Y35" s="4">
        <v>3</v>
      </c>
      <c r="Z35" s="4">
        <v>3</v>
      </c>
      <c r="AA35" s="4"/>
      <c r="AB35" s="4"/>
      <c r="AC35" s="4">
        <v>3</v>
      </c>
      <c r="AD35" s="4">
        <v>3</v>
      </c>
      <c r="AE35" s="4">
        <v>3</v>
      </c>
      <c r="AF35" s="4">
        <v>3</v>
      </c>
      <c r="AG35" s="4">
        <v>3</v>
      </c>
      <c r="AH35" s="4">
        <v>3</v>
      </c>
      <c r="AI35" s="4">
        <v>3</v>
      </c>
      <c r="AJ35" s="4">
        <v>3</v>
      </c>
      <c r="AK35" s="4">
        <v>3</v>
      </c>
      <c r="AL35" s="4">
        <v>3</v>
      </c>
      <c r="AM35" s="4">
        <v>3</v>
      </c>
      <c r="AN35" s="4">
        <v>3</v>
      </c>
      <c r="AO35" s="4">
        <v>3</v>
      </c>
      <c r="AP35" s="4"/>
      <c r="AQ35" s="4"/>
      <c r="AR35">
        <f t="shared" si="1"/>
        <v>75</v>
      </c>
      <c r="AS35" s="2">
        <v>330220</v>
      </c>
      <c r="AT35" s="122">
        <v>9.5827659999999995</v>
      </c>
      <c r="AU35" s="122">
        <v>8.6244890000000005</v>
      </c>
      <c r="AV35" s="122">
        <v>7.9856379999999998</v>
      </c>
    </row>
    <row r="36" spans="1:48" ht="16.5" thickBot="1" x14ac:dyDescent="0.3">
      <c r="A36" s="3" t="s">
        <v>150</v>
      </c>
      <c r="B36" s="47">
        <v>7298</v>
      </c>
      <c r="C36" s="48">
        <v>1</v>
      </c>
      <c r="D36" s="10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>
        <f t="shared" si="1"/>
        <v>0</v>
      </c>
      <c r="AS36" s="2">
        <v>330225</v>
      </c>
      <c r="AT36" s="122">
        <v>6.1896500000000003</v>
      </c>
      <c r="AU36" s="122">
        <v>6.1896500000000003</v>
      </c>
      <c r="AV36" s="122">
        <v>7.2212589999999999</v>
      </c>
    </row>
    <row r="37" spans="1:48" ht="16.5" thickBot="1" x14ac:dyDescent="0.3">
      <c r="A37" s="3" t="s">
        <v>112</v>
      </c>
      <c r="B37" s="47">
        <v>266136</v>
      </c>
      <c r="C37" s="49">
        <v>6</v>
      </c>
      <c r="D37" s="10">
        <v>6</v>
      </c>
      <c r="E37" s="4">
        <v>6</v>
      </c>
      <c r="F37" s="4">
        <v>6</v>
      </c>
      <c r="G37" s="4">
        <v>6</v>
      </c>
      <c r="H37" s="4">
        <v>6</v>
      </c>
      <c r="I37" s="4">
        <v>6</v>
      </c>
      <c r="J37" s="4">
        <v>6</v>
      </c>
      <c r="K37" s="4">
        <v>6</v>
      </c>
      <c r="L37" s="4">
        <v>6</v>
      </c>
      <c r="M37" s="4">
        <v>6</v>
      </c>
      <c r="N37" s="4">
        <v>6</v>
      </c>
      <c r="O37" s="4">
        <v>6</v>
      </c>
      <c r="P37" s="4">
        <v>6</v>
      </c>
      <c r="Q37" s="4">
        <v>6</v>
      </c>
      <c r="R37" s="4">
        <v>6</v>
      </c>
      <c r="S37" s="4">
        <v>6</v>
      </c>
      <c r="T37" s="4">
        <v>6</v>
      </c>
      <c r="U37" s="4"/>
      <c r="V37" s="4"/>
      <c r="W37" s="4"/>
      <c r="X37" s="4">
        <v>6</v>
      </c>
      <c r="Y37" s="4">
        <v>6</v>
      </c>
      <c r="Z37" s="4">
        <v>6</v>
      </c>
      <c r="AA37" s="4">
        <v>6</v>
      </c>
      <c r="AB37" s="4">
        <v>6</v>
      </c>
      <c r="AC37" s="4">
        <v>6</v>
      </c>
      <c r="AD37" s="4">
        <v>6</v>
      </c>
      <c r="AE37" s="4">
        <v>6</v>
      </c>
      <c r="AF37" s="4">
        <v>6</v>
      </c>
      <c r="AG37" s="4">
        <v>6</v>
      </c>
      <c r="AH37" s="4">
        <v>6</v>
      </c>
      <c r="AI37" s="4">
        <v>6</v>
      </c>
      <c r="AJ37" s="4">
        <v>6</v>
      </c>
      <c r="AK37" s="4">
        <v>6</v>
      </c>
      <c r="AL37" s="4">
        <v>6</v>
      </c>
      <c r="AM37" s="4">
        <v>6</v>
      </c>
      <c r="AN37" s="4"/>
      <c r="AO37" s="4"/>
      <c r="AP37" s="4"/>
      <c r="AQ37" s="4"/>
      <c r="AR37">
        <f t="shared" si="1"/>
        <v>198</v>
      </c>
      <c r="AS37" s="2">
        <v>330227</v>
      </c>
      <c r="AT37" s="122">
        <v>1.8815379999999999</v>
      </c>
      <c r="AU37" s="122">
        <v>1.8815379999999999</v>
      </c>
      <c r="AV37" s="122">
        <v>1.8815379999999999</v>
      </c>
    </row>
    <row r="38" spans="1:48" ht="16.5" thickBot="1" x14ac:dyDescent="0.3">
      <c r="A38" s="3" t="s">
        <v>85</v>
      </c>
      <c r="B38" s="47">
        <v>5646</v>
      </c>
      <c r="C38" s="48">
        <v>1</v>
      </c>
      <c r="D38" s="10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/>
      <c r="O38" s="4"/>
      <c r="P38" s="4"/>
      <c r="Q38" s="4"/>
      <c r="R38" s="4">
        <v>1</v>
      </c>
      <c r="S38" s="4">
        <v>1</v>
      </c>
      <c r="T38" s="4">
        <v>1</v>
      </c>
      <c r="U38" s="4">
        <v>1</v>
      </c>
      <c r="V38" s="4"/>
      <c r="W38" s="4"/>
      <c r="X38" s="4"/>
      <c r="Y38" s="4">
        <v>1</v>
      </c>
      <c r="Z38" s="4">
        <v>1</v>
      </c>
      <c r="AA38" s="4">
        <v>1</v>
      </c>
      <c r="AB38" s="4">
        <v>1</v>
      </c>
      <c r="AC38" s="4"/>
      <c r="AD38" s="4"/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  <c r="AM38" s="4">
        <v>1</v>
      </c>
      <c r="AN38" s="4">
        <v>1</v>
      </c>
      <c r="AO38" s="4">
        <v>1</v>
      </c>
      <c r="AP38" s="4">
        <v>1</v>
      </c>
      <c r="AQ38" s="4"/>
      <c r="AR38">
        <f t="shared" si="1"/>
        <v>30</v>
      </c>
      <c r="AS38" s="2">
        <v>330230</v>
      </c>
      <c r="AT38" s="122">
        <v>27.404768000000001</v>
      </c>
      <c r="AU38" s="122">
        <v>27.404768000000001</v>
      </c>
      <c r="AV38" s="122">
        <v>27.404768000000001</v>
      </c>
    </row>
    <row r="39" spans="1:48" ht="16.5" thickBot="1" x14ac:dyDescent="0.3">
      <c r="A39" s="5" t="s">
        <v>61</v>
      </c>
      <c r="B39" s="47">
        <v>247741</v>
      </c>
      <c r="C39" s="49">
        <v>3</v>
      </c>
      <c r="D39" s="10">
        <v>3</v>
      </c>
      <c r="E39" s="4">
        <v>3</v>
      </c>
      <c r="F39" s="4">
        <v>3</v>
      </c>
      <c r="G39" s="4">
        <v>3</v>
      </c>
      <c r="H39" s="4">
        <v>3</v>
      </c>
      <c r="I39" s="4">
        <v>3</v>
      </c>
      <c r="J39" s="4">
        <v>3</v>
      </c>
      <c r="K39" s="4">
        <v>3</v>
      </c>
      <c r="L39" s="4">
        <v>3</v>
      </c>
      <c r="M39" s="4">
        <v>2</v>
      </c>
      <c r="N39" s="4">
        <v>2</v>
      </c>
      <c r="O39" s="4">
        <v>3</v>
      </c>
      <c r="P39" s="4">
        <v>3</v>
      </c>
      <c r="Q39" s="4">
        <v>3</v>
      </c>
      <c r="R39" s="4">
        <v>3</v>
      </c>
      <c r="S39" s="4">
        <v>3</v>
      </c>
      <c r="T39" s="4">
        <v>3</v>
      </c>
      <c r="U39" s="4">
        <v>3</v>
      </c>
      <c r="V39" s="4">
        <v>3</v>
      </c>
      <c r="W39" s="4">
        <v>3</v>
      </c>
      <c r="X39" s="4">
        <v>3</v>
      </c>
      <c r="Y39" s="4">
        <v>3</v>
      </c>
      <c r="Z39" s="4">
        <v>3</v>
      </c>
      <c r="AA39" s="4">
        <v>3</v>
      </c>
      <c r="AB39" s="4">
        <v>3</v>
      </c>
      <c r="AC39" s="4">
        <v>3</v>
      </c>
      <c r="AD39" s="4">
        <v>3</v>
      </c>
      <c r="AE39" s="4">
        <v>3</v>
      </c>
      <c r="AF39" s="4">
        <v>3</v>
      </c>
      <c r="AG39" s="4">
        <v>3</v>
      </c>
      <c r="AH39" s="4">
        <v>3</v>
      </c>
      <c r="AI39" s="4">
        <v>3</v>
      </c>
      <c r="AJ39" s="4">
        <v>3</v>
      </c>
      <c r="AK39" s="4">
        <v>3</v>
      </c>
      <c r="AL39" s="4">
        <v>3</v>
      </c>
      <c r="AM39" s="4">
        <v>3</v>
      </c>
      <c r="AN39" s="4">
        <v>3</v>
      </c>
      <c r="AO39" s="4">
        <v>3</v>
      </c>
      <c r="AP39" s="4">
        <v>3</v>
      </c>
      <c r="AQ39" s="4">
        <v>3</v>
      </c>
      <c r="AR39">
        <f t="shared" si="1"/>
        <v>118</v>
      </c>
      <c r="AS39" s="2">
        <v>330240</v>
      </c>
      <c r="AT39" s="122">
        <v>1.127243</v>
      </c>
      <c r="AU39" s="122">
        <v>0.75149500000000002</v>
      </c>
      <c r="AV39" s="122">
        <v>0.87674399999999997</v>
      </c>
    </row>
    <row r="40" spans="1:48" ht="16.5" thickBot="1" x14ac:dyDescent="0.3">
      <c r="A40" s="5" t="s">
        <v>106</v>
      </c>
      <c r="B40" s="47">
        <v>45941</v>
      </c>
      <c r="C40" s="48">
        <v>1</v>
      </c>
      <c r="D40" s="10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/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  <c r="AM40" s="4">
        <v>1</v>
      </c>
      <c r="AN40" s="4">
        <v>1</v>
      </c>
      <c r="AO40" s="4">
        <v>1</v>
      </c>
      <c r="AP40" s="4">
        <v>1</v>
      </c>
      <c r="AQ40" s="4"/>
      <c r="AR40">
        <f t="shared" si="1"/>
        <v>38</v>
      </c>
      <c r="AS40" s="2">
        <v>330245</v>
      </c>
      <c r="AT40" s="122">
        <v>35.423307999999999</v>
      </c>
      <c r="AU40" s="122">
        <v>35.423307999999999</v>
      </c>
      <c r="AV40" s="122">
        <v>35.423307999999999</v>
      </c>
    </row>
    <row r="41" spans="1:48" ht="16.5" thickBot="1" x14ac:dyDescent="0.3">
      <c r="A41" s="3" t="s">
        <v>71</v>
      </c>
      <c r="B41" s="47">
        <v>167668</v>
      </c>
      <c r="C41" s="48">
        <v>3</v>
      </c>
      <c r="D41" s="10"/>
      <c r="E41" s="4"/>
      <c r="F41" s="4"/>
      <c r="G41" s="4">
        <v>3</v>
      </c>
      <c r="H41" s="4">
        <v>3</v>
      </c>
      <c r="I41" s="4">
        <v>3</v>
      </c>
      <c r="J41" s="4">
        <v>3</v>
      </c>
      <c r="K41" s="4">
        <v>3</v>
      </c>
      <c r="L41" s="4">
        <v>3</v>
      </c>
      <c r="M41" s="4">
        <v>3</v>
      </c>
      <c r="N41" s="4">
        <v>3</v>
      </c>
      <c r="O41" s="4">
        <v>3</v>
      </c>
      <c r="P41" s="4"/>
      <c r="Q41" s="4">
        <v>3</v>
      </c>
      <c r="R41" s="4">
        <v>3</v>
      </c>
      <c r="S41" s="4">
        <v>3</v>
      </c>
      <c r="T41" s="4">
        <v>2</v>
      </c>
      <c r="U41" s="4">
        <v>2</v>
      </c>
      <c r="V41" s="4">
        <v>3</v>
      </c>
      <c r="W41" s="4">
        <v>3</v>
      </c>
      <c r="X41" s="4">
        <v>3</v>
      </c>
      <c r="Y41" s="4">
        <v>3</v>
      </c>
      <c r="Z41" s="4">
        <v>3</v>
      </c>
      <c r="AA41" s="4">
        <v>3</v>
      </c>
      <c r="AB41" s="4">
        <v>3</v>
      </c>
      <c r="AC41" s="4">
        <v>3</v>
      </c>
      <c r="AD41" s="4">
        <v>3</v>
      </c>
      <c r="AE41" s="4">
        <v>3</v>
      </c>
      <c r="AF41" s="4"/>
      <c r="AG41" s="4"/>
      <c r="AH41" s="4"/>
      <c r="AI41" s="4">
        <v>3</v>
      </c>
      <c r="AJ41" s="4">
        <v>3</v>
      </c>
      <c r="AK41" s="4">
        <v>3</v>
      </c>
      <c r="AL41" s="4">
        <v>3</v>
      </c>
      <c r="AM41" s="4">
        <v>3</v>
      </c>
      <c r="AN41" s="4">
        <v>3</v>
      </c>
      <c r="AO41" s="4">
        <v>3</v>
      </c>
      <c r="AP41" s="4">
        <v>3</v>
      </c>
      <c r="AQ41" s="4">
        <v>3</v>
      </c>
      <c r="AR41">
        <f t="shared" si="1"/>
        <v>97</v>
      </c>
      <c r="AS41" s="2">
        <v>330250</v>
      </c>
      <c r="AT41" s="122">
        <v>3.2291780000000001</v>
      </c>
      <c r="AU41" s="122">
        <v>1.6145890000000001</v>
      </c>
      <c r="AV41" s="122">
        <v>2.0182359999999999</v>
      </c>
    </row>
    <row r="42" spans="1:48" ht="16.5" thickBot="1" x14ac:dyDescent="0.3">
      <c r="A42" s="3" t="s">
        <v>134</v>
      </c>
      <c r="B42" s="47">
        <v>18681</v>
      </c>
      <c r="C42" s="48">
        <v>1</v>
      </c>
      <c r="D42" s="10"/>
      <c r="E42" s="4"/>
      <c r="F42" s="4"/>
      <c r="G42" s="4"/>
      <c r="H42" s="4"/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>
        <f t="shared" si="1"/>
        <v>10</v>
      </c>
      <c r="AS42" s="2">
        <v>330260</v>
      </c>
      <c r="AT42" s="122">
        <v>4.3534090000000001</v>
      </c>
      <c r="AU42" s="122">
        <v>4.3534090000000001</v>
      </c>
      <c r="AV42" s="122">
        <v>4.3534090000000001</v>
      </c>
    </row>
    <row r="43" spans="1:48" ht="16.5" thickBot="1" x14ac:dyDescent="0.3">
      <c r="A43" s="3" t="s">
        <v>62</v>
      </c>
      <c r="B43" s="47">
        <v>177016</v>
      </c>
      <c r="C43" s="48">
        <v>11</v>
      </c>
      <c r="D43" s="10">
        <v>11</v>
      </c>
      <c r="E43" s="4">
        <v>11</v>
      </c>
      <c r="F43" s="4">
        <v>11</v>
      </c>
      <c r="G43" s="4">
        <v>11</v>
      </c>
      <c r="H43" s="4">
        <v>11</v>
      </c>
      <c r="I43" s="4">
        <v>11</v>
      </c>
      <c r="J43" s="4">
        <v>11</v>
      </c>
      <c r="K43" s="4">
        <v>11</v>
      </c>
      <c r="L43" s="4">
        <v>11</v>
      </c>
      <c r="M43" s="4">
        <v>11</v>
      </c>
      <c r="N43" s="4">
        <v>11</v>
      </c>
      <c r="O43" s="4">
        <v>10</v>
      </c>
      <c r="P43" s="4">
        <v>11</v>
      </c>
      <c r="Q43" s="4">
        <v>11</v>
      </c>
      <c r="R43" s="4">
        <v>11</v>
      </c>
      <c r="S43" s="4">
        <v>11</v>
      </c>
      <c r="T43" s="4">
        <v>11</v>
      </c>
      <c r="U43" s="4">
        <v>11</v>
      </c>
      <c r="V43" s="4">
        <v>11</v>
      </c>
      <c r="W43" s="4">
        <v>11</v>
      </c>
      <c r="X43" s="4">
        <v>11</v>
      </c>
      <c r="Y43" s="4">
        <v>11</v>
      </c>
      <c r="Z43" s="4">
        <v>11</v>
      </c>
      <c r="AA43" s="4">
        <v>11</v>
      </c>
      <c r="AB43" s="4">
        <v>11</v>
      </c>
      <c r="AC43" s="4">
        <v>11</v>
      </c>
      <c r="AD43" s="4">
        <v>11</v>
      </c>
      <c r="AE43" s="4">
        <v>11</v>
      </c>
      <c r="AF43" s="4">
        <v>10</v>
      </c>
      <c r="AG43" s="4">
        <v>11</v>
      </c>
      <c r="AH43" s="4">
        <v>11</v>
      </c>
      <c r="AI43" s="4">
        <v>11</v>
      </c>
      <c r="AJ43" s="4">
        <v>11</v>
      </c>
      <c r="AK43" s="4">
        <v>11</v>
      </c>
      <c r="AL43" s="4">
        <v>11</v>
      </c>
      <c r="AM43" s="4">
        <v>11</v>
      </c>
      <c r="AN43" s="4">
        <v>11</v>
      </c>
      <c r="AO43" s="4">
        <v>11</v>
      </c>
      <c r="AP43" s="4">
        <v>11</v>
      </c>
      <c r="AQ43" s="4">
        <v>11</v>
      </c>
      <c r="AR43">
        <f t="shared" si="1"/>
        <v>438</v>
      </c>
      <c r="AS43" s="2">
        <v>330270</v>
      </c>
      <c r="AT43" s="122">
        <v>4.1749169999999998</v>
      </c>
      <c r="AU43" s="122">
        <v>2.3856660000000001</v>
      </c>
      <c r="AV43" s="122">
        <v>3.3796940000000002</v>
      </c>
    </row>
    <row r="44" spans="1:48" ht="16.5" thickBot="1" x14ac:dyDescent="0.3">
      <c r="A44" s="3" t="s">
        <v>135</v>
      </c>
      <c r="B44" s="47">
        <v>25622</v>
      </c>
      <c r="C44" s="48">
        <v>1</v>
      </c>
      <c r="D44" s="10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1</v>
      </c>
      <c r="AC44" s="4">
        <v>1</v>
      </c>
      <c r="AD44" s="4">
        <v>1</v>
      </c>
      <c r="AE44" s="4">
        <v>1</v>
      </c>
      <c r="AF44" s="4">
        <v>1</v>
      </c>
      <c r="AG44" s="4">
        <v>1</v>
      </c>
      <c r="AH44" s="4">
        <v>1</v>
      </c>
      <c r="AI44" s="4">
        <v>1</v>
      </c>
      <c r="AJ44" s="4">
        <v>1</v>
      </c>
      <c r="AK44" s="4">
        <v>1</v>
      </c>
      <c r="AL44" s="4">
        <v>1</v>
      </c>
      <c r="AM44" s="4">
        <v>1</v>
      </c>
      <c r="AN44" s="4">
        <v>1</v>
      </c>
      <c r="AO44" s="4">
        <v>1</v>
      </c>
      <c r="AP44" s="4">
        <v>1</v>
      </c>
      <c r="AQ44" s="4">
        <v>1</v>
      </c>
      <c r="AR44">
        <f t="shared" si="1"/>
        <v>40</v>
      </c>
      <c r="AS44" s="2">
        <v>330280</v>
      </c>
      <c r="AT44" s="122">
        <v>10.706064</v>
      </c>
      <c r="AU44" s="122">
        <v>10.706064</v>
      </c>
      <c r="AV44" s="122">
        <v>10.706064</v>
      </c>
    </row>
    <row r="45" spans="1:48" ht="16.5" thickBot="1" x14ac:dyDescent="0.3">
      <c r="A45" s="3" t="s">
        <v>151</v>
      </c>
      <c r="B45" s="47">
        <v>27134</v>
      </c>
      <c r="C45" s="48">
        <v>1</v>
      </c>
      <c r="D45" s="10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>
        <f t="shared" si="1"/>
        <v>0</v>
      </c>
      <c r="AS45" s="2">
        <v>330285</v>
      </c>
      <c r="AT45" s="122">
        <v>1.6947620000000001</v>
      </c>
      <c r="AU45" s="122">
        <v>2.2596820000000002</v>
      </c>
      <c r="AV45" s="122">
        <v>2.0713750000000002</v>
      </c>
    </row>
    <row r="46" spans="1:48" ht="16.5" thickBot="1" x14ac:dyDescent="0.3">
      <c r="A46" s="3" t="s">
        <v>152</v>
      </c>
      <c r="B46" s="47">
        <v>15305</v>
      </c>
      <c r="C46" s="48">
        <v>1</v>
      </c>
      <c r="D46" s="10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/>
      <c r="L46" s="4"/>
      <c r="M46" s="4"/>
      <c r="N46" s="4"/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4">
        <v>1</v>
      </c>
      <c r="AE46" s="4">
        <v>1</v>
      </c>
      <c r="AF46" s="4">
        <v>1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>
        <v>1</v>
      </c>
      <c r="AM46" s="4">
        <v>1</v>
      </c>
      <c r="AN46" s="4">
        <v>1</v>
      </c>
      <c r="AO46" s="4">
        <v>1</v>
      </c>
      <c r="AP46" s="4">
        <v>1</v>
      </c>
      <c r="AQ46" s="4"/>
      <c r="AR46">
        <f t="shared" si="1"/>
        <v>35</v>
      </c>
      <c r="AS46" s="2">
        <v>330290</v>
      </c>
      <c r="AT46" s="122">
        <v>7.8057910000000001</v>
      </c>
      <c r="AU46" s="122">
        <v>7.8057910000000001</v>
      </c>
      <c r="AV46" s="122">
        <v>7.8057910000000001</v>
      </c>
    </row>
    <row r="47" spans="1:48" ht="16.5" thickBot="1" x14ac:dyDescent="0.3">
      <c r="A47" s="3" t="s">
        <v>63</v>
      </c>
      <c r="B47" s="47">
        <v>162893</v>
      </c>
      <c r="C47" s="48">
        <v>5</v>
      </c>
      <c r="D47" s="10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>
        <f t="shared" si="1"/>
        <v>0</v>
      </c>
      <c r="AS47" s="2">
        <v>330300</v>
      </c>
      <c r="AT47" s="122">
        <v>7.3708260000000001</v>
      </c>
      <c r="AU47" s="122">
        <v>7.3708260000000001</v>
      </c>
      <c r="AV47" s="122">
        <v>7.3708260000000001</v>
      </c>
    </row>
    <row r="48" spans="1:48" ht="16.5" thickBot="1" x14ac:dyDescent="0.3">
      <c r="A48" s="3" t="s">
        <v>72</v>
      </c>
      <c r="B48" s="47">
        <v>516981</v>
      </c>
      <c r="C48" s="49">
        <v>11</v>
      </c>
      <c r="D48" s="10">
        <v>10</v>
      </c>
      <c r="E48" s="4">
        <v>9</v>
      </c>
      <c r="F48" s="4">
        <v>9</v>
      </c>
      <c r="G48" s="4">
        <v>8</v>
      </c>
      <c r="H48" s="4">
        <v>11</v>
      </c>
      <c r="I48" s="4">
        <v>9</v>
      </c>
      <c r="J48" s="4">
        <v>6</v>
      </c>
      <c r="K48" s="4">
        <v>10</v>
      </c>
      <c r="L48" s="4">
        <v>10</v>
      </c>
      <c r="M48" s="4">
        <v>9</v>
      </c>
      <c r="N48" s="4">
        <v>10</v>
      </c>
      <c r="O48" s="4">
        <v>9</v>
      </c>
      <c r="P48" s="4">
        <v>8</v>
      </c>
      <c r="Q48" s="4">
        <v>10</v>
      </c>
      <c r="R48" s="4">
        <v>10</v>
      </c>
      <c r="S48" s="4">
        <v>11</v>
      </c>
      <c r="T48" s="4">
        <v>11</v>
      </c>
      <c r="U48" s="4">
        <v>11</v>
      </c>
      <c r="V48" s="4">
        <v>11</v>
      </c>
      <c r="W48" s="4">
        <v>11</v>
      </c>
      <c r="X48" s="4">
        <v>11</v>
      </c>
      <c r="Y48" s="4">
        <v>9</v>
      </c>
      <c r="Z48" s="4">
        <v>10</v>
      </c>
      <c r="AA48" s="4">
        <v>11</v>
      </c>
      <c r="AB48" s="4">
        <v>11</v>
      </c>
      <c r="AC48" s="4">
        <v>11</v>
      </c>
      <c r="AD48" s="4">
        <v>10</v>
      </c>
      <c r="AE48" s="4">
        <v>10</v>
      </c>
      <c r="AF48" s="4">
        <v>10</v>
      </c>
      <c r="AG48" s="4">
        <v>11</v>
      </c>
      <c r="AH48" s="4">
        <v>11</v>
      </c>
      <c r="AI48" s="4">
        <v>10</v>
      </c>
      <c r="AJ48" s="4">
        <v>10</v>
      </c>
      <c r="AK48" s="4">
        <v>10</v>
      </c>
      <c r="AL48" s="4">
        <v>10</v>
      </c>
      <c r="AM48" s="4">
        <v>11</v>
      </c>
      <c r="AN48" s="4">
        <v>10</v>
      </c>
      <c r="AO48" s="4">
        <v>10</v>
      </c>
      <c r="AP48" s="4">
        <v>11</v>
      </c>
      <c r="AQ48" s="4">
        <v>10</v>
      </c>
      <c r="AR48">
        <f t="shared" si="1"/>
        <v>400</v>
      </c>
      <c r="AS48" s="2">
        <v>330310</v>
      </c>
      <c r="AT48" s="122">
        <v>13.067624</v>
      </c>
      <c r="AU48" s="122">
        <v>26.135249000000002</v>
      </c>
      <c r="AV48" s="122">
        <v>17.423499</v>
      </c>
    </row>
    <row r="49" spans="1:48" ht="16.5" thickBot="1" x14ac:dyDescent="0.3">
      <c r="A49" s="5" t="s">
        <v>86</v>
      </c>
      <c r="B49" s="47">
        <v>191664</v>
      </c>
      <c r="C49" s="49">
        <v>5</v>
      </c>
      <c r="D49" s="10">
        <v>4</v>
      </c>
      <c r="E49" s="4">
        <v>4</v>
      </c>
      <c r="F49" s="4">
        <v>5</v>
      </c>
      <c r="G49" s="4">
        <v>4</v>
      </c>
      <c r="H49" s="4">
        <v>5</v>
      </c>
      <c r="I49" s="4">
        <v>5</v>
      </c>
      <c r="J49" s="4">
        <v>5</v>
      </c>
      <c r="K49" s="4">
        <v>4</v>
      </c>
      <c r="L49" s="4">
        <v>5</v>
      </c>
      <c r="M49" s="4">
        <v>5</v>
      </c>
      <c r="N49" s="4">
        <v>5</v>
      </c>
      <c r="O49" s="4">
        <v>5</v>
      </c>
      <c r="P49" s="4">
        <v>5</v>
      </c>
      <c r="Q49" s="4">
        <v>5</v>
      </c>
      <c r="R49" s="4">
        <v>5</v>
      </c>
      <c r="S49" s="4">
        <v>5</v>
      </c>
      <c r="T49" s="4">
        <v>5</v>
      </c>
      <c r="U49" s="4">
        <v>5</v>
      </c>
      <c r="V49" s="4">
        <v>5</v>
      </c>
      <c r="W49" s="4">
        <v>5</v>
      </c>
      <c r="X49" s="4">
        <v>5</v>
      </c>
      <c r="Y49" s="4">
        <v>5</v>
      </c>
      <c r="Z49" s="4">
        <v>5</v>
      </c>
      <c r="AA49" s="4">
        <v>5</v>
      </c>
      <c r="AB49" s="4">
        <v>5</v>
      </c>
      <c r="AC49" s="4">
        <v>5</v>
      </c>
      <c r="AD49" s="4">
        <v>5</v>
      </c>
      <c r="AE49" s="4">
        <v>5</v>
      </c>
      <c r="AF49" s="4">
        <v>5</v>
      </c>
      <c r="AG49" s="4">
        <v>5</v>
      </c>
      <c r="AH49" s="4">
        <v>5</v>
      </c>
      <c r="AI49" s="4">
        <v>5</v>
      </c>
      <c r="AJ49" s="4">
        <v>5</v>
      </c>
      <c r="AK49" s="4">
        <v>5</v>
      </c>
      <c r="AL49" s="4">
        <v>5</v>
      </c>
      <c r="AM49" s="4">
        <v>5</v>
      </c>
      <c r="AN49" s="4">
        <v>5</v>
      </c>
      <c r="AO49" s="4">
        <v>5</v>
      </c>
      <c r="AP49" s="4">
        <v>5</v>
      </c>
      <c r="AQ49" s="4">
        <v>5</v>
      </c>
      <c r="AR49">
        <f t="shared" si="1"/>
        <v>196</v>
      </c>
      <c r="AS49" s="2">
        <v>330320</v>
      </c>
      <c r="AT49" s="122">
        <v>1.2277990000000001</v>
      </c>
      <c r="AU49" s="122">
        <v>1.2277990000000001</v>
      </c>
      <c r="AV49" s="122">
        <v>1.2277990000000001</v>
      </c>
    </row>
    <row r="50" spans="1:48" ht="16.5" thickBot="1" x14ac:dyDescent="0.3">
      <c r="A50" s="51" t="s">
        <v>64</v>
      </c>
      <c r="B50" s="47">
        <v>825388</v>
      </c>
      <c r="C50" s="49">
        <v>2</v>
      </c>
      <c r="D50" s="10">
        <v>2</v>
      </c>
      <c r="E50" s="4">
        <v>2</v>
      </c>
      <c r="F50" s="4">
        <v>2</v>
      </c>
      <c r="G50" s="4">
        <v>2</v>
      </c>
      <c r="H50" s="4">
        <v>2</v>
      </c>
      <c r="I50" s="4">
        <v>2</v>
      </c>
      <c r="J50" s="4">
        <v>2</v>
      </c>
      <c r="K50" s="4">
        <v>2</v>
      </c>
      <c r="L50" s="4">
        <v>2</v>
      </c>
      <c r="M50" s="4">
        <v>2</v>
      </c>
      <c r="N50" s="4">
        <v>2</v>
      </c>
      <c r="O50" s="4">
        <v>2</v>
      </c>
      <c r="P50" s="4">
        <v>2</v>
      </c>
      <c r="Q50" s="4">
        <v>2</v>
      </c>
      <c r="R50" s="4">
        <v>2</v>
      </c>
      <c r="S50" s="4"/>
      <c r="T50" s="4">
        <v>2</v>
      </c>
      <c r="U50" s="4">
        <v>2</v>
      </c>
      <c r="V50" s="4">
        <v>2</v>
      </c>
      <c r="W50" s="4">
        <v>2</v>
      </c>
      <c r="X50" s="4">
        <v>2</v>
      </c>
      <c r="Y50" s="4"/>
      <c r="Z50" s="4"/>
      <c r="AA50" s="4">
        <v>2</v>
      </c>
      <c r="AB50" s="4">
        <v>2</v>
      </c>
      <c r="AC50" s="4">
        <v>2</v>
      </c>
      <c r="AD50" s="4">
        <v>2</v>
      </c>
      <c r="AE50" s="4"/>
      <c r="AF50" s="4"/>
      <c r="AG50" s="4"/>
      <c r="AH50" s="4"/>
      <c r="AI50" s="4">
        <v>2</v>
      </c>
      <c r="AJ50" s="4">
        <v>2</v>
      </c>
      <c r="AK50" s="4">
        <v>2</v>
      </c>
      <c r="AL50" s="4">
        <v>2</v>
      </c>
      <c r="AM50" s="4">
        <v>2</v>
      </c>
      <c r="AN50" s="4">
        <v>2</v>
      </c>
      <c r="AO50" s="4">
        <v>2</v>
      </c>
      <c r="AP50" s="4">
        <v>2</v>
      </c>
      <c r="AQ50" s="4"/>
      <c r="AR50">
        <f t="shared" si="1"/>
        <v>64</v>
      </c>
      <c r="AS50" s="2">
        <v>330330</v>
      </c>
      <c r="AT50" s="122">
        <v>1.7408760000000001</v>
      </c>
      <c r="AU50" s="122">
        <v>1.934307</v>
      </c>
      <c r="AV50" s="122">
        <v>1.6119220000000001</v>
      </c>
    </row>
    <row r="51" spans="1:48" ht="16.5" thickBot="1" x14ac:dyDescent="0.3">
      <c r="A51" s="3" t="s">
        <v>136</v>
      </c>
      <c r="B51" s="47">
        <v>53093</v>
      </c>
      <c r="C51" s="48">
        <v>1</v>
      </c>
      <c r="D51" s="10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>
        <v>1</v>
      </c>
      <c r="Z51" s="4">
        <v>1</v>
      </c>
      <c r="AA51" s="4">
        <v>1</v>
      </c>
      <c r="AB51" s="4">
        <v>1</v>
      </c>
      <c r="AC51" s="4">
        <v>1</v>
      </c>
      <c r="AD51" s="4">
        <v>1</v>
      </c>
      <c r="AE51" s="4">
        <v>1</v>
      </c>
      <c r="AF51" s="4">
        <v>1</v>
      </c>
      <c r="AG51" s="4">
        <v>1</v>
      </c>
      <c r="AH51" s="4">
        <v>1</v>
      </c>
      <c r="AI51" s="4">
        <v>1</v>
      </c>
      <c r="AJ51" s="4">
        <v>1</v>
      </c>
      <c r="AK51" s="4">
        <v>1</v>
      </c>
      <c r="AL51" s="4">
        <v>1</v>
      </c>
      <c r="AM51" s="4">
        <v>1</v>
      </c>
      <c r="AN51" s="4">
        <v>1</v>
      </c>
      <c r="AO51" s="4">
        <v>1</v>
      </c>
      <c r="AP51" s="4">
        <v>1</v>
      </c>
      <c r="AQ51" s="4">
        <v>1</v>
      </c>
      <c r="AR51">
        <f t="shared" si="1"/>
        <v>19</v>
      </c>
      <c r="AS51" s="2">
        <v>330340</v>
      </c>
      <c r="AT51" s="122">
        <v>1.565239</v>
      </c>
      <c r="AU51" s="122">
        <v>1.0434920000000001</v>
      </c>
      <c r="AV51" s="122">
        <v>1.3913230000000001</v>
      </c>
    </row>
    <row r="52" spans="1:48" ht="16.5" thickBot="1" x14ac:dyDescent="0.3">
      <c r="A52" s="3" t="s">
        <v>137</v>
      </c>
      <c r="B52" s="47">
        <v>44741</v>
      </c>
      <c r="C52" s="48">
        <v>1</v>
      </c>
      <c r="D52" s="10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>
        <f t="shared" si="1"/>
        <v>0</v>
      </c>
      <c r="AS52" s="2">
        <v>330350</v>
      </c>
      <c r="AT52" s="122">
        <v>0.60577499999999995</v>
      </c>
      <c r="AU52" s="122">
        <v>0.36346499999999998</v>
      </c>
      <c r="AV52" s="122">
        <v>0.48462</v>
      </c>
    </row>
    <row r="53" spans="1:48" ht="16.5" thickBot="1" x14ac:dyDescent="0.3">
      <c r="A53" s="15" t="s">
        <v>107</v>
      </c>
      <c r="B53" s="47">
        <v>44175</v>
      </c>
      <c r="C53" s="48">
        <v>1</v>
      </c>
      <c r="D53" s="10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1</v>
      </c>
      <c r="Z53" s="4">
        <v>1</v>
      </c>
      <c r="AA53" s="4"/>
      <c r="AB53" s="4"/>
      <c r="AC53" s="4"/>
      <c r="AD53" s="4"/>
      <c r="AE53" s="4"/>
      <c r="AF53" s="4"/>
      <c r="AG53" s="4"/>
      <c r="AH53" s="4"/>
      <c r="AI53" s="4">
        <v>1</v>
      </c>
      <c r="AJ53" s="4">
        <v>1</v>
      </c>
      <c r="AK53" s="4">
        <v>1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>
        <v>1</v>
      </c>
      <c r="AR53">
        <f t="shared" si="1"/>
        <v>32</v>
      </c>
      <c r="AS53" s="2">
        <v>330360</v>
      </c>
      <c r="AT53" s="122">
        <v>3.7669739999999998</v>
      </c>
      <c r="AU53" s="122">
        <v>3.7669739999999998</v>
      </c>
      <c r="AV53" s="122">
        <v>3.7669739999999998</v>
      </c>
    </row>
    <row r="54" spans="1:48" ht="16.5" thickBot="1" x14ac:dyDescent="0.3">
      <c r="A54" s="9" t="s">
        <v>138</v>
      </c>
      <c r="B54" s="47">
        <v>27942</v>
      </c>
      <c r="C54" s="48">
        <v>1</v>
      </c>
      <c r="D54" s="11"/>
      <c r="E54" s="6"/>
      <c r="F54" s="6"/>
      <c r="G54" s="6"/>
      <c r="H54" s="6"/>
      <c r="I54" s="6"/>
      <c r="J54" s="6"/>
      <c r="K54" s="6"/>
      <c r="L54" s="6"/>
      <c r="M54" s="6"/>
      <c r="N54" s="6">
        <v>1</v>
      </c>
      <c r="O54" s="6">
        <v>1</v>
      </c>
      <c r="P54" s="6">
        <v>1</v>
      </c>
      <c r="Q54" s="6">
        <v>1</v>
      </c>
      <c r="R54" s="6"/>
      <c r="S54" s="6">
        <v>1</v>
      </c>
      <c r="T54" s="6">
        <v>1</v>
      </c>
      <c r="U54" s="6">
        <v>1</v>
      </c>
      <c r="V54" s="6">
        <v>1</v>
      </c>
      <c r="W54" s="6">
        <v>1</v>
      </c>
      <c r="X54" s="6">
        <v>1</v>
      </c>
      <c r="Y54" s="6">
        <v>1</v>
      </c>
      <c r="Z54" s="6"/>
      <c r="AA54" s="6">
        <v>1</v>
      </c>
      <c r="AB54" s="6">
        <v>1</v>
      </c>
      <c r="AC54" s="6">
        <v>1</v>
      </c>
      <c r="AD54" s="6">
        <v>1</v>
      </c>
      <c r="AE54" s="6">
        <v>1</v>
      </c>
      <c r="AF54" s="6">
        <v>1</v>
      </c>
      <c r="AG54" s="6">
        <v>1</v>
      </c>
      <c r="AH54" s="6">
        <v>1</v>
      </c>
      <c r="AI54" s="6">
        <v>1</v>
      </c>
      <c r="AJ54" s="6">
        <v>1</v>
      </c>
      <c r="AK54" s="6">
        <v>1</v>
      </c>
      <c r="AL54" s="6">
        <v>1</v>
      </c>
      <c r="AM54" s="6">
        <v>1</v>
      </c>
      <c r="AN54" s="6"/>
      <c r="AO54" s="6"/>
      <c r="AP54" s="6"/>
      <c r="AQ54" s="6"/>
      <c r="AR54">
        <f t="shared" si="1"/>
        <v>24</v>
      </c>
      <c r="AS54" s="2">
        <v>330370</v>
      </c>
      <c r="AT54" s="122">
        <v>4.4701719999999998</v>
      </c>
      <c r="AU54" s="122">
        <v>4.4701719999999998</v>
      </c>
      <c r="AV54" s="122">
        <v>4.4701719999999998</v>
      </c>
    </row>
    <row r="55" spans="1:48" ht="16.5" thickBot="1" x14ac:dyDescent="0.3">
      <c r="A55" s="3" t="s">
        <v>87</v>
      </c>
      <c r="B55" s="47">
        <v>307144</v>
      </c>
      <c r="C55" s="48">
        <v>19</v>
      </c>
      <c r="D55" s="10">
        <v>19</v>
      </c>
      <c r="E55" s="4">
        <v>19</v>
      </c>
      <c r="F55" s="4">
        <v>19</v>
      </c>
      <c r="G55" s="4">
        <v>19</v>
      </c>
      <c r="H55" s="4">
        <v>19</v>
      </c>
      <c r="I55" s="4">
        <v>19</v>
      </c>
      <c r="J55" s="4">
        <v>19</v>
      </c>
      <c r="K55" s="4">
        <v>19</v>
      </c>
      <c r="L55" s="4">
        <v>19</v>
      </c>
      <c r="M55" s="4">
        <v>19</v>
      </c>
      <c r="N55" s="4">
        <v>19</v>
      </c>
      <c r="O55" s="4">
        <v>19</v>
      </c>
      <c r="P55" s="4">
        <v>19</v>
      </c>
      <c r="Q55" s="4">
        <v>19</v>
      </c>
      <c r="R55" s="4">
        <v>19</v>
      </c>
      <c r="S55" s="4">
        <v>19</v>
      </c>
      <c r="T55" s="4">
        <v>19</v>
      </c>
      <c r="U55" s="4">
        <v>19</v>
      </c>
      <c r="V55" s="4">
        <v>19</v>
      </c>
      <c r="W55" s="4">
        <v>19</v>
      </c>
      <c r="X55" s="4">
        <v>19</v>
      </c>
      <c r="Y55" s="4">
        <v>19</v>
      </c>
      <c r="Z55" s="4">
        <v>19</v>
      </c>
      <c r="AA55" s="4">
        <v>19</v>
      </c>
      <c r="AB55" s="4">
        <v>19</v>
      </c>
      <c r="AC55" s="4">
        <v>19</v>
      </c>
      <c r="AD55" s="4">
        <v>19</v>
      </c>
      <c r="AE55" s="4">
        <v>19</v>
      </c>
      <c r="AF55" s="4">
        <v>19</v>
      </c>
      <c r="AG55" s="4">
        <v>19</v>
      </c>
      <c r="AH55" s="4">
        <v>19</v>
      </c>
      <c r="AI55" s="4">
        <v>19</v>
      </c>
      <c r="AJ55" s="4">
        <v>19</v>
      </c>
      <c r="AK55" s="4">
        <v>19</v>
      </c>
      <c r="AL55" s="4">
        <v>19</v>
      </c>
      <c r="AM55" s="4">
        <v>19</v>
      </c>
      <c r="AN55" s="4">
        <v>19</v>
      </c>
      <c r="AO55" s="4">
        <v>19</v>
      </c>
      <c r="AP55" s="4">
        <v>19</v>
      </c>
      <c r="AQ55" s="4">
        <v>19</v>
      </c>
      <c r="AR55">
        <f t="shared" si="1"/>
        <v>760</v>
      </c>
      <c r="AS55" s="2">
        <v>330380</v>
      </c>
      <c r="AT55" s="122">
        <v>9.0548950000000001</v>
      </c>
      <c r="AU55" s="122">
        <v>4.5274470000000004</v>
      </c>
      <c r="AV55" s="122">
        <v>6.7911710000000003</v>
      </c>
    </row>
    <row r="56" spans="1:48" ht="16.5" thickBot="1" x14ac:dyDescent="0.3">
      <c r="A56" s="14" t="s">
        <v>121</v>
      </c>
      <c r="B56" s="47">
        <v>25563</v>
      </c>
      <c r="C56" s="48">
        <v>1</v>
      </c>
      <c r="D56" s="10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>
        <v>1</v>
      </c>
      <c r="V56" s="4">
        <v>1</v>
      </c>
      <c r="W56" s="4">
        <v>1</v>
      </c>
      <c r="X56" s="4">
        <v>1</v>
      </c>
      <c r="Y56" s="4"/>
      <c r="Z56" s="4"/>
      <c r="AA56" s="4"/>
      <c r="AB56" s="4">
        <v>1</v>
      </c>
      <c r="AC56" s="4">
        <v>1</v>
      </c>
      <c r="AD56" s="4">
        <v>1</v>
      </c>
      <c r="AE56" s="4">
        <v>1</v>
      </c>
      <c r="AF56" s="4">
        <v>1</v>
      </c>
      <c r="AG56" s="4">
        <v>1</v>
      </c>
      <c r="AH56" s="4">
        <v>1</v>
      </c>
      <c r="AI56" s="4">
        <v>1</v>
      </c>
      <c r="AJ56" s="4">
        <v>1</v>
      </c>
      <c r="AK56" s="4">
        <v>1</v>
      </c>
      <c r="AL56" s="4"/>
      <c r="AM56" s="4"/>
      <c r="AN56" s="4"/>
      <c r="AO56" s="4"/>
      <c r="AP56" s="4"/>
      <c r="AQ56" s="4"/>
      <c r="AR56">
        <f t="shared" si="1"/>
        <v>14</v>
      </c>
      <c r="AS56" s="2">
        <v>330385</v>
      </c>
      <c r="AT56" s="122">
        <v>7.1576829999999996</v>
      </c>
      <c r="AU56" s="122">
        <v>7.1576829999999996</v>
      </c>
      <c r="AV56" s="122">
        <v>8.3506309999999999</v>
      </c>
    </row>
    <row r="57" spans="1:48" ht="16.5" thickBot="1" x14ac:dyDescent="0.3">
      <c r="A57" s="3" t="s">
        <v>122</v>
      </c>
      <c r="B57" s="47">
        <v>29802</v>
      </c>
      <c r="C57" s="48">
        <v>1</v>
      </c>
      <c r="D57" s="10">
        <v>1</v>
      </c>
      <c r="E57" s="4">
        <v>1</v>
      </c>
      <c r="F57" s="4">
        <v>1</v>
      </c>
      <c r="G57" s="4">
        <v>1</v>
      </c>
      <c r="H57" s="4">
        <v>1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1</v>
      </c>
      <c r="AB57" s="4">
        <v>1</v>
      </c>
      <c r="AC57" s="4">
        <v>1</v>
      </c>
      <c r="AD57" s="4">
        <v>1</v>
      </c>
      <c r="AE57" s="4">
        <v>1</v>
      </c>
      <c r="AF57" s="4">
        <v>1</v>
      </c>
      <c r="AG57" s="4">
        <v>1</v>
      </c>
      <c r="AH57" s="4">
        <v>1</v>
      </c>
      <c r="AI57" s="4">
        <v>1</v>
      </c>
      <c r="AJ57" s="4">
        <v>1</v>
      </c>
      <c r="AK57" s="4">
        <v>1</v>
      </c>
      <c r="AL57" s="4">
        <v>1</v>
      </c>
      <c r="AM57" s="4">
        <v>1</v>
      </c>
      <c r="AN57" s="4">
        <v>1</v>
      </c>
      <c r="AO57" s="4">
        <v>1</v>
      </c>
      <c r="AP57" s="4">
        <v>1</v>
      </c>
      <c r="AQ57" s="4"/>
      <c r="AR57">
        <f t="shared" si="1"/>
        <v>34</v>
      </c>
      <c r="AS57" s="2">
        <v>330390</v>
      </c>
      <c r="AT57" s="122">
        <v>2.279061</v>
      </c>
      <c r="AU57" s="122">
        <v>0.65115999999999996</v>
      </c>
      <c r="AV57" s="122">
        <v>1.519374</v>
      </c>
    </row>
    <row r="58" spans="1:48" ht="16.5" thickBot="1" x14ac:dyDescent="0.3">
      <c r="A58" s="3" t="s">
        <v>153</v>
      </c>
      <c r="B58" s="47">
        <v>19068</v>
      </c>
      <c r="C58" s="48">
        <v>1</v>
      </c>
      <c r="D58" s="10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>
        <v>1</v>
      </c>
      <c r="AM58" s="4">
        <v>1</v>
      </c>
      <c r="AN58" s="4">
        <v>1</v>
      </c>
      <c r="AO58" s="4">
        <v>1</v>
      </c>
      <c r="AP58" s="4"/>
      <c r="AQ58" s="4">
        <v>1</v>
      </c>
      <c r="AR58">
        <f t="shared" si="1"/>
        <v>5</v>
      </c>
      <c r="AS58" s="2">
        <v>330395</v>
      </c>
      <c r="AT58" s="122">
        <v>7.8238070000000004</v>
      </c>
      <c r="AU58" s="122">
        <v>7.8238070000000004</v>
      </c>
      <c r="AV58" s="122">
        <v>7.8238070000000004</v>
      </c>
    </row>
    <row r="59" spans="1:48" ht="16.5" thickBot="1" x14ac:dyDescent="0.3">
      <c r="A59" s="3" t="s">
        <v>123</v>
      </c>
      <c r="B59" s="47">
        <v>20254</v>
      </c>
      <c r="C59" s="48">
        <v>1</v>
      </c>
      <c r="D59" s="10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>
        <f t="shared" si="1"/>
        <v>0</v>
      </c>
      <c r="AS59" s="2">
        <v>330400</v>
      </c>
      <c r="AT59" s="122">
        <v>6.7109579999999998</v>
      </c>
      <c r="AU59" s="122">
        <v>6.7109579999999998</v>
      </c>
      <c r="AV59" s="122">
        <v>7.8294519999999999</v>
      </c>
    </row>
    <row r="60" spans="1:48" ht="16.5" thickBot="1" x14ac:dyDescent="0.3">
      <c r="A60" s="3" t="s">
        <v>124</v>
      </c>
      <c r="B60" s="47">
        <v>14562</v>
      </c>
      <c r="C60" s="48">
        <v>1</v>
      </c>
      <c r="D60" s="10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/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1</v>
      </c>
      <c r="Z60" s="4"/>
      <c r="AA60" s="4">
        <v>1</v>
      </c>
      <c r="AB60" s="4">
        <v>1</v>
      </c>
      <c r="AC60" s="4">
        <v>1</v>
      </c>
      <c r="AD60" s="4">
        <v>1</v>
      </c>
      <c r="AE60" s="4"/>
      <c r="AF60" s="4">
        <v>1</v>
      </c>
      <c r="AG60" s="4">
        <v>1</v>
      </c>
      <c r="AH60" s="4">
        <v>1</v>
      </c>
      <c r="AI60" s="4">
        <v>1</v>
      </c>
      <c r="AJ60" s="4">
        <v>1</v>
      </c>
      <c r="AK60" s="4"/>
      <c r="AL60" s="4"/>
      <c r="AM60" s="4"/>
      <c r="AN60" s="4"/>
      <c r="AO60" s="4"/>
      <c r="AP60" s="4"/>
      <c r="AQ60" s="4"/>
      <c r="AR60">
        <f t="shared" si="1"/>
        <v>30</v>
      </c>
      <c r="AS60" s="2">
        <v>330410</v>
      </c>
      <c r="AT60" s="122">
        <v>10.488777000000001</v>
      </c>
      <c r="AU60" s="122">
        <v>20.977554000000001</v>
      </c>
      <c r="AV60" s="122">
        <v>13.985035999999999</v>
      </c>
    </row>
    <row r="61" spans="1:48" ht="16.5" thickBot="1" x14ac:dyDescent="0.3">
      <c r="A61" s="3" t="s">
        <v>65</v>
      </c>
      <c r="B61" s="47">
        <v>152311</v>
      </c>
      <c r="C61" s="48">
        <v>20</v>
      </c>
      <c r="D61" s="10">
        <v>20</v>
      </c>
      <c r="E61" s="4">
        <v>20</v>
      </c>
      <c r="F61" s="4">
        <v>20</v>
      </c>
      <c r="G61" s="4">
        <v>20</v>
      </c>
      <c r="H61" s="4">
        <v>20</v>
      </c>
      <c r="I61" s="4">
        <v>20</v>
      </c>
      <c r="J61" s="4">
        <v>20</v>
      </c>
      <c r="K61" s="4">
        <v>20</v>
      </c>
      <c r="L61" s="4">
        <v>20</v>
      </c>
      <c r="M61" s="4">
        <v>20</v>
      </c>
      <c r="N61" s="4">
        <v>20</v>
      </c>
      <c r="O61" s="4">
        <v>20</v>
      </c>
      <c r="P61" s="4">
        <v>20</v>
      </c>
      <c r="Q61" s="4">
        <v>20</v>
      </c>
      <c r="R61" s="4">
        <v>20</v>
      </c>
      <c r="S61" s="4">
        <v>20</v>
      </c>
      <c r="T61" s="4">
        <v>20</v>
      </c>
      <c r="U61" s="4">
        <v>20</v>
      </c>
      <c r="V61" s="4">
        <v>20</v>
      </c>
      <c r="W61" s="4">
        <v>20</v>
      </c>
      <c r="X61" s="4">
        <v>20</v>
      </c>
      <c r="Y61" s="4">
        <v>20</v>
      </c>
      <c r="Z61" s="4">
        <v>20</v>
      </c>
      <c r="AA61" s="4">
        <v>20</v>
      </c>
      <c r="AB61" s="4">
        <v>20</v>
      </c>
      <c r="AC61" s="4">
        <v>20</v>
      </c>
      <c r="AD61" s="4">
        <v>20</v>
      </c>
      <c r="AE61" s="4">
        <v>20</v>
      </c>
      <c r="AF61" s="4">
        <v>20</v>
      </c>
      <c r="AG61" s="4">
        <v>20</v>
      </c>
      <c r="AH61" s="4">
        <v>20</v>
      </c>
      <c r="AI61" s="4">
        <v>20</v>
      </c>
      <c r="AJ61" s="4">
        <v>20</v>
      </c>
      <c r="AK61" s="4">
        <v>20</v>
      </c>
      <c r="AL61" s="4">
        <v>20</v>
      </c>
      <c r="AM61" s="4">
        <v>20</v>
      </c>
      <c r="AN61" s="4">
        <v>20</v>
      </c>
      <c r="AO61" s="4">
        <v>20</v>
      </c>
      <c r="AP61" s="4">
        <v>20</v>
      </c>
      <c r="AQ61" s="4">
        <v>20</v>
      </c>
      <c r="AR61">
        <f t="shared" si="1"/>
        <v>800</v>
      </c>
      <c r="AS61" s="2">
        <v>330411</v>
      </c>
      <c r="AT61" s="122">
        <v>9.8745919999999998</v>
      </c>
      <c r="AU61" s="122">
        <v>14.811889000000001</v>
      </c>
      <c r="AV61" s="122">
        <v>11.520358</v>
      </c>
    </row>
    <row r="62" spans="1:48" ht="16.5" thickBot="1" x14ac:dyDescent="0.3">
      <c r="A62" s="3" t="s">
        <v>113</v>
      </c>
      <c r="B62" s="47">
        <v>25535</v>
      </c>
      <c r="C62" s="48">
        <v>1</v>
      </c>
      <c r="D62" s="10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1</v>
      </c>
      <c r="Z62" s="4">
        <v>1</v>
      </c>
      <c r="AA62" s="4">
        <v>1</v>
      </c>
      <c r="AB62" s="4">
        <v>1</v>
      </c>
      <c r="AC62" s="4">
        <v>1</v>
      </c>
      <c r="AD62" s="4">
        <v>1</v>
      </c>
      <c r="AE62" s="4">
        <v>1</v>
      </c>
      <c r="AF62" s="4">
        <v>1</v>
      </c>
      <c r="AG62" s="4">
        <v>1</v>
      </c>
      <c r="AH62" s="4">
        <v>1</v>
      </c>
      <c r="AI62" s="4">
        <v>1</v>
      </c>
      <c r="AJ62" s="4">
        <v>1</v>
      </c>
      <c r="AK62" s="4">
        <v>1</v>
      </c>
      <c r="AL62" s="4">
        <v>1</v>
      </c>
      <c r="AM62" s="4">
        <v>1</v>
      </c>
      <c r="AN62" s="4">
        <v>1</v>
      </c>
      <c r="AO62" s="4">
        <v>1</v>
      </c>
      <c r="AP62" s="4">
        <v>1</v>
      </c>
      <c r="AQ62" s="4"/>
      <c r="AR62">
        <f t="shared" si="1"/>
        <v>39</v>
      </c>
      <c r="AS62" s="2">
        <v>330412</v>
      </c>
      <c r="AT62" s="122">
        <v>13.734377</v>
      </c>
      <c r="AU62" s="122">
        <v>13.734377</v>
      </c>
      <c r="AV62" s="122">
        <v>13.734377</v>
      </c>
    </row>
    <row r="63" spans="1:48" ht="16.5" thickBot="1" x14ac:dyDescent="0.3">
      <c r="A63" s="3" t="s">
        <v>125</v>
      </c>
      <c r="B63" s="47">
        <v>133244</v>
      </c>
      <c r="C63" s="49">
        <v>5</v>
      </c>
      <c r="D63" s="10"/>
      <c r="E63" s="4"/>
      <c r="F63" s="4">
        <v>4</v>
      </c>
      <c r="G63" s="4">
        <v>4</v>
      </c>
      <c r="H63" s="4">
        <v>4</v>
      </c>
      <c r="I63" s="4">
        <v>4</v>
      </c>
      <c r="J63" s="4">
        <v>4</v>
      </c>
      <c r="K63" s="4">
        <v>4</v>
      </c>
      <c r="L63" s="4">
        <v>4</v>
      </c>
      <c r="M63" s="4">
        <v>4</v>
      </c>
      <c r="N63" s="4">
        <v>4</v>
      </c>
      <c r="O63" s="4">
        <v>4</v>
      </c>
      <c r="P63" s="4">
        <v>4</v>
      </c>
      <c r="Q63" s="4">
        <v>4</v>
      </c>
      <c r="R63" s="4">
        <v>4</v>
      </c>
      <c r="S63" s="4"/>
      <c r="T63" s="4">
        <v>4</v>
      </c>
      <c r="U63" s="4">
        <v>4</v>
      </c>
      <c r="V63" s="4">
        <v>4</v>
      </c>
      <c r="W63" s="4">
        <v>4</v>
      </c>
      <c r="X63" s="4">
        <v>4</v>
      </c>
      <c r="Y63" s="4">
        <v>4</v>
      </c>
      <c r="Z63" s="4">
        <v>4</v>
      </c>
      <c r="AA63" s="4">
        <v>4</v>
      </c>
      <c r="AB63" s="4">
        <v>4</v>
      </c>
      <c r="AC63" s="4">
        <v>4</v>
      </c>
      <c r="AD63" s="4">
        <v>4</v>
      </c>
      <c r="AE63" s="4">
        <v>4</v>
      </c>
      <c r="AF63" s="4">
        <v>4</v>
      </c>
      <c r="AG63" s="4">
        <v>4</v>
      </c>
      <c r="AH63" s="4">
        <v>4</v>
      </c>
      <c r="AI63" s="4">
        <v>4</v>
      </c>
      <c r="AJ63" s="4">
        <v>4</v>
      </c>
      <c r="AK63" s="4">
        <v>4</v>
      </c>
      <c r="AL63" s="4">
        <v>4</v>
      </c>
      <c r="AM63" s="4">
        <v>4</v>
      </c>
      <c r="AN63" s="4">
        <v>4</v>
      </c>
      <c r="AO63" s="4">
        <v>4</v>
      </c>
      <c r="AP63" s="4">
        <v>4</v>
      </c>
      <c r="AQ63" s="4">
        <v>4</v>
      </c>
      <c r="AR63">
        <f t="shared" si="1"/>
        <v>148</v>
      </c>
      <c r="AS63" s="2">
        <v>330414</v>
      </c>
      <c r="AT63" s="122">
        <v>1.313102</v>
      </c>
      <c r="AU63" s="122">
        <v>1.313102</v>
      </c>
      <c r="AV63" s="122">
        <v>1.5319529999999999</v>
      </c>
    </row>
    <row r="64" spans="1:48" ht="16.5" thickBot="1" x14ac:dyDescent="0.3">
      <c r="A64" s="3" t="s">
        <v>73</v>
      </c>
      <c r="B64" s="47">
        <v>60930</v>
      </c>
      <c r="C64" s="48">
        <v>1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/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/>
      <c r="AM64" s="4"/>
      <c r="AN64" s="4"/>
      <c r="AO64" s="4"/>
      <c r="AP64" s="4"/>
      <c r="AQ64" s="4"/>
      <c r="AR64">
        <f t="shared" si="1"/>
        <v>33</v>
      </c>
      <c r="AS64" s="2">
        <v>330415</v>
      </c>
      <c r="AT64" s="122">
        <v>7.8323859999999996</v>
      </c>
      <c r="AU64" s="122">
        <v>7.8323859999999996</v>
      </c>
      <c r="AV64" s="122">
        <v>7.8323859999999996</v>
      </c>
    </row>
    <row r="65" spans="1:48" ht="16.5" thickBot="1" x14ac:dyDescent="0.3">
      <c r="A65" s="3" t="s">
        <v>126</v>
      </c>
      <c r="B65" s="47">
        <v>18677</v>
      </c>
      <c r="C65" s="48">
        <v>1</v>
      </c>
      <c r="D65" s="10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>
        <f t="shared" ref="AR65:AR92" si="2">SUM(D65:AQ65)</f>
        <v>0</v>
      </c>
      <c r="AS65" s="2">
        <v>330420</v>
      </c>
      <c r="AT65" s="122">
        <v>3.7525140000000001</v>
      </c>
      <c r="AU65" s="122">
        <v>1.5010049999999999</v>
      </c>
      <c r="AV65" s="122">
        <v>3.5023460000000002</v>
      </c>
    </row>
    <row r="66" spans="1:48" ht="16.5" thickBot="1" x14ac:dyDescent="0.3">
      <c r="A66" s="3" t="s">
        <v>127</v>
      </c>
      <c r="B66" s="47">
        <v>9401</v>
      </c>
      <c r="C66" s="48">
        <v>1</v>
      </c>
      <c r="D66" s="10">
        <v>1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1</v>
      </c>
      <c r="AI66" s="4">
        <v>1</v>
      </c>
      <c r="AJ66" s="4">
        <v>1</v>
      </c>
      <c r="AK66" s="4">
        <v>1</v>
      </c>
      <c r="AL66" s="4">
        <v>1</v>
      </c>
      <c r="AM66" s="4">
        <v>1</v>
      </c>
      <c r="AN66" s="4">
        <v>1</v>
      </c>
      <c r="AO66" s="4">
        <v>1</v>
      </c>
      <c r="AP66" s="4">
        <v>1</v>
      </c>
      <c r="AQ66" s="4">
        <v>1</v>
      </c>
      <c r="AR66">
        <f t="shared" si="2"/>
        <v>40</v>
      </c>
      <c r="AS66" s="2">
        <v>330430</v>
      </c>
      <c r="AT66" s="122">
        <v>4.9236820000000003</v>
      </c>
      <c r="AU66" s="122">
        <v>3.2824550000000001</v>
      </c>
      <c r="AV66" s="122">
        <v>3.8295309999999998</v>
      </c>
    </row>
    <row r="67" spans="1:48" ht="16.5" thickBot="1" x14ac:dyDescent="0.3">
      <c r="A67" s="3" t="s">
        <v>101</v>
      </c>
      <c r="B67" s="47">
        <v>159529</v>
      </c>
      <c r="C67" s="49">
        <v>1</v>
      </c>
      <c r="D67" s="10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R67" s="4">
        <v>0</v>
      </c>
      <c r="S67" s="4"/>
      <c r="T67" s="4">
        <v>1</v>
      </c>
      <c r="U67" s="4">
        <v>0</v>
      </c>
      <c r="V67" s="4">
        <v>1</v>
      </c>
      <c r="W67" s="4">
        <v>1</v>
      </c>
      <c r="X67" s="4"/>
      <c r="Y67" s="4">
        <v>1</v>
      </c>
      <c r="Z67" s="4">
        <v>1</v>
      </c>
      <c r="AA67" s="4">
        <v>0</v>
      </c>
      <c r="AB67" s="4">
        <v>1</v>
      </c>
      <c r="AC67" s="4">
        <v>1</v>
      </c>
      <c r="AD67" s="4">
        <v>1</v>
      </c>
      <c r="AE67" s="4">
        <v>1</v>
      </c>
      <c r="AF67" s="4">
        <v>1</v>
      </c>
      <c r="AG67" s="4">
        <v>0</v>
      </c>
      <c r="AH67" s="4">
        <v>1</v>
      </c>
      <c r="AI67" s="4">
        <v>1</v>
      </c>
      <c r="AJ67" s="4">
        <v>1</v>
      </c>
      <c r="AK67" s="4">
        <v>1</v>
      </c>
      <c r="AL67" s="4">
        <v>1</v>
      </c>
      <c r="AM67" s="4">
        <v>1</v>
      </c>
      <c r="AN67" s="4">
        <v>1</v>
      </c>
      <c r="AO67" s="4">
        <v>1</v>
      </c>
      <c r="AP67" s="4">
        <v>1</v>
      </c>
      <c r="AQ67" s="4">
        <v>1</v>
      </c>
      <c r="AR67">
        <f t="shared" si="2"/>
        <v>34</v>
      </c>
      <c r="AS67" s="2">
        <v>330440</v>
      </c>
      <c r="AT67" s="122">
        <v>16.062536000000001</v>
      </c>
      <c r="AU67" s="122">
        <v>10.708356999999999</v>
      </c>
      <c r="AV67" s="122">
        <v>12.493084</v>
      </c>
    </row>
    <row r="68" spans="1:48" ht="16.5" thickBot="1" x14ac:dyDescent="0.3">
      <c r="A68" s="3" t="s">
        <v>66</v>
      </c>
      <c r="B68" s="47">
        <v>6775561</v>
      </c>
      <c r="C68" s="48">
        <v>77</v>
      </c>
      <c r="D68" s="10">
        <v>77</v>
      </c>
      <c r="E68" s="4">
        <v>76</v>
      </c>
      <c r="F68" s="4">
        <v>76</v>
      </c>
      <c r="G68" s="4">
        <v>77</v>
      </c>
      <c r="H68" s="4">
        <v>76</v>
      </c>
      <c r="I68" s="4">
        <v>77</v>
      </c>
      <c r="J68" s="4">
        <v>77</v>
      </c>
      <c r="K68" s="4">
        <v>77</v>
      </c>
      <c r="L68" s="4">
        <v>77</v>
      </c>
      <c r="M68" s="4">
        <v>77</v>
      </c>
      <c r="N68" s="4">
        <v>77</v>
      </c>
      <c r="O68" s="4">
        <v>75</v>
      </c>
      <c r="P68" s="4">
        <v>77</v>
      </c>
      <c r="Q68" s="4">
        <v>73</v>
      </c>
      <c r="R68" s="4">
        <v>71</v>
      </c>
      <c r="S68" s="4">
        <v>76</v>
      </c>
      <c r="T68" s="4">
        <v>76</v>
      </c>
      <c r="U68" s="4">
        <v>77</v>
      </c>
      <c r="V68" s="4">
        <v>77</v>
      </c>
      <c r="W68" s="4">
        <v>74</v>
      </c>
      <c r="X68" s="4">
        <v>76</v>
      </c>
      <c r="Y68" s="4">
        <v>75</v>
      </c>
      <c r="Z68" s="4">
        <v>76</v>
      </c>
      <c r="AA68" s="4">
        <v>77</v>
      </c>
      <c r="AB68" s="4">
        <v>75</v>
      </c>
      <c r="AC68" s="4">
        <v>76</v>
      </c>
      <c r="AD68" s="4">
        <v>75</v>
      </c>
      <c r="AE68" s="4">
        <v>77</v>
      </c>
      <c r="AF68" s="4">
        <v>76</v>
      </c>
      <c r="AG68" s="4">
        <v>74</v>
      </c>
      <c r="AH68" s="4">
        <v>77</v>
      </c>
      <c r="AI68" s="4">
        <v>76</v>
      </c>
      <c r="AJ68" s="4">
        <v>74</v>
      </c>
      <c r="AK68" s="4">
        <v>77</v>
      </c>
      <c r="AL68" s="4">
        <v>77</v>
      </c>
      <c r="AM68" s="4">
        <v>74</v>
      </c>
      <c r="AN68" s="4">
        <v>77</v>
      </c>
      <c r="AO68" s="4">
        <v>76</v>
      </c>
      <c r="AP68" s="4">
        <v>74</v>
      </c>
      <c r="AQ68" s="4"/>
      <c r="AR68">
        <f t="shared" si="2"/>
        <v>2959</v>
      </c>
      <c r="AS68" s="2">
        <v>330450</v>
      </c>
      <c r="AT68" s="122">
        <v>21.274332000000001</v>
      </c>
      <c r="AU68" s="122">
        <v>21.274332000000001</v>
      </c>
      <c r="AV68" s="122">
        <v>21.274332000000001</v>
      </c>
    </row>
    <row r="69" spans="1:48" ht="16.5" thickBot="1" x14ac:dyDescent="0.3">
      <c r="A69" s="3" t="s">
        <v>88</v>
      </c>
      <c r="B69" s="47">
        <v>10380</v>
      </c>
      <c r="C69" s="48">
        <v>1</v>
      </c>
      <c r="D69" s="10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>
        <f t="shared" si="2"/>
        <v>0</v>
      </c>
      <c r="AS69" s="2">
        <v>330452</v>
      </c>
      <c r="AT69" s="122">
        <v>6.2684519999999999</v>
      </c>
      <c r="AU69" s="122">
        <v>7.5221429999999998</v>
      </c>
      <c r="AV69" s="122">
        <v>5.0147620000000002</v>
      </c>
    </row>
    <row r="70" spans="1:48" ht="16.5" thickBot="1" x14ac:dyDescent="0.3">
      <c r="A70" s="3" t="s">
        <v>154</v>
      </c>
      <c r="B70" s="47">
        <v>42705</v>
      </c>
      <c r="C70" s="48">
        <v>1</v>
      </c>
      <c r="D70" s="10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</v>
      </c>
      <c r="AL70" s="4">
        <v>1</v>
      </c>
      <c r="AM70" s="4">
        <v>1</v>
      </c>
      <c r="AN70" s="4">
        <v>1</v>
      </c>
      <c r="AO70" s="4">
        <v>1</v>
      </c>
      <c r="AP70" s="4">
        <v>1</v>
      </c>
      <c r="AQ70" s="4"/>
      <c r="AR70">
        <f t="shared" si="2"/>
        <v>39</v>
      </c>
      <c r="AS70" s="2">
        <v>330455</v>
      </c>
      <c r="AT70" s="122">
        <v>2.3614280000000001</v>
      </c>
      <c r="AU70" s="122">
        <v>1.7267939999999999</v>
      </c>
      <c r="AV70" s="122">
        <v>1.8104279999999999</v>
      </c>
    </row>
    <row r="71" spans="1:48" ht="16.5" thickBot="1" x14ac:dyDescent="0.3">
      <c r="A71" s="3" t="s">
        <v>114</v>
      </c>
      <c r="B71" s="47">
        <v>38749</v>
      </c>
      <c r="C71" s="48">
        <v>1</v>
      </c>
      <c r="D71" s="10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>
        <f t="shared" si="2"/>
        <v>0</v>
      </c>
      <c r="AS71" s="2">
        <v>330460</v>
      </c>
      <c r="AT71" s="122">
        <v>19.267821999999999</v>
      </c>
      <c r="AU71" s="122">
        <v>19.267821999999999</v>
      </c>
      <c r="AV71" s="122">
        <v>19.267821999999999</v>
      </c>
    </row>
    <row r="72" spans="1:48" ht="16.5" thickBot="1" x14ac:dyDescent="0.3">
      <c r="A72" s="3" t="s">
        <v>115</v>
      </c>
      <c r="B72" s="47">
        <v>42214</v>
      </c>
      <c r="C72" s="48">
        <v>1</v>
      </c>
      <c r="D72" s="10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1</v>
      </c>
      <c r="AG72" s="4">
        <v>1</v>
      </c>
      <c r="AH72" s="4">
        <v>1</v>
      </c>
      <c r="AI72" s="4">
        <v>1</v>
      </c>
      <c r="AJ72" s="4">
        <v>1</v>
      </c>
      <c r="AK72" s="4">
        <v>1</v>
      </c>
      <c r="AL72" s="4">
        <v>1</v>
      </c>
      <c r="AM72" s="4">
        <v>1</v>
      </c>
      <c r="AN72" s="4">
        <v>1</v>
      </c>
      <c r="AO72" s="4">
        <v>1</v>
      </c>
      <c r="AP72" s="4">
        <v>1</v>
      </c>
      <c r="AQ72" s="4">
        <v>1</v>
      </c>
      <c r="AR72">
        <f t="shared" si="2"/>
        <v>40</v>
      </c>
      <c r="AS72" s="2">
        <v>330470</v>
      </c>
      <c r="AT72" s="122">
        <v>9.3665839999999996</v>
      </c>
      <c r="AU72" s="122">
        <v>7.0249379999999997</v>
      </c>
      <c r="AV72" s="122">
        <v>7.0249379999999997</v>
      </c>
    </row>
    <row r="73" spans="1:48" ht="16.5" thickBot="1" x14ac:dyDescent="0.3">
      <c r="A73" s="51" t="s">
        <v>74</v>
      </c>
      <c r="B73" s="47">
        <v>1098357</v>
      </c>
      <c r="C73" s="48">
        <v>3</v>
      </c>
      <c r="D73" s="10">
        <v>2</v>
      </c>
      <c r="E73" s="4">
        <v>2</v>
      </c>
      <c r="F73" s="4">
        <v>3</v>
      </c>
      <c r="G73" s="4">
        <v>3</v>
      </c>
      <c r="H73" s="4">
        <v>3</v>
      </c>
      <c r="I73" s="4">
        <v>3</v>
      </c>
      <c r="J73" s="4">
        <v>3</v>
      </c>
      <c r="K73" s="4">
        <v>3</v>
      </c>
      <c r="L73" s="4">
        <v>3</v>
      </c>
      <c r="M73" s="4">
        <v>3</v>
      </c>
      <c r="N73" s="4">
        <v>3</v>
      </c>
      <c r="O73" s="4">
        <v>3</v>
      </c>
      <c r="P73" s="4">
        <v>2</v>
      </c>
      <c r="Q73" s="4">
        <v>3</v>
      </c>
      <c r="R73" s="4">
        <v>3</v>
      </c>
      <c r="S73" s="4">
        <v>3</v>
      </c>
      <c r="T73" s="4">
        <v>3</v>
      </c>
      <c r="U73" s="4">
        <v>2</v>
      </c>
      <c r="V73" s="4">
        <v>2</v>
      </c>
      <c r="W73" s="4">
        <v>3</v>
      </c>
      <c r="X73" s="4">
        <v>2</v>
      </c>
      <c r="Y73" s="4">
        <v>3</v>
      </c>
      <c r="Z73" s="4">
        <v>2</v>
      </c>
      <c r="AA73" s="4">
        <v>1</v>
      </c>
      <c r="AB73" s="4">
        <v>1</v>
      </c>
      <c r="AC73" s="4">
        <v>0</v>
      </c>
      <c r="AD73" s="4">
        <v>2</v>
      </c>
      <c r="AE73" s="4">
        <v>3</v>
      </c>
      <c r="AF73" s="4">
        <v>3</v>
      </c>
      <c r="AG73" s="4">
        <v>2</v>
      </c>
      <c r="AH73" s="4">
        <v>2</v>
      </c>
      <c r="AI73" s="4">
        <v>2</v>
      </c>
      <c r="AJ73" s="4">
        <v>1</v>
      </c>
      <c r="AK73" s="4">
        <v>0</v>
      </c>
      <c r="AL73" s="4">
        <v>3</v>
      </c>
      <c r="AM73" s="4">
        <v>3</v>
      </c>
      <c r="AN73" s="4">
        <v>1</v>
      </c>
      <c r="AO73" s="4">
        <v>2</v>
      </c>
      <c r="AP73" s="4">
        <v>1</v>
      </c>
      <c r="AQ73" s="4">
        <v>2</v>
      </c>
      <c r="AR73">
        <f t="shared" si="2"/>
        <v>91</v>
      </c>
      <c r="AS73" s="2">
        <v>330475</v>
      </c>
      <c r="AT73" s="122">
        <v>7.1066469999999997</v>
      </c>
      <c r="AU73" s="122">
        <v>4.7377640000000003</v>
      </c>
      <c r="AV73" s="122">
        <v>5.5273919999999999</v>
      </c>
    </row>
    <row r="74" spans="1:48" ht="16.5" thickBot="1" x14ac:dyDescent="0.3">
      <c r="A74" s="3" t="s">
        <v>116</v>
      </c>
      <c r="B74" s="47">
        <v>36731</v>
      </c>
      <c r="C74" s="48">
        <v>1</v>
      </c>
      <c r="D74" s="10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>
        <v>1</v>
      </c>
      <c r="AH74" s="4">
        <v>1</v>
      </c>
      <c r="AI74" s="4">
        <v>1</v>
      </c>
      <c r="AJ74" s="4">
        <v>1</v>
      </c>
      <c r="AK74" s="4">
        <v>1</v>
      </c>
      <c r="AL74" s="4">
        <v>1</v>
      </c>
      <c r="AM74" s="4">
        <v>1</v>
      </c>
      <c r="AN74" s="4">
        <v>1</v>
      </c>
      <c r="AO74" s="4">
        <v>1</v>
      </c>
      <c r="AP74" s="4">
        <v>1</v>
      </c>
      <c r="AQ74" s="4">
        <v>1</v>
      </c>
      <c r="AR74">
        <f t="shared" si="2"/>
        <v>11</v>
      </c>
      <c r="AS74" s="2">
        <v>330480</v>
      </c>
      <c r="AT74" s="122">
        <v>5.1614230000000001</v>
      </c>
      <c r="AU74" s="122">
        <v>5.1614230000000001</v>
      </c>
      <c r="AV74" s="122">
        <v>5.1614230000000001</v>
      </c>
    </row>
    <row r="75" spans="1:48" ht="16.5" thickBot="1" x14ac:dyDescent="0.3">
      <c r="A75" s="3" t="s">
        <v>67</v>
      </c>
      <c r="B75" s="47">
        <v>473385</v>
      </c>
      <c r="C75" s="49">
        <v>7</v>
      </c>
      <c r="D75" s="10">
        <v>7</v>
      </c>
      <c r="E75" s="4">
        <v>7</v>
      </c>
      <c r="F75" s="4">
        <v>7</v>
      </c>
      <c r="G75" s="4">
        <v>7</v>
      </c>
      <c r="H75" s="4">
        <v>7</v>
      </c>
      <c r="I75" s="4">
        <v>7</v>
      </c>
      <c r="J75" s="4">
        <v>7</v>
      </c>
      <c r="K75" s="4">
        <v>7</v>
      </c>
      <c r="L75" s="4">
        <v>7</v>
      </c>
      <c r="M75" s="4">
        <v>7</v>
      </c>
      <c r="N75" s="4">
        <v>7</v>
      </c>
      <c r="O75" s="4"/>
      <c r="P75" s="4">
        <v>7</v>
      </c>
      <c r="Q75" s="4">
        <v>7</v>
      </c>
      <c r="R75" s="4">
        <v>7</v>
      </c>
      <c r="S75" s="4">
        <v>7</v>
      </c>
      <c r="T75" s="4">
        <v>7</v>
      </c>
      <c r="U75" s="4">
        <v>7</v>
      </c>
      <c r="V75" s="4">
        <v>7</v>
      </c>
      <c r="W75" s="4">
        <v>7</v>
      </c>
      <c r="X75" s="4">
        <v>6</v>
      </c>
      <c r="Y75" s="4">
        <v>7</v>
      </c>
      <c r="Z75" s="4"/>
      <c r="AA75" s="4">
        <v>7</v>
      </c>
      <c r="AB75" s="4">
        <v>7</v>
      </c>
      <c r="AC75" s="4">
        <v>7</v>
      </c>
      <c r="AD75" s="4">
        <v>7</v>
      </c>
      <c r="AE75" s="4">
        <v>7</v>
      </c>
      <c r="AF75" s="4">
        <v>7</v>
      </c>
      <c r="AG75" s="4">
        <v>7</v>
      </c>
      <c r="AH75" s="4">
        <v>7</v>
      </c>
      <c r="AI75" s="4">
        <v>7</v>
      </c>
      <c r="AJ75" s="4">
        <v>7</v>
      </c>
      <c r="AK75" s="4">
        <v>7</v>
      </c>
      <c r="AL75" s="4">
        <v>7</v>
      </c>
      <c r="AM75" s="4">
        <v>7</v>
      </c>
      <c r="AN75" s="4">
        <v>7</v>
      </c>
      <c r="AO75" s="4">
        <v>7</v>
      </c>
      <c r="AP75" s="4">
        <v>7</v>
      </c>
      <c r="AQ75" s="4"/>
      <c r="AR75">
        <f t="shared" si="2"/>
        <v>258</v>
      </c>
      <c r="AS75" s="2">
        <v>330490</v>
      </c>
      <c r="AT75" s="122">
        <v>1.9119459999999999</v>
      </c>
      <c r="AU75" s="122">
        <v>1.638811</v>
      </c>
      <c r="AV75" s="122">
        <v>1.487069</v>
      </c>
    </row>
    <row r="76" spans="1:48" ht="16.5" thickBot="1" x14ac:dyDescent="0.3">
      <c r="A76" s="3" t="s">
        <v>155</v>
      </c>
      <c r="B76" s="47">
        <v>7240</v>
      </c>
      <c r="C76" s="48">
        <v>1</v>
      </c>
      <c r="D76" s="10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1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52">
        <v>1</v>
      </c>
      <c r="AM76" s="4">
        <v>1</v>
      </c>
      <c r="AN76" s="4">
        <v>1</v>
      </c>
      <c r="AO76" s="4">
        <v>1</v>
      </c>
      <c r="AP76" s="4">
        <v>1</v>
      </c>
      <c r="AQ76" s="4"/>
      <c r="AR76">
        <f t="shared" si="2"/>
        <v>39</v>
      </c>
      <c r="AS76" s="2">
        <v>330500</v>
      </c>
      <c r="AT76" s="122">
        <v>5.4449909999999999</v>
      </c>
      <c r="AU76" s="122">
        <v>5.4449909999999999</v>
      </c>
      <c r="AV76" s="122">
        <v>5.4449909999999999</v>
      </c>
    </row>
    <row r="77" spans="1:48" ht="16.5" thickBot="1" x14ac:dyDescent="0.3">
      <c r="A77" s="3" t="s">
        <v>89</v>
      </c>
      <c r="B77" s="47">
        <v>22032</v>
      </c>
      <c r="C77" s="48">
        <v>1</v>
      </c>
      <c r="D77" s="10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/>
      <c r="K77" s="4"/>
      <c r="L77" s="4"/>
      <c r="M77" s="4"/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>
        <f t="shared" si="2"/>
        <v>20</v>
      </c>
      <c r="AS77" s="2">
        <v>330510</v>
      </c>
      <c r="AT77" s="122">
        <v>1.689956</v>
      </c>
      <c r="AU77" s="122">
        <v>2.5349339999999998</v>
      </c>
      <c r="AV77" s="122">
        <v>1.689956</v>
      </c>
    </row>
    <row r="78" spans="1:48" ht="16.5" thickBot="1" x14ac:dyDescent="0.3">
      <c r="A78" s="3" t="s">
        <v>102</v>
      </c>
      <c r="B78" s="47">
        <v>107556</v>
      </c>
      <c r="C78" s="48">
        <v>3</v>
      </c>
      <c r="D78" s="10">
        <v>3</v>
      </c>
      <c r="E78" s="4">
        <v>3</v>
      </c>
      <c r="F78" s="4">
        <v>3</v>
      </c>
      <c r="G78" s="4">
        <v>3</v>
      </c>
      <c r="H78" s="4">
        <v>3</v>
      </c>
      <c r="I78" s="4">
        <v>3</v>
      </c>
      <c r="J78" s="4">
        <v>3</v>
      </c>
      <c r="K78" s="4">
        <v>3</v>
      </c>
      <c r="L78" s="4"/>
      <c r="M78" s="4"/>
      <c r="N78" s="4"/>
      <c r="O78" s="4">
        <v>3</v>
      </c>
      <c r="P78" s="4">
        <v>3</v>
      </c>
      <c r="Q78" s="4">
        <v>3</v>
      </c>
      <c r="R78" s="4">
        <v>3</v>
      </c>
      <c r="S78" s="4"/>
      <c r="T78" s="4">
        <v>3</v>
      </c>
      <c r="U78" s="4">
        <v>3</v>
      </c>
      <c r="V78" s="4">
        <v>3</v>
      </c>
      <c r="W78" s="4">
        <v>3</v>
      </c>
      <c r="X78" s="4">
        <v>3</v>
      </c>
      <c r="Y78" s="4"/>
      <c r="Z78" s="4"/>
      <c r="AA78" s="4"/>
      <c r="AB78" s="4"/>
      <c r="AC78" s="4"/>
      <c r="AD78" s="4">
        <v>3</v>
      </c>
      <c r="AE78" s="4">
        <v>3</v>
      </c>
      <c r="AF78" s="4">
        <v>3</v>
      </c>
      <c r="AG78" s="4">
        <v>3</v>
      </c>
      <c r="AH78" s="4">
        <v>3</v>
      </c>
      <c r="AI78" s="4">
        <v>3</v>
      </c>
      <c r="AJ78" s="4">
        <v>3</v>
      </c>
      <c r="AK78" s="4">
        <v>3</v>
      </c>
      <c r="AL78" s="4">
        <v>3</v>
      </c>
      <c r="AM78" s="4">
        <v>3</v>
      </c>
      <c r="AN78" s="4"/>
      <c r="AO78" s="4"/>
      <c r="AP78" s="4"/>
      <c r="AQ78" s="4"/>
      <c r="AR78">
        <f t="shared" si="2"/>
        <v>81</v>
      </c>
      <c r="AS78" s="2">
        <v>330513</v>
      </c>
      <c r="AT78" s="122">
        <v>27.624309</v>
      </c>
      <c r="AU78" s="122">
        <v>27.624309</v>
      </c>
      <c r="AV78" s="122">
        <v>27.624309</v>
      </c>
    </row>
    <row r="79" spans="1:48" ht="16.5" thickBot="1" x14ac:dyDescent="0.3">
      <c r="A79" s="3" t="s">
        <v>90</v>
      </c>
      <c r="B79" s="47">
        <v>9416</v>
      </c>
      <c r="C79" s="48">
        <v>1</v>
      </c>
      <c r="D79" s="10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  <c r="Q79" s="4">
        <v>1</v>
      </c>
      <c r="R79" s="4">
        <v>1</v>
      </c>
      <c r="S79" s="4">
        <v>1</v>
      </c>
      <c r="T79" s="4">
        <v>1</v>
      </c>
      <c r="U79" s="4">
        <v>1</v>
      </c>
      <c r="V79" s="4">
        <v>1</v>
      </c>
      <c r="W79" s="4">
        <v>1</v>
      </c>
      <c r="X79" s="4">
        <v>1</v>
      </c>
      <c r="Y79" s="4">
        <v>1</v>
      </c>
      <c r="Z79" s="4">
        <v>1</v>
      </c>
      <c r="AA79" s="4">
        <v>1</v>
      </c>
      <c r="AB79" s="4">
        <v>1</v>
      </c>
      <c r="AC79" s="4">
        <v>1</v>
      </c>
      <c r="AD79" s="4">
        <v>1</v>
      </c>
      <c r="AE79" s="4">
        <v>1</v>
      </c>
      <c r="AF79" s="4">
        <v>1</v>
      </c>
      <c r="AG79" s="4">
        <v>1</v>
      </c>
      <c r="AH79" s="4">
        <v>1</v>
      </c>
      <c r="AI79" s="4">
        <v>1</v>
      </c>
      <c r="AJ79" s="4">
        <v>1</v>
      </c>
      <c r="AK79" s="4">
        <v>1</v>
      </c>
      <c r="AL79" s="4">
        <v>1</v>
      </c>
      <c r="AM79" s="4">
        <v>1</v>
      </c>
      <c r="AN79" s="4">
        <v>1</v>
      </c>
      <c r="AO79" s="4">
        <v>1</v>
      </c>
      <c r="AP79" s="4">
        <v>1</v>
      </c>
      <c r="AQ79" s="4"/>
      <c r="AR79">
        <f t="shared" si="2"/>
        <v>39</v>
      </c>
      <c r="AS79" s="2">
        <v>330515</v>
      </c>
      <c r="AT79" s="122">
        <v>9.0777049999999999</v>
      </c>
      <c r="AU79" s="122">
        <v>9.0777049999999999</v>
      </c>
      <c r="AV79" s="122">
        <v>9.0777049999999999</v>
      </c>
    </row>
    <row r="80" spans="1:48" ht="16.5" thickBot="1" x14ac:dyDescent="0.3">
      <c r="A80" s="3" t="s">
        <v>139</v>
      </c>
      <c r="B80" s="47">
        <v>18270</v>
      </c>
      <c r="C80" s="48">
        <v>1</v>
      </c>
      <c r="D80" s="10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4">
        <v>1</v>
      </c>
      <c r="R80" s="4">
        <v>1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1</v>
      </c>
      <c r="AC80" s="4">
        <v>1</v>
      </c>
      <c r="AD80" s="4">
        <v>1</v>
      </c>
      <c r="AE80" s="4">
        <v>1</v>
      </c>
      <c r="AF80" s="4">
        <v>1</v>
      </c>
      <c r="AG80" s="4">
        <v>1</v>
      </c>
      <c r="AH80" s="4">
        <v>1</v>
      </c>
      <c r="AI80" s="4">
        <v>1</v>
      </c>
      <c r="AJ80" s="4">
        <v>1</v>
      </c>
      <c r="AK80" s="4">
        <v>1</v>
      </c>
      <c r="AL80" s="4">
        <v>1</v>
      </c>
      <c r="AM80" s="4">
        <v>1</v>
      </c>
      <c r="AN80" s="4">
        <v>1</v>
      </c>
      <c r="AO80" s="4">
        <v>1</v>
      </c>
      <c r="AP80" s="4">
        <v>1</v>
      </c>
      <c r="AQ80" s="4"/>
      <c r="AR80">
        <f t="shared" si="2"/>
        <v>39</v>
      </c>
      <c r="AS80" s="2">
        <v>330520</v>
      </c>
      <c r="AT80" s="122">
        <v>1.859496</v>
      </c>
      <c r="AU80" s="122">
        <v>2.7892440000000001</v>
      </c>
      <c r="AV80" s="122">
        <v>2.1694119999999999</v>
      </c>
    </row>
    <row r="81" spans="1:48" ht="16.5" thickBot="1" x14ac:dyDescent="0.3">
      <c r="A81" s="3" t="s">
        <v>103</v>
      </c>
      <c r="B81" s="47">
        <v>91938</v>
      </c>
      <c r="C81" s="48">
        <v>1</v>
      </c>
      <c r="D81" s="10">
        <v>1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4">
        <v>1</v>
      </c>
      <c r="T81" s="4">
        <v>0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1</v>
      </c>
      <c r="AC81" s="4">
        <v>1</v>
      </c>
      <c r="AD81" s="4">
        <v>1</v>
      </c>
      <c r="AE81" s="4">
        <v>1</v>
      </c>
      <c r="AF81" s="4">
        <v>1</v>
      </c>
      <c r="AG81" s="4">
        <v>1</v>
      </c>
      <c r="AH81" s="4">
        <v>1</v>
      </c>
      <c r="AI81" s="4">
        <v>1</v>
      </c>
      <c r="AJ81" s="4">
        <v>1</v>
      </c>
      <c r="AK81" s="4">
        <v>1</v>
      </c>
      <c r="AL81" s="4">
        <v>1</v>
      </c>
      <c r="AM81" s="4">
        <v>1</v>
      </c>
      <c r="AN81" s="4">
        <v>1</v>
      </c>
      <c r="AO81" s="4">
        <v>1</v>
      </c>
      <c r="AP81" s="4">
        <v>0</v>
      </c>
      <c r="AQ81" s="4"/>
      <c r="AR81">
        <f t="shared" si="2"/>
        <v>37</v>
      </c>
      <c r="AS81" s="2">
        <v>330530</v>
      </c>
      <c r="AT81" s="122">
        <v>21.240441000000001</v>
      </c>
      <c r="AU81" s="122">
        <v>21.240441000000001</v>
      </c>
      <c r="AV81" s="122">
        <v>21.240441000000001</v>
      </c>
    </row>
    <row r="82" spans="1:48" ht="16.5" thickBot="1" x14ac:dyDescent="0.3">
      <c r="A82" s="3" t="s">
        <v>68</v>
      </c>
      <c r="B82" s="47">
        <v>83841</v>
      </c>
      <c r="C82" s="48">
        <v>1</v>
      </c>
      <c r="D82" s="10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>
        <v>1</v>
      </c>
      <c r="AA82" s="4">
        <v>0</v>
      </c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>
        <v>1</v>
      </c>
      <c r="AK82" s="4">
        <v>1</v>
      </c>
      <c r="AL82" s="4">
        <v>1</v>
      </c>
      <c r="AM82" s="4">
        <v>1</v>
      </c>
      <c r="AN82" s="4">
        <v>1</v>
      </c>
      <c r="AO82" s="4">
        <v>1</v>
      </c>
      <c r="AP82" s="4">
        <v>1</v>
      </c>
      <c r="AQ82" s="4">
        <v>1</v>
      </c>
      <c r="AR82">
        <f t="shared" si="2"/>
        <v>17</v>
      </c>
      <c r="AS82" s="2">
        <v>330540</v>
      </c>
      <c r="AT82" s="122">
        <v>16.420361</v>
      </c>
      <c r="AU82" s="122">
        <v>10.946906999999999</v>
      </c>
      <c r="AV82" s="122">
        <v>12.771392000000001</v>
      </c>
    </row>
    <row r="83" spans="1:48" ht="16.5" thickBot="1" x14ac:dyDescent="0.3">
      <c r="A83" s="3" t="s">
        <v>75</v>
      </c>
      <c r="B83" s="47">
        <v>21775</v>
      </c>
      <c r="C83" s="48">
        <v>1</v>
      </c>
      <c r="D83" s="10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  <c r="X83" s="4">
        <v>1</v>
      </c>
      <c r="Y83" s="4">
        <v>1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4">
        <v>1</v>
      </c>
      <c r="AF83" s="4">
        <v>1</v>
      </c>
      <c r="AG83" s="4">
        <v>1</v>
      </c>
      <c r="AH83" s="4">
        <v>1</v>
      </c>
      <c r="AI83" s="4">
        <v>1</v>
      </c>
      <c r="AJ83" s="4">
        <v>1</v>
      </c>
      <c r="AK83" s="4">
        <v>1</v>
      </c>
      <c r="AL83" s="4">
        <v>1</v>
      </c>
      <c r="AM83" s="4">
        <v>1</v>
      </c>
      <c r="AN83" s="4">
        <v>1</v>
      </c>
      <c r="AO83" s="4">
        <v>1</v>
      </c>
      <c r="AP83" s="4">
        <v>1</v>
      </c>
      <c r="AQ83" s="4">
        <v>1</v>
      </c>
      <c r="AR83">
        <f t="shared" si="2"/>
        <v>40</v>
      </c>
      <c r="AS83" s="2">
        <v>330550</v>
      </c>
      <c r="AT83" s="122">
        <v>3.2630680000000001</v>
      </c>
      <c r="AU83" s="122">
        <v>4.3507579999999999</v>
      </c>
      <c r="AV83" s="122">
        <v>3.2630680000000001</v>
      </c>
    </row>
    <row r="84" spans="1:48" ht="16.5" thickBot="1" x14ac:dyDescent="0.3">
      <c r="A84" s="3" t="s">
        <v>91</v>
      </c>
      <c r="B84" s="47">
        <v>15709</v>
      </c>
      <c r="C84" s="48">
        <v>1</v>
      </c>
      <c r="D84" s="10">
        <v>1</v>
      </c>
      <c r="E84" s="4">
        <v>1</v>
      </c>
      <c r="F84" s="4">
        <v>1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  <c r="Z84" s="4">
        <v>1</v>
      </c>
      <c r="AA84" s="4">
        <v>1</v>
      </c>
      <c r="AB84" s="4">
        <v>1</v>
      </c>
      <c r="AC84" s="4">
        <v>1</v>
      </c>
      <c r="AD84" s="4">
        <v>1</v>
      </c>
      <c r="AE84" s="4">
        <v>1</v>
      </c>
      <c r="AF84" s="4">
        <v>1</v>
      </c>
      <c r="AG84" s="4">
        <v>1</v>
      </c>
      <c r="AH84" s="4">
        <v>1</v>
      </c>
      <c r="AI84" s="4">
        <v>1</v>
      </c>
      <c r="AJ84" s="4"/>
      <c r="AK84" s="4">
        <v>1</v>
      </c>
      <c r="AL84" s="4">
        <v>1</v>
      </c>
      <c r="AM84" s="4">
        <v>1</v>
      </c>
      <c r="AN84" s="4"/>
      <c r="AO84" s="4"/>
      <c r="AP84" s="4"/>
      <c r="AQ84" s="4"/>
      <c r="AR84">
        <f t="shared" si="2"/>
        <v>35</v>
      </c>
      <c r="AS84" s="2">
        <v>330555</v>
      </c>
      <c r="AT84" s="122">
        <v>2.3854669999999998</v>
      </c>
      <c r="AU84" s="122">
        <v>3.578201</v>
      </c>
      <c r="AV84" s="122">
        <v>2.783045</v>
      </c>
    </row>
    <row r="85" spans="1:48" ht="16.5" thickBot="1" x14ac:dyDescent="0.3">
      <c r="A85" s="3" t="s">
        <v>76</v>
      </c>
      <c r="B85" s="47">
        <v>34898</v>
      </c>
      <c r="C85" s="48">
        <v>1</v>
      </c>
      <c r="D85" s="10">
        <v>1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4">
        <v>1</v>
      </c>
      <c r="R85" s="4">
        <v>1</v>
      </c>
      <c r="S85" s="4">
        <v>1</v>
      </c>
      <c r="T85" s="4">
        <v>1</v>
      </c>
      <c r="U85" s="4">
        <v>1</v>
      </c>
      <c r="V85" s="4">
        <v>1</v>
      </c>
      <c r="W85" s="4">
        <v>1</v>
      </c>
      <c r="X85" s="4">
        <v>1</v>
      </c>
      <c r="Y85" s="4">
        <v>1</v>
      </c>
      <c r="Z85" s="4">
        <v>1</v>
      </c>
      <c r="AA85" s="4"/>
      <c r="AB85" s="4"/>
      <c r="AC85" s="4">
        <v>1</v>
      </c>
      <c r="AD85" s="4">
        <v>1</v>
      </c>
      <c r="AE85" s="4">
        <v>1</v>
      </c>
      <c r="AF85" s="4">
        <v>1</v>
      </c>
      <c r="AG85" s="4">
        <v>1</v>
      </c>
      <c r="AH85" s="4">
        <v>1</v>
      </c>
      <c r="AI85" s="4">
        <v>1</v>
      </c>
      <c r="AJ85" s="4">
        <v>1</v>
      </c>
      <c r="AK85" s="4">
        <v>1</v>
      </c>
      <c r="AL85" s="4">
        <v>1</v>
      </c>
      <c r="AM85" s="4">
        <v>1</v>
      </c>
      <c r="AN85" s="4">
        <v>1</v>
      </c>
      <c r="AO85" s="4">
        <v>1</v>
      </c>
      <c r="AP85" s="4">
        <v>1</v>
      </c>
      <c r="AQ85" s="4"/>
      <c r="AR85">
        <f t="shared" si="2"/>
        <v>37</v>
      </c>
      <c r="AS85" s="2">
        <v>330560</v>
      </c>
      <c r="AT85" s="122">
        <v>18.369689999999999</v>
      </c>
      <c r="AU85" s="122">
        <v>13.777267</v>
      </c>
      <c r="AV85" s="122">
        <v>13.777267</v>
      </c>
    </row>
    <row r="86" spans="1:48" ht="16.5" thickBot="1" x14ac:dyDescent="0.3">
      <c r="A86" s="3" t="s">
        <v>92</v>
      </c>
      <c r="B86" s="47">
        <v>185820</v>
      </c>
      <c r="C86" s="48">
        <v>21</v>
      </c>
      <c r="D86" s="10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>
        <f t="shared" si="2"/>
        <v>0</v>
      </c>
      <c r="AS86" s="2">
        <v>330570</v>
      </c>
      <c r="AT86" s="122">
        <v>12.731555</v>
      </c>
      <c r="AU86" s="122">
        <v>12.731555</v>
      </c>
      <c r="AV86" s="122">
        <v>12.731555</v>
      </c>
    </row>
    <row r="87" spans="1:48" ht="16.5" thickBot="1" x14ac:dyDescent="0.3">
      <c r="A87" s="3" t="s">
        <v>93</v>
      </c>
      <c r="B87" s="47">
        <v>10653</v>
      </c>
      <c r="C87" s="48">
        <v>1</v>
      </c>
      <c r="D87" s="10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>
        <f t="shared" si="2"/>
        <v>0</v>
      </c>
      <c r="AS87" s="2">
        <v>330575</v>
      </c>
      <c r="AT87" s="122">
        <v>5.7309869999999998</v>
      </c>
      <c r="AU87" s="122">
        <v>5.7309869999999998</v>
      </c>
      <c r="AV87" s="122">
        <v>5.7309869999999998</v>
      </c>
    </row>
    <row r="88" spans="1:48" ht="16.5" thickBot="1" x14ac:dyDescent="0.3">
      <c r="A88" s="3" t="s">
        <v>140</v>
      </c>
      <c r="B88" s="47">
        <v>82468</v>
      </c>
      <c r="C88" s="48">
        <v>1</v>
      </c>
      <c r="D88" s="10">
        <v>1</v>
      </c>
      <c r="E88" s="4">
        <v>1</v>
      </c>
      <c r="F88" s="4">
        <v>1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S88" s="4">
        <v>1</v>
      </c>
      <c r="T88" s="4">
        <v>1</v>
      </c>
      <c r="U88" s="4">
        <v>1</v>
      </c>
      <c r="V88" s="4">
        <v>1</v>
      </c>
      <c r="W88" s="4">
        <v>1</v>
      </c>
      <c r="X88" s="4">
        <v>1</v>
      </c>
      <c r="Y88" s="4">
        <v>1</v>
      </c>
      <c r="Z88" s="4">
        <v>1</v>
      </c>
      <c r="AA88" s="4">
        <v>1</v>
      </c>
      <c r="AB88" s="4">
        <v>1</v>
      </c>
      <c r="AC88" s="4">
        <v>1</v>
      </c>
      <c r="AD88" s="4">
        <v>1</v>
      </c>
      <c r="AE88" s="4">
        <v>1</v>
      </c>
      <c r="AF88" s="4">
        <v>1</v>
      </c>
      <c r="AG88" s="4">
        <v>1</v>
      </c>
      <c r="AH88" s="4">
        <v>1</v>
      </c>
      <c r="AI88" s="4">
        <v>1</v>
      </c>
      <c r="AJ88" s="4">
        <v>1</v>
      </c>
      <c r="AK88" s="4">
        <v>1</v>
      </c>
      <c r="AL88" s="4">
        <v>1</v>
      </c>
      <c r="AM88" s="4">
        <v>1</v>
      </c>
      <c r="AN88" s="4">
        <v>1</v>
      </c>
      <c r="AO88" s="4">
        <v>1</v>
      </c>
      <c r="AP88" s="4"/>
      <c r="AQ88" s="4"/>
      <c r="AR88">
        <f t="shared" si="2"/>
        <v>38</v>
      </c>
      <c r="AS88" s="2">
        <v>330580</v>
      </c>
      <c r="AT88" s="122">
        <v>2.1526200000000002</v>
      </c>
      <c r="AU88" s="122">
        <v>1.0763100000000001</v>
      </c>
      <c r="AV88" s="122">
        <v>1.7938499999999999</v>
      </c>
    </row>
    <row r="89" spans="1:48" ht="16.5" thickBot="1" x14ac:dyDescent="0.3">
      <c r="A89" s="5" t="s">
        <v>128</v>
      </c>
      <c r="B89" s="47">
        <v>77202</v>
      </c>
      <c r="C89" s="48">
        <v>1</v>
      </c>
      <c r="D89" s="10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  <c r="Q89" s="4">
        <v>1</v>
      </c>
      <c r="R89" s="4">
        <v>1</v>
      </c>
      <c r="S89" s="4">
        <v>1</v>
      </c>
      <c r="T89" s="4">
        <v>1</v>
      </c>
      <c r="U89" s="4">
        <v>1</v>
      </c>
      <c r="V89" s="4">
        <v>1</v>
      </c>
      <c r="W89" s="4">
        <v>1</v>
      </c>
      <c r="X89" s="4">
        <v>1</v>
      </c>
      <c r="Y89" s="4">
        <v>1</v>
      </c>
      <c r="Z89" s="4">
        <v>1</v>
      </c>
      <c r="AA89" s="4">
        <v>1</v>
      </c>
      <c r="AB89" s="4">
        <v>1</v>
      </c>
      <c r="AC89" s="4">
        <v>1</v>
      </c>
      <c r="AD89" s="4">
        <v>1</v>
      </c>
      <c r="AE89" s="4">
        <v>1</v>
      </c>
      <c r="AF89" s="4">
        <v>1</v>
      </c>
      <c r="AG89" s="4">
        <v>1</v>
      </c>
      <c r="AH89" s="4">
        <v>1</v>
      </c>
      <c r="AI89" s="4">
        <v>1</v>
      </c>
      <c r="AJ89" s="4">
        <v>1</v>
      </c>
      <c r="AK89" s="4">
        <v>1</v>
      </c>
      <c r="AL89" s="4">
        <v>1</v>
      </c>
      <c r="AM89" s="4">
        <v>1</v>
      </c>
      <c r="AN89" s="4">
        <v>1</v>
      </c>
      <c r="AO89" s="4">
        <v>1</v>
      </c>
      <c r="AP89" s="4">
        <v>1</v>
      </c>
      <c r="AQ89" s="4">
        <v>1</v>
      </c>
      <c r="AR89">
        <f t="shared" si="2"/>
        <v>40</v>
      </c>
      <c r="AS89" s="2">
        <v>330590</v>
      </c>
      <c r="AT89" s="122">
        <v>18.774054</v>
      </c>
      <c r="AU89" s="122">
        <v>18.774054</v>
      </c>
      <c r="AV89" s="122">
        <v>18.774054</v>
      </c>
    </row>
    <row r="90" spans="1:48" ht="16.5" thickBot="1" x14ac:dyDescent="0.3">
      <c r="A90" s="3" t="s">
        <v>156</v>
      </c>
      <c r="B90" s="47">
        <v>11208</v>
      </c>
      <c r="C90" s="48">
        <v>1</v>
      </c>
      <c r="D90" s="10">
        <v>1</v>
      </c>
      <c r="E90" s="4">
        <v>1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  <c r="Q90" s="4">
        <v>1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1</v>
      </c>
      <c r="X90" s="4">
        <v>1</v>
      </c>
      <c r="Y90" s="4">
        <v>1</v>
      </c>
      <c r="Z90" s="4">
        <v>1</v>
      </c>
      <c r="AA90" s="4">
        <v>1</v>
      </c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>
        <v>1</v>
      </c>
      <c r="AK90" s="4">
        <v>1</v>
      </c>
      <c r="AL90" s="4">
        <v>1</v>
      </c>
      <c r="AM90" s="4">
        <v>1</v>
      </c>
      <c r="AN90" s="4">
        <v>1</v>
      </c>
      <c r="AO90" s="4">
        <v>1</v>
      </c>
      <c r="AP90" s="4"/>
      <c r="AQ90" s="4"/>
      <c r="AR90">
        <f t="shared" si="2"/>
        <v>38</v>
      </c>
      <c r="AS90" s="2">
        <v>330600</v>
      </c>
      <c r="AT90" s="122">
        <v>3.6377739999999998</v>
      </c>
      <c r="AU90" s="122">
        <v>3.6377739999999998</v>
      </c>
      <c r="AV90" s="122">
        <v>3.6377739999999998</v>
      </c>
    </row>
    <row r="91" spans="1:48" ht="16.5" thickBot="1" x14ac:dyDescent="0.3">
      <c r="A91" s="3" t="s">
        <v>161</v>
      </c>
      <c r="B91" s="47">
        <v>37262</v>
      </c>
      <c r="C91" s="48">
        <v>1</v>
      </c>
      <c r="D91" s="10">
        <v>1</v>
      </c>
      <c r="E91" s="4">
        <v>1</v>
      </c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4">
        <v>1</v>
      </c>
      <c r="R91" s="4">
        <v>1</v>
      </c>
      <c r="S91" s="4">
        <v>1</v>
      </c>
      <c r="T91" s="4">
        <v>1</v>
      </c>
      <c r="U91" s="4">
        <v>1</v>
      </c>
      <c r="V91" s="4">
        <v>1</v>
      </c>
      <c r="W91" s="4">
        <v>1</v>
      </c>
      <c r="X91" s="4">
        <v>1</v>
      </c>
      <c r="Y91" s="4">
        <v>1</v>
      </c>
      <c r="Z91" s="4">
        <v>1</v>
      </c>
      <c r="AA91" s="4">
        <v>1</v>
      </c>
      <c r="AB91" s="4">
        <v>1</v>
      </c>
      <c r="AC91" s="4">
        <v>1</v>
      </c>
      <c r="AD91" s="4">
        <v>1</v>
      </c>
      <c r="AE91" s="4">
        <v>1</v>
      </c>
      <c r="AF91" s="4">
        <v>1</v>
      </c>
      <c r="AG91" s="4">
        <v>1</v>
      </c>
      <c r="AH91" s="4">
        <v>1</v>
      </c>
      <c r="AI91" s="4">
        <v>1</v>
      </c>
      <c r="AJ91" s="4">
        <v>1</v>
      </c>
      <c r="AK91" s="4">
        <v>1</v>
      </c>
      <c r="AL91" s="4">
        <v>1</v>
      </c>
      <c r="AM91" s="4">
        <v>1</v>
      </c>
      <c r="AN91" s="4">
        <v>1</v>
      </c>
      <c r="AO91" s="4">
        <v>1</v>
      </c>
      <c r="AP91" s="4">
        <v>1</v>
      </c>
      <c r="AQ91" s="4">
        <v>1</v>
      </c>
      <c r="AR91">
        <f t="shared" si="2"/>
        <v>40</v>
      </c>
      <c r="AS91" s="2">
        <v>330610</v>
      </c>
      <c r="AT91" s="122">
        <v>3.8859089999999998</v>
      </c>
      <c r="AU91" s="122">
        <v>2.5906060000000002</v>
      </c>
      <c r="AV91" s="122">
        <v>3.4541409999999999</v>
      </c>
    </row>
    <row r="92" spans="1:48" ht="16.5" thickBot="1" x14ac:dyDescent="0.3">
      <c r="A92" s="3" t="s">
        <v>129</v>
      </c>
      <c r="B92" s="47">
        <v>274925</v>
      </c>
      <c r="C92" s="49">
        <v>8</v>
      </c>
      <c r="D92" s="10"/>
      <c r="E92" s="4"/>
      <c r="F92" s="4"/>
      <c r="G92" s="4"/>
      <c r="H92" s="4"/>
      <c r="I92" s="4"/>
      <c r="J92" s="4"/>
      <c r="K92" s="4"/>
      <c r="L92" s="4">
        <v>8</v>
      </c>
      <c r="M92" s="4">
        <v>8</v>
      </c>
      <c r="N92" s="4">
        <v>8</v>
      </c>
      <c r="O92" s="4">
        <v>8</v>
      </c>
      <c r="P92" s="4"/>
      <c r="Q92" s="4"/>
      <c r="R92" s="4"/>
      <c r="S92" s="4">
        <v>8</v>
      </c>
      <c r="T92" s="4">
        <v>8</v>
      </c>
      <c r="U92" s="4">
        <v>8</v>
      </c>
      <c r="V92" s="4">
        <v>8</v>
      </c>
      <c r="W92" s="4">
        <v>8</v>
      </c>
      <c r="X92" s="4"/>
      <c r="Y92" s="4">
        <v>8</v>
      </c>
      <c r="Z92" s="4">
        <v>8</v>
      </c>
      <c r="AA92" s="4">
        <v>8</v>
      </c>
      <c r="AB92" s="4">
        <v>8</v>
      </c>
      <c r="AC92" s="4">
        <v>8</v>
      </c>
      <c r="AD92" s="4">
        <v>8</v>
      </c>
      <c r="AE92" s="4">
        <v>8</v>
      </c>
      <c r="AF92" s="4">
        <v>8</v>
      </c>
      <c r="AG92" s="4">
        <v>8</v>
      </c>
      <c r="AH92" s="4">
        <v>8</v>
      </c>
      <c r="AI92" s="4">
        <v>8</v>
      </c>
      <c r="AJ92" s="4">
        <v>8</v>
      </c>
      <c r="AK92" s="4">
        <v>8</v>
      </c>
      <c r="AL92" s="4">
        <v>8</v>
      </c>
      <c r="AM92" s="4">
        <v>8</v>
      </c>
      <c r="AN92" s="4">
        <v>8</v>
      </c>
      <c r="AO92" s="4">
        <v>8</v>
      </c>
      <c r="AP92" s="4">
        <v>8</v>
      </c>
      <c r="AQ92" s="4">
        <v>8</v>
      </c>
      <c r="AR92">
        <f t="shared" si="2"/>
        <v>224</v>
      </c>
      <c r="AS92" s="2">
        <v>330615</v>
      </c>
      <c r="AT92" s="122">
        <v>17.844396</v>
      </c>
      <c r="AU92" s="122">
        <v>17.844396</v>
      </c>
      <c r="AV92" s="122">
        <v>20.818463000000001</v>
      </c>
    </row>
    <row r="93" spans="1:48" ht="48" thickBot="1" x14ac:dyDescent="0.3">
      <c r="A93" s="111" t="s">
        <v>0</v>
      </c>
      <c r="B93" s="113"/>
      <c r="C93" s="115" t="s">
        <v>1</v>
      </c>
      <c r="D93" s="117" t="s">
        <v>2</v>
      </c>
      <c r="E93" s="118" t="s">
        <v>3</v>
      </c>
      <c r="F93" s="118" t="s">
        <v>4</v>
      </c>
      <c r="G93" s="118" t="s">
        <v>5</v>
      </c>
      <c r="H93" s="118" t="s">
        <v>6</v>
      </c>
      <c r="I93" s="118" t="s">
        <v>7</v>
      </c>
      <c r="J93" s="118" t="s">
        <v>8</v>
      </c>
      <c r="K93" s="118" t="s">
        <v>9</v>
      </c>
      <c r="L93" s="118" t="s">
        <v>10</v>
      </c>
      <c r="M93" s="118" t="s">
        <v>11</v>
      </c>
      <c r="N93" s="118" t="s">
        <v>12</v>
      </c>
      <c r="O93" s="118" t="s">
        <v>13</v>
      </c>
      <c r="P93" s="118" t="s">
        <v>14</v>
      </c>
      <c r="Q93" s="118" t="s">
        <v>15</v>
      </c>
      <c r="R93" s="118" t="s">
        <v>16</v>
      </c>
      <c r="S93" s="118" t="s">
        <v>17</v>
      </c>
      <c r="T93" s="118" t="s">
        <v>18</v>
      </c>
      <c r="U93" s="118" t="s">
        <v>19</v>
      </c>
      <c r="V93" s="118" t="s">
        <v>20</v>
      </c>
      <c r="W93" s="118" t="s">
        <v>21</v>
      </c>
      <c r="X93" s="118" t="s">
        <v>22</v>
      </c>
      <c r="Y93" s="118" t="s">
        <v>23</v>
      </c>
      <c r="Z93" s="118" t="s">
        <v>24</v>
      </c>
      <c r="AA93" s="118" t="s">
        <v>25</v>
      </c>
      <c r="AB93" s="118" t="s">
        <v>26</v>
      </c>
      <c r="AC93" s="118" t="s">
        <v>27</v>
      </c>
      <c r="AD93" s="118" t="s">
        <v>28</v>
      </c>
      <c r="AE93" s="118" t="s">
        <v>29</v>
      </c>
      <c r="AF93" s="118" t="s">
        <v>30</v>
      </c>
      <c r="AG93" s="118" t="s">
        <v>31</v>
      </c>
      <c r="AH93" s="118" t="s">
        <v>32</v>
      </c>
      <c r="AI93" s="118" t="s">
        <v>33</v>
      </c>
      <c r="AJ93" s="118" t="s">
        <v>34</v>
      </c>
      <c r="AK93" s="118" t="s">
        <v>35</v>
      </c>
      <c r="AL93" s="118" t="s">
        <v>36</v>
      </c>
      <c r="AM93" s="118" t="s">
        <v>37</v>
      </c>
      <c r="AN93" s="118" t="s">
        <v>38</v>
      </c>
      <c r="AO93" s="118" t="s">
        <v>39</v>
      </c>
      <c r="AP93" s="118" t="s">
        <v>40</v>
      </c>
      <c r="AQ93" s="118" t="s">
        <v>41</v>
      </c>
      <c r="AR93" s="120" t="s">
        <v>371</v>
      </c>
      <c r="AS93" s="2">
        <v>330620</v>
      </c>
      <c r="AT93" s="122">
        <v>5.3673979999999997</v>
      </c>
      <c r="AU93" s="122">
        <v>5.3673979999999997</v>
      </c>
      <c r="AV93" s="122">
        <v>6.2619639999999999</v>
      </c>
    </row>
    <row r="94" spans="1:48" x14ac:dyDescent="0.25">
      <c r="AS94" s="2">
        <v>330630</v>
      </c>
      <c r="AT94" s="122">
        <v>0.72747099999999998</v>
      </c>
      <c r="AU94" s="122">
        <v>1.0912059999999999</v>
      </c>
      <c r="AV94" s="122">
        <v>0.84871600000000003</v>
      </c>
    </row>
  </sheetData>
  <sortState ref="A1:AS96">
    <sortCondition ref="A4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REGIÃO</vt:lpstr>
      <vt:lpstr>alfabetica</vt:lpstr>
      <vt:lpstr>calculo_novo</vt:lpstr>
      <vt:lpstr>consolidado</vt:lpstr>
      <vt:lpstr>notificação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 Setor Sarampo</dc:creator>
  <cp:lastModifiedBy>Eduardo Mesquita Peixoto</cp:lastModifiedBy>
  <cp:revision/>
  <dcterms:created xsi:type="dcterms:W3CDTF">2017-01-12T18:11:58Z</dcterms:created>
  <dcterms:modified xsi:type="dcterms:W3CDTF">2023-10-16T23:14:28Z</dcterms:modified>
</cp:coreProperties>
</file>