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martinez/Dropbox/0. UoG/Projects/Contrataci-n-Colombia/Bases DNP/"/>
    </mc:Choice>
  </mc:AlternateContent>
  <xr:revisionPtr revIDLastSave="0" documentId="13_ncr:9_{ADDD7380-566E-DF44-A7D1-4385F65BF09F}" xr6:coauthVersionLast="43" xr6:coauthVersionMax="43" xr10:uidLastSave="{00000000-0000-0000-0000-000000000000}"/>
  <bookViews>
    <workbookView xWindow="-20" yWindow="460" windowWidth="33600" windowHeight="20540" activeTab="5" xr2:uid="{51DBA9DA-681C-A043-B052-3E0F437C1976}"/>
  </bookViews>
  <sheets>
    <sheet name="2000-2017" sheetId="1" r:id="rId1"/>
    <sheet name="out" sheetId="6" r:id="rId2"/>
    <sheet name="2016" sheetId="2" r:id="rId3"/>
    <sheet name="2015" sheetId="3" r:id="rId4"/>
    <sheet name="2017" sheetId="4" r:id="rId5"/>
    <sheet name="Sheet5" sheetId="5" r:id="rId6"/>
  </sheets>
  <definedNames>
    <definedName name="_xlnm._FilterDatabase" localSheetId="1" hidden="1">out!$A$1:$AC$33</definedName>
    <definedName name="_xlnm._FilterDatabase" localSheetId="5" hidden="1">Sheet5!$O$14:$Q$46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N3" i="1"/>
  <c r="A4" i="6" s="1"/>
  <c r="N4" i="1"/>
  <c r="A5" i="6" s="1"/>
  <c r="N5" i="1"/>
  <c r="A6" i="6" s="1"/>
  <c r="N6" i="1"/>
  <c r="A7" i="6" s="1"/>
  <c r="N7" i="1"/>
  <c r="A8" i="6" s="1"/>
  <c r="N8" i="1"/>
  <c r="A9" i="6" s="1"/>
  <c r="N9" i="1"/>
  <c r="A10" i="6" s="1"/>
  <c r="N10" i="1"/>
  <c r="A11" i="6" s="1"/>
  <c r="N11" i="1"/>
  <c r="A12" i="6" s="1"/>
  <c r="N12" i="1"/>
  <c r="A13" i="6" s="1"/>
  <c r="N13" i="1"/>
  <c r="A14" i="6" s="1"/>
  <c r="N14" i="1"/>
  <c r="A15" i="6" s="1"/>
  <c r="N15" i="1"/>
  <c r="A16" i="6" s="1"/>
  <c r="N16" i="1"/>
  <c r="A17" i="6" s="1"/>
  <c r="N17" i="1"/>
  <c r="A18" i="6" s="1"/>
  <c r="N18" i="1"/>
  <c r="A19" i="6" s="1"/>
  <c r="N19" i="1"/>
  <c r="A20" i="6" s="1"/>
  <c r="N20" i="1"/>
  <c r="A21" i="6" s="1"/>
  <c r="N21" i="1"/>
  <c r="A22" i="6" s="1"/>
  <c r="N22" i="1"/>
  <c r="A23" i="6" s="1"/>
  <c r="N23" i="1"/>
  <c r="A24" i="6" s="1"/>
  <c r="N24" i="1"/>
  <c r="A25" i="6" s="1"/>
  <c r="N25" i="1"/>
  <c r="A26" i="6" s="1"/>
  <c r="N26" i="1"/>
  <c r="A27" i="6" s="1"/>
  <c r="N27" i="1"/>
  <c r="A28" i="6" s="1"/>
  <c r="N28" i="1"/>
  <c r="A29" i="6" s="1"/>
  <c r="N29" i="1"/>
  <c r="A30" i="6" s="1"/>
  <c r="N30" i="1"/>
  <c r="A31" i="6" s="1"/>
  <c r="N31" i="1"/>
  <c r="A32" i="6" s="1"/>
  <c r="N32" i="1"/>
  <c r="A33" i="6" s="1"/>
  <c r="N33" i="1"/>
  <c r="A34" i="6" s="1"/>
  <c r="N34" i="1"/>
  <c r="A35" i="6" s="1"/>
  <c r="N35" i="1"/>
  <c r="A36" i="6" s="1"/>
  <c r="N36" i="1"/>
  <c r="A37" i="6" s="1"/>
  <c r="N37" i="1"/>
  <c r="A38" i="6" s="1"/>
  <c r="N38" i="1"/>
  <c r="A39" i="6" s="1"/>
  <c r="N39" i="1"/>
  <c r="A40" i="6" s="1"/>
  <c r="N40" i="1"/>
  <c r="A41" i="6" s="1"/>
  <c r="N41" i="1"/>
  <c r="A42" i="6" s="1"/>
  <c r="N42" i="1"/>
  <c r="A43" i="6" s="1"/>
  <c r="N43" i="1"/>
  <c r="A44" i="6" s="1"/>
  <c r="N44" i="1"/>
  <c r="A45" i="6" s="1"/>
  <c r="N45" i="1"/>
  <c r="A46" i="6" s="1"/>
  <c r="N46" i="1"/>
  <c r="A47" i="6" s="1"/>
  <c r="N47" i="1"/>
  <c r="A48" i="6" s="1"/>
  <c r="N48" i="1"/>
  <c r="A49" i="6" s="1"/>
  <c r="N49" i="1"/>
  <c r="A50" i="6" s="1"/>
  <c r="N50" i="1"/>
  <c r="A51" i="6" s="1"/>
  <c r="N51" i="1"/>
  <c r="A52" i="6" s="1"/>
  <c r="N52" i="1"/>
  <c r="A53" i="6" s="1"/>
  <c r="N53" i="1"/>
  <c r="A54" i="6" s="1"/>
  <c r="N54" i="1"/>
  <c r="A55" i="6" s="1"/>
  <c r="N55" i="1"/>
  <c r="A56" i="6" s="1"/>
  <c r="N56" i="1"/>
  <c r="A57" i="6" s="1"/>
  <c r="N57" i="1"/>
  <c r="A58" i="6" s="1"/>
  <c r="N58" i="1"/>
  <c r="A59" i="6" s="1"/>
  <c r="N59" i="1"/>
  <c r="A60" i="6" s="1"/>
  <c r="N60" i="1"/>
  <c r="A61" i="6" s="1"/>
  <c r="N61" i="1"/>
  <c r="A62" i="6" s="1"/>
  <c r="N62" i="1"/>
  <c r="A63" i="6" s="1"/>
  <c r="N63" i="1"/>
  <c r="A64" i="6" s="1"/>
  <c r="N64" i="1"/>
  <c r="A65" i="6" s="1"/>
  <c r="N65" i="1"/>
  <c r="A66" i="6" s="1"/>
  <c r="N66" i="1"/>
  <c r="A67" i="6" s="1"/>
  <c r="N67" i="1"/>
  <c r="A68" i="6" s="1"/>
  <c r="N68" i="1"/>
  <c r="A69" i="6" s="1"/>
  <c r="N69" i="1"/>
  <c r="A70" i="6" s="1"/>
  <c r="N70" i="1"/>
  <c r="A71" i="6" s="1"/>
  <c r="N71" i="1"/>
  <c r="A72" i="6" s="1"/>
  <c r="N72" i="1"/>
  <c r="A73" i="6" s="1"/>
  <c r="N73" i="1"/>
  <c r="A74" i="6" s="1"/>
  <c r="N74" i="1"/>
  <c r="A75" i="6" s="1"/>
  <c r="N75" i="1"/>
  <c r="A76" i="6" s="1"/>
  <c r="N76" i="1"/>
  <c r="A77" i="6" s="1"/>
  <c r="N77" i="1"/>
  <c r="A78" i="6" s="1"/>
  <c r="N78" i="1"/>
  <c r="A79" i="6" s="1"/>
  <c r="N79" i="1"/>
  <c r="A80" i="6" s="1"/>
  <c r="N80" i="1"/>
  <c r="A81" i="6" s="1"/>
  <c r="N81" i="1"/>
  <c r="A82" i="6" s="1"/>
  <c r="N82" i="1"/>
  <c r="A83" i="6" s="1"/>
  <c r="N83" i="1"/>
  <c r="A84" i="6" s="1"/>
  <c r="N84" i="1"/>
  <c r="A85" i="6" s="1"/>
  <c r="N85" i="1"/>
  <c r="A86" i="6" s="1"/>
  <c r="N86" i="1"/>
  <c r="A87" i="6" s="1"/>
  <c r="N87" i="1"/>
  <c r="A88" i="6" s="1"/>
  <c r="N88" i="1"/>
  <c r="A89" i="6" s="1"/>
  <c r="N89" i="1"/>
  <c r="A90" i="6" s="1"/>
  <c r="N90" i="1"/>
  <c r="A91" i="6" s="1"/>
  <c r="N91" i="1"/>
  <c r="A92" i="6" s="1"/>
  <c r="N92" i="1"/>
  <c r="A93" i="6" s="1"/>
  <c r="N93" i="1"/>
  <c r="A94" i="6" s="1"/>
  <c r="N94" i="1"/>
  <c r="A95" i="6" s="1"/>
  <c r="N95" i="1"/>
  <c r="A96" i="6" s="1"/>
  <c r="N96" i="1"/>
  <c r="A97" i="6" s="1"/>
  <c r="N97" i="1"/>
  <c r="A98" i="6" s="1"/>
  <c r="N98" i="1"/>
  <c r="A99" i="6" s="1"/>
  <c r="N99" i="1"/>
  <c r="A100" i="6" s="1"/>
  <c r="N100" i="1"/>
  <c r="A101" i="6" s="1"/>
  <c r="N101" i="1"/>
  <c r="A102" i="6" s="1"/>
  <c r="N102" i="1"/>
  <c r="A103" i="6" s="1"/>
  <c r="N103" i="1"/>
  <c r="A104" i="6" s="1"/>
  <c r="N104" i="1"/>
  <c r="A105" i="6" s="1"/>
  <c r="N105" i="1"/>
  <c r="A106" i="6" s="1"/>
  <c r="N106" i="1"/>
  <c r="A107" i="6" s="1"/>
  <c r="N107" i="1"/>
  <c r="A108" i="6" s="1"/>
  <c r="N108" i="1"/>
  <c r="A109" i="6" s="1"/>
  <c r="N109" i="1"/>
  <c r="A110" i="6" s="1"/>
  <c r="N110" i="1"/>
  <c r="A111" i="6" s="1"/>
  <c r="N111" i="1"/>
  <c r="A112" i="6" s="1"/>
  <c r="N112" i="1"/>
  <c r="A113" i="6" s="1"/>
  <c r="N113" i="1"/>
  <c r="A114" i="6" s="1"/>
  <c r="N114" i="1"/>
  <c r="A115" i="6" s="1"/>
  <c r="N115" i="1"/>
  <c r="A116" i="6" s="1"/>
  <c r="N116" i="1"/>
  <c r="A117" i="6" s="1"/>
  <c r="N117" i="1"/>
  <c r="A118" i="6" s="1"/>
  <c r="N118" i="1"/>
  <c r="A119" i="6" s="1"/>
  <c r="N119" i="1"/>
  <c r="A120" i="6" s="1"/>
  <c r="N120" i="1"/>
  <c r="A121" i="6" s="1"/>
  <c r="N121" i="1"/>
  <c r="A122" i="6" s="1"/>
  <c r="N122" i="1"/>
  <c r="A123" i="6" s="1"/>
  <c r="N123" i="1"/>
  <c r="A124" i="6" s="1"/>
  <c r="N124" i="1"/>
  <c r="A125" i="6" s="1"/>
  <c r="N125" i="1"/>
  <c r="A126" i="6" s="1"/>
  <c r="N126" i="1"/>
  <c r="A127" i="6" s="1"/>
  <c r="N127" i="1"/>
  <c r="A128" i="6" s="1"/>
  <c r="N128" i="1"/>
  <c r="A129" i="6" s="1"/>
  <c r="N129" i="1"/>
  <c r="A130" i="6" s="1"/>
  <c r="N130" i="1"/>
  <c r="A131" i="6" s="1"/>
  <c r="N131" i="1"/>
  <c r="A132" i="6" s="1"/>
  <c r="N132" i="1"/>
  <c r="A133" i="6" s="1"/>
  <c r="N133" i="1"/>
  <c r="A134" i="6" s="1"/>
  <c r="N134" i="1"/>
  <c r="A135" i="6" s="1"/>
  <c r="N135" i="1"/>
  <c r="A136" i="6" s="1"/>
  <c r="N136" i="1"/>
  <c r="A137" i="6" s="1"/>
  <c r="N137" i="1"/>
  <c r="A138" i="6" s="1"/>
  <c r="N138" i="1"/>
  <c r="A139" i="6" s="1"/>
  <c r="N139" i="1"/>
  <c r="A140" i="6" s="1"/>
  <c r="N140" i="1"/>
  <c r="A141" i="6" s="1"/>
  <c r="N141" i="1"/>
  <c r="A142" i="6" s="1"/>
  <c r="N142" i="1"/>
  <c r="A143" i="6" s="1"/>
  <c r="N143" i="1"/>
  <c r="A144" i="6" s="1"/>
  <c r="N144" i="1"/>
  <c r="A145" i="6" s="1"/>
  <c r="N145" i="1"/>
  <c r="A146" i="6" s="1"/>
  <c r="N146" i="1"/>
  <c r="A147" i="6" s="1"/>
  <c r="N147" i="1"/>
  <c r="A148" i="6" s="1"/>
  <c r="N148" i="1"/>
  <c r="A149" i="6" s="1"/>
  <c r="N149" i="1"/>
  <c r="A150" i="6" s="1"/>
  <c r="N150" i="1"/>
  <c r="A151" i="6" s="1"/>
  <c r="N151" i="1"/>
  <c r="A152" i="6" s="1"/>
  <c r="N152" i="1"/>
  <c r="A153" i="6" s="1"/>
  <c r="N153" i="1"/>
  <c r="A154" i="6" s="1"/>
  <c r="N154" i="1"/>
  <c r="A155" i="6" s="1"/>
  <c r="N155" i="1"/>
  <c r="A156" i="6" s="1"/>
  <c r="N156" i="1"/>
  <c r="A157" i="6" s="1"/>
  <c r="N157" i="1"/>
  <c r="A158" i="6" s="1"/>
  <c r="N158" i="1"/>
  <c r="A159" i="6" s="1"/>
  <c r="N159" i="1"/>
  <c r="A160" i="6" s="1"/>
  <c r="N160" i="1"/>
  <c r="A161" i="6" s="1"/>
  <c r="N161" i="1"/>
  <c r="A162" i="6" s="1"/>
  <c r="N162" i="1"/>
  <c r="A163" i="6" s="1"/>
  <c r="N163" i="1"/>
  <c r="A164" i="6" s="1"/>
  <c r="N164" i="1"/>
  <c r="A165" i="6" s="1"/>
  <c r="N165" i="1"/>
  <c r="A166" i="6" s="1"/>
  <c r="N166" i="1"/>
  <c r="A167" i="6" s="1"/>
  <c r="N167" i="1"/>
  <c r="A168" i="6" s="1"/>
  <c r="N168" i="1"/>
  <c r="A169" i="6" s="1"/>
  <c r="N169" i="1"/>
  <c r="A170" i="6" s="1"/>
  <c r="N170" i="1"/>
  <c r="A171" i="6" s="1"/>
  <c r="N171" i="1"/>
  <c r="A172" i="6" s="1"/>
  <c r="N172" i="1"/>
  <c r="A173" i="6" s="1"/>
  <c r="N173" i="1"/>
  <c r="A174" i="6" s="1"/>
  <c r="N174" i="1"/>
  <c r="A175" i="6" s="1"/>
  <c r="N175" i="1"/>
  <c r="A176" i="6" s="1"/>
  <c r="N176" i="1"/>
  <c r="A177" i="6" s="1"/>
  <c r="N177" i="1"/>
  <c r="A178" i="6" s="1"/>
  <c r="N178" i="1"/>
  <c r="A179" i="6" s="1"/>
  <c r="N179" i="1"/>
  <c r="A180" i="6" s="1"/>
  <c r="N180" i="1"/>
  <c r="A181" i="6" s="1"/>
  <c r="N181" i="1"/>
  <c r="A182" i="6" s="1"/>
  <c r="N182" i="1"/>
  <c r="A183" i="6" s="1"/>
  <c r="N183" i="1"/>
  <c r="A184" i="6" s="1"/>
  <c r="N184" i="1"/>
  <c r="A185" i="6" s="1"/>
  <c r="N185" i="1"/>
  <c r="A186" i="6" s="1"/>
  <c r="N186" i="1"/>
  <c r="A187" i="6" s="1"/>
  <c r="N187" i="1"/>
  <c r="A188" i="6" s="1"/>
  <c r="N188" i="1"/>
  <c r="A189" i="6" s="1"/>
  <c r="N189" i="1"/>
  <c r="A190" i="6" s="1"/>
  <c r="N190" i="1"/>
  <c r="A191" i="6" s="1"/>
  <c r="N191" i="1"/>
  <c r="A192" i="6" s="1"/>
  <c r="N192" i="1"/>
  <c r="A193" i="6" s="1"/>
  <c r="N193" i="1"/>
  <c r="A194" i="6" s="1"/>
  <c r="N194" i="1"/>
  <c r="A195" i="6" s="1"/>
  <c r="N195" i="1"/>
  <c r="A196" i="6" s="1"/>
  <c r="N196" i="1"/>
  <c r="A197" i="6" s="1"/>
  <c r="N197" i="1"/>
  <c r="A198" i="6" s="1"/>
  <c r="N198" i="1"/>
  <c r="A199" i="6" s="1"/>
  <c r="N199" i="1"/>
  <c r="A200" i="6" s="1"/>
  <c r="N200" i="1"/>
  <c r="A201" i="6" s="1"/>
  <c r="N201" i="1"/>
  <c r="A202" i="6" s="1"/>
  <c r="N202" i="1"/>
  <c r="A203" i="6" s="1"/>
  <c r="N203" i="1"/>
  <c r="A204" i="6" s="1"/>
  <c r="N204" i="1"/>
  <c r="A205" i="6" s="1"/>
  <c r="N205" i="1"/>
  <c r="A206" i="6" s="1"/>
  <c r="N206" i="1"/>
  <c r="A207" i="6" s="1"/>
  <c r="N207" i="1"/>
  <c r="A208" i="6" s="1"/>
  <c r="N208" i="1"/>
  <c r="A209" i="6" s="1"/>
  <c r="N209" i="1"/>
  <c r="A210" i="6" s="1"/>
  <c r="N210" i="1"/>
  <c r="A211" i="6" s="1"/>
  <c r="N211" i="1"/>
  <c r="A212" i="6" s="1"/>
  <c r="N212" i="1"/>
  <c r="A213" i="6" s="1"/>
  <c r="N213" i="1"/>
  <c r="A214" i="6" s="1"/>
  <c r="N214" i="1"/>
  <c r="A215" i="6" s="1"/>
  <c r="N215" i="1"/>
  <c r="A216" i="6" s="1"/>
  <c r="N216" i="1"/>
  <c r="A217" i="6" s="1"/>
  <c r="N217" i="1"/>
  <c r="A218" i="6" s="1"/>
  <c r="N218" i="1"/>
  <c r="A219" i="6" s="1"/>
  <c r="N219" i="1"/>
  <c r="A220" i="6" s="1"/>
  <c r="N220" i="1"/>
  <c r="A221" i="6" s="1"/>
  <c r="N221" i="1"/>
  <c r="A222" i="6" s="1"/>
  <c r="N222" i="1"/>
  <c r="A223" i="6" s="1"/>
  <c r="N223" i="1"/>
  <c r="A224" i="6" s="1"/>
  <c r="N224" i="1"/>
  <c r="A225" i="6" s="1"/>
  <c r="N225" i="1"/>
  <c r="A226" i="6" s="1"/>
  <c r="N226" i="1"/>
  <c r="A227" i="6" s="1"/>
  <c r="N227" i="1"/>
  <c r="A228" i="6" s="1"/>
  <c r="N228" i="1"/>
  <c r="A229" i="6" s="1"/>
  <c r="N229" i="1"/>
  <c r="A230" i="6" s="1"/>
  <c r="N230" i="1"/>
  <c r="A231" i="6" s="1"/>
  <c r="N231" i="1"/>
  <c r="A232" i="6" s="1"/>
  <c r="N232" i="1"/>
  <c r="A233" i="6" s="1"/>
  <c r="N233" i="1"/>
  <c r="A234" i="6" s="1"/>
  <c r="N234" i="1"/>
  <c r="A235" i="6" s="1"/>
  <c r="N235" i="1"/>
  <c r="A236" i="6" s="1"/>
  <c r="N236" i="1"/>
  <c r="A237" i="6" s="1"/>
  <c r="N237" i="1"/>
  <c r="A238" i="6" s="1"/>
  <c r="N238" i="1"/>
  <c r="A239" i="6" s="1"/>
  <c r="N239" i="1"/>
  <c r="A240" i="6" s="1"/>
  <c r="N240" i="1"/>
  <c r="A241" i="6" s="1"/>
  <c r="N241" i="1"/>
  <c r="A242" i="6" s="1"/>
  <c r="N242" i="1"/>
  <c r="A243" i="6" s="1"/>
  <c r="N243" i="1"/>
  <c r="A244" i="6" s="1"/>
  <c r="N244" i="1"/>
  <c r="A245" i="6" s="1"/>
  <c r="N245" i="1"/>
  <c r="A246" i="6" s="1"/>
  <c r="N246" i="1"/>
  <c r="A247" i="6" s="1"/>
  <c r="N247" i="1"/>
  <c r="A248" i="6" s="1"/>
  <c r="N248" i="1"/>
  <c r="A249" i="6" s="1"/>
  <c r="N249" i="1"/>
  <c r="A250" i="6" s="1"/>
  <c r="N250" i="1"/>
  <c r="A251" i="6" s="1"/>
  <c r="N251" i="1"/>
  <c r="A252" i="6" s="1"/>
  <c r="N252" i="1"/>
  <c r="A253" i="6" s="1"/>
  <c r="N253" i="1"/>
  <c r="A254" i="6" s="1"/>
  <c r="N254" i="1"/>
  <c r="A255" i="6" s="1"/>
  <c r="N255" i="1"/>
  <c r="A256" i="6" s="1"/>
  <c r="N256" i="1"/>
  <c r="A257" i="6" s="1"/>
  <c r="N257" i="1"/>
  <c r="A258" i="6" s="1"/>
  <c r="N258" i="1"/>
  <c r="A259" i="6" s="1"/>
  <c r="N259" i="1"/>
  <c r="A260" i="6" s="1"/>
  <c r="N260" i="1"/>
  <c r="A261" i="6" s="1"/>
  <c r="N261" i="1"/>
  <c r="A262" i="6" s="1"/>
  <c r="N262" i="1"/>
  <c r="A263" i="6" s="1"/>
  <c r="N263" i="1"/>
  <c r="A264" i="6" s="1"/>
  <c r="N264" i="1"/>
  <c r="A265" i="6" s="1"/>
  <c r="N265" i="1"/>
  <c r="A266" i="6" s="1"/>
  <c r="N266" i="1"/>
  <c r="A267" i="6" s="1"/>
  <c r="N267" i="1"/>
  <c r="A268" i="6" s="1"/>
  <c r="N268" i="1"/>
  <c r="A269" i="6" s="1"/>
  <c r="N269" i="1"/>
  <c r="A270" i="6" s="1"/>
  <c r="N270" i="1"/>
  <c r="A271" i="6" s="1"/>
  <c r="N271" i="1"/>
  <c r="A272" i="6" s="1"/>
  <c r="N272" i="1"/>
  <c r="A273" i="6" s="1"/>
  <c r="N273" i="1"/>
  <c r="A274" i="6" s="1"/>
  <c r="N274" i="1"/>
  <c r="A275" i="6" s="1"/>
  <c r="N275" i="1"/>
  <c r="A276" i="6" s="1"/>
  <c r="N276" i="1"/>
  <c r="A277" i="6" s="1"/>
  <c r="N277" i="1"/>
  <c r="A278" i="6" s="1"/>
  <c r="N278" i="1"/>
  <c r="A279" i="6" s="1"/>
  <c r="N279" i="1"/>
  <c r="A280" i="6" s="1"/>
  <c r="N280" i="1"/>
  <c r="A281" i="6" s="1"/>
  <c r="N281" i="1"/>
  <c r="A282" i="6" s="1"/>
  <c r="N282" i="1"/>
  <c r="A283" i="6" s="1"/>
  <c r="N283" i="1"/>
  <c r="A284" i="6" s="1"/>
  <c r="N284" i="1"/>
  <c r="A285" i="6" s="1"/>
  <c r="N285" i="1"/>
  <c r="A286" i="6" s="1"/>
  <c r="N286" i="1"/>
  <c r="A287" i="6" s="1"/>
  <c r="N287" i="1"/>
  <c r="A288" i="6" s="1"/>
  <c r="N288" i="1"/>
  <c r="A289" i="6" s="1"/>
  <c r="N289" i="1"/>
  <c r="A290" i="6" s="1"/>
  <c r="N290" i="1"/>
  <c r="A291" i="6" s="1"/>
  <c r="N291" i="1"/>
  <c r="A292" i="6" s="1"/>
  <c r="N292" i="1"/>
  <c r="A293" i="6" s="1"/>
  <c r="N293" i="1"/>
  <c r="A294" i="6" s="1"/>
  <c r="N294" i="1"/>
  <c r="A295" i="6" s="1"/>
  <c r="N295" i="1"/>
  <c r="A296" i="6" s="1"/>
  <c r="N296" i="1"/>
  <c r="A297" i="6" s="1"/>
  <c r="N297" i="1"/>
  <c r="A298" i="6" s="1"/>
  <c r="N298" i="1"/>
  <c r="A299" i="6" s="1"/>
  <c r="N299" i="1"/>
  <c r="A300" i="6" s="1"/>
  <c r="N300" i="1"/>
  <c r="A301" i="6" s="1"/>
  <c r="N301" i="1"/>
  <c r="A302" i="6" s="1"/>
  <c r="N302" i="1"/>
  <c r="A303" i="6" s="1"/>
  <c r="N303" i="1"/>
  <c r="A304" i="6" s="1"/>
  <c r="N304" i="1"/>
  <c r="A305" i="6" s="1"/>
  <c r="N305" i="1"/>
  <c r="A306" i="6" s="1"/>
  <c r="N306" i="1"/>
  <c r="A307" i="6" s="1"/>
  <c r="N307" i="1"/>
  <c r="A308" i="6" s="1"/>
  <c r="N308" i="1"/>
  <c r="A309" i="6" s="1"/>
  <c r="N309" i="1"/>
  <c r="A310" i="6" s="1"/>
  <c r="N310" i="1"/>
  <c r="A311" i="6" s="1"/>
  <c r="N311" i="1"/>
  <c r="A312" i="6" s="1"/>
  <c r="N312" i="1"/>
  <c r="A313" i="6" s="1"/>
  <c r="N313" i="1"/>
  <c r="A314" i="6" s="1"/>
  <c r="N314" i="1"/>
  <c r="A315" i="6" s="1"/>
  <c r="N315" i="1"/>
  <c r="A316" i="6" s="1"/>
  <c r="N316" i="1"/>
  <c r="A317" i="6" s="1"/>
  <c r="N317" i="1"/>
  <c r="A318" i="6" s="1"/>
  <c r="N318" i="1"/>
  <c r="A319" i="6" s="1"/>
  <c r="N319" i="1"/>
  <c r="A320" i="6" s="1"/>
  <c r="N320" i="1"/>
  <c r="A321" i="6" s="1"/>
  <c r="N321" i="1"/>
  <c r="A322" i="6" s="1"/>
  <c r="N322" i="1"/>
  <c r="A323" i="6" s="1"/>
  <c r="N323" i="1"/>
  <c r="A324" i="6" s="1"/>
  <c r="N324" i="1"/>
  <c r="A325" i="6" s="1"/>
  <c r="N325" i="1"/>
  <c r="A326" i="6" s="1"/>
  <c r="N326" i="1"/>
  <c r="A327" i="6" s="1"/>
  <c r="N327" i="1"/>
  <c r="A328" i="6" s="1"/>
  <c r="N328" i="1"/>
  <c r="A329" i="6" s="1"/>
  <c r="N329" i="1"/>
  <c r="A330" i="6" s="1"/>
  <c r="N330" i="1"/>
  <c r="A331" i="6" s="1"/>
  <c r="N331" i="1"/>
  <c r="A332" i="6" s="1"/>
  <c r="N332" i="1"/>
  <c r="A333" i="6" s="1"/>
  <c r="N333" i="1"/>
  <c r="A334" i="6" s="1"/>
  <c r="N334" i="1"/>
  <c r="A335" i="6" s="1"/>
  <c r="N335" i="1"/>
  <c r="A336" i="6" s="1"/>
  <c r="N336" i="1"/>
  <c r="A337" i="6" s="1"/>
  <c r="N337" i="1"/>
  <c r="A338" i="6" s="1"/>
  <c r="N338" i="1"/>
  <c r="A339" i="6" s="1"/>
  <c r="N339" i="1"/>
  <c r="A340" i="6" s="1"/>
  <c r="N340" i="1"/>
  <c r="A341" i="6" s="1"/>
  <c r="N341" i="1"/>
  <c r="A342" i="6" s="1"/>
  <c r="N342" i="1"/>
  <c r="A343" i="6" s="1"/>
  <c r="N343" i="1"/>
  <c r="A344" i="6" s="1"/>
  <c r="N344" i="1"/>
  <c r="A345" i="6" s="1"/>
  <c r="N345" i="1"/>
  <c r="A346" i="6" s="1"/>
  <c r="N346" i="1"/>
  <c r="A347" i="6" s="1"/>
  <c r="N347" i="1"/>
  <c r="A348" i="6" s="1"/>
  <c r="N348" i="1"/>
  <c r="A349" i="6" s="1"/>
  <c r="N349" i="1"/>
  <c r="A350" i="6" s="1"/>
  <c r="N350" i="1"/>
  <c r="A351" i="6" s="1"/>
  <c r="N351" i="1"/>
  <c r="A352" i="6" s="1"/>
  <c r="N352" i="1"/>
  <c r="A353" i="6" s="1"/>
  <c r="N353" i="1"/>
  <c r="A354" i="6" s="1"/>
  <c r="N354" i="1"/>
  <c r="A355" i="6" s="1"/>
  <c r="N355" i="1"/>
  <c r="A356" i="6" s="1"/>
  <c r="N356" i="1"/>
  <c r="A357" i="6" s="1"/>
  <c r="N357" i="1"/>
  <c r="A358" i="6" s="1"/>
  <c r="N358" i="1"/>
  <c r="A359" i="6" s="1"/>
  <c r="N359" i="1"/>
  <c r="A360" i="6" s="1"/>
  <c r="N360" i="1"/>
  <c r="A361" i="6" s="1"/>
  <c r="N361" i="1"/>
  <c r="A362" i="6" s="1"/>
  <c r="N362" i="1"/>
  <c r="A363" i="6" s="1"/>
  <c r="N363" i="1"/>
  <c r="A364" i="6" s="1"/>
  <c r="N364" i="1"/>
  <c r="A365" i="6" s="1"/>
  <c r="N365" i="1"/>
  <c r="A366" i="6" s="1"/>
  <c r="N366" i="1"/>
  <c r="A367" i="6" s="1"/>
  <c r="N367" i="1"/>
  <c r="A368" i="6" s="1"/>
  <c r="N368" i="1"/>
  <c r="A369" i="6" s="1"/>
  <c r="N369" i="1"/>
  <c r="A370" i="6" s="1"/>
  <c r="N370" i="1"/>
  <c r="A371" i="6" s="1"/>
  <c r="N371" i="1"/>
  <c r="A372" i="6" s="1"/>
  <c r="N372" i="1"/>
  <c r="A373" i="6" s="1"/>
  <c r="N373" i="1"/>
  <c r="A374" i="6" s="1"/>
  <c r="N374" i="1"/>
  <c r="A375" i="6" s="1"/>
  <c r="N375" i="1"/>
  <c r="A376" i="6" s="1"/>
  <c r="N376" i="1"/>
  <c r="A377" i="6" s="1"/>
  <c r="N377" i="1"/>
  <c r="A378" i="6" s="1"/>
  <c r="N378" i="1"/>
  <c r="A379" i="6" s="1"/>
  <c r="N379" i="1"/>
  <c r="A380" i="6" s="1"/>
  <c r="N380" i="1"/>
  <c r="A381" i="6" s="1"/>
  <c r="N381" i="1"/>
  <c r="A382" i="6" s="1"/>
  <c r="N382" i="1"/>
  <c r="A383" i="6" s="1"/>
  <c r="N383" i="1"/>
  <c r="A384" i="6" s="1"/>
  <c r="N384" i="1"/>
  <c r="A385" i="6" s="1"/>
  <c r="N385" i="1"/>
  <c r="A386" i="6" s="1"/>
  <c r="N386" i="1"/>
  <c r="A387" i="6" s="1"/>
  <c r="N387" i="1"/>
  <c r="A388" i="6" s="1"/>
  <c r="N388" i="1"/>
  <c r="A389" i="6" s="1"/>
  <c r="N389" i="1"/>
  <c r="A390" i="6" s="1"/>
  <c r="N390" i="1"/>
  <c r="A391" i="6" s="1"/>
  <c r="N391" i="1"/>
  <c r="A392" i="6" s="1"/>
  <c r="N392" i="1"/>
  <c r="A393" i="6" s="1"/>
  <c r="N393" i="1"/>
  <c r="A394" i="6" s="1"/>
  <c r="N394" i="1"/>
  <c r="A395" i="6" s="1"/>
  <c r="N395" i="1"/>
  <c r="A396" i="6" s="1"/>
  <c r="N396" i="1"/>
  <c r="A397" i="6" s="1"/>
  <c r="N397" i="1"/>
  <c r="A398" i="6" s="1"/>
  <c r="N398" i="1"/>
  <c r="A399" i="6" s="1"/>
  <c r="N399" i="1"/>
  <c r="A400" i="6" s="1"/>
  <c r="N400" i="1"/>
  <c r="A401" i="6" s="1"/>
  <c r="N401" i="1"/>
  <c r="A402" i="6" s="1"/>
  <c r="N402" i="1"/>
  <c r="A403" i="6" s="1"/>
  <c r="N403" i="1"/>
  <c r="A404" i="6" s="1"/>
  <c r="N404" i="1"/>
  <c r="A405" i="6" s="1"/>
  <c r="N405" i="1"/>
  <c r="A406" i="6" s="1"/>
  <c r="N406" i="1"/>
  <c r="A407" i="6" s="1"/>
  <c r="N407" i="1"/>
  <c r="A408" i="6" s="1"/>
  <c r="N408" i="1"/>
  <c r="A409" i="6" s="1"/>
  <c r="N409" i="1"/>
  <c r="A410" i="6" s="1"/>
  <c r="N410" i="1"/>
  <c r="A411" i="6" s="1"/>
  <c r="N411" i="1"/>
  <c r="A412" i="6" s="1"/>
  <c r="N412" i="1"/>
  <c r="A413" i="6" s="1"/>
  <c r="N413" i="1"/>
  <c r="A414" i="6" s="1"/>
  <c r="N414" i="1"/>
  <c r="A415" i="6" s="1"/>
  <c r="N415" i="1"/>
  <c r="A416" i="6" s="1"/>
  <c r="N416" i="1"/>
  <c r="A417" i="6" s="1"/>
  <c r="N417" i="1"/>
  <c r="A418" i="6" s="1"/>
  <c r="N418" i="1"/>
  <c r="A419" i="6" s="1"/>
  <c r="N419" i="1"/>
  <c r="A420" i="6" s="1"/>
  <c r="N420" i="1"/>
  <c r="A421" i="6" s="1"/>
  <c r="N421" i="1"/>
  <c r="A422" i="6" s="1"/>
  <c r="N422" i="1"/>
  <c r="A423" i="6" s="1"/>
  <c r="N423" i="1"/>
  <c r="A424" i="6" s="1"/>
  <c r="N424" i="1"/>
  <c r="A425" i="6" s="1"/>
  <c r="N425" i="1"/>
  <c r="A426" i="6" s="1"/>
  <c r="N426" i="1"/>
  <c r="A427" i="6" s="1"/>
  <c r="N427" i="1"/>
  <c r="A428" i="6" s="1"/>
  <c r="N428" i="1"/>
  <c r="A429" i="6" s="1"/>
  <c r="N429" i="1"/>
  <c r="A430" i="6" s="1"/>
  <c r="N430" i="1"/>
  <c r="A431" i="6" s="1"/>
  <c r="N431" i="1"/>
  <c r="A432" i="6" s="1"/>
  <c r="N432" i="1"/>
  <c r="A433" i="6" s="1"/>
  <c r="N433" i="1"/>
  <c r="A434" i="6" s="1"/>
  <c r="N434" i="1"/>
  <c r="A435" i="6" s="1"/>
  <c r="N435" i="1"/>
  <c r="A436" i="6" s="1"/>
  <c r="N436" i="1"/>
  <c r="A437" i="6" s="1"/>
  <c r="N437" i="1"/>
  <c r="A438" i="6" s="1"/>
  <c r="N438" i="1"/>
  <c r="A439" i="6" s="1"/>
  <c r="N439" i="1"/>
  <c r="A440" i="6" s="1"/>
  <c r="N440" i="1"/>
  <c r="A441" i="6" s="1"/>
  <c r="N441" i="1"/>
  <c r="A442" i="6" s="1"/>
  <c r="N442" i="1"/>
  <c r="A443" i="6" s="1"/>
  <c r="N443" i="1"/>
  <c r="A444" i="6" s="1"/>
  <c r="N444" i="1"/>
  <c r="A445" i="6" s="1"/>
  <c r="N445" i="1"/>
  <c r="A446" i="6" s="1"/>
  <c r="N446" i="1"/>
  <c r="A447" i="6" s="1"/>
  <c r="N447" i="1"/>
  <c r="A448" i="6" s="1"/>
  <c r="N448" i="1"/>
  <c r="A449" i="6" s="1"/>
  <c r="N449" i="1"/>
  <c r="A450" i="6" s="1"/>
  <c r="N450" i="1"/>
  <c r="A451" i="6" s="1"/>
  <c r="N451" i="1"/>
  <c r="A452" i="6" s="1"/>
  <c r="N452" i="1"/>
  <c r="A453" i="6" s="1"/>
  <c r="N453" i="1"/>
  <c r="A454" i="6" s="1"/>
  <c r="N454" i="1"/>
  <c r="A455" i="6" s="1"/>
  <c r="N455" i="1"/>
  <c r="A456" i="6" s="1"/>
  <c r="N456" i="1"/>
  <c r="A457" i="6" s="1"/>
  <c r="N457" i="1"/>
  <c r="A458" i="6" s="1"/>
  <c r="N458" i="1"/>
  <c r="A459" i="6" s="1"/>
  <c r="N459" i="1"/>
  <c r="A460" i="6" s="1"/>
  <c r="N460" i="1"/>
  <c r="A461" i="6" s="1"/>
  <c r="N461" i="1"/>
  <c r="A462" i="6" s="1"/>
  <c r="N462" i="1"/>
  <c r="A463" i="6" s="1"/>
  <c r="N463" i="1"/>
  <c r="A464" i="6" s="1"/>
  <c r="N464" i="1"/>
  <c r="A465" i="6" s="1"/>
  <c r="N465" i="1"/>
  <c r="A466" i="6" s="1"/>
  <c r="N466" i="1"/>
  <c r="A467" i="6" s="1"/>
  <c r="N467" i="1"/>
  <c r="A468" i="6" s="1"/>
  <c r="N468" i="1"/>
  <c r="A469" i="6" s="1"/>
  <c r="N469" i="1"/>
  <c r="A470" i="6" s="1"/>
  <c r="N470" i="1"/>
  <c r="A471" i="6" s="1"/>
  <c r="N471" i="1"/>
  <c r="A472" i="6" s="1"/>
  <c r="N472" i="1"/>
  <c r="A473" i="6" s="1"/>
  <c r="N473" i="1"/>
  <c r="A474" i="6" s="1"/>
  <c r="N474" i="1"/>
  <c r="A475" i="6" s="1"/>
  <c r="N475" i="1"/>
  <c r="A476" i="6" s="1"/>
  <c r="N476" i="1"/>
  <c r="A477" i="6" s="1"/>
  <c r="N477" i="1"/>
  <c r="A478" i="6" s="1"/>
  <c r="N478" i="1"/>
  <c r="A479" i="6" s="1"/>
  <c r="N479" i="1"/>
  <c r="A480" i="6" s="1"/>
  <c r="N480" i="1"/>
  <c r="A481" i="6" s="1"/>
  <c r="N481" i="1"/>
  <c r="A482" i="6" s="1"/>
  <c r="N482" i="1"/>
  <c r="A483" i="6" s="1"/>
  <c r="N483" i="1"/>
  <c r="A484" i="6" s="1"/>
  <c r="N484" i="1"/>
  <c r="A485" i="6" s="1"/>
  <c r="N485" i="1"/>
  <c r="A486" i="6" s="1"/>
  <c r="N486" i="1"/>
  <c r="A487" i="6" s="1"/>
  <c r="N487" i="1"/>
  <c r="A488" i="6" s="1"/>
  <c r="N488" i="1"/>
  <c r="A489" i="6" s="1"/>
  <c r="N489" i="1"/>
  <c r="A490" i="6" s="1"/>
  <c r="N490" i="1"/>
  <c r="A491" i="6" s="1"/>
  <c r="N491" i="1"/>
  <c r="A492" i="6" s="1"/>
  <c r="N492" i="1"/>
  <c r="A493" i="6" s="1"/>
  <c r="N493" i="1"/>
  <c r="A494" i="6" s="1"/>
  <c r="N494" i="1"/>
  <c r="A495" i="6" s="1"/>
  <c r="N495" i="1"/>
  <c r="A496" i="6" s="1"/>
  <c r="N496" i="1"/>
  <c r="A497" i="6" s="1"/>
  <c r="N497" i="1"/>
  <c r="A498" i="6" s="1"/>
  <c r="N498" i="1"/>
  <c r="A499" i="6" s="1"/>
  <c r="N499" i="1"/>
  <c r="A500" i="6" s="1"/>
  <c r="N500" i="1"/>
  <c r="A501" i="6" s="1"/>
  <c r="N501" i="1"/>
  <c r="A502" i="6" s="1"/>
  <c r="N502" i="1"/>
  <c r="A503" i="6" s="1"/>
  <c r="N503" i="1"/>
  <c r="A504" i="6" s="1"/>
  <c r="N504" i="1"/>
  <c r="A505" i="6" s="1"/>
  <c r="N505" i="1"/>
  <c r="A506" i="6" s="1"/>
  <c r="N506" i="1"/>
  <c r="A507" i="6" s="1"/>
  <c r="N507" i="1"/>
  <c r="A508" i="6" s="1"/>
  <c r="N508" i="1"/>
  <c r="A509" i="6" s="1"/>
  <c r="N509" i="1"/>
  <c r="A510" i="6" s="1"/>
  <c r="N510" i="1"/>
  <c r="A511" i="6" s="1"/>
  <c r="N511" i="1"/>
  <c r="A512" i="6" s="1"/>
  <c r="N512" i="1"/>
  <c r="A513" i="6" s="1"/>
  <c r="N513" i="1"/>
  <c r="A514" i="6" s="1"/>
  <c r="N514" i="1"/>
  <c r="A515" i="6" s="1"/>
  <c r="N515" i="1"/>
  <c r="A516" i="6" s="1"/>
  <c r="N516" i="1"/>
  <c r="A517" i="6" s="1"/>
  <c r="N517" i="1"/>
  <c r="A518" i="6" s="1"/>
  <c r="N518" i="1"/>
  <c r="A519" i="6" s="1"/>
  <c r="N519" i="1"/>
  <c r="A520" i="6" s="1"/>
  <c r="N520" i="1"/>
  <c r="A521" i="6" s="1"/>
  <c r="N521" i="1"/>
  <c r="A522" i="6" s="1"/>
  <c r="N522" i="1"/>
  <c r="A523" i="6" s="1"/>
  <c r="N523" i="1"/>
  <c r="A524" i="6" s="1"/>
  <c r="N524" i="1"/>
  <c r="A525" i="6" s="1"/>
  <c r="N525" i="1"/>
  <c r="A526" i="6" s="1"/>
  <c r="N526" i="1"/>
  <c r="A527" i="6" s="1"/>
  <c r="N527" i="1"/>
  <c r="A528" i="6" s="1"/>
  <c r="N528" i="1"/>
  <c r="A529" i="6" s="1"/>
  <c r="N529" i="1"/>
  <c r="A530" i="6" s="1"/>
  <c r="N530" i="1"/>
  <c r="A531" i="6" s="1"/>
  <c r="N531" i="1"/>
  <c r="A532" i="6" s="1"/>
  <c r="N532" i="1"/>
  <c r="A533" i="6" s="1"/>
  <c r="N533" i="1"/>
  <c r="A534" i="6" s="1"/>
  <c r="N534" i="1"/>
  <c r="A535" i="6" s="1"/>
  <c r="N535" i="1"/>
  <c r="A536" i="6" s="1"/>
  <c r="N536" i="1"/>
  <c r="A537" i="6" s="1"/>
  <c r="N537" i="1"/>
  <c r="A538" i="6" s="1"/>
  <c r="N538" i="1"/>
  <c r="A539" i="6" s="1"/>
  <c r="N539" i="1"/>
  <c r="A540" i="6" s="1"/>
  <c r="N540" i="1"/>
  <c r="A541" i="6" s="1"/>
  <c r="N541" i="1"/>
  <c r="A542" i="6" s="1"/>
  <c r="N542" i="1"/>
  <c r="A543" i="6" s="1"/>
  <c r="N543" i="1"/>
  <c r="A544" i="6" s="1"/>
  <c r="N544" i="1"/>
  <c r="A545" i="6" s="1"/>
  <c r="N545" i="1"/>
  <c r="A546" i="6" s="1"/>
  <c r="N546" i="1"/>
  <c r="A547" i="6" s="1"/>
  <c r="N547" i="1"/>
  <c r="A548" i="6" s="1"/>
  <c r="N548" i="1"/>
  <c r="A549" i="6" s="1"/>
  <c r="N549" i="1"/>
  <c r="A550" i="6" s="1"/>
  <c r="N550" i="1"/>
  <c r="A551" i="6" s="1"/>
  <c r="N551" i="1"/>
  <c r="A552" i="6" s="1"/>
  <c r="N552" i="1"/>
  <c r="A553" i="6" s="1"/>
  <c r="N553" i="1"/>
  <c r="A554" i="6" s="1"/>
  <c r="N554" i="1"/>
  <c r="A555" i="6" s="1"/>
  <c r="N555" i="1"/>
  <c r="A556" i="6" s="1"/>
  <c r="N556" i="1"/>
  <c r="A557" i="6" s="1"/>
  <c r="N557" i="1"/>
  <c r="A558" i="6" s="1"/>
  <c r="N558" i="1"/>
  <c r="A559" i="6" s="1"/>
  <c r="N559" i="1"/>
  <c r="A560" i="6" s="1"/>
  <c r="N560" i="1"/>
  <c r="A561" i="6" s="1"/>
  <c r="N561" i="1"/>
  <c r="A562" i="6" s="1"/>
  <c r="N562" i="1"/>
  <c r="A563" i="6" s="1"/>
  <c r="N563" i="1"/>
  <c r="A564" i="6" s="1"/>
  <c r="N564" i="1"/>
  <c r="A565" i="6" s="1"/>
  <c r="N565" i="1"/>
  <c r="A566" i="6" s="1"/>
  <c r="N566" i="1"/>
  <c r="A567" i="6" s="1"/>
  <c r="N567" i="1"/>
  <c r="A568" i="6" s="1"/>
  <c r="N568" i="1"/>
  <c r="A569" i="6" s="1"/>
  <c r="N569" i="1"/>
  <c r="A570" i="6" s="1"/>
  <c r="N570" i="1"/>
  <c r="A571" i="6" s="1"/>
  <c r="N571" i="1"/>
  <c r="A572" i="6" s="1"/>
  <c r="N572" i="1"/>
  <c r="A573" i="6" s="1"/>
  <c r="N573" i="1"/>
  <c r="A574" i="6" s="1"/>
  <c r="N574" i="1"/>
  <c r="A575" i="6" s="1"/>
  <c r="N575" i="1"/>
  <c r="A576" i="6" s="1"/>
  <c r="N576" i="1"/>
  <c r="A577" i="6" s="1"/>
  <c r="N577" i="1"/>
  <c r="A578" i="6" s="1"/>
  <c r="N2" i="1"/>
  <c r="A3" i="6" s="1"/>
  <c r="B39" i="4"/>
  <c r="C39" i="4" s="1"/>
  <c r="D39" i="4"/>
  <c r="E39" i="4"/>
  <c r="F39" i="4"/>
  <c r="G39" i="4"/>
  <c r="H39" i="4"/>
  <c r="I39" i="4"/>
  <c r="J39" i="4"/>
  <c r="K39" i="4"/>
  <c r="L39" i="4"/>
  <c r="M39" i="4"/>
  <c r="B40" i="4"/>
  <c r="C40" i="4" s="1"/>
  <c r="D40" i="4"/>
  <c r="E40" i="4"/>
  <c r="F40" i="4"/>
  <c r="G40" i="4"/>
  <c r="H40" i="4"/>
  <c r="I40" i="4"/>
  <c r="J40" i="4"/>
  <c r="K40" i="4"/>
  <c r="L40" i="4"/>
  <c r="M40" i="4"/>
  <c r="B41" i="4"/>
  <c r="C41" i="4" s="1"/>
  <c r="D41" i="4"/>
  <c r="E41" i="4"/>
  <c r="F41" i="4"/>
  <c r="G41" i="4"/>
  <c r="H41" i="4"/>
  <c r="I41" i="4"/>
  <c r="J41" i="4"/>
  <c r="K41" i="4"/>
  <c r="L41" i="4"/>
  <c r="M41" i="4"/>
  <c r="B42" i="4"/>
  <c r="C42" i="4" s="1"/>
  <c r="D42" i="4"/>
  <c r="E42" i="4"/>
  <c r="F42" i="4"/>
  <c r="G42" i="4"/>
  <c r="H42" i="4"/>
  <c r="I42" i="4"/>
  <c r="J42" i="4"/>
  <c r="K42" i="4"/>
  <c r="L42" i="4"/>
  <c r="M42" i="4"/>
  <c r="B43" i="4"/>
  <c r="C43" i="4" s="1"/>
  <c r="D43" i="4"/>
  <c r="E43" i="4"/>
  <c r="F43" i="4"/>
  <c r="G43" i="4"/>
  <c r="H43" i="4"/>
  <c r="I43" i="4"/>
  <c r="J43" i="4"/>
  <c r="K43" i="4"/>
  <c r="L43" i="4"/>
  <c r="M43" i="4"/>
  <c r="B44" i="4"/>
  <c r="C44" i="4" s="1"/>
  <c r="D44" i="4"/>
  <c r="E44" i="4"/>
  <c r="F44" i="4"/>
  <c r="G44" i="4"/>
  <c r="H44" i="4"/>
  <c r="I44" i="4"/>
  <c r="J44" i="4"/>
  <c r="K44" i="4"/>
  <c r="L44" i="4"/>
  <c r="M44" i="4"/>
  <c r="B45" i="4"/>
  <c r="C45" i="4" s="1"/>
  <c r="D45" i="4"/>
  <c r="E45" i="4"/>
  <c r="F45" i="4"/>
  <c r="G45" i="4"/>
  <c r="H45" i="4"/>
  <c r="I45" i="4"/>
  <c r="J45" i="4"/>
  <c r="K45" i="4"/>
  <c r="L45" i="4"/>
  <c r="M45" i="4"/>
  <c r="B46" i="4"/>
  <c r="C46" i="4" s="1"/>
  <c r="D46" i="4"/>
  <c r="E46" i="4"/>
  <c r="F46" i="4"/>
  <c r="G46" i="4"/>
  <c r="H46" i="4"/>
  <c r="I46" i="4"/>
  <c r="J46" i="4"/>
  <c r="K46" i="4"/>
  <c r="L46" i="4"/>
  <c r="M46" i="4"/>
  <c r="B47" i="4"/>
  <c r="C47" i="4" s="1"/>
  <c r="D47" i="4"/>
  <c r="E47" i="4"/>
  <c r="F47" i="4"/>
  <c r="G47" i="4"/>
  <c r="H47" i="4"/>
  <c r="I47" i="4"/>
  <c r="J47" i="4"/>
  <c r="K47" i="4"/>
  <c r="L47" i="4"/>
  <c r="M47" i="4"/>
  <c r="B48" i="4"/>
  <c r="C48" i="4" s="1"/>
  <c r="D48" i="4"/>
  <c r="E48" i="4"/>
  <c r="F48" i="4"/>
  <c r="G48" i="4"/>
  <c r="H48" i="4"/>
  <c r="I48" i="4"/>
  <c r="J48" i="4"/>
  <c r="K48" i="4"/>
  <c r="L48" i="4"/>
  <c r="M48" i="4"/>
  <c r="B49" i="4"/>
  <c r="C49" i="4" s="1"/>
  <c r="D49" i="4"/>
  <c r="E49" i="4"/>
  <c r="F49" i="4"/>
  <c r="G49" i="4"/>
  <c r="H49" i="4"/>
  <c r="I49" i="4"/>
  <c r="J49" i="4"/>
  <c r="K49" i="4"/>
  <c r="L49" i="4"/>
  <c r="M49" i="4"/>
  <c r="B50" i="4"/>
  <c r="C50" i="4" s="1"/>
  <c r="D50" i="4"/>
  <c r="E50" i="4"/>
  <c r="F50" i="4"/>
  <c r="G50" i="4"/>
  <c r="H50" i="4"/>
  <c r="I50" i="4"/>
  <c r="J50" i="4"/>
  <c r="K50" i="4"/>
  <c r="L50" i="4"/>
  <c r="M50" i="4"/>
  <c r="B51" i="4"/>
  <c r="C51" i="4" s="1"/>
  <c r="D51" i="4"/>
  <c r="E51" i="4"/>
  <c r="F51" i="4"/>
  <c r="G51" i="4"/>
  <c r="H51" i="4"/>
  <c r="I51" i="4"/>
  <c r="J51" i="4"/>
  <c r="K51" i="4"/>
  <c r="L51" i="4"/>
  <c r="M51" i="4"/>
  <c r="B52" i="4"/>
  <c r="C52" i="4" s="1"/>
  <c r="D52" i="4"/>
  <c r="E52" i="4"/>
  <c r="F52" i="4"/>
  <c r="G52" i="4"/>
  <c r="H52" i="4"/>
  <c r="I52" i="4"/>
  <c r="J52" i="4"/>
  <c r="K52" i="4"/>
  <c r="L52" i="4"/>
  <c r="M52" i="4"/>
  <c r="B53" i="4"/>
  <c r="C53" i="4" s="1"/>
  <c r="D53" i="4"/>
  <c r="E53" i="4"/>
  <c r="F53" i="4"/>
  <c r="G53" i="4"/>
  <c r="H53" i="4"/>
  <c r="I53" i="4"/>
  <c r="J53" i="4"/>
  <c r="K53" i="4"/>
  <c r="L53" i="4"/>
  <c r="M53" i="4"/>
  <c r="B54" i="4"/>
  <c r="C54" i="4" s="1"/>
  <c r="D54" i="4"/>
  <c r="E54" i="4"/>
  <c r="F54" i="4"/>
  <c r="G54" i="4"/>
  <c r="H54" i="4"/>
  <c r="I54" i="4"/>
  <c r="J54" i="4"/>
  <c r="K54" i="4"/>
  <c r="L54" i="4"/>
  <c r="M54" i="4"/>
  <c r="B55" i="4"/>
  <c r="C55" i="4" s="1"/>
  <c r="D55" i="4"/>
  <c r="E55" i="4"/>
  <c r="F55" i="4"/>
  <c r="G55" i="4"/>
  <c r="H55" i="4"/>
  <c r="I55" i="4"/>
  <c r="J55" i="4"/>
  <c r="K55" i="4"/>
  <c r="L55" i="4"/>
  <c r="M55" i="4"/>
  <c r="B56" i="4"/>
  <c r="C56" i="4" s="1"/>
  <c r="D56" i="4"/>
  <c r="E56" i="4"/>
  <c r="F56" i="4"/>
  <c r="G56" i="4"/>
  <c r="H56" i="4"/>
  <c r="I56" i="4"/>
  <c r="J56" i="4"/>
  <c r="K56" i="4"/>
  <c r="L56" i="4"/>
  <c r="M56" i="4"/>
  <c r="B57" i="4"/>
  <c r="C57" i="4" s="1"/>
  <c r="D57" i="4"/>
  <c r="E57" i="4"/>
  <c r="F57" i="4"/>
  <c r="G57" i="4"/>
  <c r="H57" i="4"/>
  <c r="I57" i="4"/>
  <c r="J57" i="4"/>
  <c r="K57" i="4"/>
  <c r="L57" i="4"/>
  <c r="M57" i="4"/>
  <c r="B58" i="4"/>
  <c r="C58" i="4" s="1"/>
  <c r="D58" i="4"/>
  <c r="E58" i="4"/>
  <c r="F58" i="4"/>
  <c r="G58" i="4"/>
  <c r="H58" i="4"/>
  <c r="I58" i="4"/>
  <c r="J58" i="4"/>
  <c r="K58" i="4"/>
  <c r="L58" i="4"/>
  <c r="M58" i="4"/>
  <c r="B59" i="4"/>
  <c r="C59" i="4" s="1"/>
  <c r="D59" i="4"/>
  <c r="E59" i="4"/>
  <c r="F59" i="4"/>
  <c r="G59" i="4"/>
  <c r="H59" i="4"/>
  <c r="I59" i="4"/>
  <c r="J59" i="4"/>
  <c r="K59" i="4"/>
  <c r="L59" i="4"/>
  <c r="M59" i="4"/>
  <c r="B60" i="4"/>
  <c r="C60" i="4" s="1"/>
  <c r="D60" i="4"/>
  <c r="E60" i="4"/>
  <c r="F60" i="4"/>
  <c r="G60" i="4"/>
  <c r="H60" i="4"/>
  <c r="I60" i="4"/>
  <c r="J60" i="4"/>
  <c r="K60" i="4"/>
  <c r="L60" i="4"/>
  <c r="M60" i="4"/>
  <c r="B61" i="4"/>
  <c r="C61" i="4" s="1"/>
  <c r="D61" i="4"/>
  <c r="E61" i="4"/>
  <c r="F61" i="4"/>
  <c r="G61" i="4"/>
  <c r="H61" i="4"/>
  <c r="I61" i="4"/>
  <c r="J61" i="4"/>
  <c r="K61" i="4"/>
  <c r="L61" i="4"/>
  <c r="M61" i="4"/>
  <c r="B62" i="4"/>
  <c r="C62" i="4" s="1"/>
  <c r="D62" i="4"/>
  <c r="E62" i="4"/>
  <c r="F62" i="4"/>
  <c r="G62" i="4"/>
  <c r="H62" i="4"/>
  <c r="I62" i="4"/>
  <c r="J62" i="4"/>
  <c r="K62" i="4"/>
  <c r="L62" i="4"/>
  <c r="M62" i="4"/>
  <c r="B63" i="4"/>
  <c r="C63" i="4" s="1"/>
  <c r="D63" i="4"/>
  <c r="E63" i="4"/>
  <c r="F63" i="4"/>
  <c r="G63" i="4"/>
  <c r="H63" i="4"/>
  <c r="I63" i="4"/>
  <c r="J63" i="4"/>
  <c r="K63" i="4"/>
  <c r="L63" i="4"/>
  <c r="M63" i="4"/>
  <c r="B64" i="4"/>
  <c r="C64" i="4" s="1"/>
  <c r="D64" i="4"/>
  <c r="E64" i="4"/>
  <c r="F64" i="4"/>
  <c r="G64" i="4"/>
  <c r="H64" i="4"/>
  <c r="I64" i="4"/>
  <c r="J64" i="4"/>
  <c r="K64" i="4"/>
  <c r="L64" i="4"/>
  <c r="M64" i="4"/>
  <c r="B65" i="4"/>
  <c r="C65" i="4" s="1"/>
  <c r="D65" i="4"/>
  <c r="E65" i="4"/>
  <c r="F65" i="4"/>
  <c r="G65" i="4"/>
  <c r="H65" i="4"/>
  <c r="I65" i="4"/>
  <c r="J65" i="4"/>
  <c r="K65" i="4"/>
  <c r="L65" i="4"/>
  <c r="M65" i="4"/>
  <c r="B66" i="4"/>
  <c r="C66" i="4" s="1"/>
  <c r="D66" i="4"/>
  <c r="E66" i="4"/>
  <c r="F66" i="4"/>
  <c r="G66" i="4"/>
  <c r="H66" i="4"/>
  <c r="I66" i="4"/>
  <c r="J66" i="4"/>
  <c r="K66" i="4"/>
  <c r="L66" i="4"/>
  <c r="M66" i="4"/>
  <c r="B67" i="4"/>
  <c r="C67" i="4" s="1"/>
  <c r="D67" i="4"/>
  <c r="E67" i="4"/>
  <c r="F67" i="4"/>
  <c r="G67" i="4"/>
  <c r="H67" i="4"/>
  <c r="I67" i="4"/>
  <c r="J67" i="4"/>
  <c r="K67" i="4"/>
  <c r="L67" i="4"/>
  <c r="M67" i="4"/>
  <c r="B68" i="4"/>
  <c r="C68" i="4" s="1"/>
  <c r="D68" i="4"/>
  <c r="E68" i="4"/>
  <c r="F68" i="4"/>
  <c r="G68" i="4"/>
  <c r="H68" i="4"/>
  <c r="I68" i="4"/>
  <c r="J68" i="4"/>
  <c r="K68" i="4"/>
  <c r="L68" i="4"/>
  <c r="M68" i="4"/>
  <c r="B69" i="4"/>
  <c r="C69" i="4" s="1"/>
  <c r="D69" i="4"/>
  <c r="E69" i="4"/>
  <c r="F69" i="4"/>
  <c r="G69" i="4"/>
  <c r="H69" i="4"/>
  <c r="I69" i="4"/>
  <c r="J69" i="4"/>
  <c r="K69" i="4"/>
  <c r="L69" i="4"/>
  <c r="M69" i="4"/>
  <c r="L38" i="4"/>
  <c r="M38" i="4"/>
  <c r="F38" i="4"/>
  <c r="G38" i="4"/>
  <c r="H38" i="4"/>
  <c r="I38" i="4"/>
  <c r="J38" i="4"/>
  <c r="K38" i="4"/>
  <c r="E38" i="4"/>
  <c r="C38" i="4"/>
  <c r="B38" i="4"/>
  <c r="D38" i="4" s="1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67" i="3"/>
  <c r="C67" i="3" s="1"/>
  <c r="E67" i="3"/>
  <c r="F67" i="3"/>
  <c r="G67" i="3"/>
  <c r="H67" i="3"/>
  <c r="I67" i="3"/>
  <c r="J67" i="3"/>
  <c r="K67" i="3"/>
  <c r="L67" i="3"/>
  <c r="M67" i="3"/>
  <c r="B39" i="3"/>
  <c r="C39" i="3" s="1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 s="1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M38" i="3"/>
  <c r="L38" i="3"/>
  <c r="F38" i="3"/>
  <c r="G38" i="3"/>
  <c r="H38" i="3"/>
  <c r="I38" i="3"/>
  <c r="J38" i="3"/>
  <c r="K38" i="3"/>
  <c r="E38" i="3"/>
  <c r="D38" i="3"/>
  <c r="C38" i="3"/>
  <c r="C37" i="2"/>
  <c r="B38" i="3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37" i="2"/>
  <c r="E38" i="2"/>
  <c r="F38" i="2"/>
  <c r="G38" i="2"/>
  <c r="H38" i="2"/>
  <c r="I38" i="2"/>
  <c r="J38" i="2"/>
  <c r="K38" i="2"/>
  <c r="L38" i="2"/>
  <c r="E39" i="2"/>
  <c r="F39" i="2"/>
  <c r="G39" i="2"/>
  <c r="H39" i="2"/>
  <c r="I39" i="2"/>
  <c r="J39" i="2"/>
  <c r="K39" i="2"/>
  <c r="L39" i="2"/>
  <c r="E40" i="2"/>
  <c r="F40" i="2"/>
  <c r="G40" i="2"/>
  <c r="H40" i="2"/>
  <c r="I40" i="2"/>
  <c r="J40" i="2"/>
  <c r="K40" i="2"/>
  <c r="L40" i="2"/>
  <c r="E41" i="2"/>
  <c r="F41" i="2"/>
  <c r="G41" i="2"/>
  <c r="H41" i="2"/>
  <c r="I41" i="2"/>
  <c r="J41" i="2"/>
  <c r="K41" i="2"/>
  <c r="L41" i="2"/>
  <c r="E42" i="2"/>
  <c r="F42" i="2"/>
  <c r="G42" i="2"/>
  <c r="H42" i="2"/>
  <c r="I42" i="2"/>
  <c r="J42" i="2"/>
  <c r="K42" i="2"/>
  <c r="L42" i="2"/>
  <c r="E43" i="2"/>
  <c r="F43" i="2"/>
  <c r="G43" i="2"/>
  <c r="H43" i="2"/>
  <c r="I43" i="2"/>
  <c r="J43" i="2"/>
  <c r="K43" i="2"/>
  <c r="L43" i="2"/>
  <c r="E44" i="2"/>
  <c r="F44" i="2"/>
  <c r="G44" i="2"/>
  <c r="H44" i="2"/>
  <c r="I44" i="2"/>
  <c r="J44" i="2"/>
  <c r="K44" i="2"/>
  <c r="L44" i="2"/>
  <c r="E45" i="2"/>
  <c r="F45" i="2"/>
  <c r="G45" i="2"/>
  <c r="H45" i="2"/>
  <c r="I45" i="2"/>
  <c r="J45" i="2"/>
  <c r="K45" i="2"/>
  <c r="L45" i="2"/>
  <c r="E46" i="2"/>
  <c r="F46" i="2"/>
  <c r="G46" i="2"/>
  <c r="H46" i="2"/>
  <c r="I46" i="2"/>
  <c r="J46" i="2"/>
  <c r="K46" i="2"/>
  <c r="L46" i="2"/>
  <c r="E47" i="2"/>
  <c r="F47" i="2"/>
  <c r="G47" i="2"/>
  <c r="H47" i="2"/>
  <c r="I47" i="2"/>
  <c r="J47" i="2"/>
  <c r="K47" i="2"/>
  <c r="L47" i="2"/>
  <c r="E48" i="2"/>
  <c r="F48" i="2"/>
  <c r="G48" i="2"/>
  <c r="H48" i="2"/>
  <c r="I48" i="2"/>
  <c r="J48" i="2"/>
  <c r="K48" i="2"/>
  <c r="L48" i="2"/>
  <c r="E49" i="2"/>
  <c r="F49" i="2"/>
  <c r="G49" i="2"/>
  <c r="H49" i="2"/>
  <c r="I49" i="2"/>
  <c r="J49" i="2"/>
  <c r="K49" i="2"/>
  <c r="L49" i="2"/>
  <c r="E50" i="2"/>
  <c r="F50" i="2"/>
  <c r="G50" i="2"/>
  <c r="H50" i="2"/>
  <c r="I50" i="2"/>
  <c r="J50" i="2"/>
  <c r="K50" i="2"/>
  <c r="L50" i="2"/>
  <c r="E51" i="2"/>
  <c r="F51" i="2"/>
  <c r="G51" i="2"/>
  <c r="H51" i="2"/>
  <c r="I51" i="2"/>
  <c r="J51" i="2"/>
  <c r="K51" i="2"/>
  <c r="L51" i="2"/>
  <c r="E52" i="2"/>
  <c r="F52" i="2"/>
  <c r="G52" i="2"/>
  <c r="H52" i="2"/>
  <c r="I52" i="2"/>
  <c r="J52" i="2"/>
  <c r="K52" i="2"/>
  <c r="L52" i="2"/>
  <c r="E53" i="2"/>
  <c r="F53" i="2"/>
  <c r="G53" i="2"/>
  <c r="H53" i="2"/>
  <c r="I53" i="2"/>
  <c r="J53" i="2"/>
  <c r="K53" i="2"/>
  <c r="L53" i="2"/>
  <c r="E54" i="2"/>
  <c r="F54" i="2"/>
  <c r="G54" i="2"/>
  <c r="H54" i="2"/>
  <c r="I54" i="2"/>
  <c r="J54" i="2"/>
  <c r="K54" i="2"/>
  <c r="L54" i="2"/>
  <c r="E55" i="2"/>
  <c r="F55" i="2"/>
  <c r="G55" i="2"/>
  <c r="H55" i="2"/>
  <c r="I55" i="2"/>
  <c r="J55" i="2"/>
  <c r="K55" i="2"/>
  <c r="L55" i="2"/>
  <c r="E56" i="2"/>
  <c r="F56" i="2"/>
  <c r="G56" i="2"/>
  <c r="H56" i="2"/>
  <c r="I56" i="2"/>
  <c r="J56" i="2"/>
  <c r="K56" i="2"/>
  <c r="L56" i="2"/>
  <c r="E57" i="2"/>
  <c r="F57" i="2"/>
  <c r="G57" i="2"/>
  <c r="H57" i="2"/>
  <c r="I57" i="2"/>
  <c r="J57" i="2"/>
  <c r="K57" i="2"/>
  <c r="L57" i="2"/>
  <c r="E58" i="2"/>
  <c r="F58" i="2"/>
  <c r="G58" i="2"/>
  <c r="H58" i="2"/>
  <c r="I58" i="2"/>
  <c r="J58" i="2"/>
  <c r="K58" i="2"/>
  <c r="L58" i="2"/>
  <c r="E59" i="2"/>
  <c r="F59" i="2"/>
  <c r="G59" i="2"/>
  <c r="H59" i="2"/>
  <c r="I59" i="2"/>
  <c r="J59" i="2"/>
  <c r="K59" i="2"/>
  <c r="L59" i="2"/>
  <c r="E60" i="2"/>
  <c r="F60" i="2"/>
  <c r="G60" i="2"/>
  <c r="H60" i="2"/>
  <c r="I60" i="2"/>
  <c r="J60" i="2"/>
  <c r="K60" i="2"/>
  <c r="L60" i="2"/>
  <c r="E61" i="2"/>
  <c r="F61" i="2"/>
  <c r="G61" i="2"/>
  <c r="H61" i="2"/>
  <c r="I61" i="2"/>
  <c r="J61" i="2"/>
  <c r="K61" i="2"/>
  <c r="L61" i="2"/>
  <c r="E62" i="2"/>
  <c r="F62" i="2"/>
  <c r="G62" i="2"/>
  <c r="H62" i="2"/>
  <c r="I62" i="2"/>
  <c r="J62" i="2"/>
  <c r="K62" i="2"/>
  <c r="L62" i="2"/>
  <c r="E63" i="2"/>
  <c r="F63" i="2"/>
  <c r="G63" i="2"/>
  <c r="H63" i="2"/>
  <c r="I63" i="2"/>
  <c r="J63" i="2"/>
  <c r="K63" i="2"/>
  <c r="L63" i="2"/>
  <c r="E64" i="2"/>
  <c r="F64" i="2"/>
  <c r="G64" i="2"/>
  <c r="H64" i="2"/>
  <c r="I64" i="2"/>
  <c r="J64" i="2"/>
  <c r="K64" i="2"/>
  <c r="L64" i="2"/>
  <c r="E65" i="2"/>
  <c r="F65" i="2"/>
  <c r="G65" i="2"/>
  <c r="H65" i="2"/>
  <c r="I65" i="2"/>
  <c r="J65" i="2"/>
  <c r="K65" i="2"/>
  <c r="L65" i="2"/>
  <c r="E66" i="2"/>
  <c r="F66" i="2"/>
  <c r="G66" i="2"/>
  <c r="H66" i="2"/>
  <c r="I66" i="2"/>
  <c r="J66" i="2"/>
  <c r="K66" i="2"/>
  <c r="L66" i="2"/>
  <c r="E67" i="2"/>
  <c r="F67" i="2"/>
  <c r="G67" i="2"/>
  <c r="H67" i="2"/>
  <c r="I67" i="2"/>
  <c r="J67" i="2"/>
  <c r="K67" i="2"/>
  <c r="L67" i="2"/>
  <c r="E68" i="2"/>
  <c r="F68" i="2"/>
  <c r="G68" i="2"/>
  <c r="H68" i="2"/>
  <c r="I68" i="2"/>
  <c r="J68" i="2"/>
  <c r="K68" i="2"/>
  <c r="L68" i="2"/>
  <c r="F37" i="2"/>
  <c r="G37" i="2"/>
  <c r="H37" i="2"/>
  <c r="I37" i="2"/>
  <c r="J37" i="2"/>
  <c r="K37" i="2"/>
  <c r="L37" i="2"/>
  <c r="E37" i="2"/>
  <c r="B38" i="2"/>
  <c r="B39" i="2"/>
  <c r="C39" i="2" s="1"/>
  <c r="B40" i="2"/>
  <c r="D40" i="2" s="1"/>
  <c r="B41" i="2"/>
  <c r="D41" i="2" s="1"/>
  <c r="B42" i="2"/>
  <c r="B43" i="2"/>
  <c r="C43" i="2" s="1"/>
  <c r="B44" i="2"/>
  <c r="D44" i="2" s="1"/>
  <c r="B45" i="2"/>
  <c r="D45" i="2" s="1"/>
  <c r="B46" i="2"/>
  <c r="B47" i="2"/>
  <c r="C47" i="2" s="1"/>
  <c r="B48" i="2"/>
  <c r="D48" i="2" s="1"/>
  <c r="B49" i="2"/>
  <c r="D49" i="2" s="1"/>
  <c r="B50" i="2"/>
  <c r="B51" i="2"/>
  <c r="C51" i="2" s="1"/>
  <c r="B52" i="2"/>
  <c r="D52" i="2" s="1"/>
  <c r="B53" i="2"/>
  <c r="D53" i="2" s="1"/>
  <c r="B54" i="2"/>
  <c r="B55" i="2"/>
  <c r="C55" i="2" s="1"/>
  <c r="B56" i="2"/>
  <c r="D56" i="2" s="1"/>
  <c r="B57" i="2"/>
  <c r="D57" i="2" s="1"/>
  <c r="B58" i="2"/>
  <c r="B59" i="2"/>
  <c r="C59" i="2" s="1"/>
  <c r="B60" i="2"/>
  <c r="D60" i="2" s="1"/>
  <c r="B61" i="2"/>
  <c r="D61" i="2" s="1"/>
  <c r="B62" i="2"/>
  <c r="B63" i="2"/>
  <c r="C63" i="2" s="1"/>
  <c r="B64" i="2"/>
  <c r="D64" i="2" s="1"/>
  <c r="B65" i="2"/>
  <c r="D65" i="2" s="1"/>
  <c r="B66" i="2"/>
  <c r="B67" i="2"/>
  <c r="C67" i="2" s="1"/>
  <c r="B68" i="2"/>
  <c r="D68" i="2" s="1"/>
  <c r="C38" i="2"/>
  <c r="C42" i="2"/>
  <c r="C46" i="2"/>
  <c r="C50" i="2"/>
  <c r="C54" i="2"/>
  <c r="C58" i="2"/>
  <c r="C62" i="2"/>
  <c r="C66" i="2"/>
  <c r="D38" i="2"/>
  <c r="D42" i="2"/>
  <c r="D43" i="2"/>
  <c r="D46" i="2"/>
  <c r="D50" i="2"/>
  <c r="D51" i="2"/>
  <c r="D54" i="2"/>
  <c r="D55" i="2"/>
  <c r="D58" i="2"/>
  <c r="D59" i="2"/>
  <c r="D62" i="2"/>
  <c r="D63" i="2"/>
  <c r="D66" i="2"/>
  <c r="D67" i="2"/>
  <c r="D37" i="2"/>
  <c r="B37" i="2"/>
  <c r="D49" i="3" l="1"/>
  <c r="D67" i="3"/>
  <c r="D39" i="2"/>
  <c r="D47" i="2"/>
  <c r="C65" i="2"/>
  <c r="C61" i="2"/>
  <c r="C57" i="2"/>
  <c r="C53" i="2"/>
  <c r="C49" i="2"/>
  <c r="C45" i="2"/>
  <c r="C41" i="2"/>
  <c r="C68" i="2"/>
  <c r="C64" i="2"/>
  <c r="C60" i="2"/>
  <c r="C56" i="2"/>
  <c r="C52" i="2"/>
  <c r="C48" i="2"/>
  <c r="C44" i="2"/>
  <c r="C40" i="2"/>
</calcChain>
</file>

<file path=xl/sharedStrings.xml><?xml version="1.0" encoding="utf-8"?>
<sst xmlns="http://schemas.openxmlformats.org/spreadsheetml/2006/main" count="3125" uniqueCount="257">
  <si>
    <t>Año</t>
  </si>
  <si>
    <t>Departamento</t>
  </si>
  <si>
    <t>Codigo DANE</t>
  </si>
  <si>
    <t>Código FUT-CGN</t>
  </si>
  <si>
    <t xml:space="preserve">Porcentaje de ingresos corrientes destinados a funcionamiento 1/ </t>
  </si>
  <si>
    <t xml:space="preserve">Magnitud de la deuda 2/ </t>
  </si>
  <si>
    <t xml:space="preserve">Porcentaje de ingresos que corresponden a transferencias 3/ </t>
  </si>
  <si>
    <t xml:space="preserve">Porcentaje de ingresos que corresponden a recursos propios 4/ </t>
  </si>
  <si>
    <t>Porcentaje del gasto total destinado a inversión 5/</t>
  </si>
  <si>
    <t>Capacidad de ahorro 6/</t>
  </si>
  <si>
    <t xml:space="preserve">Indicador fiscal </t>
  </si>
  <si>
    <t>Nivel de Desempeño</t>
  </si>
  <si>
    <t>Posición Nacional</t>
  </si>
  <si>
    <t>05</t>
  </si>
  <si>
    <t>ANTIOQUIA</t>
  </si>
  <si>
    <t>110505000</t>
  </si>
  <si>
    <t>RIESGO (&gt;=40 y &lt;60)</t>
  </si>
  <si>
    <t>08</t>
  </si>
  <si>
    <t>ATLANTICO</t>
  </si>
  <si>
    <t>110808000</t>
  </si>
  <si>
    <t>13</t>
  </si>
  <si>
    <t>BOLIVAR</t>
  </si>
  <si>
    <t>111313000</t>
  </si>
  <si>
    <t>15</t>
  </si>
  <si>
    <t>BOYACA</t>
  </si>
  <si>
    <t>111515000</t>
  </si>
  <si>
    <t>VULNERABLE (&gt;=60 y &lt;70)</t>
  </si>
  <si>
    <t>17</t>
  </si>
  <si>
    <t>CALDAS</t>
  </si>
  <si>
    <t>111717000</t>
  </si>
  <si>
    <t>18</t>
  </si>
  <si>
    <t>CAQUETA</t>
  </si>
  <si>
    <t>111818000</t>
  </si>
  <si>
    <t>19</t>
  </si>
  <si>
    <t>CAUCA</t>
  </si>
  <si>
    <t>111919000</t>
  </si>
  <si>
    <t>20</t>
  </si>
  <si>
    <t>CESAR</t>
  </si>
  <si>
    <t>112020000</t>
  </si>
  <si>
    <t>23</t>
  </si>
  <si>
    <t>CORDOBA</t>
  </si>
  <si>
    <t>112323000</t>
  </si>
  <si>
    <t>25</t>
  </si>
  <si>
    <t>CUNDINAMARCA</t>
  </si>
  <si>
    <t>112525000</t>
  </si>
  <si>
    <t>27</t>
  </si>
  <si>
    <t>CHOCO</t>
  </si>
  <si>
    <t>112727000</t>
  </si>
  <si>
    <t>41</t>
  </si>
  <si>
    <t>HUILA</t>
  </si>
  <si>
    <t>114141000</t>
  </si>
  <si>
    <t>44</t>
  </si>
  <si>
    <t>GUAJIRA</t>
  </si>
  <si>
    <t>114444000</t>
  </si>
  <si>
    <t>47</t>
  </si>
  <si>
    <t>MAGDALENA</t>
  </si>
  <si>
    <t>114747000</t>
  </si>
  <si>
    <t>50</t>
  </si>
  <si>
    <t>META</t>
  </si>
  <si>
    <t>115050000</t>
  </si>
  <si>
    <t>52</t>
  </si>
  <si>
    <t>NARIÑO</t>
  </si>
  <si>
    <t>115252000</t>
  </si>
  <si>
    <t>54</t>
  </si>
  <si>
    <t>N. DE SANTANDER</t>
  </si>
  <si>
    <t>115454000</t>
  </si>
  <si>
    <t>63</t>
  </si>
  <si>
    <t>QUINDIO</t>
  </si>
  <si>
    <t>116363000</t>
  </si>
  <si>
    <t>66</t>
  </si>
  <si>
    <t>RISARALDA</t>
  </si>
  <si>
    <t>116666000</t>
  </si>
  <si>
    <t>68</t>
  </si>
  <si>
    <t>SANTANDER</t>
  </si>
  <si>
    <t>116868000</t>
  </si>
  <si>
    <t>70</t>
  </si>
  <si>
    <t>SUCRE</t>
  </si>
  <si>
    <t>117070000</t>
  </si>
  <si>
    <t>73</t>
  </si>
  <si>
    <t>TOLIMA</t>
  </si>
  <si>
    <t>117373000</t>
  </si>
  <si>
    <t>76</t>
  </si>
  <si>
    <t>VALLE DEL CAUCA</t>
  </si>
  <si>
    <t>117676000</t>
  </si>
  <si>
    <t>DETERIORO ( &lt; 40)</t>
  </si>
  <si>
    <t>81</t>
  </si>
  <si>
    <t>ARAUCA</t>
  </si>
  <si>
    <t>118181000</t>
  </si>
  <si>
    <t>85</t>
  </si>
  <si>
    <t>CASANARE</t>
  </si>
  <si>
    <t>118585000</t>
  </si>
  <si>
    <t>86</t>
  </si>
  <si>
    <t>PUTUMAYO</t>
  </si>
  <si>
    <t>118686000</t>
  </si>
  <si>
    <t>88</t>
  </si>
  <si>
    <t>SAN ANDRES</t>
  </si>
  <si>
    <t>118888000</t>
  </si>
  <si>
    <t>91</t>
  </si>
  <si>
    <t>AMAZONAS</t>
  </si>
  <si>
    <t>119191000</t>
  </si>
  <si>
    <t>94</t>
  </si>
  <si>
    <t>GUAINIA</t>
  </si>
  <si>
    <t>119494000</t>
  </si>
  <si>
    <t>95</t>
  </si>
  <si>
    <t>GUAVIARE</t>
  </si>
  <si>
    <t>119595000</t>
  </si>
  <si>
    <t>97</t>
  </si>
  <si>
    <t>VAUPES</t>
  </si>
  <si>
    <t>119797000</t>
  </si>
  <si>
    <t>99</t>
  </si>
  <si>
    <t>VICHADA</t>
  </si>
  <si>
    <t>119999000</t>
  </si>
  <si>
    <t>SOSTENIBLE ( &gt;=70 y &lt;80 )</t>
  </si>
  <si>
    <t>SOLVENTE (  &gt;= 80 )</t>
  </si>
  <si>
    <t>Orden</t>
  </si>
  <si>
    <t>COD</t>
  </si>
  <si>
    <t>Porcentaje de ingresos corrientes destinados a funcionamiento 1/</t>
  </si>
  <si>
    <t>Respaldo de la deuda 2/</t>
  </si>
  <si>
    <t>Porcentaje de ingresos ctes que corresponden a recursos propios 4/</t>
  </si>
  <si>
    <t>Indicador de desempeño Fiscal 7/</t>
  </si>
  <si>
    <t>Rango Clasificación</t>
  </si>
  <si>
    <t>Tipología</t>
  </si>
  <si>
    <t>Entorno de Desarrollo</t>
  </si>
  <si>
    <t>Categoría Ley 1551 de 2012</t>
  </si>
  <si>
    <t>70000</t>
  </si>
  <si>
    <t xml:space="preserve"> SUCRE</t>
  </si>
  <si>
    <t>4. Sostenible (&gt;=70 y &lt;80)</t>
  </si>
  <si>
    <t>D</t>
  </si>
  <si>
    <t>Desarrollo Intermedio</t>
  </si>
  <si>
    <t>08000</t>
  </si>
  <si>
    <t xml:space="preserve"> ATLANTICO</t>
  </si>
  <si>
    <t>C</t>
  </si>
  <si>
    <t>76000</t>
  </si>
  <si>
    <t>E</t>
  </si>
  <si>
    <t>68000</t>
  </si>
  <si>
    <t xml:space="preserve"> SANTANDER</t>
  </si>
  <si>
    <t>50000</t>
  </si>
  <si>
    <t xml:space="preserve"> META</t>
  </si>
  <si>
    <t>25000</t>
  </si>
  <si>
    <t xml:space="preserve"> CUNDINAMARCA</t>
  </si>
  <si>
    <t>A</t>
  </si>
  <si>
    <t>Desarrollo Robusto</t>
  </si>
  <si>
    <t>47000</t>
  </si>
  <si>
    <t xml:space="preserve"> MAGDALENA</t>
  </si>
  <si>
    <t>05000</t>
  </si>
  <si>
    <t xml:space="preserve"> ANTIOQUIA</t>
  </si>
  <si>
    <t>B</t>
  </si>
  <si>
    <t>66000</t>
  </si>
  <si>
    <t xml:space="preserve"> RISARALDA</t>
  </si>
  <si>
    <t>20000</t>
  </si>
  <si>
    <t xml:space="preserve"> CESAR</t>
  </si>
  <si>
    <t>54000</t>
  </si>
  <si>
    <t>41000</t>
  </si>
  <si>
    <t xml:space="preserve"> HUILA</t>
  </si>
  <si>
    <t>52000</t>
  </si>
  <si>
    <t xml:space="preserve"> NARIÑO</t>
  </si>
  <si>
    <t>63000</t>
  </si>
  <si>
    <t xml:space="preserve"> QUINDIO</t>
  </si>
  <si>
    <t>17000</t>
  </si>
  <si>
    <t xml:space="preserve"> CALDAS</t>
  </si>
  <si>
    <t>13000</t>
  </si>
  <si>
    <t xml:space="preserve"> BOLIVAR</t>
  </si>
  <si>
    <t>18000</t>
  </si>
  <si>
    <t xml:space="preserve"> CAQUETA</t>
  </si>
  <si>
    <t>Desarrollo Temprano</t>
  </si>
  <si>
    <t>19000</t>
  </si>
  <si>
    <t xml:space="preserve"> CAUCA</t>
  </si>
  <si>
    <t>85000</t>
  </si>
  <si>
    <t xml:space="preserve"> CASANARE</t>
  </si>
  <si>
    <t>23000</t>
  </si>
  <si>
    <t xml:space="preserve"> CORDOBA</t>
  </si>
  <si>
    <t>44000</t>
  </si>
  <si>
    <t xml:space="preserve"> GUAJIRA</t>
  </si>
  <si>
    <t>99000</t>
  </si>
  <si>
    <t xml:space="preserve"> VICHADA</t>
  </si>
  <si>
    <t>94000</t>
  </si>
  <si>
    <t xml:space="preserve"> GUAINIA</t>
  </si>
  <si>
    <t>-</t>
  </si>
  <si>
    <t>3. Vulnerable (&gt;=60 y &lt;70)</t>
  </si>
  <si>
    <t>81000</t>
  </si>
  <si>
    <t xml:space="preserve"> ARAUCA</t>
  </si>
  <si>
    <t>15000</t>
  </si>
  <si>
    <t xml:space="preserve"> BOYACA</t>
  </si>
  <si>
    <t>95000</t>
  </si>
  <si>
    <t xml:space="preserve"> GUAVIARE</t>
  </si>
  <si>
    <t>86000</t>
  </si>
  <si>
    <t xml:space="preserve"> PUTUMAYO</t>
  </si>
  <si>
    <t>97000</t>
  </si>
  <si>
    <t xml:space="preserve"> VAUPES</t>
  </si>
  <si>
    <t>73000</t>
  </si>
  <si>
    <t xml:space="preserve"> TOLIMA</t>
  </si>
  <si>
    <t>88000</t>
  </si>
  <si>
    <t xml:space="preserve"> SAN ANDRES</t>
  </si>
  <si>
    <t>91000</t>
  </si>
  <si>
    <t xml:space="preserve"> AMAZONAS</t>
  </si>
  <si>
    <t>27000</t>
  </si>
  <si>
    <t xml:space="preserve"> CHOCO</t>
  </si>
  <si>
    <t>2. Riesgo (&gt;=40 y &lt;60)</t>
  </si>
  <si>
    <t>5. Solvente (&gt;=80)</t>
  </si>
  <si>
    <t>1. Deterioro (&lt;40)</t>
  </si>
  <si>
    <t>Tipología I</t>
  </si>
  <si>
    <t>Entornos de Desarrollo</t>
  </si>
  <si>
    <t>Categoría 1551/2012</t>
  </si>
  <si>
    <t>DAF</t>
  </si>
  <si>
    <t>Categoría E</t>
  </si>
  <si>
    <t>Aceptable (&gt;=60 y &lt; 70)</t>
  </si>
  <si>
    <t>Categoría 1</t>
  </si>
  <si>
    <t>Categoría 3</t>
  </si>
  <si>
    <t>Riesgo (&gt;= 40 y &lt; 60)</t>
  </si>
  <si>
    <t>Bueno (&gt;= 70 y &lt; 80)</t>
  </si>
  <si>
    <t>Categoría 2</t>
  </si>
  <si>
    <t>Desarrollo Incipiente</t>
  </si>
  <si>
    <t>Categoría 4</t>
  </si>
  <si>
    <t xml:space="preserve">Código </t>
  </si>
  <si>
    <t>Posición 2017 a nivel nacional</t>
  </si>
  <si>
    <t>Tipología II</t>
  </si>
  <si>
    <t>Categoría</t>
  </si>
  <si>
    <t>ANTIOQUIA - GOBERNACIÓN</t>
  </si>
  <si>
    <t>ARAUCA - GOBERNACIÓN</t>
  </si>
  <si>
    <t>ATLÁNTICO - GOBERNACIÓN</t>
  </si>
  <si>
    <t>BOLÍVAR - GOBERNACIÓN</t>
  </si>
  <si>
    <t>BOYACÁ - GOBERNACIÓN</t>
  </si>
  <si>
    <t>CALDAS - GOBERNACIÓN</t>
  </si>
  <si>
    <t>CAQUETÁ - GOBERNACIÓN</t>
  </si>
  <si>
    <t>CASANARE - GOBERNACIÓN</t>
  </si>
  <si>
    <t>CAUCA - GOBERNACIÓN</t>
  </si>
  <si>
    <t>CHOCÓ - GOBERNACIÓN</t>
  </si>
  <si>
    <t>CUNDINAMARCA - GOBERNACIÓN</t>
  </si>
  <si>
    <t>GUAINÍA - GOBERNACIÓN</t>
  </si>
  <si>
    <t>GUAVIARE - GOBERNACIÓN</t>
  </si>
  <si>
    <t>HUILA - GOBERNACIÓN</t>
  </si>
  <si>
    <t>LA GUAJIRA - GOBERNACIÓN</t>
  </si>
  <si>
    <t>MAGDALENA - GOBERNACIÓN</t>
  </si>
  <si>
    <t>META - GOBERNACIÓN</t>
  </si>
  <si>
    <t>NARIÑO - GOBERNACIÓN</t>
  </si>
  <si>
    <t>NORTE DE SANTANDER - GOBERNACIÓN</t>
  </si>
  <si>
    <t>PUTUMAYO - GOBERNACIÓN</t>
  </si>
  <si>
    <t>QUINDÍO - GOBERNACIÓN</t>
  </si>
  <si>
    <t>RISARALDA - GOBERNACIÓN</t>
  </si>
  <si>
    <t>SANTANDER - GOBERNACIÓN</t>
  </si>
  <si>
    <t>SUCRE - GOBERNACIÓN</t>
  </si>
  <si>
    <t>TOLIMA - GOBERNACIÓN</t>
  </si>
  <si>
    <t>VALLE DEL CAUCA - GOBERNACIÓN</t>
  </si>
  <si>
    <t>VICHADA - GOBERNACIÓN</t>
  </si>
  <si>
    <t>AMAZONAS - GOBERNACIÓN</t>
  </si>
  <si>
    <t>CESAR - GOBERNACIÓN</t>
  </si>
  <si>
    <t>CÓRDOBA - GOBERNACIÓN</t>
  </si>
  <si>
    <t>SAN ANDRÉS - GOBERNACIÓN</t>
  </si>
  <si>
    <t>VAUPÉS - GOBERNACIÓN</t>
  </si>
  <si>
    <t>Nombre de la Entidad</t>
  </si>
  <si>
    <t>Porcentaje de ingresos corrientes destinados a funcionamiento 1</t>
  </si>
  <si>
    <t>Magnitud de la deuda 2</t>
  </si>
  <si>
    <t>Porcentaje de ingresos que corresponden a transferencias 3</t>
  </si>
  <si>
    <t xml:space="preserve">Porcentaje de ingresos que corresponden a recursos propios 4 </t>
  </si>
  <si>
    <t>Porcentaje del gasto total destinado a inversión 5</t>
  </si>
  <si>
    <t>Capacidad de ahorro 6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</si>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</sst>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U_S_$_-;\-* #,##0.00\ _U_S_$_-;_-* &quot;-&quot;??\ _U_S_$_-;_-@_-"/>
    <numFmt numFmtId="164" formatCode="_(* #,##0_);_(* \(#,##0\);_(* &quot;-&quot;_);_(@_)"/>
    <numFmt numFmtId="165" formatCode="#,##0.0"/>
    <numFmt numFmtId="169" formatCode="_-* #,##0.00\ _€_-;\-* #,##0.00\ _€_-;_-* &quot;-&quot;??\ _€_-;_-@_-"/>
    <numFmt numFmtId="170" formatCode="_-* #,##0.0\ _€_-;\-* #,##0.0\ _€_-;_-* &quot;-&quot;??\ _€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b/>
      <sz val="9"/>
      <name val="Trebuchet MS"/>
      <family val="2"/>
    </font>
    <font>
      <b/>
      <sz val="9"/>
      <color indexed="8"/>
      <name val="Trebuchet MS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F0000"/>
        <bgColor indexed="6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rgb="FFAF0000"/>
      </top>
      <bottom/>
      <diagonal/>
    </border>
    <border>
      <left style="thin">
        <color rgb="FFAF0000"/>
      </left>
      <right style="thin">
        <color rgb="FFAF0000"/>
      </right>
      <top style="thin">
        <color rgb="FFAF0000"/>
      </top>
      <bottom style="thin">
        <color rgb="FFAF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AF0000"/>
      </left>
      <right style="thin">
        <color theme="0"/>
      </right>
      <top style="thin">
        <color rgb="FFAF0000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24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 wrapText="1"/>
    </xf>
    <xf numFmtId="2" fontId="0" fillId="4" borderId="2" xfId="2" applyNumberFormat="1" applyFont="1" applyFill="1" applyBorder="1" applyAlignment="1"/>
    <xf numFmtId="0" fontId="5" fillId="5" borderId="3" xfId="0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165" fontId="7" fillId="0" borderId="5" xfId="4" applyNumberFormat="1" applyFont="1" applyFill="1" applyBorder="1" applyAlignment="1">
      <alignment horizontal="left"/>
    </xf>
    <xf numFmtId="0" fontId="6" fillId="0" borderId="4" xfId="0" applyFont="1" applyFill="1" applyBorder="1"/>
    <xf numFmtId="2" fontId="6" fillId="0" borderId="4" xfId="0" applyNumberFormat="1" applyFont="1" applyFill="1" applyBorder="1" applyAlignment="1">
      <alignment horizontal="center"/>
    </xf>
    <xf numFmtId="2" fontId="6" fillId="0" borderId="4" xfId="3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0" fontId="5" fillId="5" borderId="6" xfId="0" quotePrefix="1" applyFont="1" applyFill="1" applyBorder="1" applyAlignment="1">
      <alignment horizontal="center" vertical="center" wrapText="1"/>
    </xf>
    <xf numFmtId="170" fontId="7" fillId="0" borderId="5" xfId="5" applyNumberFormat="1" applyFont="1" applyFill="1" applyBorder="1" applyAlignment="1">
      <alignment horizontal="center"/>
    </xf>
    <xf numFmtId="169" fontId="7" fillId="0" borderId="5" xfId="5" applyFont="1" applyFill="1" applyBorder="1" applyAlignment="1">
      <alignment horizontal="center"/>
    </xf>
    <xf numFmtId="169" fontId="9" fillId="0" borderId="5" xfId="5" applyFont="1" applyFill="1" applyBorder="1" applyAlignment="1">
      <alignment horizontal="center"/>
    </xf>
    <xf numFmtId="169" fontId="6" fillId="0" borderId="5" xfId="5" applyNumberFormat="1" applyFont="1" applyFill="1" applyBorder="1" applyAlignment="1">
      <alignment horizontal="center" wrapText="1"/>
    </xf>
    <xf numFmtId="4" fontId="6" fillId="0" borderId="5" xfId="5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0" fontId="10" fillId="6" borderId="7" xfId="0" applyFont="1" applyFill="1" applyBorder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0" fontId="3" fillId="3" borderId="0" xfId="2" applyNumberFormat="1" applyFont="1" applyFill="1" applyBorder="1" applyAlignment="1">
      <alignment horizontal="center" vertical="center" wrapText="1"/>
    </xf>
  </cellXfs>
  <cellStyles count="6">
    <cellStyle name="40% - Accent1" xfId="1" builtinId="31"/>
    <cellStyle name="Comma" xfId="3" builtinId="3"/>
    <cellStyle name="Millares [0]_Hoja1" xfId="4" xr:uid="{2F8BE7D9-CDA8-2B40-9AC5-81CE89C0ADB7}"/>
    <cellStyle name="Millares_Hoja1" xfId="5" xr:uid="{202A059A-ECC6-9542-A413-2163FB31AE43}"/>
    <cellStyle name="Normal" xfId="0" builtinId="0"/>
    <cellStyle name="Normal 2 2" xfId="2" xr:uid="{3AE92093-85AC-1E40-981E-8DE4A370EF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8C12-A8B9-5042-8D27-6B46BC3D1855}">
  <dimension ref="A1:N577"/>
  <sheetViews>
    <sheetView topLeftCell="A542" workbookViewId="0">
      <selection activeCell="B577" sqref="B577"/>
    </sheetView>
  </sheetViews>
  <sheetFormatPr baseColWidth="10" defaultRowHeight="16" x14ac:dyDescent="0.2"/>
  <cols>
    <col min="5" max="9" width="23.5" customWidth="1"/>
    <col min="10" max="10" width="14.33203125" bestFit="1" customWidth="1"/>
    <col min="11" max="11" width="12.6640625" bestFit="1" customWidth="1"/>
    <col min="12" max="12" width="23" bestFit="1" customWidth="1"/>
    <col min="14" max="14" width="34.5" bestFit="1" customWidth="1"/>
  </cols>
  <sheetData>
    <row r="1" spans="1:14" ht="4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250</v>
      </c>
      <c r="F1" s="3" t="s">
        <v>251</v>
      </c>
      <c r="G1" s="3" t="s">
        <v>252</v>
      </c>
      <c r="H1" s="3" t="s">
        <v>253</v>
      </c>
      <c r="I1" s="3" t="s">
        <v>254</v>
      </c>
      <c r="J1" s="3" t="s">
        <v>255</v>
      </c>
      <c r="K1" s="3" t="s">
        <v>10</v>
      </c>
      <c r="L1" s="3" t="s">
        <v>11</v>
      </c>
      <c r="M1" s="3" t="s">
        <v>12</v>
      </c>
      <c r="N1" s="23" t="s">
        <v>249</v>
      </c>
    </row>
    <row r="2" spans="1:14" x14ac:dyDescent="0.2">
      <c r="A2">
        <v>2000</v>
      </c>
      <c r="B2" t="s">
        <v>14</v>
      </c>
      <c r="C2" t="s">
        <v>13</v>
      </c>
      <c r="D2" t="s">
        <v>15</v>
      </c>
      <c r="E2" s="20">
        <v>68.975501175392679</v>
      </c>
      <c r="F2" s="20">
        <v>29.744574214902737</v>
      </c>
      <c r="G2" s="20">
        <v>36.257367237528399</v>
      </c>
      <c r="H2" s="20">
        <v>25.098104541361916</v>
      </c>
      <c r="I2" s="20">
        <v>67.197232380110535</v>
      </c>
      <c r="J2" s="20">
        <v>35.366017484752952</v>
      </c>
      <c r="K2" s="20">
        <v>58.42</v>
      </c>
      <c r="L2" t="s">
        <v>197</v>
      </c>
      <c r="M2">
        <v>13</v>
      </c>
      <c r="N2" t="str">
        <f>VLOOKUP(B2,Sheet5!$L$15:$O$46,4,FALSE)</f>
        <v>ANTIOQUIA - GOBERNACIÓN</v>
      </c>
    </row>
    <row r="3" spans="1:14" x14ac:dyDescent="0.2">
      <c r="A3">
        <v>2000</v>
      </c>
      <c r="B3" t="s">
        <v>18</v>
      </c>
      <c r="C3" t="s">
        <v>17</v>
      </c>
      <c r="D3" t="s">
        <v>19</v>
      </c>
      <c r="E3" s="20">
        <v>70.375508172367134</v>
      </c>
      <c r="F3" s="20">
        <v>43.123203391313574</v>
      </c>
      <c r="G3" s="20">
        <v>31.155502035172628</v>
      </c>
      <c r="H3" s="20">
        <v>35.910172886675547</v>
      </c>
      <c r="I3" s="20">
        <v>66.743641234909376</v>
      </c>
      <c r="J3" s="20">
        <v>37.424776625354639</v>
      </c>
      <c r="K3" s="20">
        <v>58.95</v>
      </c>
      <c r="L3" t="s">
        <v>197</v>
      </c>
      <c r="M3">
        <v>11</v>
      </c>
      <c r="N3" t="str">
        <f>VLOOKUP(B3,Sheet5!$L$15:$O$46,4,FALSE)</f>
        <v>ATLÁNTICO - GOBERNACIÓN</v>
      </c>
    </row>
    <row r="4" spans="1:14" x14ac:dyDescent="0.2">
      <c r="A4">
        <v>2000</v>
      </c>
      <c r="B4" t="s">
        <v>21</v>
      </c>
      <c r="C4" t="s">
        <v>20</v>
      </c>
      <c r="D4" t="s">
        <v>22</v>
      </c>
      <c r="E4" s="20">
        <v>115.62899120303491</v>
      </c>
      <c r="F4" s="20">
        <v>35.70167212456942</v>
      </c>
      <c r="G4" s="20">
        <v>52.526740124488846</v>
      </c>
      <c r="H4" s="20">
        <v>28.937645723801275</v>
      </c>
      <c r="I4" s="20">
        <v>70.311807878788528</v>
      </c>
      <c r="J4" s="20">
        <v>21.316811612725452</v>
      </c>
      <c r="K4" s="20">
        <v>54.11</v>
      </c>
      <c r="L4" t="s">
        <v>197</v>
      </c>
      <c r="M4">
        <v>23</v>
      </c>
      <c r="N4" t="str">
        <f>VLOOKUP(B4,Sheet5!$L$15:$O$46,4,FALSE)</f>
        <v>BOLÍVAR - GOBERNACIÓN</v>
      </c>
    </row>
    <row r="5" spans="1:14" x14ac:dyDescent="0.2">
      <c r="A5">
        <v>2000</v>
      </c>
      <c r="B5" t="s">
        <v>24</v>
      </c>
      <c r="C5" t="s">
        <v>23</v>
      </c>
      <c r="D5" t="s">
        <v>25</v>
      </c>
      <c r="E5" s="20">
        <v>59.631732748243607</v>
      </c>
      <c r="F5" s="20">
        <v>6.8594363044647872</v>
      </c>
      <c r="G5" s="20">
        <v>75.165195051012162</v>
      </c>
      <c r="H5" s="20">
        <v>20.951559586250028</v>
      </c>
      <c r="I5" s="20">
        <v>86.033083219734863</v>
      </c>
      <c r="J5" s="20">
        <v>34.872019208500518</v>
      </c>
      <c r="K5" s="20">
        <v>60.79</v>
      </c>
      <c r="L5" t="s">
        <v>178</v>
      </c>
      <c r="M5">
        <v>6</v>
      </c>
      <c r="N5" t="str">
        <f>VLOOKUP(B5,Sheet5!$L$15:$O$46,4,FALSE)</f>
        <v>BOYACÁ - GOBERNACIÓN</v>
      </c>
    </row>
    <row r="6" spans="1:14" x14ac:dyDescent="0.2">
      <c r="A6">
        <v>2000</v>
      </c>
      <c r="B6" t="s">
        <v>28</v>
      </c>
      <c r="C6" t="s">
        <v>27</v>
      </c>
      <c r="D6" t="s">
        <v>29</v>
      </c>
      <c r="E6" s="20">
        <v>63.503705407675447</v>
      </c>
      <c r="F6" s="20">
        <v>18.170241984932801</v>
      </c>
      <c r="G6" s="20">
        <v>52.264045122212607</v>
      </c>
      <c r="H6" s="20">
        <v>42.953425049019991</v>
      </c>
      <c r="I6" s="20">
        <v>84.337945136239256</v>
      </c>
      <c r="J6" s="20">
        <v>45.886359277218361</v>
      </c>
      <c r="K6" s="20">
        <v>67.2</v>
      </c>
      <c r="L6" t="s">
        <v>178</v>
      </c>
      <c r="M6">
        <v>1</v>
      </c>
      <c r="N6" t="str">
        <f>VLOOKUP(B6,Sheet5!$L$15:$O$46,4,FALSE)</f>
        <v>CALDAS - GOBERNACIÓN</v>
      </c>
    </row>
    <row r="7" spans="1:14" x14ac:dyDescent="0.2">
      <c r="A7">
        <v>2000</v>
      </c>
      <c r="B7" t="s">
        <v>31</v>
      </c>
      <c r="C7" t="s">
        <v>30</v>
      </c>
      <c r="D7" t="s">
        <v>32</v>
      </c>
      <c r="E7" s="20">
        <v>44.678518836759466</v>
      </c>
      <c r="F7" s="20">
        <v>20.219691062447755</v>
      </c>
      <c r="G7" s="20">
        <v>67.647208686150634</v>
      </c>
      <c r="H7" s="20">
        <v>27.210659813075129</v>
      </c>
      <c r="I7" s="20">
        <v>84.384298153946773</v>
      </c>
      <c r="J7" s="20">
        <v>36.428550892005731</v>
      </c>
      <c r="K7" s="20">
        <v>60.42</v>
      </c>
      <c r="L7" t="s">
        <v>178</v>
      </c>
      <c r="M7">
        <v>7</v>
      </c>
      <c r="N7" t="str">
        <f>VLOOKUP(B7,Sheet5!$L$15:$O$46,4,FALSE)</f>
        <v>CAQUETÁ - GOBERNACIÓN</v>
      </c>
    </row>
    <row r="8" spans="1:14" x14ac:dyDescent="0.2">
      <c r="A8">
        <v>2000</v>
      </c>
      <c r="B8" t="s">
        <v>34</v>
      </c>
      <c r="C8" t="s">
        <v>33</v>
      </c>
      <c r="D8" t="s">
        <v>35</v>
      </c>
      <c r="E8" s="20">
        <v>78.997450627726735</v>
      </c>
      <c r="F8" s="20">
        <v>28.304376232484778</v>
      </c>
      <c r="G8" s="20">
        <v>66.544133822347476</v>
      </c>
      <c r="H8" s="20">
        <v>13.304485332022505</v>
      </c>
      <c r="I8" s="20">
        <v>87.085218909849061</v>
      </c>
      <c r="J8" s="20">
        <v>38.266720150629006</v>
      </c>
      <c r="K8" s="20">
        <v>57.38</v>
      </c>
      <c r="L8" t="s">
        <v>197</v>
      </c>
      <c r="M8">
        <v>15</v>
      </c>
      <c r="N8" t="str">
        <f>VLOOKUP(B8,Sheet5!$L$15:$O$46,4,FALSE)</f>
        <v>CAUCA - GOBERNACIÓN</v>
      </c>
    </row>
    <row r="9" spans="1:14" x14ac:dyDescent="0.2">
      <c r="A9">
        <v>2000</v>
      </c>
      <c r="B9" t="s">
        <v>37</v>
      </c>
      <c r="C9" t="s">
        <v>36</v>
      </c>
      <c r="D9" t="s">
        <v>38</v>
      </c>
      <c r="E9" s="20">
        <v>87.825414116222817</v>
      </c>
      <c r="F9" s="20">
        <v>12.610403733455462</v>
      </c>
      <c r="G9" s="20">
        <v>72.858117270594249</v>
      </c>
      <c r="H9" s="20">
        <v>15.873409338674014</v>
      </c>
      <c r="I9" s="20">
        <v>84.346527215820416</v>
      </c>
      <c r="J9" s="20">
        <v>22.625068237624799</v>
      </c>
      <c r="K9" s="20">
        <v>56.46</v>
      </c>
      <c r="L9" t="s">
        <v>197</v>
      </c>
      <c r="M9">
        <v>18</v>
      </c>
      <c r="N9" t="str">
        <f>VLOOKUP(B9,Sheet5!$L$15:$O$46,4,FALSE)</f>
        <v>CESAR - GOBERNACIÓN</v>
      </c>
    </row>
    <row r="10" spans="1:14" x14ac:dyDescent="0.2">
      <c r="A10">
        <v>2000</v>
      </c>
      <c r="B10" t="s">
        <v>40</v>
      </c>
      <c r="C10" t="s">
        <v>39</v>
      </c>
      <c r="D10" t="s">
        <v>41</v>
      </c>
      <c r="E10" s="20">
        <v>52.381000116408138</v>
      </c>
      <c r="F10" s="20">
        <v>23.609928586258988</v>
      </c>
      <c r="G10" s="20">
        <v>62.743715649662043</v>
      </c>
      <c r="H10" s="20">
        <v>15.32874543381082</v>
      </c>
      <c r="I10" s="20">
        <v>90.831220877862236</v>
      </c>
      <c r="J10" s="20">
        <v>63.973622935432815</v>
      </c>
      <c r="K10" s="20">
        <v>64.569999999999993</v>
      </c>
      <c r="L10" t="s">
        <v>178</v>
      </c>
      <c r="M10">
        <v>4</v>
      </c>
      <c r="N10" t="str">
        <f>VLOOKUP(B10,Sheet5!$L$15:$O$46,4,FALSE)</f>
        <v>CÓRDOBA - GOBERNACIÓN</v>
      </c>
    </row>
    <row r="11" spans="1:14" x14ac:dyDescent="0.2">
      <c r="A11">
        <v>2000</v>
      </c>
      <c r="B11" t="s">
        <v>43</v>
      </c>
      <c r="C11" t="s">
        <v>42</v>
      </c>
      <c r="D11" t="s">
        <v>44</v>
      </c>
      <c r="E11" s="20">
        <v>56.069492691074238</v>
      </c>
      <c r="F11" s="20">
        <v>24.667899723662174</v>
      </c>
      <c r="G11" s="20">
        <v>48.358001168036964</v>
      </c>
      <c r="H11" s="20">
        <v>38.749946458784073</v>
      </c>
      <c r="I11" s="20">
        <v>75.392722395894083</v>
      </c>
      <c r="J11" s="20">
        <v>49.146501894655344</v>
      </c>
      <c r="K11" s="20">
        <v>64.66</v>
      </c>
      <c r="L11" t="s">
        <v>178</v>
      </c>
      <c r="M11">
        <v>3</v>
      </c>
      <c r="N11" t="str">
        <f>VLOOKUP(B11,Sheet5!$L$15:$O$46,4,FALSE)</f>
        <v>CUNDINAMARCA - GOBERNACIÓN</v>
      </c>
    </row>
    <row r="12" spans="1:14" x14ac:dyDescent="0.2">
      <c r="A12">
        <v>2000</v>
      </c>
      <c r="B12" t="s">
        <v>46</v>
      </c>
      <c r="C12" t="s">
        <v>45</v>
      </c>
      <c r="D12" t="s">
        <v>47</v>
      </c>
      <c r="E12" s="20">
        <v>129.96674986990263</v>
      </c>
      <c r="F12" s="20">
        <v>71.103975386729644</v>
      </c>
      <c r="G12" s="20">
        <v>61.995816048143162</v>
      </c>
      <c r="H12" s="20">
        <v>34.358262801314751</v>
      </c>
      <c r="I12" s="20">
        <v>52.99528845710504</v>
      </c>
      <c r="J12" s="20">
        <v>-79.345251664390034</v>
      </c>
      <c r="K12" s="20">
        <v>46.72</v>
      </c>
      <c r="L12" t="s">
        <v>197</v>
      </c>
      <c r="M12">
        <v>27</v>
      </c>
      <c r="N12" t="str">
        <f>VLOOKUP(B12,Sheet5!$L$15:$O$46,4,FALSE)</f>
        <v>CHOCÓ - GOBERNACIÓN</v>
      </c>
    </row>
    <row r="13" spans="1:14" x14ac:dyDescent="0.2">
      <c r="A13">
        <v>2000</v>
      </c>
      <c r="B13" t="s">
        <v>49</v>
      </c>
      <c r="C13" t="s">
        <v>48</v>
      </c>
      <c r="D13" t="s">
        <v>50</v>
      </c>
      <c r="E13" s="20">
        <v>88.400412828056574</v>
      </c>
      <c r="F13" s="20">
        <v>24.933118109125044</v>
      </c>
      <c r="G13" s="20">
        <v>38.700234826849126</v>
      </c>
      <c r="H13" s="20">
        <v>17.522866537147394</v>
      </c>
      <c r="I13" s="20">
        <v>80.871762719421952</v>
      </c>
      <c r="J13" s="20">
        <v>13.751057596740376</v>
      </c>
      <c r="K13" s="20">
        <v>56.04</v>
      </c>
      <c r="L13" t="s">
        <v>197</v>
      </c>
      <c r="M13">
        <v>19</v>
      </c>
      <c r="N13" t="str">
        <f>VLOOKUP(B13,Sheet5!$L$15:$O$46,4,FALSE)</f>
        <v>HUILA - GOBERNACIÓN</v>
      </c>
    </row>
    <row r="14" spans="1:14" x14ac:dyDescent="0.2">
      <c r="A14">
        <v>2000</v>
      </c>
      <c r="B14" t="s">
        <v>52</v>
      </c>
      <c r="C14" t="s">
        <v>51</v>
      </c>
      <c r="D14" t="s">
        <v>53</v>
      </c>
      <c r="E14" s="20">
        <v>56.679437442032125</v>
      </c>
      <c r="F14" s="20">
        <v>41.838687280932049</v>
      </c>
      <c r="G14" s="20">
        <v>51.977933354770741</v>
      </c>
      <c r="H14" s="20">
        <v>14.068563230813492</v>
      </c>
      <c r="I14" s="20">
        <v>82.92972806016634</v>
      </c>
      <c r="J14" s="20">
        <v>7.8998602332860575</v>
      </c>
      <c r="K14" s="20">
        <v>50.24</v>
      </c>
      <c r="L14" t="s">
        <v>197</v>
      </c>
      <c r="M14">
        <v>26</v>
      </c>
      <c r="N14" t="str">
        <f>VLOOKUP(B14,Sheet5!$L$15:$O$46,4,FALSE)</f>
        <v>LA GUAJIRA - GOBERNACIÓN</v>
      </c>
    </row>
    <row r="15" spans="1:14" x14ac:dyDescent="0.2">
      <c r="A15">
        <v>2000</v>
      </c>
      <c r="B15" t="s">
        <v>55</v>
      </c>
      <c r="C15" t="s">
        <v>54</v>
      </c>
      <c r="D15" t="s">
        <v>56</v>
      </c>
      <c r="E15" s="20">
        <v>83.092859717510009</v>
      </c>
      <c r="F15" s="20">
        <v>31.140094346732116</v>
      </c>
      <c r="G15" s="20">
        <v>68.713309878506863</v>
      </c>
      <c r="H15" s="20">
        <v>23.676615526968043</v>
      </c>
      <c r="I15" s="20">
        <v>78.079047178775568</v>
      </c>
      <c r="J15" s="20">
        <v>27.663981001747661</v>
      </c>
      <c r="K15" s="20">
        <v>54.88</v>
      </c>
      <c r="L15" t="s">
        <v>197</v>
      </c>
      <c r="M15">
        <v>21</v>
      </c>
      <c r="N15" t="str">
        <f>VLOOKUP(B15,Sheet5!$L$15:$O$46,4,FALSE)</f>
        <v>MAGDALENA - GOBERNACIÓN</v>
      </c>
    </row>
    <row r="16" spans="1:14" x14ac:dyDescent="0.2">
      <c r="A16">
        <v>2000</v>
      </c>
      <c r="B16" t="s">
        <v>58</v>
      </c>
      <c r="C16" t="s">
        <v>57</v>
      </c>
      <c r="D16" t="s">
        <v>59</v>
      </c>
      <c r="E16" s="20">
        <v>79.879097743016615</v>
      </c>
      <c r="F16" s="20">
        <v>20.214110311222488</v>
      </c>
      <c r="G16" s="20">
        <v>27.743127593454165</v>
      </c>
      <c r="H16" s="20">
        <v>17.480875273258835</v>
      </c>
      <c r="I16" s="20">
        <v>82.889920985852001</v>
      </c>
      <c r="J16" s="20">
        <v>22.463993093510769</v>
      </c>
      <c r="K16" s="20">
        <v>60.13</v>
      </c>
      <c r="L16" t="s">
        <v>178</v>
      </c>
      <c r="M16">
        <v>8</v>
      </c>
      <c r="N16" t="str">
        <f>VLOOKUP(B16,Sheet5!$L$15:$O$46,4,FALSE)</f>
        <v>META - GOBERNACIÓN</v>
      </c>
    </row>
    <row r="17" spans="1:14" x14ac:dyDescent="0.2">
      <c r="A17">
        <v>2000</v>
      </c>
      <c r="B17" t="s">
        <v>61</v>
      </c>
      <c r="C17" t="s">
        <v>60</v>
      </c>
      <c r="D17" t="s">
        <v>62</v>
      </c>
      <c r="E17" s="20">
        <v>62.357166215414573</v>
      </c>
      <c r="F17" s="20">
        <v>62.835119837883937</v>
      </c>
      <c r="G17" s="20">
        <v>81.69964419850821</v>
      </c>
      <c r="H17" s="20">
        <v>16.193577407690263</v>
      </c>
      <c r="I17" s="20">
        <v>91.510777192181934</v>
      </c>
      <c r="J17" s="20">
        <v>37.539639220904732</v>
      </c>
      <c r="K17" s="20">
        <v>50.81</v>
      </c>
      <c r="L17" t="s">
        <v>197</v>
      </c>
      <c r="M17">
        <v>25</v>
      </c>
      <c r="N17" t="str">
        <f>VLOOKUP(B17,Sheet5!$L$15:$O$46,4,FALSE)</f>
        <v>NARIÑO - GOBERNACIÓN</v>
      </c>
    </row>
    <row r="18" spans="1:14" x14ac:dyDescent="0.2">
      <c r="A18">
        <v>2000</v>
      </c>
      <c r="B18" t="s">
        <v>64</v>
      </c>
      <c r="C18" t="s">
        <v>63</v>
      </c>
      <c r="D18" t="s">
        <v>65</v>
      </c>
      <c r="E18" s="20">
        <v>50.809191451234895</v>
      </c>
      <c r="F18" s="20">
        <v>20.854340941271392</v>
      </c>
      <c r="G18" s="20">
        <v>68.797368856912655</v>
      </c>
      <c r="H18" s="20">
        <v>23.758101530259729</v>
      </c>
      <c r="I18" s="20">
        <v>85.366510999902999</v>
      </c>
      <c r="J18" s="20">
        <v>38.256031317012443</v>
      </c>
      <c r="K18" s="20">
        <v>60.07</v>
      </c>
      <c r="L18" t="s">
        <v>178</v>
      </c>
      <c r="M18">
        <v>9</v>
      </c>
      <c r="N18" t="str">
        <f>VLOOKUP(B18,Sheet5!$L$15:$O$46,4,FALSE)</f>
        <v>NORTE DE SANTANDER - GOBERNACIÓN</v>
      </c>
    </row>
    <row r="19" spans="1:14" x14ac:dyDescent="0.2">
      <c r="A19">
        <v>2000</v>
      </c>
      <c r="B19" t="s">
        <v>67</v>
      </c>
      <c r="C19" t="s">
        <v>66</v>
      </c>
      <c r="D19" t="s">
        <v>68</v>
      </c>
      <c r="E19" s="20">
        <v>73.102045872832917</v>
      </c>
      <c r="F19" s="20">
        <v>39.369746955161339</v>
      </c>
      <c r="G19" s="20">
        <v>47.27829937719433</v>
      </c>
      <c r="H19" s="20">
        <v>20.907453496921914</v>
      </c>
      <c r="I19" s="20">
        <v>78.462848596576279</v>
      </c>
      <c r="J19" s="20">
        <v>38.048581786662936</v>
      </c>
      <c r="K19" s="20">
        <v>57.33</v>
      </c>
      <c r="L19" t="s">
        <v>197</v>
      </c>
      <c r="M19">
        <v>16</v>
      </c>
      <c r="N19" t="str">
        <f>VLOOKUP(B19,Sheet5!$L$15:$O$46,4,FALSE)</f>
        <v>QUINDÍO - GOBERNACIÓN</v>
      </c>
    </row>
    <row r="20" spans="1:14" x14ac:dyDescent="0.2">
      <c r="A20">
        <v>2000</v>
      </c>
      <c r="B20" t="s">
        <v>70</v>
      </c>
      <c r="C20" t="s">
        <v>69</v>
      </c>
      <c r="D20" t="s">
        <v>71</v>
      </c>
      <c r="E20" s="20">
        <v>52.776911280168058</v>
      </c>
      <c r="F20" s="20">
        <v>37.859913494139811</v>
      </c>
      <c r="G20" s="20">
        <v>63.727181820794343</v>
      </c>
      <c r="H20" s="20">
        <v>28.654548045168898</v>
      </c>
      <c r="I20" s="20">
        <v>81.612843638573594</v>
      </c>
      <c r="J20" s="20">
        <v>46.963282641901991</v>
      </c>
      <c r="K20" s="20">
        <v>59.48</v>
      </c>
      <c r="L20" t="s">
        <v>197</v>
      </c>
      <c r="M20">
        <v>10</v>
      </c>
      <c r="N20" t="str">
        <f>VLOOKUP(B20,Sheet5!$L$15:$O$46,4,FALSE)</f>
        <v>RISARALDA - GOBERNACIÓN</v>
      </c>
    </row>
    <row r="21" spans="1:14" x14ac:dyDescent="0.2">
      <c r="A21">
        <v>2000</v>
      </c>
      <c r="B21" t="s">
        <v>73</v>
      </c>
      <c r="C21" t="s">
        <v>72</v>
      </c>
      <c r="D21" t="s">
        <v>74</v>
      </c>
      <c r="E21" s="20">
        <v>78.514030566819159</v>
      </c>
      <c r="F21" s="20">
        <v>104.20690223727311</v>
      </c>
      <c r="G21" s="20">
        <v>29.988075336288723</v>
      </c>
      <c r="H21" s="20">
        <v>38.460404108216551</v>
      </c>
      <c r="I21" s="20">
        <v>50.916304553300265</v>
      </c>
      <c r="J21" s="20">
        <v>24.83007069998984</v>
      </c>
      <c r="K21" s="20">
        <v>44.15</v>
      </c>
      <c r="L21" t="s">
        <v>197</v>
      </c>
      <c r="M21">
        <v>30</v>
      </c>
      <c r="N21" t="str">
        <f>VLOOKUP(B21,Sheet5!$L$15:$O$46,4,FALSE)</f>
        <v>SANTANDER - GOBERNACIÓN</v>
      </c>
    </row>
    <row r="22" spans="1:14" x14ac:dyDescent="0.2">
      <c r="A22">
        <v>2000</v>
      </c>
      <c r="B22" t="s">
        <v>76</v>
      </c>
      <c r="C22" t="s">
        <v>75</v>
      </c>
      <c r="D22" t="s">
        <v>77</v>
      </c>
      <c r="E22" s="20">
        <v>59.304951486737941</v>
      </c>
      <c r="F22" s="20">
        <v>3.7376922900562914</v>
      </c>
      <c r="G22" s="20">
        <v>78.640722585303962</v>
      </c>
      <c r="H22" s="20">
        <v>14.283535897594648</v>
      </c>
      <c r="I22" s="20">
        <v>92.746938938575369</v>
      </c>
      <c r="J22" s="20">
        <v>56.705595874807166</v>
      </c>
      <c r="K22" s="20">
        <v>65.099999999999994</v>
      </c>
      <c r="L22" t="s">
        <v>178</v>
      </c>
      <c r="M22">
        <v>2</v>
      </c>
      <c r="N22" t="str">
        <f>VLOOKUP(B22,Sheet5!$L$15:$O$46,4,FALSE)</f>
        <v>SUCRE - GOBERNACIÓN</v>
      </c>
    </row>
    <row r="23" spans="1:14" x14ac:dyDescent="0.2">
      <c r="A23">
        <v>2000</v>
      </c>
      <c r="B23" t="s">
        <v>79</v>
      </c>
      <c r="C23" t="s">
        <v>78</v>
      </c>
      <c r="D23" t="s">
        <v>80</v>
      </c>
      <c r="E23" s="20">
        <v>104.64437183508446</v>
      </c>
      <c r="F23" s="20">
        <v>31.028391790477912</v>
      </c>
      <c r="G23" s="20">
        <v>58.042415056149046</v>
      </c>
      <c r="H23" s="20">
        <v>24.29329621770626</v>
      </c>
      <c r="I23" s="20">
        <v>82.663563048484434</v>
      </c>
      <c r="J23" s="20">
        <v>19.276835089754528</v>
      </c>
      <c r="K23" s="20">
        <v>55.42</v>
      </c>
      <c r="L23" t="s">
        <v>197</v>
      </c>
      <c r="M23">
        <v>20</v>
      </c>
      <c r="N23" t="str">
        <f>VLOOKUP(B23,Sheet5!$L$15:$O$46,4,FALSE)</f>
        <v>TOLIMA - GOBERNACIÓN</v>
      </c>
    </row>
    <row r="24" spans="1:14" x14ac:dyDescent="0.2">
      <c r="A24">
        <v>2000</v>
      </c>
      <c r="B24" t="s">
        <v>82</v>
      </c>
      <c r="C24" t="s">
        <v>81</v>
      </c>
      <c r="D24" t="s">
        <v>83</v>
      </c>
      <c r="E24" s="20">
        <v>76.795647683847193</v>
      </c>
      <c r="F24" s="20">
        <v>80.915270989894466</v>
      </c>
      <c r="G24" s="20">
        <v>39.772370276390518</v>
      </c>
      <c r="H24" s="20">
        <v>29.307319351653238</v>
      </c>
      <c r="I24" s="20">
        <v>24.294780680790058</v>
      </c>
      <c r="J24" s="20">
        <v>-29.781846474728347</v>
      </c>
      <c r="K24" s="20">
        <v>35.06</v>
      </c>
      <c r="L24" t="s">
        <v>199</v>
      </c>
      <c r="M24">
        <v>32</v>
      </c>
      <c r="N24" t="str">
        <f>VLOOKUP(B24,Sheet5!$L$15:$O$46,4,FALSE)</f>
        <v>VALLE DEL CAUCA - GOBERNACIÓN</v>
      </c>
    </row>
    <row r="25" spans="1:14" x14ac:dyDescent="0.2">
      <c r="A25">
        <v>2000</v>
      </c>
      <c r="B25" t="s">
        <v>86</v>
      </c>
      <c r="C25" t="s">
        <v>85</v>
      </c>
      <c r="D25" t="s">
        <v>87</v>
      </c>
      <c r="E25" s="20">
        <v>86.809479825593854</v>
      </c>
      <c r="F25" s="20">
        <v>9.4833228285606008</v>
      </c>
      <c r="G25" s="20">
        <v>8.7609590265600907</v>
      </c>
      <c r="H25" s="20">
        <v>4.4115743126451834</v>
      </c>
      <c r="I25" s="20">
        <v>87.524322234157111</v>
      </c>
      <c r="J25" s="20">
        <v>-66.475624540471074</v>
      </c>
      <c r="K25" s="20">
        <v>58.34</v>
      </c>
      <c r="L25" t="s">
        <v>197</v>
      </c>
      <c r="M25">
        <v>14</v>
      </c>
      <c r="N25" t="str">
        <f>VLOOKUP(B25,Sheet5!$L$15:$O$46,4,FALSE)</f>
        <v>ARAUCA - GOBERNACIÓN</v>
      </c>
    </row>
    <row r="26" spans="1:14" x14ac:dyDescent="0.2">
      <c r="A26">
        <v>2000</v>
      </c>
      <c r="B26" t="s">
        <v>89</v>
      </c>
      <c r="C26" t="s">
        <v>88</v>
      </c>
      <c r="D26" t="s">
        <v>90</v>
      </c>
      <c r="E26" s="20">
        <v>86.753849110997834</v>
      </c>
      <c r="F26" s="20">
        <v>30.565834051631548</v>
      </c>
      <c r="G26" s="20">
        <v>15.080278602715474</v>
      </c>
      <c r="H26" s="20">
        <v>4.4650380551890096</v>
      </c>
      <c r="I26" s="20">
        <v>88.17000971656033</v>
      </c>
      <c r="J26" s="20">
        <v>-13.913836883262359</v>
      </c>
      <c r="K26" s="20">
        <v>54.04</v>
      </c>
      <c r="L26" t="s">
        <v>197</v>
      </c>
      <c r="M26">
        <v>24</v>
      </c>
      <c r="N26" t="str">
        <f>VLOOKUP(B26,Sheet5!$L$15:$O$46,4,FALSE)</f>
        <v>CASANARE - GOBERNACIÓN</v>
      </c>
    </row>
    <row r="27" spans="1:14" x14ac:dyDescent="0.2">
      <c r="A27">
        <v>2000</v>
      </c>
      <c r="B27" t="s">
        <v>92</v>
      </c>
      <c r="C27" t="s">
        <v>91</v>
      </c>
      <c r="D27" t="s">
        <v>93</v>
      </c>
      <c r="E27" s="20">
        <v>97.774996931504248</v>
      </c>
      <c r="F27" s="20">
        <v>100.15314847683308</v>
      </c>
      <c r="G27" s="20">
        <v>14.511552394782736</v>
      </c>
      <c r="H27" s="20">
        <v>27.404509046107673</v>
      </c>
      <c r="I27" s="20">
        <v>57.522755467999744</v>
      </c>
      <c r="J27" s="20">
        <v>-2.1360768729647246</v>
      </c>
      <c r="K27" s="20">
        <v>40.36</v>
      </c>
      <c r="L27" t="s">
        <v>197</v>
      </c>
      <c r="M27">
        <v>31</v>
      </c>
      <c r="N27" t="str">
        <f>VLOOKUP(B27,Sheet5!$L$15:$O$46,4,FALSE)</f>
        <v>PUTUMAYO - GOBERNACIÓN</v>
      </c>
    </row>
    <row r="28" spans="1:14" x14ac:dyDescent="0.2">
      <c r="A28">
        <v>2000</v>
      </c>
      <c r="B28" t="s">
        <v>95</v>
      </c>
      <c r="C28" t="s">
        <v>94</v>
      </c>
      <c r="D28" t="s">
        <v>96</v>
      </c>
      <c r="E28" s="20">
        <v>59.800969579184468</v>
      </c>
      <c r="F28" s="20">
        <v>102.8691346181883</v>
      </c>
      <c r="G28" s="20">
        <v>44.055623732751023</v>
      </c>
      <c r="H28" s="20">
        <v>33.444699840301276</v>
      </c>
      <c r="I28" s="20">
        <v>60.351071131640296</v>
      </c>
      <c r="J28" s="20">
        <v>29.392672379603198</v>
      </c>
      <c r="K28" s="20">
        <v>44.29</v>
      </c>
      <c r="L28" t="s">
        <v>197</v>
      </c>
      <c r="M28">
        <v>29</v>
      </c>
      <c r="N28" t="str">
        <f>VLOOKUP(B28,Sheet5!$L$15:$O$46,4,FALSE)</f>
        <v>SAN ANDRÉS - GOBERNACIÓN</v>
      </c>
    </row>
    <row r="29" spans="1:14" x14ac:dyDescent="0.2">
      <c r="A29">
        <v>2000</v>
      </c>
      <c r="B29" t="s">
        <v>98</v>
      </c>
      <c r="C29" t="s">
        <v>97</v>
      </c>
      <c r="D29" t="s">
        <v>99</v>
      </c>
      <c r="E29" s="20">
        <v>83.586781841138489</v>
      </c>
      <c r="F29" s="20">
        <v>30.420875389686913</v>
      </c>
      <c r="G29" s="20">
        <v>76.772921043076295</v>
      </c>
      <c r="H29" s="20">
        <v>5.234962364436937</v>
      </c>
      <c r="I29" s="20">
        <v>74.719980612882893</v>
      </c>
      <c r="J29" s="20">
        <v>-7.1453853634500186</v>
      </c>
      <c r="K29" s="20">
        <v>44.83</v>
      </c>
      <c r="L29" t="s">
        <v>197</v>
      </c>
      <c r="M29">
        <v>28</v>
      </c>
      <c r="N29" t="str">
        <f>VLOOKUP(B29,Sheet5!$L$15:$O$46,4,FALSE)</f>
        <v>AMAZONAS - GOBERNACIÓN</v>
      </c>
    </row>
    <row r="30" spans="1:14" x14ac:dyDescent="0.2">
      <c r="A30">
        <v>2000</v>
      </c>
      <c r="B30" t="s">
        <v>101</v>
      </c>
      <c r="C30" t="s">
        <v>100</v>
      </c>
      <c r="D30" t="s">
        <v>102</v>
      </c>
      <c r="E30" s="20">
        <v>89.472990380843399</v>
      </c>
      <c r="F30" s="20">
        <v>4.860998194185763</v>
      </c>
      <c r="G30" s="20">
        <v>87.90469885017059</v>
      </c>
      <c r="H30" s="20">
        <v>2.7145183664765509</v>
      </c>
      <c r="I30" s="20">
        <v>81.016823350021937</v>
      </c>
      <c r="J30" s="20">
        <v>30.547393271852631</v>
      </c>
      <c r="K30" s="20">
        <v>54.57</v>
      </c>
      <c r="L30" t="s">
        <v>197</v>
      </c>
      <c r="M30">
        <v>22</v>
      </c>
      <c r="N30" t="str">
        <f>VLOOKUP(B30,Sheet5!$L$15:$O$46,4,FALSE)</f>
        <v>GUAINÍA - GOBERNACIÓN</v>
      </c>
    </row>
    <row r="31" spans="1:14" x14ac:dyDescent="0.2">
      <c r="A31">
        <v>2000</v>
      </c>
      <c r="B31" t="s">
        <v>104</v>
      </c>
      <c r="C31" t="s">
        <v>103</v>
      </c>
      <c r="D31" t="s">
        <v>105</v>
      </c>
      <c r="E31" s="20">
        <v>76.749836665106628</v>
      </c>
      <c r="F31" s="20">
        <v>5.6056930300355239</v>
      </c>
      <c r="G31" s="20">
        <v>66.10272830071878</v>
      </c>
      <c r="H31" s="20">
        <v>21.388417122037652</v>
      </c>
      <c r="I31" s="20">
        <v>75.28032950142557</v>
      </c>
      <c r="J31" s="20">
        <v>26.667673601712398</v>
      </c>
      <c r="K31" s="20">
        <v>58.55</v>
      </c>
      <c r="L31" t="s">
        <v>197</v>
      </c>
      <c r="M31">
        <v>12</v>
      </c>
      <c r="N31" t="str">
        <f>VLOOKUP(B31,Sheet5!$L$15:$O$46,4,FALSE)</f>
        <v>GUAVIARE - GOBERNACIÓN</v>
      </c>
    </row>
    <row r="32" spans="1:14" x14ac:dyDescent="0.2">
      <c r="A32">
        <v>2000</v>
      </c>
      <c r="B32" t="s">
        <v>107</v>
      </c>
      <c r="C32" t="s">
        <v>106</v>
      </c>
      <c r="D32" t="s">
        <v>108</v>
      </c>
      <c r="E32" s="20">
        <v>75.445794659104635</v>
      </c>
      <c r="F32" s="20">
        <v>1.3790766885991681</v>
      </c>
      <c r="G32" s="20">
        <v>79.159212548213773</v>
      </c>
      <c r="H32" s="20">
        <v>3.2330421960357016</v>
      </c>
      <c r="I32" s="20">
        <v>85.247142536088774</v>
      </c>
      <c r="J32" s="20">
        <v>27.554399271705421</v>
      </c>
      <c r="K32" s="20">
        <v>56.49</v>
      </c>
      <c r="L32" t="s">
        <v>197</v>
      </c>
      <c r="M32">
        <v>17</v>
      </c>
      <c r="N32" t="str">
        <f>VLOOKUP(B32,Sheet5!$L$15:$O$46,4,FALSE)</f>
        <v>VAUPÉS - GOBERNACIÓN</v>
      </c>
    </row>
    <row r="33" spans="1:14" x14ac:dyDescent="0.2">
      <c r="A33">
        <v>2000</v>
      </c>
      <c r="B33" t="s">
        <v>110</v>
      </c>
      <c r="C33" t="s">
        <v>109</v>
      </c>
      <c r="D33" t="s">
        <v>111</v>
      </c>
      <c r="E33" s="20">
        <v>66.061771662301837</v>
      </c>
      <c r="F33" s="20">
        <v>1.4562909914057716</v>
      </c>
      <c r="G33" s="20">
        <v>75.551961591198875</v>
      </c>
      <c r="H33" s="20">
        <v>7.891568067878306</v>
      </c>
      <c r="I33" s="20">
        <v>89.544452622518975</v>
      </c>
      <c r="J33" s="20">
        <v>43.410793324340816</v>
      </c>
      <c r="K33" s="20">
        <v>61.55</v>
      </c>
      <c r="L33" t="s">
        <v>178</v>
      </c>
      <c r="M33">
        <v>5</v>
      </c>
      <c r="N33" t="str">
        <f>VLOOKUP(B33,Sheet5!$L$15:$O$46,4,FALSE)</f>
        <v>VICHADA - GOBERNACIÓN</v>
      </c>
    </row>
    <row r="34" spans="1:14" x14ac:dyDescent="0.2">
      <c r="A34">
        <v>2001</v>
      </c>
      <c r="B34" t="s">
        <v>14</v>
      </c>
      <c r="C34" t="s">
        <v>13</v>
      </c>
      <c r="D34" t="s">
        <v>15</v>
      </c>
      <c r="E34" s="20">
        <v>59.611669997655284</v>
      </c>
      <c r="F34" s="20">
        <v>27.324210377233669</v>
      </c>
      <c r="G34" s="20">
        <v>45.254914115691527</v>
      </c>
      <c r="H34" s="20">
        <v>26.779659925707804</v>
      </c>
      <c r="I34" s="20">
        <v>66.411692602112936</v>
      </c>
      <c r="J34" s="20">
        <v>35.004318213443234</v>
      </c>
      <c r="K34" s="20">
        <v>57.96</v>
      </c>
      <c r="L34" t="s">
        <v>197</v>
      </c>
      <c r="M34">
        <v>18</v>
      </c>
      <c r="N34" t="str">
        <f>VLOOKUP(B34,Sheet5!$L$15:$O$46,4,FALSE)</f>
        <v>ANTIOQUIA - GOBERNACIÓN</v>
      </c>
    </row>
    <row r="35" spans="1:14" x14ac:dyDescent="0.2">
      <c r="A35">
        <v>2001</v>
      </c>
      <c r="B35" t="s">
        <v>18</v>
      </c>
      <c r="C35" t="s">
        <v>17</v>
      </c>
      <c r="D35" t="s">
        <v>19</v>
      </c>
      <c r="E35" s="20">
        <v>58.495754343790786</v>
      </c>
      <c r="F35" s="20">
        <v>41.455192405712666</v>
      </c>
      <c r="G35" s="20">
        <v>40.999552006909106</v>
      </c>
      <c r="H35" s="20">
        <v>39.790140712620349</v>
      </c>
      <c r="I35" s="20">
        <v>80.135261408785567</v>
      </c>
      <c r="J35" s="20">
        <v>67.086200248196832</v>
      </c>
      <c r="K35" s="20">
        <v>66.98</v>
      </c>
      <c r="L35" t="s">
        <v>178</v>
      </c>
      <c r="M35">
        <v>2</v>
      </c>
      <c r="N35" t="str">
        <f>VLOOKUP(B35,Sheet5!$L$15:$O$46,4,FALSE)</f>
        <v>ATLÁNTICO - GOBERNACIÓN</v>
      </c>
    </row>
    <row r="36" spans="1:14" x14ac:dyDescent="0.2">
      <c r="A36">
        <v>2001</v>
      </c>
      <c r="B36" t="s">
        <v>21</v>
      </c>
      <c r="C36" t="s">
        <v>20</v>
      </c>
      <c r="D36" t="s">
        <v>22</v>
      </c>
      <c r="E36" s="20">
        <v>88.596862956264943</v>
      </c>
      <c r="F36" s="20">
        <v>32.89411470754694</v>
      </c>
      <c r="G36" s="20">
        <v>56.649798201336509</v>
      </c>
      <c r="H36" s="20">
        <v>29.285749959416918</v>
      </c>
      <c r="I36" s="20">
        <v>71.365143222940489</v>
      </c>
      <c r="J36" s="20">
        <v>33.162686033977145</v>
      </c>
      <c r="K36" s="20">
        <v>56.7</v>
      </c>
      <c r="L36" t="s">
        <v>197</v>
      </c>
      <c r="M36">
        <v>21</v>
      </c>
      <c r="N36" t="str">
        <f>VLOOKUP(B36,Sheet5!$L$15:$O$46,4,FALSE)</f>
        <v>BOLÍVAR - GOBERNACIÓN</v>
      </c>
    </row>
    <row r="37" spans="1:14" x14ac:dyDescent="0.2">
      <c r="A37">
        <v>2001</v>
      </c>
      <c r="B37" t="s">
        <v>24</v>
      </c>
      <c r="C37" t="s">
        <v>23</v>
      </c>
      <c r="D37" t="s">
        <v>25</v>
      </c>
      <c r="E37" s="20">
        <v>62.642333124036099</v>
      </c>
      <c r="F37" s="20">
        <v>5.7930811080158806</v>
      </c>
      <c r="G37" s="20">
        <v>73.946255580410323</v>
      </c>
      <c r="H37" s="20">
        <v>20.147692869380386</v>
      </c>
      <c r="I37" s="20">
        <v>86.619953177212821</v>
      </c>
      <c r="J37" s="20">
        <v>35.692125437965501</v>
      </c>
      <c r="K37" s="20">
        <v>61.23</v>
      </c>
      <c r="L37" t="s">
        <v>178</v>
      </c>
      <c r="M37">
        <v>8</v>
      </c>
      <c r="N37" t="str">
        <f>VLOOKUP(B37,Sheet5!$L$15:$O$46,4,FALSE)</f>
        <v>BOYACÁ - GOBERNACIÓN</v>
      </c>
    </row>
    <row r="38" spans="1:14" x14ac:dyDescent="0.2">
      <c r="A38">
        <v>2001</v>
      </c>
      <c r="B38" t="s">
        <v>28</v>
      </c>
      <c r="C38" t="s">
        <v>27</v>
      </c>
      <c r="D38" t="s">
        <v>29</v>
      </c>
      <c r="E38" s="20">
        <v>69.828660157448112</v>
      </c>
      <c r="F38" s="20">
        <v>13.855558391798706</v>
      </c>
      <c r="G38" s="20">
        <v>67.558683232688608</v>
      </c>
      <c r="H38" s="20">
        <v>17.741900921017102</v>
      </c>
      <c r="I38" s="20">
        <v>85.596137026813238</v>
      </c>
      <c r="J38" s="20">
        <v>30.906054600516615</v>
      </c>
      <c r="K38" s="20">
        <v>58.98</v>
      </c>
      <c r="L38" t="s">
        <v>197</v>
      </c>
      <c r="M38">
        <v>17</v>
      </c>
      <c r="N38" t="str">
        <f>VLOOKUP(B38,Sheet5!$L$15:$O$46,4,FALSE)</f>
        <v>CALDAS - GOBERNACIÓN</v>
      </c>
    </row>
    <row r="39" spans="1:14" x14ac:dyDescent="0.2">
      <c r="A39">
        <v>2001</v>
      </c>
      <c r="B39" t="s">
        <v>31</v>
      </c>
      <c r="C39" t="s">
        <v>30</v>
      </c>
      <c r="D39" t="s">
        <v>32</v>
      </c>
      <c r="E39" s="20">
        <v>57.407570909023107</v>
      </c>
      <c r="F39" s="20">
        <v>11.577455475918756</v>
      </c>
      <c r="G39" s="20">
        <v>80.689915490105562</v>
      </c>
      <c r="H39" s="20">
        <v>17.47170700773345</v>
      </c>
      <c r="I39" s="20">
        <v>88.723106464116142</v>
      </c>
      <c r="J39" s="20">
        <v>40.812215569450622</v>
      </c>
      <c r="K39" s="20">
        <v>60.32</v>
      </c>
      <c r="L39" t="s">
        <v>178</v>
      </c>
      <c r="M39">
        <v>12</v>
      </c>
      <c r="N39" t="str">
        <f>VLOOKUP(B39,Sheet5!$L$15:$O$46,4,FALSE)</f>
        <v>CAQUETÁ - GOBERNACIÓN</v>
      </c>
    </row>
    <row r="40" spans="1:14" x14ac:dyDescent="0.2">
      <c r="A40">
        <v>2001</v>
      </c>
      <c r="B40" t="s">
        <v>34</v>
      </c>
      <c r="C40" t="s">
        <v>33</v>
      </c>
      <c r="D40" t="s">
        <v>35</v>
      </c>
      <c r="E40" s="20">
        <v>67.712685158421564</v>
      </c>
      <c r="F40" s="20">
        <v>28.930311574438488</v>
      </c>
      <c r="G40" s="20">
        <v>77.750675595542774</v>
      </c>
      <c r="H40" s="20">
        <v>11.057057748172427</v>
      </c>
      <c r="I40" s="20">
        <v>88.587496319693969</v>
      </c>
      <c r="J40" s="20">
        <v>37.895512684864087</v>
      </c>
      <c r="K40" s="20">
        <v>55.81</v>
      </c>
      <c r="L40" t="s">
        <v>197</v>
      </c>
      <c r="M40">
        <v>23</v>
      </c>
      <c r="N40" t="str">
        <f>VLOOKUP(B40,Sheet5!$L$15:$O$46,4,FALSE)</f>
        <v>CAUCA - GOBERNACIÓN</v>
      </c>
    </row>
    <row r="41" spans="1:14" x14ac:dyDescent="0.2">
      <c r="A41">
        <v>2001</v>
      </c>
      <c r="B41" t="s">
        <v>37</v>
      </c>
      <c r="C41" t="s">
        <v>36</v>
      </c>
      <c r="D41" t="s">
        <v>38</v>
      </c>
      <c r="E41" s="20">
        <v>84.968983283065441</v>
      </c>
      <c r="F41" s="20">
        <v>10.707495435958842</v>
      </c>
      <c r="G41" s="20">
        <v>75.641766151329719</v>
      </c>
      <c r="H41" s="20">
        <v>10.707650945969965</v>
      </c>
      <c r="I41" s="20">
        <v>89.574333441299132</v>
      </c>
      <c r="J41" s="20">
        <v>11.161555094241635</v>
      </c>
      <c r="K41" s="20">
        <v>54.34</v>
      </c>
      <c r="L41" t="s">
        <v>197</v>
      </c>
      <c r="M41">
        <v>24</v>
      </c>
      <c r="N41" t="str">
        <f>VLOOKUP(B41,Sheet5!$L$15:$O$46,4,FALSE)</f>
        <v>CESAR - GOBERNACIÓN</v>
      </c>
    </row>
    <row r="42" spans="1:14" x14ac:dyDescent="0.2">
      <c r="A42">
        <v>2001</v>
      </c>
      <c r="B42" t="s">
        <v>40</v>
      </c>
      <c r="C42" t="s">
        <v>39</v>
      </c>
      <c r="D42" t="s">
        <v>41</v>
      </c>
      <c r="E42" s="20">
        <v>41.212743348147058</v>
      </c>
      <c r="F42" s="20">
        <v>18.984384190369195</v>
      </c>
      <c r="G42" s="20">
        <v>66.808769617601754</v>
      </c>
      <c r="H42" s="20">
        <v>15.354723739213579</v>
      </c>
      <c r="I42" s="20">
        <v>90.223112158230776</v>
      </c>
      <c r="J42" s="20">
        <v>46.892342299451556</v>
      </c>
      <c r="K42" s="20">
        <v>61.59</v>
      </c>
      <c r="L42" t="s">
        <v>178</v>
      </c>
      <c r="M42">
        <v>7</v>
      </c>
      <c r="N42" t="str">
        <f>VLOOKUP(B42,Sheet5!$L$15:$O$46,4,FALSE)</f>
        <v>CÓRDOBA - GOBERNACIÓN</v>
      </c>
    </row>
    <row r="43" spans="1:14" x14ac:dyDescent="0.2">
      <c r="A43">
        <v>2001</v>
      </c>
      <c r="B43" t="s">
        <v>43</v>
      </c>
      <c r="C43" t="s">
        <v>42</v>
      </c>
      <c r="D43" t="s">
        <v>44</v>
      </c>
      <c r="E43" s="20">
        <v>61.027884812707342</v>
      </c>
      <c r="F43" s="20">
        <v>24.394052874366821</v>
      </c>
      <c r="G43" s="20">
        <v>47.659913810634578</v>
      </c>
      <c r="H43" s="20">
        <v>39.790915120948803</v>
      </c>
      <c r="I43" s="20">
        <v>73.090186973564869</v>
      </c>
      <c r="J43" s="20">
        <v>49.636348371999915</v>
      </c>
      <c r="K43" s="20">
        <v>64.64</v>
      </c>
      <c r="L43" t="s">
        <v>178</v>
      </c>
      <c r="M43">
        <v>5</v>
      </c>
      <c r="N43" t="str">
        <f>VLOOKUP(B43,Sheet5!$L$15:$O$46,4,FALSE)</f>
        <v>CUNDINAMARCA - GOBERNACIÓN</v>
      </c>
    </row>
    <row r="44" spans="1:14" x14ac:dyDescent="0.2">
      <c r="A44">
        <v>2001</v>
      </c>
      <c r="B44" t="s">
        <v>46</v>
      </c>
      <c r="C44" t="s">
        <v>45</v>
      </c>
      <c r="D44" t="s">
        <v>47</v>
      </c>
      <c r="E44" s="20">
        <v>98.232503633275172</v>
      </c>
      <c r="F44" s="20">
        <v>57.369705920855495</v>
      </c>
      <c r="G44" s="20">
        <v>66.2118933039539</v>
      </c>
      <c r="H44" s="20">
        <v>28.691982177335561</v>
      </c>
      <c r="I44" s="20">
        <v>69.669882032839098</v>
      </c>
      <c r="J44" s="20">
        <v>3.2063378749461391</v>
      </c>
      <c r="K44" s="20">
        <v>49.64</v>
      </c>
      <c r="L44" t="s">
        <v>197</v>
      </c>
      <c r="M44">
        <v>27</v>
      </c>
      <c r="N44" t="str">
        <f>VLOOKUP(B44,Sheet5!$L$15:$O$46,4,FALSE)</f>
        <v>CHOCÓ - GOBERNACIÓN</v>
      </c>
    </row>
    <row r="45" spans="1:14" x14ac:dyDescent="0.2">
      <c r="A45">
        <v>2001</v>
      </c>
      <c r="B45" t="s">
        <v>49</v>
      </c>
      <c r="C45" t="s">
        <v>48</v>
      </c>
      <c r="D45" t="s">
        <v>50</v>
      </c>
      <c r="E45" s="20">
        <v>75.223071809649383</v>
      </c>
      <c r="F45" s="20">
        <v>21.74344187396013</v>
      </c>
      <c r="G45" s="20">
        <v>45.487287949904562</v>
      </c>
      <c r="H45" s="20">
        <v>17.37370834379929</v>
      </c>
      <c r="I45" s="20">
        <v>81.614095468243846</v>
      </c>
      <c r="J45" s="20">
        <v>32.508011584623866</v>
      </c>
      <c r="K45" s="20">
        <v>59.53</v>
      </c>
      <c r="L45" t="s">
        <v>197</v>
      </c>
      <c r="M45">
        <v>15</v>
      </c>
      <c r="N45" t="str">
        <f>VLOOKUP(B45,Sheet5!$L$15:$O$46,4,FALSE)</f>
        <v>HUILA - GOBERNACIÓN</v>
      </c>
    </row>
    <row r="46" spans="1:14" x14ac:dyDescent="0.2">
      <c r="A46">
        <v>2001</v>
      </c>
      <c r="B46" t="s">
        <v>52</v>
      </c>
      <c r="C46" t="s">
        <v>51</v>
      </c>
      <c r="D46" t="s">
        <v>53</v>
      </c>
      <c r="E46" s="20">
        <v>59.86878446096231</v>
      </c>
      <c r="F46" s="20">
        <v>23.370806181221191</v>
      </c>
      <c r="G46" s="20">
        <v>40.798884329948876</v>
      </c>
      <c r="H46" s="20">
        <v>10.533215989853447</v>
      </c>
      <c r="I46" s="20">
        <v>88.888294454060187</v>
      </c>
      <c r="J46" s="20">
        <v>50.929953980258027</v>
      </c>
      <c r="K46" s="20">
        <v>63.34</v>
      </c>
      <c r="L46" t="s">
        <v>178</v>
      </c>
      <c r="M46">
        <v>6</v>
      </c>
      <c r="N46" t="str">
        <f>VLOOKUP(B46,Sheet5!$L$15:$O$46,4,FALSE)</f>
        <v>LA GUAJIRA - GOBERNACIÓN</v>
      </c>
    </row>
    <row r="47" spans="1:14" x14ac:dyDescent="0.2">
      <c r="A47">
        <v>2001</v>
      </c>
      <c r="B47" t="s">
        <v>55</v>
      </c>
      <c r="C47" t="s">
        <v>54</v>
      </c>
      <c r="D47" t="s">
        <v>56</v>
      </c>
      <c r="E47" s="20">
        <v>97.16605196424068</v>
      </c>
      <c r="F47" s="20">
        <v>40.372430446724522</v>
      </c>
      <c r="G47" s="20">
        <v>73.165373184662727</v>
      </c>
      <c r="H47" s="20">
        <v>20.296366077086983</v>
      </c>
      <c r="I47" s="20">
        <v>78.441419246266008</v>
      </c>
      <c r="J47" s="20">
        <v>17.084336433933903</v>
      </c>
      <c r="K47" s="20">
        <v>50.17</v>
      </c>
      <c r="L47" t="s">
        <v>197</v>
      </c>
      <c r="M47">
        <v>26</v>
      </c>
      <c r="N47" t="str">
        <f>VLOOKUP(B47,Sheet5!$L$15:$O$46,4,FALSE)</f>
        <v>MAGDALENA - GOBERNACIÓN</v>
      </c>
    </row>
    <row r="48" spans="1:14" x14ac:dyDescent="0.2">
      <c r="A48">
        <v>2001</v>
      </c>
      <c r="B48" t="s">
        <v>58</v>
      </c>
      <c r="C48" t="s">
        <v>57</v>
      </c>
      <c r="D48" t="s">
        <v>59</v>
      </c>
      <c r="E48" s="20">
        <v>68.982090255694757</v>
      </c>
      <c r="F48" s="20">
        <v>12.251323712940636</v>
      </c>
      <c r="G48" s="20">
        <v>40.010799890713599</v>
      </c>
      <c r="H48" s="20">
        <v>16.645048101819551</v>
      </c>
      <c r="I48" s="20">
        <v>85.433932217486372</v>
      </c>
      <c r="J48" s="20">
        <v>49.269503883018949</v>
      </c>
      <c r="K48" s="20">
        <v>65.569999999999993</v>
      </c>
      <c r="L48" t="s">
        <v>178</v>
      </c>
      <c r="M48">
        <v>4</v>
      </c>
      <c r="N48" t="str">
        <f>VLOOKUP(B48,Sheet5!$L$15:$O$46,4,FALSE)</f>
        <v>META - GOBERNACIÓN</v>
      </c>
    </row>
    <row r="49" spans="1:14" x14ac:dyDescent="0.2">
      <c r="A49">
        <v>2001</v>
      </c>
      <c r="B49" t="s">
        <v>61</v>
      </c>
      <c r="C49" t="s">
        <v>60</v>
      </c>
      <c r="D49" t="s">
        <v>62</v>
      </c>
      <c r="E49" s="20">
        <v>68.993007121518801</v>
      </c>
      <c r="F49" s="20">
        <v>51.599003995467207</v>
      </c>
      <c r="G49" s="20">
        <v>78.880077542602834</v>
      </c>
      <c r="H49" s="20">
        <v>13.730348546775279</v>
      </c>
      <c r="I49" s="20">
        <v>87.516293471363198</v>
      </c>
      <c r="J49" s="20">
        <v>43.879929315712424</v>
      </c>
      <c r="K49" s="20">
        <v>53.11</v>
      </c>
      <c r="L49" t="s">
        <v>197</v>
      </c>
      <c r="M49">
        <v>25</v>
      </c>
      <c r="N49" t="str">
        <f>VLOOKUP(B49,Sheet5!$L$15:$O$46,4,FALSE)</f>
        <v>NARIÑO - GOBERNACIÓN</v>
      </c>
    </row>
    <row r="50" spans="1:14" x14ac:dyDescent="0.2">
      <c r="A50">
        <v>2001</v>
      </c>
      <c r="B50" t="s">
        <v>64</v>
      </c>
      <c r="C50" t="s">
        <v>63</v>
      </c>
      <c r="D50" t="s">
        <v>65</v>
      </c>
      <c r="E50" s="20">
        <v>56.104495549402358</v>
      </c>
      <c r="F50" s="20">
        <v>10.536638139178555</v>
      </c>
      <c r="G50" s="20">
        <v>68.740500675875325</v>
      </c>
      <c r="H50" s="20">
        <v>21.57860868435959</v>
      </c>
      <c r="I50" s="20">
        <v>85.014819197913127</v>
      </c>
      <c r="J50" s="20">
        <v>37.131174739166568</v>
      </c>
      <c r="K50" s="20">
        <v>61.21</v>
      </c>
      <c r="L50" t="s">
        <v>178</v>
      </c>
      <c r="M50">
        <v>9</v>
      </c>
      <c r="N50" t="str">
        <f>VLOOKUP(B50,Sheet5!$L$15:$O$46,4,FALSE)</f>
        <v>NORTE DE SANTANDER - GOBERNACIÓN</v>
      </c>
    </row>
    <row r="51" spans="1:14" x14ac:dyDescent="0.2">
      <c r="A51">
        <v>2001</v>
      </c>
      <c r="B51" t="s">
        <v>67</v>
      </c>
      <c r="C51" t="s">
        <v>66</v>
      </c>
      <c r="D51" t="s">
        <v>68</v>
      </c>
      <c r="E51" s="20">
        <v>72.926377033535601</v>
      </c>
      <c r="F51" s="20">
        <v>8.4869727225751976</v>
      </c>
      <c r="G51" s="20">
        <v>56.235698233618713</v>
      </c>
      <c r="H51" s="20">
        <v>15.950669870140921</v>
      </c>
      <c r="I51" s="20">
        <v>81.145478486171442</v>
      </c>
      <c r="J51" s="20">
        <v>35.02573320283863</v>
      </c>
      <c r="K51" s="20">
        <v>60.8</v>
      </c>
      <c r="L51" t="s">
        <v>178</v>
      </c>
      <c r="M51">
        <v>10</v>
      </c>
      <c r="N51" t="str">
        <f>VLOOKUP(B51,Sheet5!$L$15:$O$46,4,FALSE)</f>
        <v>QUINDÍO - GOBERNACIÓN</v>
      </c>
    </row>
    <row r="52" spans="1:14" x14ac:dyDescent="0.2">
      <c r="A52">
        <v>2001</v>
      </c>
      <c r="B52" t="s">
        <v>70</v>
      </c>
      <c r="C52" t="s">
        <v>69</v>
      </c>
      <c r="D52" t="s">
        <v>71</v>
      </c>
      <c r="E52" s="20">
        <v>39.387403265217365</v>
      </c>
      <c r="F52" s="20">
        <v>28.008759927425537</v>
      </c>
      <c r="G52" s="20">
        <v>63.522457740377106</v>
      </c>
      <c r="H52" s="20">
        <v>26.42214490775963</v>
      </c>
      <c r="I52" s="20">
        <v>79.876304925742787</v>
      </c>
      <c r="J52" s="20">
        <v>40.870393427732999</v>
      </c>
      <c r="K52" s="20">
        <v>59.35</v>
      </c>
      <c r="L52" t="s">
        <v>197</v>
      </c>
      <c r="M52">
        <v>16</v>
      </c>
      <c r="N52" t="str">
        <f>VLOOKUP(B52,Sheet5!$L$15:$O$46,4,FALSE)</f>
        <v>RISARALDA - GOBERNACIÓN</v>
      </c>
    </row>
    <row r="53" spans="1:14" x14ac:dyDescent="0.2">
      <c r="A53">
        <v>2001</v>
      </c>
      <c r="B53" t="s">
        <v>73</v>
      </c>
      <c r="C53" t="s">
        <v>72</v>
      </c>
      <c r="D53" t="s">
        <v>74</v>
      </c>
      <c r="E53" s="20">
        <v>67.428259007588551</v>
      </c>
      <c r="F53" s="20">
        <v>109.87314773222741</v>
      </c>
      <c r="G53" s="20">
        <v>29.536508644116211</v>
      </c>
      <c r="H53" s="20">
        <v>40.121383118708124</v>
      </c>
      <c r="I53" s="20">
        <v>52.923416339445154</v>
      </c>
      <c r="J53" s="20">
        <v>47.550854696779297</v>
      </c>
      <c r="K53" s="20">
        <v>49.2</v>
      </c>
      <c r="L53" t="s">
        <v>197</v>
      </c>
      <c r="M53">
        <v>28</v>
      </c>
      <c r="N53" t="str">
        <f>VLOOKUP(B53,Sheet5!$L$15:$O$46,4,FALSE)</f>
        <v>SANTANDER - GOBERNACIÓN</v>
      </c>
    </row>
    <row r="54" spans="1:14" x14ac:dyDescent="0.2">
      <c r="A54">
        <v>2001</v>
      </c>
      <c r="B54" t="s">
        <v>76</v>
      </c>
      <c r="C54" t="s">
        <v>75</v>
      </c>
      <c r="D54" t="s">
        <v>77</v>
      </c>
      <c r="E54" s="20">
        <v>57.405767341029289</v>
      </c>
      <c r="F54" s="20">
        <v>2.8779985068675074</v>
      </c>
      <c r="G54" s="20">
        <v>73.538653708615001</v>
      </c>
      <c r="H54" s="20">
        <v>11.230180709674245</v>
      </c>
      <c r="I54" s="20">
        <v>93.708462336991943</v>
      </c>
      <c r="J54" s="20">
        <v>64.901086799123703</v>
      </c>
      <c r="K54" s="20">
        <v>66.98</v>
      </c>
      <c r="L54" t="s">
        <v>178</v>
      </c>
      <c r="M54">
        <v>1</v>
      </c>
      <c r="N54" t="str">
        <f>VLOOKUP(B54,Sheet5!$L$15:$O$46,4,FALSE)</f>
        <v>SUCRE - GOBERNACIÓN</v>
      </c>
    </row>
    <row r="55" spans="1:14" x14ac:dyDescent="0.2">
      <c r="A55">
        <v>2001</v>
      </c>
      <c r="B55" t="s">
        <v>79</v>
      </c>
      <c r="C55" t="s">
        <v>78</v>
      </c>
      <c r="D55" t="s">
        <v>80</v>
      </c>
      <c r="E55" s="20">
        <v>86.163527212832804</v>
      </c>
      <c r="F55" s="20">
        <v>23.034145452396153</v>
      </c>
      <c r="G55" s="20">
        <v>51.791763909242341</v>
      </c>
      <c r="H55" s="20">
        <v>19.342912621496673</v>
      </c>
      <c r="I55" s="20">
        <v>85.546644754933126</v>
      </c>
      <c r="J55" s="20">
        <v>38.031281902468855</v>
      </c>
      <c r="K55" s="20">
        <v>60.72</v>
      </c>
      <c r="L55" t="s">
        <v>178</v>
      </c>
      <c r="M55">
        <v>11</v>
      </c>
      <c r="N55" t="str">
        <f>VLOOKUP(B55,Sheet5!$L$15:$O$46,4,FALSE)</f>
        <v>TOLIMA - GOBERNACIÓN</v>
      </c>
    </row>
    <row r="56" spans="1:14" x14ac:dyDescent="0.2">
      <c r="A56">
        <v>2001</v>
      </c>
      <c r="B56" t="s">
        <v>82</v>
      </c>
      <c r="C56" t="s">
        <v>81</v>
      </c>
      <c r="D56" t="s">
        <v>83</v>
      </c>
      <c r="E56" s="20">
        <v>63.951674349540625</v>
      </c>
      <c r="F56" s="20">
        <v>77.327003028241563</v>
      </c>
      <c r="G56" s="20">
        <v>49.723876083849646</v>
      </c>
      <c r="H56" s="20">
        <v>31.501571286183676</v>
      </c>
      <c r="I56" s="20">
        <v>69.855095495576236</v>
      </c>
      <c r="J56" s="20">
        <v>29.489015724748473</v>
      </c>
      <c r="K56" s="20">
        <v>49.1</v>
      </c>
      <c r="L56" t="s">
        <v>197</v>
      </c>
      <c r="M56">
        <v>29</v>
      </c>
      <c r="N56" t="str">
        <f>VLOOKUP(B56,Sheet5!$L$15:$O$46,4,FALSE)</f>
        <v>VALLE DEL CAUCA - GOBERNACIÓN</v>
      </c>
    </row>
    <row r="57" spans="1:14" x14ac:dyDescent="0.2">
      <c r="A57">
        <v>2001</v>
      </c>
      <c r="B57" t="s">
        <v>86</v>
      </c>
      <c r="C57" t="s">
        <v>85</v>
      </c>
      <c r="D57" t="s">
        <v>87</v>
      </c>
      <c r="E57" s="20">
        <v>76.814507499836296</v>
      </c>
      <c r="F57" s="20">
        <v>5.8848210436244877</v>
      </c>
      <c r="G57" s="20">
        <v>3.3298666231121077</v>
      </c>
      <c r="H57" s="20">
        <v>7.5607974283538519</v>
      </c>
      <c r="I57" s="20">
        <v>87.975030203169041</v>
      </c>
      <c r="J57" s="20">
        <v>31.304063969080698</v>
      </c>
      <c r="K57" s="20">
        <v>66.17</v>
      </c>
      <c r="L57" t="s">
        <v>178</v>
      </c>
      <c r="M57">
        <v>3</v>
      </c>
      <c r="N57" t="str">
        <f>VLOOKUP(B57,Sheet5!$L$15:$O$46,4,FALSE)</f>
        <v>ARAUCA - GOBERNACIÓN</v>
      </c>
    </row>
    <row r="58" spans="1:14" x14ac:dyDescent="0.2">
      <c r="A58">
        <v>2001</v>
      </c>
      <c r="B58" t="s">
        <v>89</v>
      </c>
      <c r="C58" t="s">
        <v>88</v>
      </c>
      <c r="D58" t="s">
        <v>90</v>
      </c>
      <c r="E58" s="20">
        <v>84.208635103646984</v>
      </c>
      <c r="F58" s="20">
        <v>24.098619430790738</v>
      </c>
      <c r="G58" s="20">
        <v>15.418725353089791</v>
      </c>
      <c r="H58" s="20">
        <v>3.7605622703817247</v>
      </c>
      <c r="I58" s="20">
        <v>93.0766020937902</v>
      </c>
      <c r="J58" s="20">
        <v>-7.215021214255132</v>
      </c>
      <c r="K58" s="20">
        <v>55.94</v>
      </c>
      <c r="L58" t="s">
        <v>197</v>
      </c>
      <c r="M58">
        <v>22</v>
      </c>
      <c r="N58" t="str">
        <f>VLOOKUP(B58,Sheet5!$L$15:$O$46,4,FALSE)</f>
        <v>CASANARE - GOBERNACIÓN</v>
      </c>
    </row>
    <row r="59" spans="1:14" x14ac:dyDescent="0.2">
      <c r="A59">
        <v>2001</v>
      </c>
      <c r="B59" t="s">
        <v>92</v>
      </c>
      <c r="C59" t="s">
        <v>91</v>
      </c>
      <c r="D59" t="s">
        <v>93</v>
      </c>
      <c r="E59" s="20">
        <v>104.01978513909933</v>
      </c>
      <c r="F59" s="20">
        <v>98.383796393264916</v>
      </c>
      <c r="G59" s="20">
        <v>7.8102301924852737</v>
      </c>
      <c r="H59" s="20">
        <v>28.268327322786497</v>
      </c>
      <c r="I59" s="20">
        <v>19.976037678183246</v>
      </c>
      <c r="J59" s="20">
        <v>-19.565365346913499</v>
      </c>
      <c r="K59" s="20">
        <v>34.53</v>
      </c>
      <c r="L59" t="s">
        <v>199</v>
      </c>
      <c r="M59">
        <v>32</v>
      </c>
      <c r="N59" t="str">
        <f>VLOOKUP(B59,Sheet5!$L$15:$O$46,4,FALSE)</f>
        <v>PUTUMAYO - GOBERNACIÓN</v>
      </c>
    </row>
    <row r="60" spans="1:14" x14ac:dyDescent="0.2">
      <c r="A60">
        <v>2001</v>
      </c>
      <c r="B60" t="s">
        <v>95</v>
      </c>
      <c r="C60" t="s">
        <v>94</v>
      </c>
      <c r="D60" t="s">
        <v>96</v>
      </c>
      <c r="E60" s="20">
        <v>67.023232256951061</v>
      </c>
      <c r="F60" s="20">
        <v>99.888728268674527</v>
      </c>
      <c r="G60" s="20">
        <v>52.103719056540832</v>
      </c>
      <c r="H60" s="20">
        <v>27.382593938051041</v>
      </c>
      <c r="I60" s="20">
        <v>56.445731019106162</v>
      </c>
      <c r="J60" s="20">
        <v>20.247390872676924</v>
      </c>
      <c r="K60" s="20">
        <v>39.83</v>
      </c>
      <c r="L60" t="s">
        <v>199</v>
      </c>
      <c r="M60">
        <v>31</v>
      </c>
      <c r="N60" t="str">
        <f>VLOOKUP(B60,Sheet5!$L$15:$O$46,4,FALSE)</f>
        <v>SAN ANDRÉS - GOBERNACIÓN</v>
      </c>
    </row>
    <row r="61" spans="1:14" x14ac:dyDescent="0.2">
      <c r="A61">
        <v>2001</v>
      </c>
      <c r="B61" t="s">
        <v>98</v>
      </c>
      <c r="C61" t="s">
        <v>97</v>
      </c>
      <c r="D61" t="s">
        <v>99</v>
      </c>
      <c r="E61" s="20">
        <v>103.51781705698508</v>
      </c>
      <c r="F61" s="20">
        <v>22.58685169067472</v>
      </c>
      <c r="G61" s="20">
        <v>85.794139181553902</v>
      </c>
      <c r="H61" s="20">
        <v>4.467310094317253</v>
      </c>
      <c r="I61" s="20">
        <v>78.849218338720661</v>
      </c>
      <c r="J61" s="20">
        <v>-20.116435798438655</v>
      </c>
      <c r="K61" s="20">
        <v>45.8</v>
      </c>
      <c r="L61" t="s">
        <v>197</v>
      </c>
      <c r="M61">
        <v>30</v>
      </c>
      <c r="N61" t="str">
        <f>VLOOKUP(B61,Sheet5!$L$15:$O$46,4,FALSE)</f>
        <v>AMAZONAS - GOBERNACIÓN</v>
      </c>
    </row>
    <row r="62" spans="1:14" x14ac:dyDescent="0.2">
      <c r="A62">
        <v>2001</v>
      </c>
      <c r="B62" t="s">
        <v>101</v>
      </c>
      <c r="C62" t="s">
        <v>100</v>
      </c>
      <c r="D62" t="s">
        <v>102</v>
      </c>
      <c r="E62" s="20">
        <v>63.39066292102401</v>
      </c>
      <c r="F62" s="20">
        <v>2.9566676459443415</v>
      </c>
      <c r="G62" s="20">
        <v>82.165950533714948</v>
      </c>
      <c r="H62" s="20">
        <v>6.5341401340814151</v>
      </c>
      <c r="I62" s="20">
        <v>85.413009083364159</v>
      </c>
      <c r="J62" s="20">
        <v>45.945112479744061</v>
      </c>
      <c r="K62" s="20">
        <v>60</v>
      </c>
      <c r="L62" t="s">
        <v>178</v>
      </c>
      <c r="M62">
        <v>13</v>
      </c>
      <c r="N62" t="str">
        <f>VLOOKUP(B62,Sheet5!$L$15:$O$46,4,FALSE)</f>
        <v>GUAINÍA - GOBERNACIÓN</v>
      </c>
    </row>
    <row r="63" spans="1:14" x14ac:dyDescent="0.2">
      <c r="A63">
        <v>2001</v>
      </c>
      <c r="B63" t="s">
        <v>104</v>
      </c>
      <c r="C63" t="s">
        <v>103</v>
      </c>
      <c r="D63" t="s">
        <v>105</v>
      </c>
      <c r="E63" s="20">
        <v>71.065052561263784</v>
      </c>
      <c r="F63" s="20">
        <v>3.917174623022702</v>
      </c>
      <c r="G63" s="20">
        <v>75.627368446507333</v>
      </c>
      <c r="H63" s="20">
        <v>9.7551067342500577</v>
      </c>
      <c r="I63" s="20">
        <v>85.40156540729204</v>
      </c>
      <c r="J63" s="20">
        <v>39.81820500348578</v>
      </c>
      <c r="K63" s="20">
        <v>60</v>
      </c>
      <c r="L63" t="s">
        <v>178</v>
      </c>
      <c r="M63">
        <v>14</v>
      </c>
      <c r="N63" t="str">
        <f>VLOOKUP(B63,Sheet5!$L$15:$O$46,4,FALSE)</f>
        <v>GUAVIARE - GOBERNACIÓN</v>
      </c>
    </row>
    <row r="64" spans="1:14" x14ac:dyDescent="0.2">
      <c r="A64">
        <v>2001</v>
      </c>
      <c r="B64" t="s">
        <v>107</v>
      </c>
      <c r="C64" t="s">
        <v>106</v>
      </c>
      <c r="D64" t="s">
        <v>108</v>
      </c>
      <c r="E64" s="20">
        <v>92.13221698055446</v>
      </c>
      <c r="F64" s="20">
        <v>0.31779299866947491</v>
      </c>
      <c r="G64" s="20">
        <v>88.501868417209039</v>
      </c>
      <c r="H64" s="20">
        <v>1.9276063171149609</v>
      </c>
      <c r="I64" s="20">
        <v>82.037630674466016</v>
      </c>
      <c r="J64" s="20">
        <v>43.163744382757898</v>
      </c>
      <c r="K64" s="20">
        <v>57.73</v>
      </c>
      <c r="L64" t="s">
        <v>197</v>
      </c>
      <c r="M64">
        <v>19</v>
      </c>
      <c r="N64" t="str">
        <f>VLOOKUP(B64,Sheet5!$L$15:$O$46,4,FALSE)</f>
        <v>VAUPÉS - GOBERNACIÓN</v>
      </c>
    </row>
    <row r="65" spans="1:14" x14ac:dyDescent="0.2">
      <c r="A65">
        <v>2001</v>
      </c>
      <c r="B65" t="s">
        <v>110</v>
      </c>
      <c r="C65" t="s">
        <v>109</v>
      </c>
      <c r="D65" t="s">
        <v>111</v>
      </c>
      <c r="E65" s="20">
        <v>76.969429805351069</v>
      </c>
      <c r="F65" s="20">
        <v>0.2464525958388589</v>
      </c>
      <c r="G65" s="20">
        <v>85.382417436950959</v>
      </c>
      <c r="H65" s="20">
        <v>1.5993373619197577</v>
      </c>
      <c r="I65" s="20">
        <v>90.497543690473861</v>
      </c>
      <c r="J65" s="20">
        <v>32.947489276125665</v>
      </c>
      <c r="K65" s="20">
        <v>57.69</v>
      </c>
      <c r="L65" t="s">
        <v>197</v>
      </c>
      <c r="M65">
        <v>20</v>
      </c>
      <c r="N65" t="str">
        <f>VLOOKUP(B65,Sheet5!$L$15:$O$46,4,FALSE)</f>
        <v>VICHADA - GOBERNACIÓN</v>
      </c>
    </row>
    <row r="66" spans="1:14" x14ac:dyDescent="0.2">
      <c r="A66">
        <v>2002</v>
      </c>
      <c r="B66" t="s">
        <v>14</v>
      </c>
      <c r="C66" t="s">
        <v>13</v>
      </c>
      <c r="D66" t="s">
        <v>15</v>
      </c>
      <c r="E66" s="20">
        <v>57.329205595058539</v>
      </c>
      <c r="F66" s="20">
        <v>28.427095555166964</v>
      </c>
      <c r="G66" s="20">
        <v>44.774715958202677</v>
      </c>
      <c r="H66" s="20">
        <v>44.350530581272565</v>
      </c>
      <c r="I66" s="20">
        <v>61.318715178790448</v>
      </c>
      <c r="J66" s="20">
        <v>24.750133673362807</v>
      </c>
      <c r="K66" s="20">
        <v>58.19</v>
      </c>
      <c r="L66" t="s">
        <v>197</v>
      </c>
      <c r="M66">
        <v>9</v>
      </c>
      <c r="N66" t="str">
        <f>VLOOKUP(B66,Sheet5!$L$15:$O$46,4,FALSE)</f>
        <v>ANTIOQUIA - GOBERNACIÓN</v>
      </c>
    </row>
    <row r="67" spans="1:14" x14ac:dyDescent="0.2">
      <c r="A67">
        <v>2002</v>
      </c>
      <c r="B67" t="s">
        <v>18</v>
      </c>
      <c r="C67" t="s">
        <v>17</v>
      </c>
      <c r="D67" t="s">
        <v>19</v>
      </c>
      <c r="E67" s="20">
        <v>54.772775465528525</v>
      </c>
      <c r="F67" s="20">
        <v>37.874026113798898</v>
      </c>
      <c r="G67" s="20">
        <v>47.124914971317907</v>
      </c>
      <c r="H67" s="20">
        <v>44.772657253488788</v>
      </c>
      <c r="I67" s="20">
        <v>64.837422276536998</v>
      </c>
      <c r="J67" s="20">
        <v>38.417802729173012</v>
      </c>
      <c r="K67" s="20">
        <v>59.58</v>
      </c>
      <c r="L67" t="s">
        <v>197</v>
      </c>
      <c r="M67">
        <v>6</v>
      </c>
      <c r="N67" t="str">
        <f>VLOOKUP(B67,Sheet5!$L$15:$O$46,4,FALSE)</f>
        <v>ATLÁNTICO - GOBERNACIÓN</v>
      </c>
    </row>
    <row r="68" spans="1:14" x14ac:dyDescent="0.2">
      <c r="A68">
        <v>2002</v>
      </c>
      <c r="B68" t="s">
        <v>21</v>
      </c>
      <c r="C68" t="s">
        <v>20</v>
      </c>
      <c r="D68" t="s">
        <v>22</v>
      </c>
      <c r="E68" s="20">
        <v>63.306473356703783</v>
      </c>
      <c r="F68" s="20">
        <v>30.280572044065813</v>
      </c>
      <c r="G68" s="20">
        <v>59.08103112313384</v>
      </c>
      <c r="H68" s="20">
        <v>32.76661831043873</v>
      </c>
      <c r="I68" s="20">
        <v>72.648760088102534</v>
      </c>
      <c r="J68" s="20">
        <v>19.363828502924811</v>
      </c>
      <c r="K68" s="20">
        <v>55.21</v>
      </c>
      <c r="L68" t="s">
        <v>197</v>
      </c>
      <c r="M68">
        <v>13</v>
      </c>
      <c r="N68" t="str">
        <f>VLOOKUP(B68,Sheet5!$L$15:$O$46,4,FALSE)</f>
        <v>BOLÍVAR - GOBERNACIÓN</v>
      </c>
    </row>
    <row r="69" spans="1:14" x14ac:dyDescent="0.2">
      <c r="A69">
        <v>2002</v>
      </c>
      <c r="B69" t="s">
        <v>24</v>
      </c>
      <c r="C69" t="s">
        <v>23</v>
      </c>
      <c r="D69" t="s">
        <v>25</v>
      </c>
      <c r="E69" s="20">
        <v>63.016146884227354</v>
      </c>
      <c r="F69" s="20">
        <v>6.3144007913053803</v>
      </c>
      <c r="G69" s="20">
        <v>76.479543203849843</v>
      </c>
      <c r="H69" s="20">
        <v>20.465993952224196</v>
      </c>
      <c r="I69" s="20">
        <v>83.709055367117145</v>
      </c>
      <c r="J69" s="20">
        <v>18.949199678616672</v>
      </c>
      <c r="K69" s="20">
        <v>57.21</v>
      </c>
      <c r="L69" t="s">
        <v>197</v>
      </c>
      <c r="M69">
        <v>11</v>
      </c>
      <c r="N69" t="str">
        <f>VLOOKUP(B69,Sheet5!$L$15:$O$46,4,FALSE)</f>
        <v>BOYACÁ - GOBERNACIÓN</v>
      </c>
    </row>
    <row r="70" spans="1:14" x14ac:dyDescent="0.2">
      <c r="A70">
        <v>2002</v>
      </c>
      <c r="B70" t="s">
        <v>28</v>
      </c>
      <c r="C70" t="s">
        <v>27</v>
      </c>
      <c r="D70" t="s">
        <v>29</v>
      </c>
      <c r="E70" s="20">
        <v>57.523863550823286</v>
      </c>
      <c r="F70" s="20">
        <v>10.164587180617547</v>
      </c>
      <c r="G70" s="20">
        <v>67.954183730201663</v>
      </c>
      <c r="H70" s="20">
        <v>19.895071249429897</v>
      </c>
      <c r="I70" s="20">
        <v>84.678481192802138</v>
      </c>
      <c r="J70" s="20">
        <v>28.58753471546871</v>
      </c>
      <c r="K70" s="20">
        <v>59.38</v>
      </c>
      <c r="L70" t="s">
        <v>197</v>
      </c>
      <c r="M70">
        <v>7</v>
      </c>
      <c r="N70" t="str">
        <f>VLOOKUP(B70,Sheet5!$L$15:$O$46,4,FALSE)</f>
        <v>CALDAS - GOBERNACIÓN</v>
      </c>
    </row>
    <row r="71" spans="1:14" x14ac:dyDescent="0.2">
      <c r="A71">
        <v>2002</v>
      </c>
      <c r="B71" t="s">
        <v>31</v>
      </c>
      <c r="C71" t="s">
        <v>30</v>
      </c>
      <c r="D71" t="s">
        <v>32</v>
      </c>
      <c r="E71" s="20">
        <v>64.347263407973472</v>
      </c>
      <c r="F71" s="20">
        <v>3.6845851435313151</v>
      </c>
      <c r="G71" s="20">
        <v>82.217803777819555</v>
      </c>
      <c r="H71" s="20">
        <v>14.589544133087573</v>
      </c>
      <c r="I71" s="20">
        <v>85.270222988763351</v>
      </c>
      <c r="J71" s="20">
        <v>10.465469301715945</v>
      </c>
      <c r="K71" s="20">
        <v>54.63</v>
      </c>
      <c r="L71" t="s">
        <v>197</v>
      </c>
      <c r="M71">
        <v>17</v>
      </c>
      <c r="N71" t="str">
        <f>VLOOKUP(B71,Sheet5!$L$15:$O$46,4,FALSE)</f>
        <v>CAQUETÁ - GOBERNACIÓN</v>
      </c>
    </row>
    <row r="72" spans="1:14" x14ac:dyDescent="0.2">
      <c r="A72">
        <v>2002</v>
      </c>
      <c r="B72" t="s">
        <v>34</v>
      </c>
      <c r="C72" t="s">
        <v>33</v>
      </c>
      <c r="D72" t="s">
        <v>35</v>
      </c>
      <c r="E72" s="20">
        <v>67.392944090525134</v>
      </c>
      <c r="F72" s="20">
        <v>33.019079352271888</v>
      </c>
      <c r="G72" s="20">
        <v>73.406419525272227</v>
      </c>
      <c r="H72" s="20">
        <v>15.062429620453596</v>
      </c>
      <c r="I72" s="20">
        <v>86.59347585608262</v>
      </c>
      <c r="J72" s="20">
        <v>29.477945699122898</v>
      </c>
      <c r="K72" s="20">
        <v>54.36</v>
      </c>
      <c r="L72" t="s">
        <v>197</v>
      </c>
      <c r="M72">
        <v>19</v>
      </c>
      <c r="N72" t="str">
        <f>VLOOKUP(B72,Sheet5!$L$15:$O$46,4,FALSE)</f>
        <v>CAUCA - GOBERNACIÓN</v>
      </c>
    </row>
    <row r="73" spans="1:14" x14ac:dyDescent="0.2">
      <c r="A73">
        <v>2002</v>
      </c>
      <c r="B73" t="s">
        <v>37</v>
      </c>
      <c r="C73" t="s">
        <v>36</v>
      </c>
      <c r="D73" t="s">
        <v>38</v>
      </c>
      <c r="E73" s="20">
        <v>73.790470933561693</v>
      </c>
      <c r="F73" s="20">
        <v>8.6448420324459452</v>
      </c>
      <c r="G73" s="20">
        <v>64.839714694861044</v>
      </c>
      <c r="H73" s="20">
        <v>14.653240874804538</v>
      </c>
      <c r="I73" s="20">
        <v>88.158601548325294</v>
      </c>
      <c r="J73" s="20">
        <v>32.973541880388176</v>
      </c>
      <c r="K73" s="20">
        <v>60.5</v>
      </c>
      <c r="L73" t="s">
        <v>178</v>
      </c>
      <c r="M73">
        <v>2</v>
      </c>
      <c r="N73" t="str">
        <f>VLOOKUP(B73,Sheet5!$L$15:$O$46,4,FALSE)</f>
        <v>CESAR - GOBERNACIÓN</v>
      </c>
    </row>
    <row r="74" spans="1:14" x14ac:dyDescent="0.2">
      <c r="A74">
        <v>2002</v>
      </c>
      <c r="B74" t="s">
        <v>40</v>
      </c>
      <c r="C74" t="s">
        <v>39</v>
      </c>
      <c r="D74" t="s">
        <v>41</v>
      </c>
      <c r="E74" s="20">
        <v>55.986637495082327</v>
      </c>
      <c r="F74" s="20">
        <v>15.250247311936915</v>
      </c>
      <c r="G74" s="20">
        <v>76.970131770781734</v>
      </c>
      <c r="H74" s="20">
        <v>17.019754406448367</v>
      </c>
      <c r="I74" s="20">
        <v>86.713666705684872</v>
      </c>
      <c r="J74" s="20">
        <v>18.508258078372261</v>
      </c>
      <c r="K74" s="20">
        <v>55.41</v>
      </c>
      <c r="L74" t="s">
        <v>197</v>
      </c>
      <c r="M74">
        <v>12</v>
      </c>
      <c r="N74" t="str">
        <f>VLOOKUP(B74,Sheet5!$L$15:$O$46,4,FALSE)</f>
        <v>CÓRDOBA - GOBERNACIÓN</v>
      </c>
    </row>
    <row r="75" spans="1:14" x14ac:dyDescent="0.2">
      <c r="A75">
        <v>2002</v>
      </c>
      <c r="B75" t="s">
        <v>43</v>
      </c>
      <c r="C75" t="s">
        <v>42</v>
      </c>
      <c r="D75" t="s">
        <v>44</v>
      </c>
      <c r="E75" s="20">
        <v>51.492463541127577</v>
      </c>
      <c r="F75" s="20">
        <v>34.907545239957457</v>
      </c>
      <c r="G75" s="20">
        <v>45.894614931740755</v>
      </c>
      <c r="H75" s="20">
        <v>40.220544324056604</v>
      </c>
      <c r="I75" s="20">
        <v>70.742595452408608</v>
      </c>
      <c r="J75" s="20">
        <v>27.883017722097126</v>
      </c>
      <c r="K75" s="20">
        <v>58.51</v>
      </c>
      <c r="L75" t="s">
        <v>197</v>
      </c>
      <c r="M75">
        <v>8</v>
      </c>
      <c r="N75" t="str">
        <f>VLOOKUP(B75,Sheet5!$L$15:$O$46,4,FALSE)</f>
        <v>CUNDINAMARCA - GOBERNACIÓN</v>
      </c>
    </row>
    <row r="76" spans="1:14" x14ac:dyDescent="0.2">
      <c r="A76">
        <v>2002</v>
      </c>
      <c r="B76" t="s">
        <v>46</v>
      </c>
      <c r="C76" t="s">
        <v>45</v>
      </c>
      <c r="D76" t="s">
        <v>47</v>
      </c>
      <c r="E76" s="20">
        <v>95.836129206033974</v>
      </c>
      <c r="F76" s="20">
        <v>17.105342010489242</v>
      </c>
      <c r="G76" s="20">
        <v>87.989379636708293</v>
      </c>
      <c r="H76" s="20">
        <v>9.1360756386189834</v>
      </c>
      <c r="I76" s="20">
        <v>89.692138423461486</v>
      </c>
      <c r="J76" s="20">
        <v>25.629003335255778</v>
      </c>
      <c r="K76" s="20">
        <v>51.32</v>
      </c>
      <c r="L76" t="s">
        <v>197</v>
      </c>
      <c r="M76">
        <v>23</v>
      </c>
      <c r="N76" t="str">
        <f>VLOOKUP(B76,Sheet5!$L$15:$O$46,4,FALSE)</f>
        <v>CHOCÓ - GOBERNACIÓN</v>
      </c>
    </row>
    <row r="77" spans="1:14" x14ac:dyDescent="0.2">
      <c r="A77">
        <v>2002</v>
      </c>
      <c r="B77" t="s">
        <v>49</v>
      </c>
      <c r="C77" t="s">
        <v>48</v>
      </c>
      <c r="D77" t="s">
        <v>50</v>
      </c>
      <c r="E77" s="20">
        <v>82.673738013563877</v>
      </c>
      <c r="F77" s="20">
        <v>14.576144594625523</v>
      </c>
      <c r="G77" s="20">
        <v>54.380937151682332</v>
      </c>
      <c r="H77" s="20">
        <v>17.535723745581016</v>
      </c>
      <c r="I77" s="20">
        <v>81.0298914819722</v>
      </c>
      <c r="J77" s="20">
        <v>-1.3240351401559582</v>
      </c>
      <c r="K77" s="20">
        <v>50.87</v>
      </c>
      <c r="L77" t="s">
        <v>197</v>
      </c>
      <c r="M77">
        <v>24</v>
      </c>
      <c r="N77" t="str">
        <f>VLOOKUP(B77,Sheet5!$L$15:$O$46,4,FALSE)</f>
        <v>HUILA - GOBERNACIÓN</v>
      </c>
    </row>
    <row r="78" spans="1:14" x14ac:dyDescent="0.2">
      <c r="A78">
        <v>2002</v>
      </c>
      <c r="B78" t="s">
        <v>52</v>
      </c>
      <c r="C78" t="s">
        <v>51</v>
      </c>
      <c r="D78" t="s">
        <v>53</v>
      </c>
      <c r="E78" s="20">
        <v>98.386552237871058</v>
      </c>
      <c r="F78" s="20">
        <v>17.109736882373689</v>
      </c>
      <c r="G78" s="20">
        <v>47.481711548744556</v>
      </c>
      <c r="H78" s="20">
        <v>11.362731378772882</v>
      </c>
      <c r="I78" s="20">
        <v>88.869834566802965</v>
      </c>
      <c r="J78" s="20">
        <v>13.66753959346552</v>
      </c>
      <c r="K78" s="20">
        <v>53.36</v>
      </c>
      <c r="L78" t="s">
        <v>197</v>
      </c>
      <c r="M78">
        <v>21</v>
      </c>
      <c r="N78" t="str">
        <f>VLOOKUP(B78,Sheet5!$L$15:$O$46,4,FALSE)</f>
        <v>LA GUAJIRA - GOBERNACIÓN</v>
      </c>
    </row>
    <row r="79" spans="1:14" x14ac:dyDescent="0.2">
      <c r="A79">
        <v>2002</v>
      </c>
      <c r="B79" t="s">
        <v>55</v>
      </c>
      <c r="C79" t="s">
        <v>54</v>
      </c>
      <c r="D79" t="s">
        <v>56</v>
      </c>
      <c r="E79" s="20">
        <v>64.249924854405421</v>
      </c>
      <c r="F79" s="20">
        <v>35.88389966114682</v>
      </c>
      <c r="G79" s="20">
        <v>76.985264102473039</v>
      </c>
      <c r="H79" s="20">
        <v>21.725041946608282</v>
      </c>
      <c r="I79" s="20">
        <v>84.505089573652768</v>
      </c>
      <c r="J79" s="20">
        <v>28.974269413798847</v>
      </c>
      <c r="K79" s="20">
        <v>54.2</v>
      </c>
      <c r="L79" t="s">
        <v>197</v>
      </c>
      <c r="M79">
        <v>20</v>
      </c>
      <c r="N79" t="str">
        <f>VLOOKUP(B79,Sheet5!$L$15:$O$46,4,FALSE)</f>
        <v>MAGDALENA - GOBERNACIÓN</v>
      </c>
    </row>
    <row r="80" spans="1:14" x14ac:dyDescent="0.2">
      <c r="A80">
        <v>2002</v>
      </c>
      <c r="B80" t="s">
        <v>58</v>
      </c>
      <c r="C80" t="s">
        <v>57</v>
      </c>
      <c r="D80" t="s">
        <v>59</v>
      </c>
      <c r="E80" s="20">
        <v>68.485754380370992</v>
      </c>
      <c r="F80" s="20">
        <v>13.624674040837432</v>
      </c>
      <c r="G80" s="20">
        <v>45.911762259962643</v>
      </c>
      <c r="H80" s="20">
        <v>23.237239794303157</v>
      </c>
      <c r="I80" s="20">
        <v>76.23554723100618</v>
      </c>
      <c r="J80" s="20">
        <v>-18.330479198029067</v>
      </c>
      <c r="K80" s="20">
        <v>54.87</v>
      </c>
      <c r="L80" t="s">
        <v>197</v>
      </c>
      <c r="M80">
        <v>16</v>
      </c>
      <c r="N80" t="str">
        <f>VLOOKUP(B80,Sheet5!$L$15:$O$46,4,FALSE)</f>
        <v>META - GOBERNACIÓN</v>
      </c>
    </row>
    <row r="81" spans="1:14" x14ac:dyDescent="0.2">
      <c r="A81">
        <v>2002</v>
      </c>
      <c r="B81" t="s">
        <v>61</v>
      </c>
      <c r="C81" t="s">
        <v>60</v>
      </c>
      <c r="D81" t="s">
        <v>62</v>
      </c>
      <c r="E81" s="20">
        <v>54.401312625894683</v>
      </c>
      <c r="F81" s="20">
        <v>43.349099252284667</v>
      </c>
      <c r="G81" s="20">
        <v>69.572800553674327</v>
      </c>
      <c r="H81" s="20">
        <v>23.330277559883505</v>
      </c>
      <c r="I81" s="20">
        <v>81.402581443904438</v>
      </c>
      <c r="J81" s="20">
        <v>34.339317407318667</v>
      </c>
      <c r="K81" s="20">
        <v>54.44</v>
      </c>
      <c r="L81" t="s">
        <v>197</v>
      </c>
      <c r="M81">
        <v>18</v>
      </c>
      <c r="N81" t="str">
        <f>VLOOKUP(B81,Sheet5!$L$15:$O$46,4,FALSE)</f>
        <v>NARIÑO - GOBERNACIÓN</v>
      </c>
    </row>
    <row r="82" spans="1:14" x14ac:dyDescent="0.2">
      <c r="A82">
        <v>2002</v>
      </c>
      <c r="B82" t="s">
        <v>64</v>
      </c>
      <c r="C82" t="s">
        <v>63</v>
      </c>
      <c r="D82" t="s">
        <v>65</v>
      </c>
      <c r="E82" s="20">
        <v>74.559004551981261</v>
      </c>
      <c r="F82" s="20">
        <v>7.2258489105962189</v>
      </c>
      <c r="G82" s="20">
        <v>71.679018168028335</v>
      </c>
      <c r="H82" s="20">
        <v>23.390682311801633</v>
      </c>
      <c r="I82" s="20">
        <v>79.126989790372505</v>
      </c>
      <c r="J82" s="20">
        <v>11.714617068690863</v>
      </c>
      <c r="K82" s="20">
        <v>54.93</v>
      </c>
      <c r="L82" t="s">
        <v>197</v>
      </c>
      <c r="M82">
        <v>15</v>
      </c>
      <c r="N82" t="str">
        <f>VLOOKUP(B82,Sheet5!$L$15:$O$46,4,FALSE)</f>
        <v>NORTE DE SANTANDER - GOBERNACIÓN</v>
      </c>
    </row>
    <row r="83" spans="1:14" x14ac:dyDescent="0.2">
      <c r="A83">
        <v>2002</v>
      </c>
      <c r="B83" t="s">
        <v>67</v>
      </c>
      <c r="C83" t="s">
        <v>66</v>
      </c>
      <c r="D83" t="s">
        <v>68</v>
      </c>
      <c r="E83" s="20">
        <v>69.745576572198189</v>
      </c>
      <c r="F83" s="20">
        <v>12.093882474402646</v>
      </c>
      <c r="G83" s="20">
        <v>58.342870460149832</v>
      </c>
      <c r="H83" s="20">
        <v>25.74535656765698</v>
      </c>
      <c r="I83" s="20">
        <v>73.469860244583714</v>
      </c>
      <c r="J83" s="20">
        <v>21.606632558281351</v>
      </c>
      <c r="K83" s="20">
        <v>57.78</v>
      </c>
      <c r="L83" t="s">
        <v>197</v>
      </c>
      <c r="M83">
        <v>10</v>
      </c>
      <c r="N83" t="str">
        <f>VLOOKUP(B83,Sheet5!$L$15:$O$46,4,FALSE)</f>
        <v>QUINDÍO - GOBERNACIÓN</v>
      </c>
    </row>
    <row r="84" spans="1:14" x14ac:dyDescent="0.2">
      <c r="A84">
        <v>2002</v>
      </c>
      <c r="B84" t="s">
        <v>70</v>
      </c>
      <c r="C84" t="s">
        <v>69</v>
      </c>
      <c r="D84" t="s">
        <v>71</v>
      </c>
      <c r="E84" s="20">
        <v>36.078642017591747</v>
      </c>
      <c r="F84" s="20">
        <v>16.540937219496456</v>
      </c>
      <c r="G84" s="20">
        <v>70.258329525770264</v>
      </c>
      <c r="H84" s="20">
        <v>21.190638367637852</v>
      </c>
      <c r="I84" s="20">
        <v>83.657057773336291</v>
      </c>
      <c r="J84" s="20">
        <v>40.359980334653208</v>
      </c>
      <c r="K84" s="20">
        <v>60.27</v>
      </c>
      <c r="L84" t="s">
        <v>178</v>
      </c>
      <c r="M84">
        <v>3</v>
      </c>
      <c r="N84" t="str">
        <f>VLOOKUP(B84,Sheet5!$L$15:$O$46,4,FALSE)</f>
        <v>RISARALDA - GOBERNACIÓN</v>
      </c>
    </row>
    <row r="85" spans="1:14" x14ac:dyDescent="0.2">
      <c r="A85">
        <v>2002</v>
      </c>
      <c r="B85" t="s">
        <v>73</v>
      </c>
      <c r="C85" t="s">
        <v>72</v>
      </c>
      <c r="D85" t="s">
        <v>74</v>
      </c>
      <c r="E85" s="20">
        <v>59.639914823086805</v>
      </c>
      <c r="F85" s="20">
        <v>46.770857216695596</v>
      </c>
      <c r="G85" s="20">
        <v>67.665598283089608</v>
      </c>
      <c r="H85" s="20">
        <v>22.849536834278762</v>
      </c>
      <c r="I85" s="20">
        <v>77.051824562724704</v>
      </c>
      <c r="J85" s="20">
        <v>1.1758545369158924</v>
      </c>
      <c r="K85" s="20">
        <v>46.88</v>
      </c>
      <c r="L85" t="s">
        <v>197</v>
      </c>
      <c r="M85">
        <v>28</v>
      </c>
      <c r="N85" t="str">
        <f>VLOOKUP(B85,Sheet5!$L$15:$O$46,4,FALSE)</f>
        <v>SANTANDER - GOBERNACIÓN</v>
      </c>
    </row>
    <row r="86" spans="1:14" x14ac:dyDescent="0.2">
      <c r="A86">
        <v>2002</v>
      </c>
      <c r="B86" t="s">
        <v>76</v>
      </c>
      <c r="C86" t="s">
        <v>75</v>
      </c>
      <c r="D86" t="s">
        <v>77</v>
      </c>
      <c r="E86" s="20">
        <v>59.769844433870468</v>
      </c>
      <c r="F86" s="20">
        <v>3.7592552966038681</v>
      </c>
      <c r="G86" s="20">
        <v>77.572280438306919</v>
      </c>
      <c r="H86" s="20">
        <v>16.581813270201923</v>
      </c>
      <c r="I86" s="20">
        <v>88.740377621798984</v>
      </c>
      <c r="J86" s="20">
        <v>28.911711307540273</v>
      </c>
      <c r="K86" s="20">
        <v>59.64</v>
      </c>
      <c r="L86" t="s">
        <v>197</v>
      </c>
      <c r="M86">
        <v>4</v>
      </c>
      <c r="N86" t="str">
        <f>VLOOKUP(B86,Sheet5!$L$15:$O$46,4,FALSE)</f>
        <v>SUCRE - GOBERNACIÓN</v>
      </c>
    </row>
    <row r="87" spans="1:14" x14ac:dyDescent="0.2">
      <c r="A87">
        <v>2002</v>
      </c>
      <c r="B87" t="s">
        <v>79</v>
      </c>
      <c r="C87" t="s">
        <v>78</v>
      </c>
      <c r="D87" t="s">
        <v>80</v>
      </c>
      <c r="E87" s="20">
        <v>72.903436163070864</v>
      </c>
      <c r="F87" s="20">
        <v>19.94171135080401</v>
      </c>
      <c r="G87" s="20">
        <v>69.901310749406605</v>
      </c>
      <c r="H87" s="20">
        <v>17.364320330503908</v>
      </c>
      <c r="I87" s="20">
        <v>85.40761712961789</v>
      </c>
      <c r="J87" s="20">
        <v>27.037928128567067</v>
      </c>
      <c r="K87" s="20">
        <v>54.98</v>
      </c>
      <c r="L87" t="s">
        <v>197</v>
      </c>
      <c r="M87">
        <v>14</v>
      </c>
      <c r="N87" t="str">
        <f>VLOOKUP(B87,Sheet5!$L$15:$O$46,4,FALSE)</f>
        <v>TOLIMA - GOBERNACIÓN</v>
      </c>
    </row>
    <row r="88" spans="1:14" x14ac:dyDescent="0.2">
      <c r="A88">
        <v>2002</v>
      </c>
      <c r="B88" t="s">
        <v>82</v>
      </c>
      <c r="C88" t="s">
        <v>81</v>
      </c>
      <c r="D88" t="s">
        <v>83</v>
      </c>
      <c r="E88" s="20">
        <v>58.358443447671185</v>
      </c>
      <c r="F88" s="20">
        <v>70.131809418188368</v>
      </c>
      <c r="G88" s="20">
        <v>64.706030314170803</v>
      </c>
      <c r="H88" s="20">
        <v>31.144224035345697</v>
      </c>
      <c r="I88" s="20">
        <v>72.282325876412912</v>
      </c>
      <c r="J88" s="20">
        <v>16.019759596628262</v>
      </c>
      <c r="K88" s="20">
        <v>46.54</v>
      </c>
      <c r="L88" t="s">
        <v>197</v>
      </c>
      <c r="M88">
        <v>29</v>
      </c>
      <c r="N88" t="str">
        <f>VLOOKUP(B88,Sheet5!$L$15:$O$46,4,FALSE)</f>
        <v>VALLE DEL CAUCA - GOBERNACIÓN</v>
      </c>
    </row>
    <row r="89" spans="1:14" x14ac:dyDescent="0.2">
      <c r="A89">
        <v>2002</v>
      </c>
      <c r="B89" t="s">
        <v>86</v>
      </c>
      <c r="C89" t="s">
        <v>85</v>
      </c>
      <c r="D89" t="s">
        <v>87</v>
      </c>
      <c r="E89" s="20">
        <v>71.085720687690284</v>
      </c>
      <c r="F89" s="20">
        <v>9.744736835152878</v>
      </c>
      <c r="G89" s="20">
        <v>33.887459311934094</v>
      </c>
      <c r="H89" s="20">
        <v>4.6777297509024391</v>
      </c>
      <c r="I89" s="20">
        <v>60.141967802486349</v>
      </c>
      <c r="J89" s="20">
        <v>-458.3462573900369</v>
      </c>
      <c r="K89" s="20">
        <v>50.44</v>
      </c>
      <c r="L89" t="s">
        <v>197</v>
      </c>
      <c r="M89">
        <v>25</v>
      </c>
      <c r="N89" t="str">
        <f>VLOOKUP(B89,Sheet5!$L$15:$O$46,4,FALSE)</f>
        <v>ARAUCA - GOBERNACIÓN</v>
      </c>
    </row>
    <row r="90" spans="1:14" x14ac:dyDescent="0.2">
      <c r="A90">
        <v>2002</v>
      </c>
      <c r="B90" t="s">
        <v>89</v>
      </c>
      <c r="C90" t="s">
        <v>88</v>
      </c>
      <c r="D90" t="s">
        <v>90</v>
      </c>
      <c r="E90" s="20">
        <v>58.367679715826924</v>
      </c>
      <c r="F90" s="20">
        <v>0</v>
      </c>
      <c r="G90" s="20">
        <v>13.297944842970777</v>
      </c>
      <c r="H90" s="20">
        <v>2.7054208686622463</v>
      </c>
      <c r="I90" s="20">
        <v>96.997803553092325</v>
      </c>
      <c r="J90" s="20">
        <v>23.171712532691423</v>
      </c>
      <c r="K90" s="20">
        <v>65.349999999999994</v>
      </c>
      <c r="L90" t="s">
        <v>178</v>
      </c>
      <c r="M90">
        <v>1</v>
      </c>
      <c r="N90" t="str">
        <f>VLOOKUP(B90,Sheet5!$L$15:$O$46,4,FALSE)</f>
        <v>CASANARE - GOBERNACIÓN</v>
      </c>
    </row>
    <row r="91" spans="1:14" x14ac:dyDescent="0.2">
      <c r="A91">
        <v>2002</v>
      </c>
      <c r="B91" t="s">
        <v>92</v>
      </c>
      <c r="C91" t="s">
        <v>91</v>
      </c>
      <c r="D91" t="s">
        <v>93</v>
      </c>
      <c r="E91" s="20">
        <v>102.62080672158037</v>
      </c>
      <c r="F91" s="20">
        <v>29.71325193599748</v>
      </c>
      <c r="G91" s="20">
        <v>72.490330122350969</v>
      </c>
      <c r="H91" s="20">
        <v>8.7739089520791769</v>
      </c>
      <c r="I91" s="20">
        <v>82.305208157266179</v>
      </c>
      <c r="J91" s="20">
        <v>-29.191449712737143</v>
      </c>
      <c r="K91" s="20">
        <v>43.26</v>
      </c>
      <c r="L91" t="s">
        <v>197</v>
      </c>
      <c r="M91">
        <v>32</v>
      </c>
      <c r="N91" t="str">
        <f>VLOOKUP(B91,Sheet5!$L$15:$O$46,4,FALSE)</f>
        <v>PUTUMAYO - GOBERNACIÓN</v>
      </c>
    </row>
    <row r="92" spans="1:14" x14ac:dyDescent="0.2">
      <c r="A92">
        <v>2002</v>
      </c>
      <c r="B92" t="s">
        <v>95</v>
      </c>
      <c r="C92" t="s">
        <v>94</v>
      </c>
      <c r="D92" t="s">
        <v>96</v>
      </c>
      <c r="E92" s="20">
        <v>77.293296076436405</v>
      </c>
      <c r="F92" s="20">
        <v>82.315860054409342</v>
      </c>
      <c r="G92" s="20">
        <v>41.746750719791471</v>
      </c>
      <c r="H92" s="20">
        <v>21.325809048310589</v>
      </c>
      <c r="I92" s="20">
        <v>59.298900748993496</v>
      </c>
      <c r="J92" s="20">
        <v>31.253011064551934</v>
      </c>
      <c r="K92" s="20">
        <v>45.58</v>
      </c>
      <c r="L92" t="s">
        <v>197</v>
      </c>
      <c r="M92">
        <v>30</v>
      </c>
      <c r="N92" t="str">
        <f>VLOOKUP(B92,Sheet5!$L$15:$O$46,4,FALSE)</f>
        <v>SAN ANDRÉS - GOBERNACIÓN</v>
      </c>
    </row>
    <row r="93" spans="1:14" x14ac:dyDescent="0.2">
      <c r="A93">
        <v>2002</v>
      </c>
      <c r="B93" t="s">
        <v>98</v>
      </c>
      <c r="C93" t="s">
        <v>97</v>
      </c>
      <c r="D93" t="s">
        <v>99</v>
      </c>
      <c r="E93" s="20">
        <v>64.116162525336549</v>
      </c>
      <c r="F93" s="20">
        <v>13.537187096813419</v>
      </c>
      <c r="G93" s="20">
        <v>74.385692247117859</v>
      </c>
      <c r="H93" s="20">
        <v>6.356830263152542</v>
      </c>
      <c r="I93" s="20">
        <v>73.295489736289667</v>
      </c>
      <c r="J93" s="20">
        <v>-48.313319757117057</v>
      </c>
      <c r="K93" s="20">
        <v>48.02</v>
      </c>
      <c r="L93" t="s">
        <v>197</v>
      </c>
      <c r="M93">
        <v>27</v>
      </c>
      <c r="N93" t="str">
        <f>VLOOKUP(B93,Sheet5!$L$15:$O$46,4,FALSE)</f>
        <v>AMAZONAS - GOBERNACIÓN</v>
      </c>
    </row>
    <row r="94" spans="1:14" x14ac:dyDescent="0.2">
      <c r="A94">
        <v>2002</v>
      </c>
      <c r="B94" t="s">
        <v>101</v>
      </c>
      <c r="C94" t="s">
        <v>100</v>
      </c>
      <c r="D94" t="s">
        <v>102</v>
      </c>
      <c r="E94" s="20">
        <v>74.017500001865784</v>
      </c>
      <c r="F94" s="20">
        <v>1.2117268705421105</v>
      </c>
      <c r="G94" s="20">
        <v>59.190913951399601</v>
      </c>
      <c r="H94" s="20">
        <v>2.9867551867440922</v>
      </c>
      <c r="I94" s="20">
        <v>77.325127071033734</v>
      </c>
      <c r="J94" s="20">
        <v>-83.85763965878283</v>
      </c>
      <c r="K94" s="20">
        <v>52.02</v>
      </c>
      <c r="L94" t="s">
        <v>197</v>
      </c>
      <c r="M94">
        <v>22</v>
      </c>
      <c r="N94" t="str">
        <f>VLOOKUP(B94,Sheet5!$L$15:$O$46,4,FALSE)</f>
        <v>GUAINÍA - GOBERNACIÓN</v>
      </c>
    </row>
    <row r="95" spans="1:14" x14ac:dyDescent="0.2">
      <c r="A95">
        <v>2002</v>
      </c>
      <c r="B95" t="s">
        <v>104</v>
      </c>
      <c r="C95" t="s">
        <v>103</v>
      </c>
      <c r="D95" t="s">
        <v>105</v>
      </c>
      <c r="E95" s="20">
        <v>62.846687515653322</v>
      </c>
      <c r="F95" s="20">
        <v>0.89252945839620024</v>
      </c>
      <c r="G95" s="20">
        <v>55.866129361288998</v>
      </c>
      <c r="H95" s="20">
        <v>7.3647585153789299</v>
      </c>
      <c r="I95" s="20">
        <v>90.653439246699833</v>
      </c>
      <c r="J95" s="20">
        <v>20.463765906228875</v>
      </c>
      <c r="K95" s="20">
        <v>59.61</v>
      </c>
      <c r="L95" t="s">
        <v>197</v>
      </c>
      <c r="M95">
        <v>5</v>
      </c>
      <c r="N95" t="str">
        <f>VLOOKUP(B95,Sheet5!$L$15:$O$46,4,FALSE)</f>
        <v>GUAVIARE - GOBERNACIÓN</v>
      </c>
    </row>
    <row r="96" spans="1:14" x14ac:dyDescent="0.2">
      <c r="A96">
        <v>2002</v>
      </c>
      <c r="B96" t="s">
        <v>107</v>
      </c>
      <c r="C96" t="s">
        <v>106</v>
      </c>
      <c r="D96" t="s">
        <v>108</v>
      </c>
      <c r="E96" s="20">
        <v>122.33374237349479</v>
      </c>
      <c r="F96" s="20">
        <v>0</v>
      </c>
      <c r="G96" s="20">
        <v>59.675496913818769</v>
      </c>
      <c r="H96" s="20">
        <v>3.344734009126169</v>
      </c>
      <c r="I96" s="20">
        <v>83.879671246779878</v>
      </c>
      <c r="J96" s="20">
        <v>-78.420811070066193</v>
      </c>
      <c r="K96" s="20">
        <v>45.52</v>
      </c>
      <c r="L96" t="s">
        <v>197</v>
      </c>
      <c r="M96">
        <v>31</v>
      </c>
      <c r="N96" t="str">
        <f>VLOOKUP(B96,Sheet5!$L$15:$O$46,4,FALSE)</f>
        <v>VAUPÉS - GOBERNACIÓN</v>
      </c>
    </row>
    <row r="97" spans="1:14" x14ac:dyDescent="0.2">
      <c r="A97">
        <v>2002</v>
      </c>
      <c r="B97" t="s">
        <v>110</v>
      </c>
      <c r="C97" t="s">
        <v>109</v>
      </c>
      <c r="D97" t="s">
        <v>111</v>
      </c>
      <c r="E97" s="20">
        <v>104.33938025761975</v>
      </c>
      <c r="F97" s="20">
        <v>0.19287686302848028</v>
      </c>
      <c r="G97" s="20">
        <v>58.722613877123052</v>
      </c>
      <c r="H97" s="20">
        <v>4.6923083237568681</v>
      </c>
      <c r="I97" s="20">
        <v>84.319028783705306</v>
      </c>
      <c r="J97" s="20">
        <v>-25.763989797888449</v>
      </c>
      <c r="K97" s="20">
        <v>49.3</v>
      </c>
      <c r="L97" t="s">
        <v>197</v>
      </c>
      <c r="M97">
        <v>26</v>
      </c>
      <c r="N97" t="str">
        <f>VLOOKUP(B97,Sheet5!$L$15:$O$46,4,FALSE)</f>
        <v>VICHADA - GOBERNACIÓN</v>
      </c>
    </row>
    <row r="98" spans="1:14" x14ac:dyDescent="0.2">
      <c r="A98">
        <v>2003</v>
      </c>
      <c r="B98" t="s">
        <v>14</v>
      </c>
      <c r="C98" t="s">
        <v>13</v>
      </c>
      <c r="D98" t="s">
        <v>15</v>
      </c>
      <c r="E98" s="20">
        <v>49.818085225555372</v>
      </c>
      <c r="F98" s="20">
        <v>21.816517144569453</v>
      </c>
      <c r="G98" s="20">
        <v>34.086644559199478</v>
      </c>
      <c r="H98" s="20">
        <v>49.042425488398436</v>
      </c>
      <c r="I98" s="20">
        <v>53.191659022252516</v>
      </c>
      <c r="J98" s="20">
        <v>22.036656819053452</v>
      </c>
      <c r="K98" s="20">
        <v>59.4</v>
      </c>
      <c r="L98" t="s">
        <v>197</v>
      </c>
      <c r="M98">
        <v>12</v>
      </c>
      <c r="N98" t="str">
        <f>VLOOKUP(B98,Sheet5!$L$15:$O$46,4,FALSE)</f>
        <v>ANTIOQUIA - GOBERNACIÓN</v>
      </c>
    </row>
    <row r="99" spans="1:14" x14ac:dyDescent="0.2">
      <c r="A99">
        <v>2003</v>
      </c>
      <c r="B99" t="s">
        <v>18</v>
      </c>
      <c r="C99" t="s">
        <v>17</v>
      </c>
      <c r="D99" t="s">
        <v>19</v>
      </c>
      <c r="E99" s="20">
        <v>52.449166959198557</v>
      </c>
      <c r="F99" s="20">
        <v>34.358942633683377</v>
      </c>
      <c r="G99" s="20">
        <v>45.158444028089058</v>
      </c>
      <c r="H99" s="20">
        <v>48.701155004290655</v>
      </c>
      <c r="I99" s="20">
        <v>68.725266198427207</v>
      </c>
      <c r="J99" s="20">
        <v>42.859700341134541</v>
      </c>
      <c r="K99" s="20">
        <v>62.72</v>
      </c>
      <c r="L99" t="s">
        <v>178</v>
      </c>
      <c r="M99">
        <v>7</v>
      </c>
      <c r="N99" t="str">
        <f>VLOOKUP(B99,Sheet5!$L$15:$O$46,4,FALSE)</f>
        <v>ATLÁNTICO - GOBERNACIÓN</v>
      </c>
    </row>
    <row r="100" spans="1:14" x14ac:dyDescent="0.2">
      <c r="A100">
        <v>2003</v>
      </c>
      <c r="B100" t="s">
        <v>21</v>
      </c>
      <c r="C100" t="s">
        <v>20</v>
      </c>
      <c r="D100" t="s">
        <v>22</v>
      </c>
      <c r="E100" s="20">
        <v>57.385159801675314</v>
      </c>
      <c r="F100" s="20">
        <v>36.287972817301572</v>
      </c>
      <c r="G100" s="20">
        <v>57.202869593320329</v>
      </c>
      <c r="H100" s="20">
        <v>36.802027631177168</v>
      </c>
      <c r="I100" s="20">
        <v>77.856866465143767</v>
      </c>
      <c r="J100" s="20">
        <v>36.726294273763742</v>
      </c>
      <c r="K100" s="20">
        <v>59.37</v>
      </c>
      <c r="L100" t="s">
        <v>197</v>
      </c>
      <c r="M100">
        <v>13</v>
      </c>
      <c r="N100" t="str">
        <f>VLOOKUP(B100,Sheet5!$L$15:$O$46,4,FALSE)</f>
        <v>BOLÍVAR - GOBERNACIÓN</v>
      </c>
    </row>
    <row r="101" spans="1:14" x14ac:dyDescent="0.2">
      <c r="A101">
        <v>2003</v>
      </c>
      <c r="B101" t="s">
        <v>24</v>
      </c>
      <c r="C101" t="s">
        <v>23</v>
      </c>
      <c r="D101" t="s">
        <v>25</v>
      </c>
      <c r="E101" s="20">
        <v>58.357539099877698</v>
      </c>
      <c r="F101" s="20">
        <v>4.412155723304978</v>
      </c>
      <c r="G101" s="20">
        <v>70.119198547914365</v>
      </c>
      <c r="H101" s="20">
        <v>22.787302203222488</v>
      </c>
      <c r="I101" s="20">
        <v>84.174494629497062</v>
      </c>
      <c r="J101" s="20">
        <v>32.202460782291567</v>
      </c>
      <c r="K101" s="20">
        <v>61.28</v>
      </c>
      <c r="L101" t="s">
        <v>178</v>
      </c>
      <c r="M101">
        <v>9</v>
      </c>
      <c r="N101" t="str">
        <f>VLOOKUP(B101,Sheet5!$L$15:$O$46,4,FALSE)</f>
        <v>BOYACÁ - GOBERNACIÓN</v>
      </c>
    </row>
    <row r="102" spans="1:14" x14ac:dyDescent="0.2">
      <c r="A102">
        <v>2003</v>
      </c>
      <c r="B102" t="s">
        <v>28</v>
      </c>
      <c r="C102" t="s">
        <v>27</v>
      </c>
      <c r="D102" t="s">
        <v>29</v>
      </c>
      <c r="E102" s="20">
        <v>58.766165502855628</v>
      </c>
      <c r="F102" s="20">
        <v>11.507122314592195</v>
      </c>
      <c r="G102" s="20">
        <v>61.758861692544919</v>
      </c>
      <c r="H102" s="20">
        <v>28.469104578794486</v>
      </c>
      <c r="I102" s="20">
        <v>80.516999212126777</v>
      </c>
      <c r="J102" s="20">
        <v>34.544910115567504</v>
      </c>
      <c r="K102" s="20">
        <v>61.77</v>
      </c>
      <c r="L102" t="s">
        <v>178</v>
      </c>
      <c r="M102">
        <v>8</v>
      </c>
      <c r="N102" t="str">
        <f>VLOOKUP(B102,Sheet5!$L$15:$O$46,4,FALSE)</f>
        <v>CALDAS - GOBERNACIÓN</v>
      </c>
    </row>
    <row r="103" spans="1:14" x14ac:dyDescent="0.2">
      <c r="A103">
        <v>2003</v>
      </c>
      <c r="B103" t="s">
        <v>31</v>
      </c>
      <c r="C103" t="s">
        <v>30</v>
      </c>
      <c r="D103" t="s">
        <v>32</v>
      </c>
      <c r="E103" s="20">
        <v>67.527659128869516</v>
      </c>
      <c r="F103" s="20">
        <v>5.6482886950576852</v>
      </c>
      <c r="G103" s="20">
        <v>70.287007378923306</v>
      </c>
      <c r="H103" s="20">
        <v>26.110532536800505</v>
      </c>
      <c r="I103" s="20">
        <v>11.216008428510277</v>
      </c>
      <c r="J103" s="20">
        <v>-237.86250947215041</v>
      </c>
      <c r="K103" s="20">
        <v>41.95</v>
      </c>
      <c r="L103" t="s">
        <v>197</v>
      </c>
      <c r="M103">
        <v>29</v>
      </c>
      <c r="N103" t="str">
        <f>VLOOKUP(B103,Sheet5!$L$15:$O$46,4,FALSE)</f>
        <v>CAQUETÁ - GOBERNACIÓN</v>
      </c>
    </row>
    <row r="104" spans="1:14" x14ac:dyDescent="0.2">
      <c r="A104">
        <v>2003</v>
      </c>
      <c r="B104" t="s">
        <v>34</v>
      </c>
      <c r="C104" t="s">
        <v>33</v>
      </c>
      <c r="D104" t="s">
        <v>35</v>
      </c>
      <c r="E104" s="20">
        <v>63.533812141241128</v>
      </c>
      <c r="F104" s="20">
        <v>26.322333946410314</v>
      </c>
      <c r="G104" s="20">
        <v>75.441618195409148</v>
      </c>
      <c r="H104" s="20">
        <v>18.107303299235756</v>
      </c>
      <c r="I104" s="20">
        <v>85.586037309375399</v>
      </c>
      <c r="J104" s="20">
        <v>22.79577605027777</v>
      </c>
      <c r="K104" s="20">
        <v>54.43</v>
      </c>
      <c r="L104" t="s">
        <v>197</v>
      </c>
      <c r="M104">
        <v>20</v>
      </c>
      <c r="N104" t="str">
        <f>VLOOKUP(B104,Sheet5!$L$15:$O$46,4,FALSE)</f>
        <v>CAUCA - GOBERNACIÓN</v>
      </c>
    </row>
    <row r="105" spans="1:14" x14ac:dyDescent="0.2">
      <c r="A105">
        <v>2003</v>
      </c>
      <c r="B105" t="s">
        <v>37</v>
      </c>
      <c r="C105" t="s">
        <v>36</v>
      </c>
      <c r="D105" t="s">
        <v>38</v>
      </c>
      <c r="E105" s="20">
        <v>49.659010489273747</v>
      </c>
      <c r="F105" s="20">
        <v>1.0497241906358237</v>
      </c>
      <c r="G105" s="20">
        <v>52.419721307778332</v>
      </c>
      <c r="H105" s="20">
        <v>20.335949137929802</v>
      </c>
      <c r="I105" s="20">
        <v>86.970184572425154</v>
      </c>
      <c r="J105" s="20">
        <v>49.631529617458781</v>
      </c>
      <c r="K105" s="20">
        <v>67.209999999999994</v>
      </c>
      <c r="L105" t="s">
        <v>178</v>
      </c>
      <c r="M105">
        <v>3</v>
      </c>
      <c r="N105" t="str">
        <f>VLOOKUP(B105,Sheet5!$L$15:$O$46,4,FALSE)</f>
        <v>CESAR - GOBERNACIÓN</v>
      </c>
    </row>
    <row r="106" spans="1:14" x14ac:dyDescent="0.2">
      <c r="A106">
        <v>2003</v>
      </c>
      <c r="B106" t="s">
        <v>40</v>
      </c>
      <c r="C106" t="s">
        <v>39</v>
      </c>
      <c r="D106" t="s">
        <v>41</v>
      </c>
      <c r="E106" s="20">
        <v>65.106225296442688</v>
      </c>
      <c r="F106" s="20">
        <v>16.16094169959322</v>
      </c>
      <c r="G106" s="20">
        <v>66.276219362309391</v>
      </c>
      <c r="H106" s="20">
        <v>22.40990556412623</v>
      </c>
      <c r="I106" s="20">
        <v>82.36875703730027</v>
      </c>
      <c r="J106" s="20">
        <v>23.093872604301318</v>
      </c>
      <c r="K106" s="20">
        <v>57.48</v>
      </c>
      <c r="L106" t="s">
        <v>197</v>
      </c>
      <c r="M106">
        <v>15</v>
      </c>
      <c r="N106" t="str">
        <f>VLOOKUP(B106,Sheet5!$L$15:$O$46,4,FALSE)</f>
        <v>CÓRDOBA - GOBERNACIÓN</v>
      </c>
    </row>
    <row r="107" spans="1:14" x14ac:dyDescent="0.2">
      <c r="A107">
        <v>2003</v>
      </c>
      <c r="B107" t="s">
        <v>43</v>
      </c>
      <c r="C107" t="s">
        <v>42</v>
      </c>
      <c r="D107" t="s">
        <v>44</v>
      </c>
      <c r="E107" s="20">
        <v>52.130499283052757</v>
      </c>
      <c r="F107" s="20">
        <v>31.873601034085453</v>
      </c>
      <c r="G107" s="20">
        <v>44.470335335514619</v>
      </c>
      <c r="H107" s="20">
        <v>33.909199001960751</v>
      </c>
      <c r="I107" s="20">
        <v>71.041237378543627</v>
      </c>
      <c r="J107" s="20">
        <v>35.912605680189081</v>
      </c>
      <c r="K107" s="20">
        <v>59.6</v>
      </c>
      <c r="L107" t="s">
        <v>197</v>
      </c>
      <c r="M107">
        <v>11</v>
      </c>
      <c r="N107" t="str">
        <f>VLOOKUP(B107,Sheet5!$L$15:$O$46,4,FALSE)</f>
        <v>CUNDINAMARCA - GOBERNACIÓN</v>
      </c>
    </row>
    <row r="108" spans="1:14" x14ac:dyDescent="0.2">
      <c r="A108">
        <v>2003</v>
      </c>
      <c r="B108" t="s">
        <v>46</v>
      </c>
      <c r="C108" t="s">
        <v>45</v>
      </c>
      <c r="D108" t="s">
        <v>47</v>
      </c>
      <c r="E108" s="20">
        <v>79.705511148506531</v>
      </c>
      <c r="F108" s="20">
        <v>35.952340726213102</v>
      </c>
      <c r="G108" s="20">
        <v>91.753884759729402</v>
      </c>
      <c r="H108" s="20">
        <v>7.8633552891105403</v>
      </c>
      <c r="I108" s="20">
        <v>91.388591439238269</v>
      </c>
      <c r="J108" s="20">
        <v>9.2504323604631988</v>
      </c>
      <c r="K108" s="20">
        <v>46.58</v>
      </c>
      <c r="L108" t="s">
        <v>197</v>
      </c>
      <c r="M108">
        <v>28</v>
      </c>
      <c r="N108" t="str">
        <f>VLOOKUP(B108,Sheet5!$L$15:$O$46,4,FALSE)</f>
        <v>CHOCÓ - GOBERNACIÓN</v>
      </c>
    </row>
    <row r="109" spans="1:14" x14ac:dyDescent="0.2">
      <c r="A109">
        <v>2003</v>
      </c>
      <c r="B109" t="s">
        <v>49</v>
      </c>
      <c r="C109" t="s">
        <v>48</v>
      </c>
      <c r="D109" t="s">
        <v>50</v>
      </c>
      <c r="E109" s="20">
        <v>79.437379208322398</v>
      </c>
      <c r="F109" s="20">
        <v>10.494606043381417</v>
      </c>
      <c r="G109" s="20">
        <v>47.331195908086762</v>
      </c>
      <c r="H109" s="20">
        <v>14.181044079509924</v>
      </c>
      <c r="I109" s="20">
        <v>84.540832618501938</v>
      </c>
      <c r="J109" s="20">
        <v>24.886094186501062</v>
      </c>
      <c r="K109" s="20">
        <v>56.49</v>
      </c>
      <c r="L109" t="s">
        <v>197</v>
      </c>
      <c r="M109">
        <v>16</v>
      </c>
      <c r="N109" t="str">
        <f>VLOOKUP(B109,Sheet5!$L$15:$O$46,4,FALSE)</f>
        <v>HUILA - GOBERNACIÓN</v>
      </c>
    </row>
    <row r="110" spans="1:14" x14ac:dyDescent="0.2">
      <c r="A110">
        <v>2003</v>
      </c>
      <c r="B110" t="s">
        <v>52</v>
      </c>
      <c r="C110" t="s">
        <v>51</v>
      </c>
      <c r="D110" t="s">
        <v>53</v>
      </c>
      <c r="E110" s="20">
        <v>108.74544970256592</v>
      </c>
      <c r="F110" s="20">
        <v>5.847554725369509</v>
      </c>
      <c r="G110" s="20">
        <v>43.042454241642716</v>
      </c>
      <c r="H110" s="20">
        <v>9.6114284912921146</v>
      </c>
      <c r="I110" s="20">
        <v>83.901906008578237</v>
      </c>
      <c r="J110" s="20">
        <v>-112.23995252950283</v>
      </c>
      <c r="K110" s="20">
        <v>48.7</v>
      </c>
      <c r="L110" t="s">
        <v>197</v>
      </c>
      <c r="M110">
        <v>27</v>
      </c>
      <c r="N110" t="str">
        <f>VLOOKUP(B110,Sheet5!$L$15:$O$46,4,FALSE)</f>
        <v>LA GUAJIRA - GOBERNACIÓN</v>
      </c>
    </row>
    <row r="111" spans="1:14" x14ac:dyDescent="0.2">
      <c r="A111">
        <v>2003</v>
      </c>
      <c r="B111" t="s">
        <v>55</v>
      </c>
      <c r="C111" t="s">
        <v>54</v>
      </c>
      <c r="D111" t="s">
        <v>56</v>
      </c>
      <c r="E111" s="20">
        <v>61.701981588489261</v>
      </c>
      <c r="F111" s="20">
        <v>32.219611532688852</v>
      </c>
      <c r="G111" s="20">
        <v>75.396893969812538</v>
      </c>
      <c r="H111" s="20">
        <v>24.315804890061678</v>
      </c>
      <c r="I111" s="20">
        <v>82.735842352829053</v>
      </c>
      <c r="J111" s="20">
        <v>35.823688362026743</v>
      </c>
      <c r="K111" s="20">
        <v>56.48</v>
      </c>
      <c r="L111" t="s">
        <v>197</v>
      </c>
      <c r="M111">
        <v>17</v>
      </c>
      <c r="N111" t="str">
        <f>VLOOKUP(B111,Sheet5!$L$15:$O$46,4,FALSE)</f>
        <v>MAGDALENA - GOBERNACIÓN</v>
      </c>
    </row>
    <row r="112" spans="1:14" x14ac:dyDescent="0.2">
      <c r="A112">
        <v>2003</v>
      </c>
      <c r="B112" t="s">
        <v>58</v>
      </c>
      <c r="C112" t="s">
        <v>57</v>
      </c>
      <c r="D112" t="s">
        <v>59</v>
      </c>
      <c r="E112" s="20">
        <v>63.737626017835844</v>
      </c>
      <c r="F112" s="20">
        <v>11.462269497493924</v>
      </c>
      <c r="G112" s="20">
        <v>30.7859341748993</v>
      </c>
      <c r="H112" s="20">
        <v>23.772914937191931</v>
      </c>
      <c r="I112" s="20">
        <v>82.282705924890863</v>
      </c>
      <c r="J112" s="20">
        <v>28.348897757020996</v>
      </c>
      <c r="K112" s="20">
        <v>63.52</v>
      </c>
      <c r="L112" t="s">
        <v>178</v>
      </c>
      <c r="M112">
        <v>5</v>
      </c>
      <c r="N112" t="str">
        <f>VLOOKUP(B112,Sheet5!$L$15:$O$46,4,FALSE)</f>
        <v>META - GOBERNACIÓN</v>
      </c>
    </row>
    <row r="113" spans="1:14" x14ac:dyDescent="0.2">
      <c r="A113">
        <v>2003</v>
      </c>
      <c r="B113" t="s">
        <v>61</v>
      </c>
      <c r="C113" t="s">
        <v>60</v>
      </c>
      <c r="D113" t="s">
        <v>62</v>
      </c>
      <c r="E113" s="20">
        <v>44.920086311699052</v>
      </c>
      <c r="F113" s="20">
        <v>33.556180116241215</v>
      </c>
      <c r="G113" s="20">
        <v>70.421659005234133</v>
      </c>
      <c r="H113" s="20">
        <v>22.781061778897548</v>
      </c>
      <c r="I113" s="20">
        <v>83.954695076933433</v>
      </c>
      <c r="J113" s="20">
        <v>46.643843707747543</v>
      </c>
      <c r="K113" s="20">
        <v>58.78</v>
      </c>
      <c r="L113" t="s">
        <v>197</v>
      </c>
      <c r="M113">
        <v>14</v>
      </c>
      <c r="N113" t="str">
        <f>VLOOKUP(B113,Sheet5!$L$15:$O$46,4,FALSE)</f>
        <v>NARIÑO - GOBERNACIÓN</v>
      </c>
    </row>
    <row r="114" spans="1:14" x14ac:dyDescent="0.2">
      <c r="A114">
        <v>2003</v>
      </c>
      <c r="B114" t="s">
        <v>64</v>
      </c>
      <c r="C114" t="s">
        <v>63</v>
      </c>
      <c r="D114" t="s">
        <v>65</v>
      </c>
      <c r="E114" s="20">
        <v>51.508834766823462</v>
      </c>
      <c r="F114" s="20">
        <v>3.7471688703492934</v>
      </c>
      <c r="G114" s="20">
        <v>75.211458837688127</v>
      </c>
      <c r="H114" s="20">
        <v>19.91266288786947</v>
      </c>
      <c r="I114" s="20">
        <v>92.118863792662282</v>
      </c>
      <c r="J114" s="20">
        <v>64.025007409435915</v>
      </c>
      <c r="K114" s="20">
        <v>67.790000000000006</v>
      </c>
      <c r="L114" t="s">
        <v>178</v>
      </c>
      <c r="M114">
        <v>2</v>
      </c>
      <c r="N114" t="str">
        <f>VLOOKUP(B114,Sheet5!$L$15:$O$46,4,FALSE)</f>
        <v>NORTE DE SANTANDER - GOBERNACIÓN</v>
      </c>
    </row>
    <row r="115" spans="1:14" x14ac:dyDescent="0.2">
      <c r="A115">
        <v>2003</v>
      </c>
      <c r="B115" t="s">
        <v>67</v>
      </c>
      <c r="C115" t="s">
        <v>66</v>
      </c>
      <c r="D115" t="s">
        <v>68</v>
      </c>
      <c r="E115" s="20">
        <v>63.07456747904385</v>
      </c>
      <c r="F115" s="20">
        <v>10.472231148417674</v>
      </c>
      <c r="G115" s="20">
        <v>58.10051055844918</v>
      </c>
      <c r="H115" s="20">
        <v>30.081707501611948</v>
      </c>
      <c r="I115" s="20">
        <v>74.361589219377919</v>
      </c>
      <c r="J115" s="20">
        <v>42.723431328544599</v>
      </c>
      <c r="K115" s="20">
        <v>63.06</v>
      </c>
      <c r="L115" t="s">
        <v>178</v>
      </c>
      <c r="M115">
        <v>6</v>
      </c>
      <c r="N115" t="str">
        <f>VLOOKUP(B115,Sheet5!$L$15:$O$46,4,FALSE)</f>
        <v>QUINDÍO - GOBERNACIÓN</v>
      </c>
    </row>
    <row r="116" spans="1:14" x14ac:dyDescent="0.2">
      <c r="A116">
        <v>2003</v>
      </c>
      <c r="B116" t="s">
        <v>70</v>
      </c>
      <c r="C116" t="s">
        <v>69</v>
      </c>
      <c r="D116" t="s">
        <v>71</v>
      </c>
      <c r="E116" s="20">
        <v>44.288769000298814</v>
      </c>
      <c r="F116" s="20">
        <v>17.06731472061438</v>
      </c>
      <c r="G116" s="20">
        <v>55.142850512417731</v>
      </c>
      <c r="H116" s="20">
        <v>30.208521912308079</v>
      </c>
      <c r="I116" s="20">
        <v>70.502972245764241</v>
      </c>
      <c r="J116" s="20">
        <v>37.730212990241711</v>
      </c>
      <c r="K116" s="20">
        <v>60.58</v>
      </c>
      <c r="L116" t="s">
        <v>178</v>
      </c>
      <c r="M116">
        <v>10</v>
      </c>
      <c r="N116" t="str">
        <f>VLOOKUP(B116,Sheet5!$L$15:$O$46,4,FALSE)</f>
        <v>RISARALDA - GOBERNACIÓN</v>
      </c>
    </row>
    <row r="117" spans="1:14" x14ac:dyDescent="0.2">
      <c r="A117">
        <v>2003</v>
      </c>
      <c r="B117" t="s">
        <v>73</v>
      </c>
      <c r="C117" t="s">
        <v>72</v>
      </c>
      <c r="D117" t="s">
        <v>74</v>
      </c>
      <c r="E117" s="20">
        <v>51.935102498715004</v>
      </c>
      <c r="F117" s="20">
        <v>48.983346142360809</v>
      </c>
      <c r="G117" s="20">
        <v>54.673948819026663</v>
      </c>
      <c r="H117" s="20">
        <v>30.046971804263894</v>
      </c>
      <c r="I117" s="20">
        <v>69.93180293662607</v>
      </c>
      <c r="J117" s="20">
        <v>6.0584224247396374</v>
      </c>
      <c r="K117" s="20">
        <v>48.87</v>
      </c>
      <c r="L117" t="s">
        <v>197</v>
      </c>
      <c r="M117">
        <v>26</v>
      </c>
      <c r="N117" t="str">
        <f>VLOOKUP(B117,Sheet5!$L$15:$O$46,4,FALSE)</f>
        <v>SANTANDER - GOBERNACIÓN</v>
      </c>
    </row>
    <row r="118" spans="1:14" x14ac:dyDescent="0.2">
      <c r="A118">
        <v>2003</v>
      </c>
      <c r="B118" t="s">
        <v>76</v>
      </c>
      <c r="C118" t="s">
        <v>75</v>
      </c>
      <c r="D118" t="s">
        <v>77</v>
      </c>
      <c r="E118" s="20">
        <v>74.711321929950643</v>
      </c>
      <c r="F118" s="20">
        <v>3.8267088813920545</v>
      </c>
      <c r="G118" s="20">
        <v>71.257552363181475</v>
      </c>
      <c r="H118" s="20">
        <v>16.16963719603589</v>
      </c>
      <c r="I118" s="20">
        <v>88.86322667301728</v>
      </c>
      <c r="J118" s="20">
        <v>56.543377933146253</v>
      </c>
      <c r="K118" s="20">
        <v>65.5</v>
      </c>
      <c r="L118" t="s">
        <v>178</v>
      </c>
      <c r="M118">
        <v>4</v>
      </c>
      <c r="N118" t="str">
        <f>VLOOKUP(B118,Sheet5!$L$15:$O$46,4,FALSE)</f>
        <v>SUCRE - GOBERNACIÓN</v>
      </c>
    </row>
    <row r="119" spans="1:14" x14ac:dyDescent="0.2">
      <c r="A119">
        <v>2003</v>
      </c>
      <c r="B119" t="s">
        <v>79</v>
      </c>
      <c r="C119" t="s">
        <v>78</v>
      </c>
      <c r="D119" t="s">
        <v>80</v>
      </c>
      <c r="E119" s="20">
        <v>67.45440207178855</v>
      </c>
      <c r="F119" s="20">
        <v>19.458966538802152</v>
      </c>
      <c r="G119" s="20">
        <v>59.276034565708045</v>
      </c>
      <c r="H119" s="20">
        <v>24.295674586650719</v>
      </c>
      <c r="I119" s="20">
        <v>78.953021352900919</v>
      </c>
      <c r="J119" s="20">
        <v>23.491534519024118</v>
      </c>
      <c r="K119" s="20">
        <v>55.62</v>
      </c>
      <c r="L119" t="s">
        <v>197</v>
      </c>
      <c r="M119">
        <v>18</v>
      </c>
      <c r="N119" t="str">
        <f>VLOOKUP(B119,Sheet5!$L$15:$O$46,4,FALSE)</f>
        <v>TOLIMA - GOBERNACIÓN</v>
      </c>
    </row>
    <row r="120" spans="1:14" x14ac:dyDescent="0.2">
      <c r="A120">
        <v>2003</v>
      </c>
      <c r="B120" t="s">
        <v>82</v>
      </c>
      <c r="C120" t="s">
        <v>81</v>
      </c>
      <c r="D120" t="s">
        <v>83</v>
      </c>
      <c r="E120" s="20">
        <v>56.808716468813536</v>
      </c>
      <c r="F120" s="20">
        <v>94.632914570052307</v>
      </c>
      <c r="G120" s="20">
        <v>50.470785653815398</v>
      </c>
      <c r="H120" s="20">
        <v>37.743824097823961</v>
      </c>
      <c r="I120" s="20">
        <v>56.461337591654562</v>
      </c>
      <c r="J120" s="20">
        <v>16.319020185160422</v>
      </c>
      <c r="K120" s="20">
        <v>41.64</v>
      </c>
      <c r="L120" t="s">
        <v>197</v>
      </c>
      <c r="M120">
        <v>31</v>
      </c>
      <c r="N120" t="str">
        <f>VLOOKUP(B120,Sheet5!$L$15:$O$46,4,FALSE)</f>
        <v>VALLE DEL CAUCA - GOBERNACIÓN</v>
      </c>
    </row>
    <row r="121" spans="1:14" x14ac:dyDescent="0.2">
      <c r="A121">
        <v>2003</v>
      </c>
      <c r="B121" t="s">
        <v>86</v>
      </c>
      <c r="C121" t="s">
        <v>85</v>
      </c>
      <c r="D121" t="s">
        <v>87</v>
      </c>
      <c r="E121" s="20">
        <v>68.109204631899246</v>
      </c>
      <c r="F121" s="20">
        <v>5.2801615176426928</v>
      </c>
      <c r="G121" s="20">
        <v>30.551551309417697</v>
      </c>
      <c r="H121" s="20">
        <v>5.386388643174886</v>
      </c>
      <c r="I121" s="20">
        <v>59.845533965792264</v>
      </c>
      <c r="J121" s="20">
        <v>-359.13109276892817</v>
      </c>
      <c r="K121" s="20">
        <v>51.67</v>
      </c>
      <c r="L121" t="s">
        <v>197</v>
      </c>
      <c r="M121">
        <v>23</v>
      </c>
      <c r="N121" t="str">
        <f>VLOOKUP(B121,Sheet5!$L$15:$O$46,4,FALSE)</f>
        <v>ARAUCA - GOBERNACIÓN</v>
      </c>
    </row>
    <row r="122" spans="1:14" x14ac:dyDescent="0.2">
      <c r="A122">
        <v>2003</v>
      </c>
      <c r="B122" t="s">
        <v>89</v>
      </c>
      <c r="C122" t="s">
        <v>88</v>
      </c>
      <c r="D122" t="s">
        <v>90</v>
      </c>
      <c r="E122" s="20">
        <v>52.847303065580128</v>
      </c>
      <c r="F122" s="20">
        <v>0</v>
      </c>
      <c r="G122" s="20">
        <v>12.827248976855593</v>
      </c>
      <c r="H122" s="20">
        <v>2.7942474359031699</v>
      </c>
      <c r="I122" s="20">
        <v>98.044626713777774</v>
      </c>
      <c r="J122" s="20">
        <v>39.158661505177371</v>
      </c>
      <c r="K122" s="20">
        <v>68.63</v>
      </c>
      <c r="L122" t="s">
        <v>178</v>
      </c>
      <c r="M122">
        <v>1</v>
      </c>
      <c r="N122" t="str">
        <f>VLOOKUP(B122,Sheet5!$L$15:$O$46,4,FALSE)</f>
        <v>CASANARE - GOBERNACIÓN</v>
      </c>
    </row>
    <row r="123" spans="1:14" x14ac:dyDescent="0.2">
      <c r="A123">
        <v>2003</v>
      </c>
      <c r="B123" t="s">
        <v>92</v>
      </c>
      <c r="C123" t="s">
        <v>91</v>
      </c>
      <c r="D123" t="s">
        <v>93</v>
      </c>
      <c r="E123" s="20">
        <v>93.566448674134676</v>
      </c>
      <c r="F123" s="20">
        <v>8.8249876166458154</v>
      </c>
      <c r="G123" s="20">
        <v>71.610011455932124</v>
      </c>
      <c r="H123" s="20">
        <v>9.7307696486888275</v>
      </c>
      <c r="I123" s="20">
        <v>88.809076795586307</v>
      </c>
      <c r="J123" s="20">
        <v>-2.2152553050594785</v>
      </c>
      <c r="K123" s="20">
        <v>48.97</v>
      </c>
      <c r="L123" t="s">
        <v>197</v>
      </c>
      <c r="M123">
        <v>25</v>
      </c>
      <c r="N123" t="str">
        <f>VLOOKUP(B123,Sheet5!$L$15:$O$46,4,FALSE)</f>
        <v>PUTUMAYO - GOBERNACIÓN</v>
      </c>
    </row>
    <row r="124" spans="1:14" x14ac:dyDescent="0.2">
      <c r="A124">
        <v>2003</v>
      </c>
      <c r="B124" t="s">
        <v>95</v>
      </c>
      <c r="C124" t="s">
        <v>94</v>
      </c>
      <c r="D124" t="s">
        <v>96</v>
      </c>
      <c r="E124" s="20">
        <v>58.007091420842926</v>
      </c>
      <c r="F124" s="20">
        <v>69.982006483566252</v>
      </c>
      <c r="G124" s="20">
        <v>34.345244744336696</v>
      </c>
      <c r="H124" s="20">
        <v>18.965329165993026</v>
      </c>
      <c r="I124" s="20">
        <v>62.065565055234494</v>
      </c>
      <c r="J124" s="20">
        <v>64.408661949760472</v>
      </c>
      <c r="K124" s="20">
        <v>54.92</v>
      </c>
      <c r="L124" t="s">
        <v>197</v>
      </c>
      <c r="M124">
        <v>19</v>
      </c>
      <c r="N124" t="str">
        <f>VLOOKUP(B124,Sheet5!$L$15:$O$46,4,FALSE)</f>
        <v>SAN ANDRÉS - GOBERNACIÓN</v>
      </c>
    </row>
    <row r="125" spans="1:14" x14ac:dyDescent="0.2">
      <c r="A125">
        <v>2003</v>
      </c>
      <c r="B125" t="s">
        <v>98</v>
      </c>
      <c r="C125" t="s">
        <v>97</v>
      </c>
      <c r="D125" t="s">
        <v>99</v>
      </c>
      <c r="E125" s="20">
        <v>93.527024140140995</v>
      </c>
      <c r="F125" s="20">
        <v>12.0883856182603</v>
      </c>
      <c r="G125" s="20">
        <v>87.604495349462297</v>
      </c>
      <c r="H125" s="20">
        <v>8.7810368307941609</v>
      </c>
      <c r="I125" s="20">
        <v>8.1736436651499123</v>
      </c>
      <c r="J125" s="20">
        <v>-311.85392486705229</v>
      </c>
      <c r="K125" s="20">
        <v>31.38</v>
      </c>
      <c r="L125" t="s">
        <v>199</v>
      </c>
      <c r="M125">
        <v>32</v>
      </c>
      <c r="N125" t="str">
        <f>VLOOKUP(B125,Sheet5!$L$15:$O$46,4,FALSE)</f>
        <v>AMAZONAS - GOBERNACIÓN</v>
      </c>
    </row>
    <row r="126" spans="1:14" x14ac:dyDescent="0.2">
      <c r="A126">
        <v>2003</v>
      </c>
      <c r="B126" t="s">
        <v>101</v>
      </c>
      <c r="C126" t="s">
        <v>100</v>
      </c>
      <c r="D126" t="s">
        <v>102</v>
      </c>
      <c r="E126" s="20">
        <v>71.015237116932028</v>
      </c>
      <c r="F126" s="20">
        <v>1.3936750398097049</v>
      </c>
      <c r="G126" s="20">
        <v>78.652332608976579</v>
      </c>
      <c r="H126" s="20">
        <v>9.0861569804060736</v>
      </c>
      <c r="I126" s="20">
        <v>78.588965415556473</v>
      </c>
      <c r="J126" s="20">
        <v>3.4008515775685977</v>
      </c>
      <c r="K126" s="20">
        <v>51.83</v>
      </c>
      <c r="L126" t="s">
        <v>197</v>
      </c>
      <c r="M126">
        <v>22</v>
      </c>
      <c r="N126" t="str">
        <f>VLOOKUP(B126,Sheet5!$L$15:$O$46,4,FALSE)</f>
        <v>GUAINÍA - GOBERNACIÓN</v>
      </c>
    </row>
    <row r="127" spans="1:14" x14ac:dyDescent="0.2">
      <c r="A127">
        <v>2003</v>
      </c>
      <c r="B127" t="s">
        <v>104</v>
      </c>
      <c r="C127" t="s">
        <v>103</v>
      </c>
      <c r="D127" t="s">
        <v>105</v>
      </c>
      <c r="E127" s="20">
        <v>71.183902667290596</v>
      </c>
      <c r="F127" s="20">
        <v>3.4463103119149991</v>
      </c>
      <c r="G127" s="20">
        <v>66.632767375215479</v>
      </c>
      <c r="H127" s="20">
        <v>20.688729098375752</v>
      </c>
      <c r="I127" s="20">
        <v>75.927773671361464</v>
      </c>
      <c r="J127" s="20">
        <v>-21.771595884655536</v>
      </c>
      <c r="K127" s="20">
        <v>53.82</v>
      </c>
      <c r="L127" t="s">
        <v>197</v>
      </c>
      <c r="M127">
        <v>21</v>
      </c>
      <c r="N127" t="str">
        <f>VLOOKUP(B127,Sheet5!$L$15:$O$46,4,FALSE)</f>
        <v>GUAVIARE - GOBERNACIÓN</v>
      </c>
    </row>
    <row r="128" spans="1:14" x14ac:dyDescent="0.2">
      <c r="A128">
        <v>2003</v>
      </c>
      <c r="B128" t="s">
        <v>107</v>
      </c>
      <c r="C128" t="s">
        <v>106</v>
      </c>
      <c r="D128" t="s">
        <v>108</v>
      </c>
      <c r="E128" s="20">
        <v>70.93250097541943</v>
      </c>
      <c r="F128" s="20">
        <v>0</v>
      </c>
      <c r="G128" s="20">
        <v>77.904723553945374</v>
      </c>
      <c r="H128" s="20">
        <v>3.5231385838697125</v>
      </c>
      <c r="I128" s="20">
        <v>83.830259454115946</v>
      </c>
      <c r="J128" s="20">
        <v>-2.8959499726129323</v>
      </c>
      <c r="K128" s="20">
        <v>51.46</v>
      </c>
      <c r="L128" t="s">
        <v>197</v>
      </c>
      <c r="M128">
        <v>24</v>
      </c>
      <c r="N128" t="str">
        <f>VLOOKUP(B128,Sheet5!$L$15:$O$46,4,FALSE)</f>
        <v>VAUPÉS - GOBERNACIÓN</v>
      </c>
    </row>
    <row r="129" spans="1:14" x14ac:dyDescent="0.2">
      <c r="A129">
        <v>2003</v>
      </c>
      <c r="B129" t="s">
        <v>110</v>
      </c>
      <c r="C129" t="s">
        <v>109</v>
      </c>
      <c r="D129" t="s">
        <v>111</v>
      </c>
      <c r="E129" s="20">
        <v>108.69697828050539</v>
      </c>
      <c r="F129" s="20">
        <v>0.2667456290634429</v>
      </c>
      <c r="G129" s="20">
        <v>95.552185218604663</v>
      </c>
      <c r="H129" s="20">
        <v>3.3938302461545735</v>
      </c>
      <c r="I129" s="20">
        <v>79.747418401442289</v>
      </c>
      <c r="J129" s="20">
        <v>-32.771050993681406</v>
      </c>
      <c r="K129" s="20">
        <v>41.91</v>
      </c>
      <c r="L129" t="s">
        <v>197</v>
      </c>
      <c r="M129">
        <v>30</v>
      </c>
      <c r="N129" t="str">
        <f>VLOOKUP(B129,Sheet5!$L$15:$O$46,4,FALSE)</f>
        <v>VICHADA - GOBERNACIÓN</v>
      </c>
    </row>
    <row r="130" spans="1:14" x14ac:dyDescent="0.2">
      <c r="A130">
        <v>2004</v>
      </c>
      <c r="B130" t="s">
        <v>14</v>
      </c>
      <c r="C130" t="s">
        <v>13</v>
      </c>
      <c r="D130" t="s">
        <v>15</v>
      </c>
      <c r="E130" s="20">
        <v>46.310654917897395</v>
      </c>
      <c r="F130" s="20">
        <v>6.1771847530480368</v>
      </c>
      <c r="G130" s="20">
        <v>39.309259138598676</v>
      </c>
      <c r="H130" s="20">
        <v>34.687701103703887</v>
      </c>
      <c r="I130" s="20">
        <v>57.690044999081223</v>
      </c>
      <c r="J130" s="20">
        <v>39.917641577619079</v>
      </c>
      <c r="K130" s="20">
        <v>63.13</v>
      </c>
      <c r="L130" t="s">
        <v>178</v>
      </c>
      <c r="M130">
        <v>12</v>
      </c>
      <c r="N130" t="str">
        <f>VLOOKUP(B130,Sheet5!$L$15:$O$46,4,FALSE)</f>
        <v>ANTIOQUIA - GOBERNACIÓN</v>
      </c>
    </row>
    <row r="131" spans="1:14" x14ac:dyDescent="0.2">
      <c r="A131">
        <v>2004</v>
      </c>
      <c r="B131" t="s">
        <v>18</v>
      </c>
      <c r="C131" t="s">
        <v>17</v>
      </c>
      <c r="D131" t="s">
        <v>19</v>
      </c>
      <c r="E131" s="20">
        <v>50.998386446147634</v>
      </c>
      <c r="F131" s="20">
        <v>21.558673481122121</v>
      </c>
      <c r="G131" s="20">
        <v>47.587155814781497</v>
      </c>
      <c r="H131" s="20">
        <v>45.463685509817964</v>
      </c>
      <c r="I131" s="20">
        <v>68.007088492107215</v>
      </c>
      <c r="J131" s="20">
        <v>43.656635592512046</v>
      </c>
      <c r="K131" s="20">
        <v>64.12</v>
      </c>
      <c r="L131" t="s">
        <v>178</v>
      </c>
      <c r="M131">
        <v>8</v>
      </c>
      <c r="N131" t="str">
        <f>VLOOKUP(B131,Sheet5!$L$15:$O$46,4,FALSE)</f>
        <v>ATLÁNTICO - GOBERNACIÓN</v>
      </c>
    </row>
    <row r="132" spans="1:14" x14ac:dyDescent="0.2">
      <c r="A132">
        <v>2004</v>
      </c>
      <c r="B132" t="s">
        <v>21</v>
      </c>
      <c r="C132" t="s">
        <v>20</v>
      </c>
      <c r="D132" t="s">
        <v>22</v>
      </c>
      <c r="E132" s="20">
        <v>52.568712699452782</v>
      </c>
      <c r="F132" s="20">
        <v>24.275455657915142</v>
      </c>
      <c r="G132" s="20">
        <v>59.649256652042546</v>
      </c>
      <c r="H132" s="20">
        <v>28.735313836621433</v>
      </c>
      <c r="I132" s="20">
        <v>81.411289866355347</v>
      </c>
      <c r="J132" s="20">
        <v>51.679666577099262</v>
      </c>
      <c r="K132" s="20">
        <v>63.21</v>
      </c>
      <c r="L132" t="s">
        <v>178</v>
      </c>
      <c r="M132">
        <v>11</v>
      </c>
      <c r="N132" t="str">
        <f>VLOOKUP(B132,Sheet5!$L$15:$O$46,4,FALSE)</f>
        <v>BOLÍVAR - GOBERNACIÓN</v>
      </c>
    </row>
    <row r="133" spans="1:14" x14ac:dyDescent="0.2">
      <c r="A133">
        <v>2004</v>
      </c>
      <c r="B133" t="s">
        <v>24</v>
      </c>
      <c r="C133" t="s">
        <v>23</v>
      </c>
      <c r="D133" t="s">
        <v>25</v>
      </c>
      <c r="E133" s="20">
        <v>48.285283776176868</v>
      </c>
      <c r="F133" s="20">
        <v>2.2259334513579287</v>
      </c>
      <c r="G133" s="20">
        <v>67.923826623766629</v>
      </c>
      <c r="H133" s="20">
        <v>23.77159438834715</v>
      </c>
      <c r="I133" s="20">
        <v>89.356225567954567</v>
      </c>
      <c r="J133" s="20">
        <v>61.547696257181038</v>
      </c>
      <c r="K133" s="20">
        <v>68.61</v>
      </c>
      <c r="L133" t="s">
        <v>178</v>
      </c>
      <c r="M133">
        <v>3</v>
      </c>
      <c r="N133" t="str">
        <f>VLOOKUP(B133,Sheet5!$L$15:$O$46,4,FALSE)</f>
        <v>BOYACÁ - GOBERNACIÓN</v>
      </c>
    </row>
    <row r="134" spans="1:14" x14ac:dyDescent="0.2">
      <c r="A134">
        <v>2004</v>
      </c>
      <c r="B134" t="s">
        <v>28</v>
      </c>
      <c r="C134" t="s">
        <v>27</v>
      </c>
      <c r="D134" t="s">
        <v>29</v>
      </c>
      <c r="E134" s="20">
        <v>54.060403952049263</v>
      </c>
      <c r="F134" s="20">
        <v>14.632571276034589</v>
      </c>
      <c r="G134" s="20">
        <v>57.176595901555615</v>
      </c>
      <c r="H134" s="20">
        <v>24.266020715577543</v>
      </c>
      <c r="I134" s="20">
        <v>82.631022671207049</v>
      </c>
      <c r="J134" s="20">
        <v>52.891788251614813</v>
      </c>
      <c r="K134" s="20">
        <v>64.81</v>
      </c>
      <c r="L134" t="s">
        <v>178</v>
      </c>
      <c r="M134">
        <v>5</v>
      </c>
      <c r="N134" t="str">
        <f>VLOOKUP(B134,Sheet5!$L$15:$O$46,4,FALSE)</f>
        <v>CALDAS - GOBERNACIÓN</v>
      </c>
    </row>
    <row r="135" spans="1:14" x14ac:dyDescent="0.2">
      <c r="A135">
        <v>2004</v>
      </c>
      <c r="B135" t="s">
        <v>31</v>
      </c>
      <c r="C135" t="s">
        <v>30</v>
      </c>
      <c r="D135" t="s">
        <v>32</v>
      </c>
      <c r="E135" s="20">
        <v>65.504923995065411</v>
      </c>
      <c r="F135" s="20">
        <v>2.405859987958757</v>
      </c>
      <c r="G135" s="20">
        <v>83.330706245515515</v>
      </c>
      <c r="H135" s="20">
        <v>15.588801713231426</v>
      </c>
      <c r="I135" s="20">
        <v>91.435989273859718</v>
      </c>
      <c r="J135" s="20">
        <v>45.895710093955259</v>
      </c>
      <c r="K135" s="20">
        <v>62.76</v>
      </c>
      <c r="L135" t="s">
        <v>178</v>
      </c>
      <c r="M135">
        <v>13</v>
      </c>
      <c r="N135" t="str">
        <f>VLOOKUP(B135,Sheet5!$L$15:$O$46,4,FALSE)</f>
        <v>CAQUETÁ - GOBERNACIÓN</v>
      </c>
    </row>
    <row r="136" spans="1:14" x14ac:dyDescent="0.2">
      <c r="A136">
        <v>2004</v>
      </c>
      <c r="B136" t="s">
        <v>34</v>
      </c>
      <c r="C136" t="s">
        <v>33</v>
      </c>
      <c r="D136" t="s">
        <v>35</v>
      </c>
      <c r="E136" s="20">
        <v>55.079233531731084</v>
      </c>
      <c r="F136" s="20">
        <v>15.472500516344398</v>
      </c>
      <c r="G136" s="20">
        <v>82.023449227183221</v>
      </c>
      <c r="H136" s="20">
        <v>13.984976191420657</v>
      </c>
      <c r="I136" s="20">
        <v>88.997700859011928</v>
      </c>
      <c r="J136" s="20">
        <v>31.346036685670775</v>
      </c>
      <c r="K136" s="20">
        <v>57.1</v>
      </c>
      <c r="L136" t="s">
        <v>197</v>
      </c>
      <c r="M136">
        <v>25</v>
      </c>
      <c r="N136" t="str">
        <f>VLOOKUP(B136,Sheet5!$L$15:$O$46,4,FALSE)</f>
        <v>CAUCA - GOBERNACIÓN</v>
      </c>
    </row>
    <row r="137" spans="1:14" x14ac:dyDescent="0.2">
      <c r="A137">
        <v>2004</v>
      </c>
      <c r="B137" t="s">
        <v>37</v>
      </c>
      <c r="C137" t="s">
        <v>36</v>
      </c>
      <c r="D137" t="s">
        <v>38</v>
      </c>
      <c r="E137" s="20">
        <v>43.353322562009353</v>
      </c>
      <c r="F137" s="20">
        <v>0.27787898043534726</v>
      </c>
      <c r="G137" s="20">
        <v>60.678411108620956</v>
      </c>
      <c r="H137" s="20">
        <v>15.465329412279685</v>
      </c>
      <c r="I137" s="20">
        <v>92.645433130000526</v>
      </c>
      <c r="J137" s="20">
        <v>61.332465236651323</v>
      </c>
      <c r="K137" s="20">
        <v>68.790000000000006</v>
      </c>
      <c r="L137" t="s">
        <v>178</v>
      </c>
      <c r="M137">
        <v>2</v>
      </c>
      <c r="N137" t="str">
        <f>VLOOKUP(B137,Sheet5!$L$15:$O$46,4,FALSE)</f>
        <v>CESAR - GOBERNACIÓN</v>
      </c>
    </row>
    <row r="138" spans="1:14" x14ac:dyDescent="0.2">
      <c r="A138">
        <v>2004</v>
      </c>
      <c r="B138" t="s">
        <v>40</v>
      </c>
      <c r="C138" t="s">
        <v>39</v>
      </c>
      <c r="D138" t="s">
        <v>41</v>
      </c>
      <c r="E138" s="20">
        <v>51.656310260662345</v>
      </c>
      <c r="F138" s="20">
        <v>6.8341104873100811</v>
      </c>
      <c r="G138" s="20">
        <v>69.525913663708877</v>
      </c>
      <c r="H138" s="20">
        <v>17.434403833905073</v>
      </c>
      <c r="I138" s="20">
        <v>86.786738876453981</v>
      </c>
      <c r="J138" s="20">
        <v>55.297213641355569</v>
      </c>
      <c r="K138" s="20">
        <v>64.77</v>
      </c>
      <c r="L138" t="s">
        <v>178</v>
      </c>
      <c r="M138">
        <v>6</v>
      </c>
      <c r="N138" t="str">
        <f>VLOOKUP(B138,Sheet5!$L$15:$O$46,4,FALSE)</f>
        <v>CÓRDOBA - GOBERNACIÓN</v>
      </c>
    </row>
    <row r="139" spans="1:14" x14ac:dyDescent="0.2">
      <c r="A139">
        <v>2004</v>
      </c>
      <c r="B139" t="s">
        <v>43</v>
      </c>
      <c r="C139" t="s">
        <v>42</v>
      </c>
      <c r="D139" t="s">
        <v>44</v>
      </c>
      <c r="E139" s="20">
        <v>46.958581390281559</v>
      </c>
      <c r="F139" s="20">
        <v>24.139050929642021</v>
      </c>
      <c r="G139" s="20">
        <v>50.59380817630084</v>
      </c>
      <c r="H139" s="20">
        <v>37.743240729813422</v>
      </c>
      <c r="I139" s="20">
        <v>70.173460551470114</v>
      </c>
      <c r="J139" s="20">
        <v>48.971552873450193</v>
      </c>
      <c r="K139" s="20">
        <v>63.3</v>
      </c>
      <c r="L139" t="s">
        <v>178</v>
      </c>
      <c r="M139">
        <v>10</v>
      </c>
      <c r="N139" t="str">
        <f>VLOOKUP(B139,Sheet5!$L$15:$O$46,4,FALSE)</f>
        <v>CUNDINAMARCA - GOBERNACIÓN</v>
      </c>
    </row>
    <row r="140" spans="1:14" x14ac:dyDescent="0.2">
      <c r="A140">
        <v>2004</v>
      </c>
      <c r="B140" t="s">
        <v>46</v>
      </c>
      <c r="C140" t="s">
        <v>45</v>
      </c>
      <c r="D140" t="s">
        <v>47</v>
      </c>
      <c r="E140" s="20">
        <v>98.257675944027412</v>
      </c>
      <c r="F140" s="20">
        <v>61.257145237651635</v>
      </c>
      <c r="G140" s="20">
        <v>88.830330230879525</v>
      </c>
      <c r="H140" s="20">
        <v>10.609453631036583</v>
      </c>
      <c r="I140" s="20">
        <v>89.80285162446107</v>
      </c>
      <c r="J140" s="20">
        <v>11.973686807340997</v>
      </c>
      <c r="K140" s="20">
        <v>38.049999999999997</v>
      </c>
      <c r="L140" t="s">
        <v>199</v>
      </c>
      <c r="M140">
        <v>32</v>
      </c>
      <c r="N140" t="str">
        <f>VLOOKUP(B140,Sheet5!$L$15:$O$46,4,FALSE)</f>
        <v>CHOCÓ - GOBERNACIÓN</v>
      </c>
    </row>
    <row r="141" spans="1:14" x14ac:dyDescent="0.2">
      <c r="A141">
        <v>2004</v>
      </c>
      <c r="B141" t="s">
        <v>49</v>
      </c>
      <c r="C141" t="s">
        <v>48</v>
      </c>
      <c r="D141" t="s">
        <v>50</v>
      </c>
      <c r="E141" s="20">
        <v>54.554804433339854</v>
      </c>
      <c r="F141" s="20">
        <v>7.3166497422925056</v>
      </c>
      <c r="G141" s="20">
        <v>49.373559866217498</v>
      </c>
      <c r="H141" s="20">
        <v>17.341953182153116</v>
      </c>
      <c r="I141" s="20">
        <v>78.309557122787993</v>
      </c>
      <c r="J141" s="20">
        <v>14.120797464347731</v>
      </c>
      <c r="K141" s="20">
        <v>57.55</v>
      </c>
      <c r="L141" t="s">
        <v>197</v>
      </c>
      <c r="M141">
        <v>24</v>
      </c>
      <c r="N141" t="str">
        <f>VLOOKUP(B141,Sheet5!$L$15:$O$46,4,FALSE)</f>
        <v>HUILA - GOBERNACIÓN</v>
      </c>
    </row>
    <row r="142" spans="1:14" x14ac:dyDescent="0.2">
      <c r="A142">
        <v>2004</v>
      </c>
      <c r="B142" t="s">
        <v>52</v>
      </c>
      <c r="C142" t="s">
        <v>51</v>
      </c>
      <c r="D142" t="s">
        <v>53</v>
      </c>
      <c r="E142" s="20">
        <v>69.60589562045692</v>
      </c>
      <c r="F142" s="20">
        <v>1.3620214106121216</v>
      </c>
      <c r="G142" s="20">
        <v>48.616533553068663</v>
      </c>
      <c r="H142" s="20">
        <v>6.2223562583022707</v>
      </c>
      <c r="I142" s="20">
        <v>93.003900331340944</v>
      </c>
      <c r="J142" s="20">
        <v>36.461981963259383</v>
      </c>
      <c r="K142" s="20">
        <v>63.59</v>
      </c>
      <c r="L142" t="s">
        <v>178</v>
      </c>
      <c r="M142">
        <v>9</v>
      </c>
      <c r="N142" t="str">
        <f>VLOOKUP(B142,Sheet5!$L$15:$O$46,4,FALSE)</f>
        <v>LA GUAJIRA - GOBERNACIÓN</v>
      </c>
    </row>
    <row r="143" spans="1:14" x14ac:dyDescent="0.2">
      <c r="A143">
        <v>2004</v>
      </c>
      <c r="B143" t="s">
        <v>55</v>
      </c>
      <c r="C143" t="s">
        <v>54</v>
      </c>
      <c r="D143" t="s">
        <v>56</v>
      </c>
      <c r="E143" s="20">
        <v>57.665602174645436</v>
      </c>
      <c r="F143" s="20">
        <v>21.840056940760853</v>
      </c>
      <c r="G143" s="20">
        <v>69.631689584455771</v>
      </c>
      <c r="H143" s="20">
        <v>20.885870662107333</v>
      </c>
      <c r="I143" s="20">
        <v>84.801258881765193</v>
      </c>
      <c r="J143" s="20">
        <v>48.151809671924084</v>
      </c>
      <c r="K143" s="20">
        <v>61.03</v>
      </c>
      <c r="L143" t="s">
        <v>178</v>
      </c>
      <c r="M143">
        <v>19</v>
      </c>
      <c r="N143" t="str">
        <f>VLOOKUP(B143,Sheet5!$L$15:$O$46,4,FALSE)</f>
        <v>MAGDALENA - GOBERNACIÓN</v>
      </c>
    </row>
    <row r="144" spans="1:14" x14ac:dyDescent="0.2">
      <c r="A144">
        <v>2004</v>
      </c>
      <c r="B144" t="s">
        <v>58</v>
      </c>
      <c r="C144" t="s">
        <v>57</v>
      </c>
      <c r="D144" t="s">
        <v>59</v>
      </c>
      <c r="E144" s="20">
        <v>60.002826749274384</v>
      </c>
      <c r="F144" s="20">
        <v>13.232651018169324</v>
      </c>
      <c r="G144" s="20">
        <v>32.142194434294616</v>
      </c>
      <c r="H144" s="20">
        <v>20.861224880589386</v>
      </c>
      <c r="I144" s="20">
        <v>78.846066403011079</v>
      </c>
      <c r="J144" s="20">
        <v>24.196957766844683</v>
      </c>
      <c r="K144" s="20">
        <v>61.09</v>
      </c>
      <c r="L144" t="s">
        <v>178</v>
      </c>
      <c r="M144">
        <v>18</v>
      </c>
      <c r="N144" t="str">
        <f>VLOOKUP(B144,Sheet5!$L$15:$O$46,4,FALSE)</f>
        <v>META - GOBERNACIÓN</v>
      </c>
    </row>
    <row r="145" spans="1:14" x14ac:dyDescent="0.2">
      <c r="A145">
        <v>2004</v>
      </c>
      <c r="B145" t="s">
        <v>61</v>
      </c>
      <c r="C145" t="s">
        <v>60</v>
      </c>
      <c r="D145" t="s">
        <v>62</v>
      </c>
      <c r="E145" s="20">
        <v>35.253454437020125</v>
      </c>
      <c r="F145" s="20">
        <v>11.938552694451513</v>
      </c>
      <c r="G145" s="20">
        <v>67.801399519198185</v>
      </c>
      <c r="H145" s="20">
        <v>24.196760791038521</v>
      </c>
      <c r="I145" s="20">
        <v>88.15951206523755</v>
      </c>
      <c r="J145" s="20">
        <v>66.674688913266621</v>
      </c>
      <c r="K145" s="20">
        <v>67.73</v>
      </c>
      <c r="L145" t="s">
        <v>178</v>
      </c>
      <c r="M145">
        <v>4</v>
      </c>
      <c r="N145" t="str">
        <f>VLOOKUP(B145,Sheet5!$L$15:$O$46,4,FALSE)</f>
        <v>NARIÑO - GOBERNACIÓN</v>
      </c>
    </row>
    <row r="146" spans="1:14" x14ac:dyDescent="0.2">
      <c r="A146">
        <v>2004</v>
      </c>
      <c r="B146" t="s">
        <v>64</v>
      </c>
      <c r="C146" t="s">
        <v>63</v>
      </c>
      <c r="D146" t="s">
        <v>65</v>
      </c>
      <c r="E146" s="20">
        <v>57.230843257823395</v>
      </c>
      <c r="F146" s="20">
        <v>2.0965351181594971</v>
      </c>
      <c r="G146" s="20">
        <v>85.158052936001383</v>
      </c>
      <c r="H146" s="20">
        <v>14.841947063998621</v>
      </c>
      <c r="I146" s="20">
        <v>90.786238680245759</v>
      </c>
      <c r="J146" s="20">
        <v>42.040675547762746</v>
      </c>
      <c r="K146" s="20">
        <v>61.63</v>
      </c>
      <c r="L146" t="s">
        <v>178</v>
      </c>
      <c r="M146">
        <v>17</v>
      </c>
      <c r="N146" t="str">
        <f>VLOOKUP(B146,Sheet5!$L$15:$O$46,4,FALSE)</f>
        <v>NORTE DE SANTANDER - GOBERNACIÓN</v>
      </c>
    </row>
    <row r="147" spans="1:14" x14ac:dyDescent="0.2">
      <c r="A147">
        <v>2004</v>
      </c>
      <c r="B147" t="s">
        <v>67</v>
      </c>
      <c r="C147" t="s">
        <v>66</v>
      </c>
      <c r="D147" t="s">
        <v>68</v>
      </c>
      <c r="E147" s="20">
        <v>57.159173794641113</v>
      </c>
      <c r="F147" s="20">
        <v>7.3882664740388337</v>
      </c>
      <c r="G147" s="20">
        <v>66.482286625235076</v>
      </c>
      <c r="H147" s="20">
        <v>31.505964405365351</v>
      </c>
      <c r="I147" s="20">
        <v>75.88269898674298</v>
      </c>
      <c r="J147" s="20">
        <v>40.24179408755321</v>
      </c>
      <c r="K147" s="20">
        <v>62.75</v>
      </c>
      <c r="L147" t="s">
        <v>178</v>
      </c>
      <c r="M147">
        <v>14</v>
      </c>
      <c r="N147" t="str">
        <f>VLOOKUP(B147,Sheet5!$L$15:$O$46,4,FALSE)</f>
        <v>QUINDÍO - GOBERNACIÓN</v>
      </c>
    </row>
    <row r="148" spans="1:14" x14ac:dyDescent="0.2">
      <c r="A148">
        <v>2004</v>
      </c>
      <c r="B148" t="s">
        <v>70</v>
      </c>
      <c r="C148" t="s">
        <v>69</v>
      </c>
      <c r="D148" t="s">
        <v>71</v>
      </c>
      <c r="E148" s="20">
        <v>38.364580179445099</v>
      </c>
      <c r="F148" s="20">
        <v>7.1430434614693521</v>
      </c>
      <c r="G148" s="20">
        <v>64.916466055223111</v>
      </c>
      <c r="H148" s="20">
        <v>27.562765881289348</v>
      </c>
      <c r="I148" s="20">
        <v>73.095192219459307</v>
      </c>
      <c r="J148" s="20">
        <v>35.195528427779124</v>
      </c>
      <c r="K148" s="20">
        <v>60.76</v>
      </c>
      <c r="L148" t="s">
        <v>178</v>
      </c>
      <c r="M148">
        <v>21</v>
      </c>
      <c r="N148" t="str">
        <f>VLOOKUP(B148,Sheet5!$L$15:$O$46,4,FALSE)</f>
        <v>RISARALDA - GOBERNACIÓN</v>
      </c>
    </row>
    <row r="149" spans="1:14" x14ac:dyDescent="0.2">
      <c r="A149">
        <v>2004</v>
      </c>
      <c r="B149" t="s">
        <v>73</v>
      </c>
      <c r="C149" t="s">
        <v>72</v>
      </c>
      <c r="D149" t="s">
        <v>74</v>
      </c>
      <c r="E149" s="20">
        <v>52.116060166765244</v>
      </c>
      <c r="F149" s="20">
        <v>41.17443313288166</v>
      </c>
      <c r="G149" s="20">
        <v>49.665680884615568</v>
      </c>
      <c r="H149" s="20">
        <v>32.034196823788662</v>
      </c>
      <c r="I149" s="20">
        <v>68.701458900230122</v>
      </c>
      <c r="J149" s="20">
        <v>20.17469078341934</v>
      </c>
      <c r="K149" s="20">
        <v>53.62</v>
      </c>
      <c r="L149" t="s">
        <v>197</v>
      </c>
      <c r="M149">
        <v>28</v>
      </c>
      <c r="N149" t="str">
        <f>VLOOKUP(B149,Sheet5!$L$15:$O$46,4,FALSE)</f>
        <v>SANTANDER - GOBERNACIÓN</v>
      </c>
    </row>
    <row r="150" spans="1:14" x14ac:dyDescent="0.2">
      <c r="A150">
        <v>2004</v>
      </c>
      <c r="B150" t="s">
        <v>76</v>
      </c>
      <c r="C150" t="s">
        <v>75</v>
      </c>
      <c r="D150" t="s">
        <v>77</v>
      </c>
      <c r="E150" s="20">
        <v>57.605654768176208</v>
      </c>
      <c r="F150" s="20">
        <v>3.9486868554746888</v>
      </c>
      <c r="G150" s="20">
        <v>72.531094144468995</v>
      </c>
      <c r="H150" s="20">
        <v>14.571054931422903</v>
      </c>
      <c r="I150" s="20">
        <v>90.899391128687185</v>
      </c>
      <c r="J150" s="20">
        <v>51.795987322595103</v>
      </c>
      <c r="K150" s="20">
        <v>64.52</v>
      </c>
      <c r="L150" t="s">
        <v>178</v>
      </c>
      <c r="M150">
        <v>7</v>
      </c>
      <c r="N150" t="str">
        <f>VLOOKUP(B150,Sheet5!$L$15:$O$46,4,FALSE)</f>
        <v>SUCRE - GOBERNACIÓN</v>
      </c>
    </row>
    <row r="151" spans="1:14" x14ac:dyDescent="0.2">
      <c r="A151">
        <v>2004</v>
      </c>
      <c r="B151" t="s">
        <v>79</v>
      </c>
      <c r="C151" t="s">
        <v>78</v>
      </c>
      <c r="D151" t="s">
        <v>80</v>
      </c>
      <c r="E151" s="20">
        <v>59.805278270606955</v>
      </c>
      <c r="F151" s="20">
        <v>17.676208826118721</v>
      </c>
      <c r="G151" s="20">
        <v>59.060262861754765</v>
      </c>
      <c r="H151" s="20">
        <v>20.637650126306177</v>
      </c>
      <c r="I151" s="20">
        <v>78.141054543261959</v>
      </c>
      <c r="J151" s="20">
        <v>27.060301503194612</v>
      </c>
      <c r="K151" s="20">
        <v>57.67</v>
      </c>
      <c r="L151" t="s">
        <v>197</v>
      </c>
      <c r="M151">
        <v>23</v>
      </c>
      <c r="N151" t="str">
        <f>VLOOKUP(B151,Sheet5!$L$15:$O$46,4,FALSE)</f>
        <v>TOLIMA - GOBERNACIÓN</v>
      </c>
    </row>
    <row r="152" spans="1:14" x14ac:dyDescent="0.2">
      <c r="A152">
        <v>2004</v>
      </c>
      <c r="B152" t="s">
        <v>82</v>
      </c>
      <c r="C152" t="s">
        <v>81</v>
      </c>
      <c r="D152" t="s">
        <v>83</v>
      </c>
      <c r="E152" s="20">
        <v>48.588140045932953</v>
      </c>
      <c r="F152" s="20">
        <v>60.548526578845795</v>
      </c>
      <c r="G152" s="20">
        <v>48.46132020982423</v>
      </c>
      <c r="H152" s="20">
        <v>35.023226592053739</v>
      </c>
      <c r="I152" s="20">
        <v>64.201865037187432</v>
      </c>
      <c r="J152" s="20">
        <v>48.399401691596275</v>
      </c>
      <c r="K152" s="20">
        <v>55.38</v>
      </c>
      <c r="L152" t="s">
        <v>197</v>
      </c>
      <c r="M152">
        <v>27</v>
      </c>
      <c r="N152" t="str">
        <f>VLOOKUP(B152,Sheet5!$L$15:$O$46,4,FALSE)</f>
        <v>VALLE DEL CAUCA - GOBERNACIÓN</v>
      </c>
    </row>
    <row r="153" spans="1:14" x14ac:dyDescent="0.2">
      <c r="A153">
        <v>2004</v>
      </c>
      <c r="B153" t="s">
        <v>86</v>
      </c>
      <c r="C153" t="s">
        <v>85</v>
      </c>
      <c r="D153" t="s">
        <v>87</v>
      </c>
      <c r="E153" s="20">
        <v>61.521721134036397</v>
      </c>
      <c r="F153" s="20">
        <v>4.437201170921691</v>
      </c>
      <c r="G153" s="20">
        <v>28.566233335740499</v>
      </c>
      <c r="H153" s="20">
        <v>3.2699875362312363</v>
      </c>
      <c r="I153" s="20">
        <v>55.783007296657892</v>
      </c>
      <c r="J153" s="20">
        <v>-419.27790618772127</v>
      </c>
      <c r="K153" s="20">
        <v>50.89</v>
      </c>
      <c r="L153" t="s">
        <v>197</v>
      </c>
      <c r="M153">
        <v>30</v>
      </c>
      <c r="N153" t="str">
        <f>VLOOKUP(B153,Sheet5!$L$15:$O$46,4,FALSE)</f>
        <v>ARAUCA - GOBERNACIÓN</v>
      </c>
    </row>
    <row r="154" spans="1:14" x14ac:dyDescent="0.2">
      <c r="A154">
        <v>2004</v>
      </c>
      <c r="B154" t="s">
        <v>89</v>
      </c>
      <c r="C154" t="s">
        <v>88</v>
      </c>
      <c r="D154" t="s">
        <v>90</v>
      </c>
      <c r="E154" s="20">
        <v>50.310276669563358</v>
      </c>
      <c r="F154" s="20">
        <v>0</v>
      </c>
      <c r="G154" s="20">
        <v>20.512380093405241</v>
      </c>
      <c r="H154" s="20">
        <v>5.825264915994703</v>
      </c>
      <c r="I154" s="20">
        <v>97.690696433697028</v>
      </c>
      <c r="J154" s="20">
        <v>59.571846168084164</v>
      </c>
      <c r="K154" s="20">
        <v>72.13</v>
      </c>
      <c r="L154" t="s">
        <v>126</v>
      </c>
      <c r="M154">
        <v>1</v>
      </c>
      <c r="N154" t="str">
        <f>VLOOKUP(B154,Sheet5!$L$15:$O$46,4,FALSE)</f>
        <v>CASANARE - GOBERNACIÓN</v>
      </c>
    </row>
    <row r="155" spans="1:14" x14ac:dyDescent="0.2">
      <c r="A155">
        <v>2004</v>
      </c>
      <c r="B155" t="s">
        <v>92</v>
      </c>
      <c r="C155" t="s">
        <v>91</v>
      </c>
      <c r="D155" t="s">
        <v>93</v>
      </c>
      <c r="E155" s="20">
        <v>86.344692514670513</v>
      </c>
      <c r="F155" s="20">
        <v>3.4300678807282465</v>
      </c>
      <c r="G155" s="20">
        <v>79.2345306342241</v>
      </c>
      <c r="H155" s="20">
        <v>9.0778872731255547</v>
      </c>
      <c r="I155" s="20">
        <v>89.785753084108961</v>
      </c>
      <c r="J155" s="20">
        <v>33.2575632149806</v>
      </c>
      <c r="K155" s="20">
        <v>55.63</v>
      </c>
      <c r="L155" t="s">
        <v>197</v>
      </c>
      <c r="M155">
        <v>26</v>
      </c>
      <c r="N155" t="str">
        <f>VLOOKUP(B155,Sheet5!$L$15:$O$46,4,FALSE)</f>
        <v>PUTUMAYO - GOBERNACIÓN</v>
      </c>
    </row>
    <row r="156" spans="1:14" x14ac:dyDescent="0.2">
      <c r="A156">
        <v>2004</v>
      </c>
      <c r="B156" t="s">
        <v>95</v>
      </c>
      <c r="C156" t="s">
        <v>94</v>
      </c>
      <c r="D156" t="s">
        <v>96</v>
      </c>
      <c r="E156" s="20">
        <v>60.70358450782377</v>
      </c>
      <c r="F156" s="20">
        <v>62.2159336297035</v>
      </c>
      <c r="G156" s="20">
        <v>61.486369779980954</v>
      </c>
      <c r="H156" s="20">
        <v>26.035112821939897</v>
      </c>
      <c r="I156" s="20">
        <v>70.723159331672207</v>
      </c>
      <c r="J156" s="20">
        <v>48.301677155147644</v>
      </c>
      <c r="K156" s="20">
        <v>53.16</v>
      </c>
      <c r="L156" t="s">
        <v>197</v>
      </c>
      <c r="M156">
        <v>29</v>
      </c>
      <c r="N156" t="str">
        <f>VLOOKUP(B156,Sheet5!$L$15:$O$46,4,FALSE)</f>
        <v>SAN ANDRÉS - GOBERNACIÓN</v>
      </c>
    </row>
    <row r="157" spans="1:14" x14ac:dyDescent="0.2">
      <c r="A157">
        <v>2004</v>
      </c>
      <c r="B157" t="s">
        <v>98</v>
      </c>
      <c r="C157" t="s">
        <v>97</v>
      </c>
      <c r="D157" t="s">
        <v>99</v>
      </c>
      <c r="E157" s="20">
        <v>61.904405588615894</v>
      </c>
      <c r="F157" s="20">
        <v>10.023678604802777</v>
      </c>
      <c r="G157" s="20">
        <v>90.233188098496186</v>
      </c>
      <c r="H157" s="20">
        <v>5.8108914177509456</v>
      </c>
      <c r="I157" s="20">
        <v>89.793527089138408</v>
      </c>
      <c r="J157" s="20">
        <v>49.438403696455921</v>
      </c>
      <c r="K157" s="20">
        <v>59.19</v>
      </c>
      <c r="L157" t="s">
        <v>197</v>
      </c>
      <c r="M157">
        <v>22</v>
      </c>
      <c r="N157" t="str">
        <f>VLOOKUP(B157,Sheet5!$L$15:$O$46,4,FALSE)</f>
        <v>AMAZONAS - GOBERNACIÓN</v>
      </c>
    </row>
    <row r="158" spans="1:14" x14ac:dyDescent="0.2">
      <c r="A158">
        <v>2004</v>
      </c>
      <c r="B158" t="s">
        <v>101</v>
      </c>
      <c r="C158" t="s">
        <v>100</v>
      </c>
      <c r="D158" t="s">
        <v>102</v>
      </c>
      <c r="E158" s="20">
        <v>59.681247083808685</v>
      </c>
      <c r="F158" s="20">
        <v>1.6907309617804986</v>
      </c>
      <c r="G158" s="20">
        <v>70.664917846962865</v>
      </c>
      <c r="H158" s="20">
        <v>5.9614219941208404</v>
      </c>
      <c r="I158" s="20">
        <v>86.236978106343173</v>
      </c>
      <c r="J158" s="20">
        <v>42.851561138615665</v>
      </c>
      <c r="K158" s="20">
        <v>60.97</v>
      </c>
      <c r="L158" t="s">
        <v>178</v>
      </c>
      <c r="M158">
        <v>20</v>
      </c>
      <c r="N158" t="str">
        <f>VLOOKUP(B158,Sheet5!$L$15:$O$46,4,FALSE)</f>
        <v>GUAINÍA - GOBERNACIÓN</v>
      </c>
    </row>
    <row r="159" spans="1:14" x14ac:dyDescent="0.2">
      <c r="A159">
        <v>2004</v>
      </c>
      <c r="B159" t="s">
        <v>104</v>
      </c>
      <c r="C159" t="s">
        <v>103</v>
      </c>
      <c r="D159" t="s">
        <v>105</v>
      </c>
      <c r="E159" s="20">
        <v>63.530649485275013</v>
      </c>
      <c r="F159" s="20">
        <v>3.5839808458663116</v>
      </c>
      <c r="G159" s="20">
        <v>81.417161844083751</v>
      </c>
      <c r="H159" s="20">
        <v>15.101979109610452</v>
      </c>
      <c r="I159" s="20">
        <v>88.853991664837991</v>
      </c>
      <c r="J159" s="20">
        <v>46.82284607415847</v>
      </c>
      <c r="K159" s="20">
        <v>62.37</v>
      </c>
      <c r="L159" t="s">
        <v>178</v>
      </c>
      <c r="M159">
        <v>16</v>
      </c>
      <c r="N159" t="str">
        <f>VLOOKUP(B159,Sheet5!$L$15:$O$46,4,FALSE)</f>
        <v>GUAVIARE - GOBERNACIÓN</v>
      </c>
    </row>
    <row r="160" spans="1:14" x14ac:dyDescent="0.2">
      <c r="A160">
        <v>2004</v>
      </c>
      <c r="B160" t="s">
        <v>107</v>
      </c>
      <c r="C160" t="s">
        <v>106</v>
      </c>
      <c r="D160" t="s">
        <v>108</v>
      </c>
      <c r="E160" s="20">
        <v>49.536163080402559</v>
      </c>
      <c r="F160" s="20">
        <v>0</v>
      </c>
      <c r="G160" s="20">
        <v>89.894595679261954</v>
      </c>
      <c r="H160" s="20">
        <v>8.6558623535982555</v>
      </c>
      <c r="I160" s="20">
        <v>84.205033072764053</v>
      </c>
      <c r="J160" s="20">
        <v>60.81437577033649</v>
      </c>
      <c r="K160" s="20">
        <v>62.64</v>
      </c>
      <c r="L160" t="s">
        <v>178</v>
      </c>
      <c r="M160">
        <v>15</v>
      </c>
      <c r="N160" t="str">
        <f>VLOOKUP(B160,Sheet5!$L$15:$O$46,4,FALSE)</f>
        <v>VAUPÉS - GOBERNACIÓN</v>
      </c>
    </row>
    <row r="161" spans="1:14" x14ac:dyDescent="0.2">
      <c r="A161">
        <v>2004</v>
      </c>
      <c r="B161" t="s">
        <v>110</v>
      </c>
      <c r="C161" t="s">
        <v>109</v>
      </c>
      <c r="D161" t="s">
        <v>111</v>
      </c>
      <c r="E161" s="20">
        <v>57.092751737661885</v>
      </c>
      <c r="F161" s="20">
        <v>4.7620359769967529</v>
      </c>
      <c r="G161" s="20">
        <v>91.233690054960221</v>
      </c>
      <c r="H161" s="20">
        <v>5.4178112599584018</v>
      </c>
      <c r="I161" s="20">
        <v>82.619916880727359</v>
      </c>
      <c r="J161" s="20">
        <v>2.9579853914537013</v>
      </c>
      <c r="K161" s="20">
        <v>49.82</v>
      </c>
      <c r="L161" t="s">
        <v>197</v>
      </c>
      <c r="M161">
        <v>31</v>
      </c>
      <c r="N161" t="str">
        <f>VLOOKUP(B161,Sheet5!$L$15:$O$46,4,FALSE)</f>
        <v>VICHADA - GOBERNACIÓN</v>
      </c>
    </row>
    <row r="162" spans="1:14" x14ac:dyDescent="0.2">
      <c r="A162">
        <v>2005</v>
      </c>
      <c r="B162" t="s">
        <v>14</v>
      </c>
      <c r="C162" t="s">
        <v>13</v>
      </c>
      <c r="D162" t="s">
        <v>15</v>
      </c>
      <c r="E162" s="20">
        <v>47.105546975683254</v>
      </c>
      <c r="F162" s="20">
        <v>9.0174891683322773</v>
      </c>
      <c r="G162" s="20">
        <v>39.265048562993798</v>
      </c>
      <c r="H162" s="20">
        <v>34.380561456182171</v>
      </c>
      <c r="I162" s="20">
        <v>73.861774341641265</v>
      </c>
      <c r="J162" s="20">
        <v>57.07745064257422</v>
      </c>
      <c r="K162" s="20">
        <v>68.84</v>
      </c>
      <c r="L162" t="s">
        <v>178</v>
      </c>
      <c r="M162">
        <v>6</v>
      </c>
      <c r="N162" t="str">
        <f>VLOOKUP(B162,Sheet5!$L$15:$O$46,4,FALSE)</f>
        <v>ANTIOQUIA - GOBERNACIÓN</v>
      </c>
    </row>
    <row r="163" spans="1:14" x14ac:dyDescent="0.2">
      <c r="A163">
        <v>2005</v>
      </c>
      <c r="B163" t="s">
        <v>18</v>
      </c>
      <c r="C163" t="s">
        <v>17</v>
      </c>
      <c r="D163" t="s">
        <v>19</v>
      </c>
      <c r="E163" s="20">
        <v>52.558532879217523</v>
      </c>
      <c r="F163" s="20">
        <v>25.939370448312189</v>
      </c>
      <c r="G163" s="20">
        <v>44.044937809509364</v>
      </c>
      <c r="H163" s="20">
        <v>46.692041388452544</v>
      </c>
      <c r="I163" s="20">
        <v>80.181429335568694</v>
      </c>
      <c r="J163" s="20">
        <v>69.059926125300791</v>
      </c>
      <c r="K163" s="20">
        <v>71.05</v>
      </c>
      <c r="L163" t="s">
        <v>126</v>
      </c>
      <c r="M163">
        <v>3</v>
      </c>
      <c r="N163" t="str">
        <f>VLOOKUP(B163,Sheet5!$L$15:$O$46,4,FALSE)</f>
        <v>ATLÁNTICO - GOBERNACIÓN</v>
      </c>
    </row>
    <row r="164" spans="1:14" x14ac:dyDescent="0.2">
      <c r="A164">
        <v>2005</v>
      </c>
      <c r="B164" t="s">
        <v>21</v>
      </c>
      <c r="C164" t="s">
        <v>20</v>
      </c>
      <c r="D164" t="s">
        <v>22</v>
      </c>
      <c r="E164" s="20">
        <v>58.330560012951636</v>
      </c>
      <c r="F164" s="20">
        <v>12.244174410521326</v>
      </c>
      <c r="G164" s="20">
        <v>66.635386604119432</v>
      </c>
      <c r="H164" s="20">
        <v>25.165114226282242</v>
      </c>
      <c r="I164" s="20">
        <v>82.758482679744745</v>
      </c>
      <c r="J164" s="20">
        <v>44.984613861045403</v>
      </c>
      <c r="K164" s="20">
        <v>61.97</v>
      </c>
      <c r="L164" t="s">
        <v>178</v>
      </c>
      <c r="M164">
        <v>23</v>
      </c>
      <c r="N164" t="str">
        <f>VLOOKUP(B164,Sheet5!$L$15:$O$46,4,FALSE)</f>
        <v>BOLÍVAR - GOBERNACIÓN</v>
      </c>
    </row>
    <row r="165" spans="1:14" x14ac:dyDescent="0.2">
      <c r="A165">
        <v>2005</v>
      </c>
      <c r="B165" t="s">
        <v>24</v>
      </c>
      <c r="C165" t="s">
        <v>23</v>
      </c>
      <c r="D165" t="s">
        <v>25</v>
      </c>
      <c r="E165" s="20">
        <v>42.674162623665381</v>
      </c>
      <c r="F165" s="20">
        <v>12.920611222870845</v>
      </c>
      <c r="G165" s="20">
        <v>58.037744988798053</v>
      </c>
      <c r="H165" s="20">
        <v>25.905392140633726</v>
      </c>
      <c r="I165" s="20">
        <v>91.266206838241743</v>
      </c>
      <c r="J165" s="20">
        <v>68.805812797655591</v>
      </c>
      <c r="K165" s="20">
        <v>69.94</v>
      </c>
      <c r="L165" t="s">
        <v>178</v>
      </c>
      <c r="M165">
        <v>4</v>
      </c>
      <c r="N165" t="str">
        <f>VLOOKUP(B165,Sheet5!$L$15:$O$46,4,FALSE)</f>
        <v>BOYACÁ - GOBERNACIÓN</v>
      </c>
    </row>
    <row r="166" spans="1:14" x14ac:dyDescent="0.2">
      <c r="A166">
        <v>2005</v>
      </c>
      <c r="B166" t="s">
        <v>28</v>
      </c>
      <c r="C166" t="s">
        <v>27</v>
      </c>
      <c r="D166" t="s">
        <v>29</v>
      </c>
      <c r="E166" s="20">
        <v>58.330087328997926</v>
      </c>
      <c r="F166" s="20">
        <v>16.104446162133268</v>
      </c>
      <c r="G166" s="20">
        <v>58.992196719821635</v>
      </c>
      <c r="H166" s="20">
        <v>23.241473988921133</v>
      </c>
      <c r="I166" s="20">
        <v>85.251726318689663</v>
      </c>
      <c r="J166" s="20">
        <v>46.528015755259908</v>
      </c>
      <c r="K166" s="20">
        <v>63.44</v>
      </c>
      <c r="L166" t="s">
        <v>178</v>
      </c>
      <c r="M166">
        <v>19</v>
      </c>
      <c r="N166" t="str">
        <f>VLOOKUP(B166,Sheet5!$L$15:$O$46,4,FALSE)</f>
        <v>CALDAS - GOBERNACIÓN</v>
      </c>
    </row>
    <row r="167" spans="1:14" x14ac:dyDescent="0.2">
      <c r="A167">
        <v>2005</v>
      </c>
      <c r="B167" t="s">
        <v>31</v>
      </c>
      <c r="C167" t="s">
        <v>30</v>
      </c>
      <c r="D167" t="s">
        <v>32</v>
      </c>
      <c r="E167" s="20">
        <v>65.595399662468708</v>
      </c>
      <c r="F167" s="20">
        <v>1.780248621790955</v>
      </c>
      <c r="G167" s="20">
        <v>75.40262746893201</v>
      </c>
      <c r="H167" s="20">
        <v>18.065275516535028</v>
      </c>
      <c r="I167" s="20">
        <v>90.308610664156816</v>
      </c>
      <c r="J167" s="20">
        <v>46.048824498487491</v>
      </c>
      <c r="K167" s="20">
        <v>64.040000000000006</v>
      </c>
      <c r="L167" t="s">
        <v>178</v>
      </c>
      <c r="M167">
        <v>16</v>
      </c>
      <c r="N167" t="str">
        <f>VLOOKUP(B167,Sheet5!$L$15:$O$46,4,FALSE)</f>
        <v>CAQUETÁ - GOBERNACIÓN</v>
      </c>
    </row>
    <row r="168" spans="1:14" x14ac:dyDescent="0.2">
      <c r="A168">
        <v>2005</v>
      </c>
      <c r="B168" t="s">
        <v>34</v>
      </c>
      <c r="C168" t="s">
        <v>33</v>
      </c>
      <c r="D168" t="s">
        <v>35</v>
      </c>
      <c r="E168" s="20">
        <v>52.35279789189309</v>
      </c>
      <c r="F168" s="20">
        <v>13.62888272224254</v>
      </c>
      <c r="G168" s="20">
        <v>77.306901640499433</v>
      </c>
      <c r="H168" s="20">
        <v>14.253928776353183</v>
      </c>
      <c r="I168" s="20">
        <v>88.990755323830953</v>
      </c>
      <c r="J168" s="20">
        <v>34.782731664190827</v>
      </c>
      <c r="K168" s="20">
        <v>58.65</v>
      </c>
      <c r="L168" t="s">
        <v>197</v>
      </c>
      <c r="M168">
        <v>29</v>
      </c>
      <c r="N168" t="str">
        <f>VLOOKUP(B168,Sheet5!$L$15:$O$46,4,FALSE)</f>
        <v>CAUCA - GOBERNACIÓN</v>
      </c>
    </row>
    <row r="169" spans="1:14" x14ac:dyDescent="0.2">
      <c r="A169">
        <v>2005</v>
      </c>
      <c r="B169" t="s">
        <v>37</v>
      </c>
      <c r="C169" t="s">
        <v>36</v>
      </c>
      <c r="D169" t="s">
        <v>38</v>
      </c>
      <c r="E169" s="20">
        <v>40.336416762623834</v>
      </c>
      <c r="F169" s="20">
        <v>0.55058352593036364</v>
      </c>
      <c r="G169" s="20">
        <v>56.995123433974712</v>
      </c>
      <c r="H169" s="20">
        <v>15.331111430387661</v>
      </c>
      <c r="I169" s="20">
        <v>91.513195514121719</v>
      </c>
      <c r="J169" s="20">
        <v>50.184111305668274</v>
      </c>
      <c r="K169" s="20">
        <v>66.81</v>
      </c>
      <c r="L169" t="s">
        <v>178</v>
      </c>
      <c r="M169">
        <v>8</v>
      </c>
      <c r="N169" t="str">
        <f>VLOOKUP(B169,Sheet5!$L$15:$O$46,4,FALSE)</f>
        <v>CESAR - GOBERNACIÓN</v>
      </c>
    </row>
    <row r="170" spans="1:14" x14ac:dyDescent="0.2">
      <c r="A170">
        <v>2005</v>
      </c>
      <c r="B170" t="s">
        <v>40</v>
      </c>
      <c r="C170" t="s">
        <v>39</v>
      </c>
      <c r="D170" t="s">
        <v>41</v>
      </c>
      <c r="E170" s="20">
        <v>59.742080018776001</v>
      </c>
      <c r="F170" s="20">
        <v>8.9400948231399138</v>
      </c>
      <c r="G170" s="20">
        <v>69.610090225412094</v>
      </c>
      <c r="H170" s="20">
        <v>19.014671227506081</v>
      </c>
      <c r="I170" s="20">
        <v>93.710893346980143</v>
      </c>
      <c r="J170" s="20">
        <v>73.901886346131846</v>
      </c>
      <c r="K170" s="20">
        <v>69.489999999999995</v>
      </c>
      <c r="L170" t="s">
        <v>178</v>
      </c>
      <c r="M170">
        <v>5</v>
      </c>
      <c r="N170" t="str">
        <f>VLOOKUP(B170,Sheet5!$L$15:$O$46,4,FALSE)</f>
        <v>CÓRDOBA - GOBERNACIÓN</v>
      </c>
    </row>
    <row r="171" spans="1:14" x14ac:dyDescent="0.2">
      <c r="A171">
        <v>2005</v>
      </c>
      <c r="B171" t="s">
        <v>43</v>
      </c>
      <c r="C171" t="s">
        <v>42</v>
      </c>
      <c r="D171" t="s">
        <v>44</v>
      </c>
      <c r="E171" s="20">
        <v>42.196292112402176</v>
      </c>
      <c r="F171" s="20">
        <v>27.545111294418799</v>
      </c>
      <c r="G171" s="20">
        <v>40.244171841412104</v>
      </c>
      <c r="H171" s="20">
        <v>37.499043259280768</v>
      </c>
      <c r="I171" s="20">
        <v>75.66042993038792</v>
      </c>
      <c r="J171" s="20">
        <v>58.645015904999489</v>
      </c>
      <c r="K171" s="20">
        <v>66.66</v>
      </c>
      <c r="L171" t="s">
        <v>178</v>
      </c>
      <c r="M171">
        <v>9</v>
      </c>
      <c r="N171" t="str">
        <f>VLOOKUP(B171,Sheet5!$L$15:$O$46,4,FALSE)</f>
        <v>CUNDINAMARCA - GOBERNACIÓN</v>
      </c>
    </row>
    <row r="172" spans="1:14" x14ac:dyDescent="0.2">
      <c r="A172">
        <v>2005</v>
      </c>
      <c r="B172" t="s">
        <v>46</v>
      </c>
      <c r="C172" t="s">
        <v>45</v>
      </c>
      <c r="D172" t="s">
        <v>47</v>
      </c>
      <c r="E172" s="20">
        <v>77.471536116468613</v>
      </c>
      <c r="F172" s="20">
        <v>28.603423203632381</v>
      </c>
      <c r="G172" s="20">
        <v>91.23785203019375</v>
      </c>
      <c r="H172" s="20">
        <v>8.331809709410626</v>
      </c>
      <c r="I172" s="20">
        <v>93.26642325117929</v>
      </c>
      <c r="J172" s="20">
        <v>47.543037576270379</v>
      </c>
      <c r="K172" s="20">
        <v>54.95</v>
      </c>
      <c r="L172" t="s">
        <v>197</v>
      </c>
      <c r="M172">
        <v>31</v>
      </c>
      <c r="N172" t="str">
        <f>VLOOKUP(B172,Sheet5!$L$15:$O$46,4,FALSE)</f>
        <v>CHOCÓ - GOBERNACIÓN</v>
      </c>
    </row>
    <row r="173" spans="1:14" x14ac:dyDescent="0.2">
      <c r="A173">
        <v>2005</v>
      </c>
      <c r="B173" t="s">
        <v>49</v>
      </c>
      <c r="C173" t="s">
        <v>48</v>
      </c>
      <c r="D173" t="s">
        <v>50</v>
      </c>
      <c r="E173" s="20">
        <v>59.321085009117645</v>
      </c>
      <c r="F173" s="20">
        <v>5.8793838947763497</v>
      </c>
      <c r="G173" s="20">
        <v>35.251287769863154</v>
      </c>
      <c r="H173" s="20">
        <v>14.654030829522528</v>
      </c>
      <c r="I173" s="20">
        <v>86.73472921052435</v>
      </c>
      <c r="J173" s="20">
        <v>30.3631386761468</v>
      </c>
      <c r="K173" s="20">
        <v>63.52</v>
      </c>
      <c r="L173" t="s">
        <v>178</v>
      </c>
      <c r="M173">
        <v>18</v>
      </c>
      <c r="N173" t="str">
        <f>VLOOKUP(B173,Sheet5!$L$15:$O$46,4,FALSE)</f>
        <v>HUILA - GOBERNACIÓN</v>
      </c>
    </row>
    <row r="174" spans="1:14" x14ac:dyDescent="0.2">
      <c r="A174">
        <v>2005</v>
      </c>
      <c r="B174" t="s">
        <v>52</v>
      </c>
      <c r="C174" t="s">
        <v>51</v>
      </c>
      <c r="D174" t="s">
        <v>53</v>
      </c>
      <c r="E174" s="20">
        <v>59.191325571026177</v>
      </c>
      <c r="F174" s="20">
        <v>0</v>
      </c>
      <c r="G174" s="20">
        <v>53.592602424552318</v>
      </c>
      <c r="H174" s="20">
        <v>6.4694858889406248</v>
      </c>
      <c r="I174" s="20">
        <v>96.146227703289071</v>
      </c>
      <c r="J174" s="20">
        <v>48.503574136233162</v>
      </c>
      <c r="K174" s="20">
        <v>66.180000000000007</v>
      </c>
      <c r="L174" t="s">
        <v>178</v>
      </c>
      <c r="M174">
        <v>11</v>
      </c>
      <c r="N174" t="str">
        <f>VLOOKUP(B174,Sheet5!$L$15:$O$46,4,FALSE)</f>
        <v>LA GUAJIRA - GOBERNACIÓN</v>
      </c>
    </row>
    <row r="175" spans="1:14" x14ac:dyDescent="0.2">
      <c r="A175">
        <v>2005</v>
      </c>
      <c r="B175" t="s">
        <v>55</v>
      </c>
      <c r="C175" t="s">
        <v>54</v>
      </c>
      <c r="D175" t="s">
        <v>56</v>
      </c>
      <c r="E175" s="20">
        <v>60.090332251155232</v>
      </c>
      <c r="F175" s="20">
        <v>15.790175437827045</v>
      </c>
      <c r="G175" s="20">
        <v>64.147440667478648</v>
      </c>
      <c r="H175" s="20">
        <v>19.269531713248618</v>
      </c>
      <c r="I175" s="20">
        <v>84.381548665693188</v>
      </c>
      <c r="J175" s="20">
        <v>47.013989064445923</v>
      </c>
      <c r="K175" s="20">
        <v>62.12</v>
      </c>
      <c r="L175" t="s">
        <v>178</v>
      </c>
      <c r="M175">
        <v>22</v>
      </c>
      <c r="N175" t="str">
        <f>VLOOKUP(B175,Sheet5!$L$15:$O$46,4,FALSE)</f>
        <v>MAGDALENA - GOBERNACIÓN</v>
      </c>
    </row>
    <row r="176" spans="1:14" x14ac:dyDescent="0.2">
      <c r="A176">
        <v>2005</v>
      </c>
      <c r="B176" t="s">
        <v>58</v>
      </c>
      <c r="C176" t="s">
        <v>57</v>
      </c>
      <c r="D176" t="s">
        <v>59</v>
      </c>
      <c r="E176" s="20">
        <v>59.907677176192351</v>
      </c>
      <c r="F176" s="20">
        <v>7.6536109387841016</v>
      </c>
      <c r="G176" s="20">
        <v>30.887798358910384</v>
      </c>
      <c r="H176" s="20">
        <v>22.127264182275493</v>
      </c>
      <c r="I176" s="20">
        <v>87.187604718313978</v>
      </c>
      <c r="J176" s="20">
        <v>35.779891646623405</v>
      </c>
      <c r="K176" s="20">
        <v>66.19</v>
      </c>
      <c r="L176" t="s">
        <v>178</v>
      </c>
      <c r="M176">
        <v>10</v>
      </c>
      <c r="N176" t="str">
        <f>VLOOKUP(B176,Sheet5!$L$15:$O$46,4,FALSE)</f>
        <v>META - GOBERNACIÓN</v>
      </c>
    </row>
    <row r="177" spans="1:14" x14ac:dyDescent="0.2">
      <c r="A177">
        <v>2005</v>
      </c>
      <c r="B177" t="s">
        <v>61</v>
      </c>
      <c r="C177" t="s">
        <v>60</v>
      </c>
      <c r="D177" t="s">
        <v>62</v>
      </c>
      <c r="E177" s="20">
        <v>33.302628723676008</v>
      </c>
      <c r="F177" s="20">
        <v>10.085233488366002</v>
      </c>
      <c r="G177" s="20">
        <v>66.083129744211561</v>
      </c>
      <c r="H177" s="20">
        <v>24.114218862504096</v>
      </c>
      <c r="I177" s="20">
        <v>84.149578622876419</v>
      </c>
      <c r="J177" s="20">
        <v>56.72576466794991</v>
      </c>
      <c r="K177" s="20">
        <v>65.599999999999994</v>
      </c>
      <c r="L177" t="s">
        <v>178</v>
      </c>
      <c r="M177">
        <v>12</v>
      </c>
      <c r="N177" t="str">
        <f>VLOOKUP(B177,Sheet5!$L$15:$O$46,4,FALSE)</f>
        <v>NARIÑO - GOBERNACIÓN</v>
      </c>
    </row>
    <row r="178" spans="1:14" x14ac:dyDescent="0.2">
      <c r="A178">
        <v>2005</v>
      </c>
      <c r="B178" t="s">
        <v>64</v>
      </c>
      <c r="C178" t="s">
        <v>63</v>
      </c>
      <c r="D178" t="s">
        <v>65</v>
      </c>
      <c r="E178" s="20">
        <v>55.387185422969367</v>
      </c>
      <c r="F178" s="20">
        <v>1.5282241873415792</v>
      </c>
      <c r="G178" s="20">
        <v>68.153048810014667</v>
      </c>
      <c r="H178" s="20">
        <v>25.284242348317793</v>
      </c>
      <c r="I178" s="20">
        <v>88.064512318686496</v>
      </c>
      <c r="J178" s="20">
        <v>52.876596885083906</v>
      </c>
      <c r="K178" s="20">
        <v>67.099999999999994</v>
      </c>
      <c r="L178" t="s">
        <v>178</v>
      </c>
      <c r="M178">
        <v>7</v>
      </c>
      <c r="N178" t="str">
        <f>VLOOKUP(B178,Sheet5!$L$15:$O$46,4,FALSE)</f>
        <v>NORTE DE SANTANDER - GOBERNACIÓN</v>
      </c>
    </row>
    <row r="179" spans="1:14" x14ac:dyDescent="0.2">
      <c r="A179">
        <v>2005</v>
      </c>
      <c r="B179" t="s">
        <v>67</v>
      </c>
      <c r="C179" t="s">
        <v>66</v>
      </c>
      <c r="D179" t="s">
        <v>68</v>
      </c>
      <c r="E179" s="20">
        <v>58.413166298206832</v>
      </c>
      <c r="F179" s="20">
        <v>2.7727173430898642</v>
      </c>
      <c r="G179" s="20">
        <v>60.473383162616202</v>
      </c>
      <c r="H179" s="20">
        <v>26.964077792353986</v>
      </c>
      <c r="I179" s="20">
        <v>79.435063712312044</v>
      </c>
      <c r="J179" s="20">
        <v>33.298227295886029</v>
      </c>
      <c r="K179" s="20">
        <v>62.74</v>
      </c>
      <c r="L179" t="s">
        <v>178</v>
      </c>
      <c r="M179">
        <v>21</v>
      </c>
      <c r="N179" t="str">
        <f>VLOOKUP(B179,Sheet5!$L$15:$O$46,4,FALSE)</f>
        <v>QUINDÍO - GOBERNACIÓN</v>
      </c>
    </row>
    <row r="180" spans="1:14" x14ac:dyDescent="0.2">
      <c r="A180">
        <v>2005</v>
      </c>
      <c r="B180" t="s">
        <v>70</v>
      </c>
      <c r="C180" t="s">
        <v>69</v>
      </c>
      <c r="D180" t="s">
        <v>71</v>
      </c>
      <c r="E180" s="20">
        <v>36.927381222387559</v>
      </c>
      <c r="F180" s="20">
        <v>2.733366687044442</v>
      </c>
      <c r="G180" s="20">
        <v>47.362353679688695</v>
      </c>
      <c r="H180" s="20">
        <v>40.662518357571557</v>
      </c>
      <c r="I180" s="20">
        <v>80.47524629971241</v>
      </c>
      <c r="J180" s="20">
        <v>55.023240589837783</v>
      </c>
      <c r="K180" s="20">
        <v>71.06</v>
      </c>
      <c r="L180" t="s">
        <v>126</v>
      </c>
      <c r="M180">
        <v>2</v>
      </c>
      <c r="N180" t="str">
        <f>VLOOKUP(B180,Sheet5!$L$15:$O$46,4,FALSE)</f>
        <v>RISARALDA - GOBERNACIÓN</v>
      </c>
    </row>
    <row r="181" spans="1:14" x14ac:dyDescent="0.2">
      <c r="A181">
        <v>2005</v>
      </c>
      <c r="B181" t="s">
        <v>73</v>
      </c>
      <c r="C181" t="s">
        <v>72</v>
      </c>
      <c r="D181" t="s">
        <v>74</v>
      </c>
      <c r="E181" s="20">
        <v>53.658386209360195</v>
      </c>
      <c r="F181" s="20">
        <v>38.868684389775581</v>
      </c>
      <c r="G181" s="20">
        <v>53.261532971274164</v>
      </c>
      <c r="H181" s="20">
        <v>32.390359594485055</v>
      </c>
      <c r="I181" s="20">
        <v>78.10180737880178</v>
      </c>
      <c r="J181" s="20">
        <v>39.788791210773461</v>
      </c>
      <c r="K181" s="20">
        <v>59.15</v>
      </c>
      <c r="L181" t="s">
        <v>197</v>
      </c>
      <c r="M181">
        <v>28</v>
      </c>
      <c r="N181" t="str">
        <f>VLOOKUP(B181,Sheet5!$L$15:$O$46,4,FALSE)</f>
        <v>SANTANDER - GOBERNACIÓN</v>
      </c>
    </row>
    <row r="182" spans="1:14" x14ac:dyDescent="0.2">
      <c r="A182">
        <v>2005</v>
      </c>
      <c r="B182" t="s">
        <v>76</v>
      </c>
      <c r="C182" t="s">
        <v>75</v>
      </c>
      <c r="D182" t="s">
        <v>77</v>
      </c>
      <c r="E182" s="20">
        <v>65.690785955305216</v>
      </c>
      <c r="F182" s="20">
        <v>6.1629087051245719</v>
      </c>
      <c r="G182" s="20">
        <v>78.32874602913293</v>
      </c>
      <c r="H182" s="20">
        <v>14.324084292525219</v>
      </c>
      <c r="I182" s="20">
        <v>90.902754021733273</v>
      </c>
      <c r="J182" s="20">
        <v>52.550946173451649</v>
      </c>
      <c r="K182" s="20">
        <v>63.58</v>
      </c>
      <c r="L182" t="s">
        <v>178</v>
      </c>
      <c r="M182">
        <v>17</v>
      </c>
      <c r="N182" t="str">
        <f>VLOOKUP(B182,Sheet5!$L$15:$O$46,4,FALSE)</f>
        <v>SUCRE - GOBERNACIÓN</v>
      </c>
    </row>
    <row r="183" spans="1:14" x14ac:dyDescent="0.2">
      <c r="A183">
        <v>2005</v>
      </c>
      <c r="B183" t="s">
        <v>79</v>
      </c>
      <c r="C183" t="s">
        <v>78</v>
      </c>
      <c r="D183" t="s">
        <v>80</v>
      </c>
      <c r="E183" s="20">
        <v>65.598194245426313</v>
      </c>
      <c r="F183" s="20">
        <v>6.7582873864866722</v>
      </c>
      <c r="G183" s="20">
        <v>58.886573477071003</v>
      </c>
      <c r="H183" s="20">
        <v>21.008052632605867</v>
      </c>
      <c r="I183" s="20">
        <v>85.019812066242167</v>
      </c>
      <c r="J183" s="20">
        <v>53.353374820891666</v>
      </c>
      <c r="K183" s="20">
        <v>64.540000000000006</v>
      </c>
      <c r="L183" t="s">
        <v>178</v>
      </c>
      <c r="M183">
        <v>15</v>
      </c>
      <c r="N183" t="str">
        <f>VLOOKUP(B183,Sheet5!$L$15:$O$46,4,FALSE)</f>
        <v>TOLIMA - GOBERNACIÓN</v>
      </c>
    </row>
    <row r="184" spans="1:14" x14ac:dyDescent="0.2">
      <c r="A184">
        <v>2005</v>
      </c>
      <c r="B184" t="s">
        <v>82</v>
      </c>
      <c r="C184" t="s">
        <v>81</v>
      </c>
      <c r="D184" t="s">
        <v>83</v>
      </c>
      <c r="E184" s="20">
        <v>48.863412270000168</v>
      </c>
      <c r="F184" s="20">
        <v>57.733853806477377</v>
      </c>
      <c r="G184" s="20">
        <v>46.971006257298136</v>
      </c>
      <c r="H184" s="20">
        <v>43.824908911434676</v>
      </c>
      <c r="I184" s="20">
        <v>68.143460632872404</v>
      </c>
      <c r="J184" s="20">
        <v>40.877140293585519</v>
      </c>
      <c r="K184" s="20">
        <v>56.99</v>
      </c>
      <c r="L184" t="s">
        <v>197</v>
      </c>
      <c r="M184">
        <v>30</v>
      </c>
      <c r="N184" t="str">
        <f>VLOOKUP(B184,Sheet5!$L$15:$O$46,4,FALSE)</f>
        <v>VALLE DEL CAUCA - GOBERNACIÓN</v>
      </c>
    </row>
    <row r="185" spans="1:14" x14ac:dyDescent="0.2">
      <c r="A185">
        <v>2005</v>
      </c>
      <c r="B185" t="s">
        <v>86</v>
      </c>
      <c r="C185" t="s">
        <v>85</v>
      </c>
      <c r="D185" t="s">
        <v>87</v>
      </c>
      <c r="E185" s="20">
        <v>72.889887885054037</v>
      </c>
      <c r="F185" s="20">
        <v>9.6258338220578032</v>
      </c>
      <c r="G185" s="20">
        <v>33.515896920300293</v>
      </c>
      <c r="H185" s="20">
        <v>5.2752088078681929</v>
      </c>
      <c r="I185" s="20">
        <v>95.461451182581541</v>
      </c>
      <c r="J185" s="20">
        <v>46.444353883119533</v>
      </c>
      <c r="K185" s="20">
        <v>65.36</v>
      </c>
      <c r="L185" t="s">
        <v>178</v>
      </c>
      <c r="M185">
        <v>13</v>
      </c>
      <c r="N185" t="str">
        <f>VLOOKUP(B185,Sheet5!$L$15:$O$46,4,FALSE)</f>
        <v>ARAUCA - GOBERNACIÓN</v>
      </c>
    </row>
    <row r="186" spans="1:14" x14ac:dyDescent="0.2">
      <c r="A186">
        <v>2005</v>
      </c>
      <c r="B186" t="s">
        <v>89</v>
      </c>
      <c r="C186" t="s">
        <v>88</v>
      </c>
      <c r="D186" t="s">
        <v>90</v>
      </c>
      <c r="E186" s="20">
        <v>51.026068132111909</v>
      </c>
      <c r="F186" s="20">
        <v>0</v>
      </c>
      <c r="G186" s="20">
        <v>15.998040901705254</v>
      </c>
      <c r="H186" s="20">
        <v>4.9611195768306207</v>
      </c>
      <c r="I186" s="20">
        <v>98.298302950656534</v>
      </c>
      <c r="J186" s="20">
        <v>65.18197412248422</v>
      </c>
      <c r="K186" s="20">
        <v>73.650000000000006</v>
      </c>
      <c r="L186" t="s">
        <v>126</v>
      </c>
      <c r="M186">
        <v>1</v>
      </c>
      <c r="N186" t="str">
        <f>VLOOKUP(B186,Sheet5!$L$15:$O$46,4,FALSE)</f>
        <v>CASANARE - GOBERNACIÓN</v>
      </c>
    </row>
    <row r="187" spans="1:14" x14ac:dyDescent="0.2">
      <c r="A187">
        <v>2005</v>
      </c>
      <c r="B187" t="s">
        <v>92</v>
      </c>
      <c r="C187" t="s">
        <v>91</v>
      </c>
      <c r="D187" t="s">
        <v>93</v>
      </c>
      <c r="E187" s="20">
        <v>69.947564715382214</v>
      </c>
      <c r="F187" s="20">
        <v>3.1654163897093781</v>
      </c>
      <c r="G187" s="20">
        <v>72.918505073606681</v>
      </c>
      <c r="H187" s="20">
        <v>8.6638162059997352</v>
      </c>
      <c r="I187" s="20">
        <v>90.696152940069723</v>
      </c>
      <c r="J187" s="20">
        <v>34.048161080861988</v>
      </c>
      <c r="K187" s="20">
        <v>60.13</v>
      </c>
      <c r="L187" t="s">
        <v>178</v>
      </c>
      <c r="M187">
        <v>27</v>
      </c>
      <c r="N187" t="str">
        <f>VLOOKUP(B187,Sheet5!$L$15:$O$46,4,FALSE)</f>
        <v>PUTUMAYO - GOBERNACIÓN</v>
      </c>
    </row>
    <row r="188" spans="1:14" x14ac:dyDescent="0.2">
      <c r="A188">
        <v>2005</v>
      </c>
      <c r="B188" t="s">
        <v>95</v>
      </c>
      <c r="C188" t="s">
        <v>94</v>
      </c>
      <c r="D188" t="s">
        <v>96</v>
      </c>
      <c r="E188" s="20">
        <v>66.136545600116463</v>
      </c>
      <c r="F188" s="20">
        <v>53.773311868977778</v>
      </c>
      <c r="G188" s="20">
        <v>65.157452936758503</v>
      </c>
      <c r="H188" s="20">
        <v>24.972286683913762</v>
      </c>
      <c r="I188" s="20">
        <v>67.795880711808735</v>
      </c>
      <c r="J188" s="20">
        <v>48.869716751465582</v>
      </c>
      <c r="K188" s="20">
        <v>53.61</v>
      </c>
      <c r="L188" t="s">
        <v>197</v>
      </c>
      <c r="M188">
        <v>32</v>
      </c>
      <c r="N188" t="str">
        <f>VLOOKUP(B188,Sheet5!$L$15:$O$46,4,FALSE)</f>
        <v>SAN ANDRÉS - GOBERNACIÓN</v>
      </c>
    </row>
    <row r="189" spans="1:14" x14ac:dyDescent="0.2">
      <c r="A189">
        <v>2005</v>
      </c>
      <c r="B189" t="s">
        <v>98</v>
      </c>
      <c r="C189" t="s">
        <v>97</v>
      </c>
      <c r="D189" t="s">
        <v>99</v>
      </c>
      <c r="E189" s="20">
        <v>48.998372506901191</v>
      </c>
      <c r="F189" s="20">
        <v>8.688656312758976</v>
      </c>
      <c r="G189" s="20">
        <v>87.62064358211309</v>
      </c>
      <c r="H189" s="20">
        <v>10.903130142167774</v>
      </c>
      <c r="I189" s="20">
        <v>92.368355120702361</v>
      </c>
      <c r="J189" s="20">
        <v>61.220104312525059</v>
      </c>
      <c r="K189" s="20">
        <v>63.37</v>
      </c>
      <c r="L189" t="s">
        <v>178</v>
      </c>
      <c r="M189">
        <v>20</v>
      </c>
      <c r="N189" t="str">
        <f>VLOOKUP(B189,Sheet5!$L$15:$O$46,4,FALSE)</f>
        <v>AMAZONAS - GOBERNACIÓN</v>
      </c>
    </row>
    <row r="190" spans="1:14" x14ac:dyDescent="0.2">
      <c r="A190">
        <v>2005</v>
      </c>
      <c r="B190" t="s">
        <v>101</v>
      </c>
      <c r="C190" t="s">
        <v>100</v>
      </c>
      <c r="D190" t="s">
        <v>102</v>
      </c>
      <c r="E190" s="20">
        <v>68.855472598283384</v>
      </c>
      <c r="F190" s="20">
        <v>0.6263761708711808</v>
      </c>
      <c r="G190" s="20">
        <v>66.33384451445103</v>
      </c>
      <c r="H190" s="20">
        <v>5.1037563927725413</v>
      </c>
      <c r="I190" s="20">
        <v>89.319996634696977</v>
      </c>
      <c r="J190" s="20">
        <v>35.519021586410084</v>
      </c>
      <c r="K190" s="20">
        <v>60.67</v>
      </c>
      <c r="L190" t="s">
        <v>178</v>
      </c>
      <c r="M190">
        <v>26</v>
      </c>
      <c r="N190" t="str">
        <f>VLOOKUP(B190,Sheet5!$L$15:$O$46,4,FALSE)</f>
        <v>GUAINÍA - GOBERNACIÓN</v>
      </c>
    </row>
    <row r="191" spans="1:14" x14ac:dyDescent="0.2">
      <c r="A191">
        <v>2005</v>
      </c>
      <c r="B191" t="s">
        <v>104</v>
      </c>
      <c r="C191" t="s">
        <v>103</v>
      </c>
      <c r="D191" t="s">
        <v>105</v>
      </c>
      <c r="E191" s="20">
        <v>64.899928080572451</v>
      </c>
      <c r="F191" s="20">
        <v>3.5006053166406663</v>
      </c>
      <c r="G191" s="20">
        <v>81.573551154023747</v>
      </c>
      <c r="H191" s="20">
        <v>15.736785414993346</v>
      </c>
      <c r="I191" s="20">
        <v>90.444994900064799</v>
      </c>
      <c r="J191" s="20">
        <v>59.883798778734864</v>
      </c>
      <c r="K191" s="20">
        <v>65.25</v>
      </c>
      <c r="L191" t="s">
        <v>178</v>
      </c>
      <c r="M191">
        <v>14</v>
      </c>
      <c r="N191" t="str">
        <f>VLOOKUP(B191,Sheet5!$L$15:$O$46,4,FALSE)</f>
        <v>GUAVIARE - GOBERNACIÓN</v>
      </c>
    </row>
    <row r="192" spans="1:14" x14ac:dyDescent="0.2">
      <c r="A192">
        <v>2005</v>
      </c>
      <c r="B192" t="s">
        <v>107</v>
      </c>
      <c r="C192" t="s">
        <v>106</v>
      </c>
      <c r="D192" t="s">
        <v>108</v>
      </c>
      <c r="E192" s="20">
        <v>41.298057098599344</v>
      </c>
      <c r="F192" s="20">
        <v>0</v>
      </c>
      <c r="G192" s="20">
        <v>91.888262809765635</v>
      </c>
      <c r="H192" s="20">
        <v>6.1102919867869074</v>
      </c>
      <c r="I192" s="20">
        <v>87.005095956506324</v>
      </c>
      <c r="J192" s="20">
        <v>51.55130925641798</v>
      </c>
      <c r="K192" s="20">
        <v>60.71</v>
      </c>
      <c r="L192" t="s">
        <v>178</v>
      </c>
      <c r="M192">
        <v>25</v>
      </c>
      <c r="N192" t="str">
        <f>VLOOKUP(B192,Sheet5!$L$15:$O$46,4,FALSE)</f>
        <v>VAUPÉS - GOBERNACIÓN</v>
      </c>
    </row>
    <row r="193" spans="1:14" x14ac:dyDescent="0.2">
      <c r="A193">
        <v>2005</v>
      </c>
      <c r="B193" t="s">
        <v>110</v>
      </c>
      <c r="C193" t="s">
        <v>109</v>
      </c>
      <c r="D193" t="s">
        <v>111</v>
      </c>
      <c r="E193" s="20">
        <v>44.672976048558013</v>
      </c>
      <c r="F193" s="20">
        <v>2.2643895287304385</v>
      </c>
      <c r="G193" s="20">
        <v>92.210470919159434</v>
      </c>
      <c r="H193" s="20">
        <v>4.6644764181358083</v>
      </c>
      <c r="I193" s="20">
        <v>87.518897235856599</v>
      </c>
      <c r="J193" s="20">
        <v>60.133281646358469</v>
      </c>
      <c r="K193" s="20">
        <v>61.73</v>
      </c>
      <c r="L193" t="s">
        <v>178</v>
      </c>
      <c r="M193">
        <v>24</v>
      </c>
      <c r="N193" t="str">
        <f>VLOOKUP(B193,Sheet5!$L$15:$O$46,4,FALSE)</f>
        <v>VICHADA - GOBERNACIÓN</v>
      </c>
    </row>
    <row r="194" spans="1:14" x14ac:dyDescent="0.2">
      <c r="A194">
        <v>2006</v>
      </c>
      <c r="B194" t="s">
        <v>14</v>
      </c>
      <c r="C194" t="s">
        <v>13</v>
      </c>
      <c r="D194" t="s">
        <v>15</v>
      </c>
      <c r="E194" s="20">
        <v>48.650452931665043</v>
      </c>
      <c r="F194" s="20">
        <v>8.1042987678806657</v>
      </c>
      <c r="G194" s="20">
        <v>42.107372642535587</v>
      </c>
      <c r="H194" s="20">
        <v>45.833663997194279</v>
      </c>
      <c r="I194" s="20">
        <v>75.902565551246823</v>
      </c>
      <c r="J194" s="20">
        <v>52.034855519934467</v>
      </c>
      <c r="K194" s="20">
        <v>70.239999999999995</v>
      </c>
      <c r="L194" t="s">
        <v>126</v>
      </c>
      <c r="M194">
        <v>2</v>
      </c>
      <c r="N194" t="str">
        <f>VLOOKUP(B194,Sheet5!$L$15:$O$46,4,FALSE)</f>
        <v>ANTIOQUIA - GOBERNACIÓN</v>
      </c>
    </row>
    <row r="195" spans="1:14" x14ac:dyDescent="0.2">
      <c r="A195">
        <v>2006</v>
      </c>
      <c r="B195" t="s">
        <v>18</v>
      </c>
      <c r="C195" t="s">
        <v>17</v>
      </c>
      <c r="D195" t="s">
        <v>19</v>
      </c>
      <c r="E195" s="20">
        <v>47.999232803698696</v>
      </c>
      <c r="F195" s="20">
        <v>18.622875234400787</v>
      </c>
      <c r="G195" s="20">
        <v>41.822352186547725</v>
      </c>
      <c r="H195" s="20">
        <v>45.348259551764954</v>
      </c>
      <c r="I195" s="20">
        <v>81.354609654867019</v>
      </c>
      <c r="J195" s="20">
        <v>62.130525041999917</v>
      </c>
      <c r="K195" s="20">
        <v>71.25</v>
      </c>
      <c r="L195" t="s">
        <v>126</v>
      </c>
      <c r="M195">
        <v>1</v>
      </c>
      <c r="N195" t="str">
        <f>VLOOKUP(B195,Sheet5!$L$15:$O$46,4,FALSE)</f>
        <v>ATLÁNTICO - GOBERNACIÓN</v>
      </c>
    </row>
    <row r="196" spans="1:14" x14ac:dyDescent="0.2">
      <c r="A196">
        <v>2006</v>
      </c>
      <c r="B196" t="s">
        <v>21</v>
      </c>
      <c r="C196" t="s">
        <v>20</v>
      </c>
      <c r="D196" t="s">
        <v>22</v>
      </c>
      <c r="E196" s="20">
        <v>59.498752305522409</v>
      </c>
      <c r="F196" s="20">
        <v>6.0707553136995873</v>
      </c>
      <c r="G196" s="20">
        <v>66.60846085728447</v>
      </c>
      <c r="H196" s="20">
        <v>25.899995230165263</v>
      </c>
      <c r="I196" s="20">
        <v>82.130212952483433</v>
      </c>
      <c r="J196" s="20">
        <v>39.684345375552851</v>
      </c>
      <c r="K196" s="20">
        <v>62.99</v>
      </c>
      <c r="L196" t="s">
        <v>178</v>
      </c>
      <c r="M196">
        <v>18</v>
      </c>
      <c r="N196" t="str">
        <f>VLOOKUP(B196,Sheet5!$L$15:$O$46,4,FALSE)</f>
        <v>BOLÍVAR - GOBERNACIÓN</v>
      </c>
    </row>
    <row r="197" spans="1:14" x14ac:dyDescent="0.2">
      <c r="A197">
        <v>2006</v>
      </c>
      <c r="B197" t="s">
        <v>24</v>
      </c>
      <c r="C197" t="s">
        <v>23</v>
      </c>
      <c r="D197" t="s">
        <v>25</v>
      </c>
      <c r="E197" s="20">
        <v>48.461458549761069</v>
      </c>
      <c r="F197" s="20">
        <v>13.380395557221824</v>
      </c>
      <c r="G197" s="20">
        <v>60.04697930529619</v>
      </c>
      <c r="H197" s="20">
        <v>24.267547499027188</v>
      </c>
      <c r="I197" s="20">
        <v>88.14632271980858</v>
      </c>
      <c r="J197" s="20">
        <v>52.172364451486565</v>
      </c>
      <c r="K197" s="20">
        <v>65.61</v>
      </c>
      <c r="L197" t="s">
        <v>178</v>
      </c>
      <c r="M197">
        <v>11</v>
      </c>
      <c r="N197" t="str">
        <f>VLOOKUP(B197,Sheet5!$L$15:$O$46,4,FALSE)</f>
        <v>BOYACÁ - GOBERNACIÓN</v>
      </c>
    </row>
    <row r="198" spans="1:14" x14ac:dyDescent="0.2">
      <c r="A198">
        <v>2006</v>
      </c>
      <c r="B198" t="s">
        <v>28</v>
      </c>
      <c r="C198" t="s">
        <v>27</v>
      </c>
      <c r="D198" t="s">
        <v>29</v>
      </c>
      <c r="E198" s="20">
        <v>51.686301126355424</v>
      </c>
      <c r="F198" s="20">
        <v>11.591461682756382</v>
      </c>
      <c r="G198" s="20">
        <v>52.767711951958695</v>
      </c>
      <c r="H198" s="20">
        <v>24.087131036764454</v>
      </c>
      <c r="I198" s="20">
        <v>85.806505396352804</v>
      </c>
      <c r="J198" s="20">
        <v>51.706321954308024</v>
      </c>
      <c r="K198" s="20">
        <v>66.180000000000007</v>
      </c>
      <c r="L198" t="s">
        <v>178</v>
      </c>
      <c r="M198">
        <v>10</v>
      </c>
      <c r="N198" t="str">
        <f>VLOOKUP(B198,Sheet5!$L$15:$O$46,4,FALSE)</f>
        <v>CALDAS - GOBERNACIÓN</v>
      </c>
    </row>
    <row r="199" spans="1:14" x14ac:dyDescent="0.2">
      <c r="A199">
        <v>2006</v>
      </c>
      <c r="B199" t="s">
        <v>31</v>
      </c>
      <c r="C199" t="s">
        <v>30</v>
      </c>
      <c r="D199" t="s">
        <v>32</v>
      </c>
      <c r="E199" s="20">
        <v>75.339458022765356</v>
      </c>
      <c r="F199" s="20">
        <v>7.6998843732602467</v>
      </c>
      <c r="G199" s="20">
        <v>85.322541504289603</v>
      </c>
      <c r="H199" s="20">
        <v>13.853796411288597</v>
      </c>
      <c r="I199" s="20">
        <v>90.768281242549946</v>
      </c>
      <c r="J199" s="20">
        <v>23.141234555649284</v>
      </c>
      <c r="K199" s="20">
        <v>55.71</v>
      </c>
      <c r="L199" t="s">
        <v>197</v>
      </c>
      <c r="M199">
        <v>24</v>
      </c>
      <c r="N199" t="str">
        <f>VLOOKUP(B199,Sheet5!$L$15:$O$46,4,FALSE)</f>
        <v>CAQUETÁ - GOBERNACIÓN</v>
      </c>
    </row>
    <row r="200" spans="1:14" x14ac:dyDescent="0.2">
      <c r="A200">
        <v>2006</v>
      </c>
      <c r="B200" t="s">
        <v>34</v>
      </c>
      <c r="C200" t="s">
        <v>33</v>
      </c>
      <c r="D200" t="s">
        <v>35</v>
      </c>
      <c r="E200" s="20">
        <v>55.040770126815971</v>
      </c>
      <c r="F200" s="20">
        <v>10.757685832742508</v>
      </c>
      <c r="G200" s="20">
        <v>73.213592771217918</v>
      </c>
      <c r="H200" s="20">
        <v>15.871459790337312</v>
      </c>
      <c r="I200" s="20">
        <v>85.948336727766474</v>
      </c>
      <c r="J200" s="20">
        <v>16.85432325793148</v>
      </c>
      <c r="K200" s="20">
        <v>55.96</v>
      </c>
      <c r="L200" t="s">
        <v>197</v>
      </c>
      <c r="M200">
        <v>23</v>
      </c>
      <c r="N200" t="str">
        <f>VLOOKUP(B200,Sheet5!$L$15:$O$46,4,FALSE)</f>
        <v>CAUCA - GOBERNACIÓN</v>
      </c>
    </row>
    <row r="201" spans="1:14" x14ac:dyDescent="0.2">
      <c r="A201">
        <v>2006</v>
      </c>
      <c r="B201" t="s">
        <v>37</v>
      </c>
      <c r="C201" t="s">
        <v>36</v>
      </c>
      <c r="D201" t="s">
        <v>38</v>
      </c>
      <c r="E201" s="20">
        <v>41.243903550754361</v>
      </c>
      <c r="F201" s="20">
        <v>2.4211704083244214</v>
      </c>
      <c r="G201" s="20">
        <v>48.573239457261295</v>
      </c>
      <c r="H201" s="20">
        <v>14.183831695968033</v>
      </c>
      <c r="I201" s="20">
        <v>95.491676011165723</v>
      </c>
      <c r="J201" s="20">
        <v>62.097991912694752</v>
      </c>
      <c r="K201" s="20">
        <v>70.19</v>
      </c>
      <c r="L201" t="s">
        <v>126</v>
      </c>
      <c r="M201">
        <v>3</v>
      </c>
      <c r="N201" t="str">
        <f>VLOOKUP(B201,Sheet5!$L$15:$O$46,4,FALSE)</f>
        <v>CESAR - GOBERNACIÓN</v>
      </c>
    </row>
    <row r="202" spans="1:14" x14ac:dyDescent="0.2">
      <c r="A202">
        <v>2006</v>
      </c>
      <c r="B202" t="s">
        <v>40</v>
      </c>
      <c r="C202" t="s">
        <v>39</v>
      </c>
      <c r="D202" t="s">
        <v>41</v>
      </c>
      <c r="E202" s="20">
        <v>54.237068965517246</v>
      </c>
      <c r="F202" s="20">
        <v>6.0927272609324623</v>
      </c>
      <c r="G202" s="20">
        <v>69.459599137642087</v>
      </c>
      <c r="H202" s="20">
        <v>18.8112089228527</v>
      </c>
      <c r="I202" s="20">
        <v>85.826507629419979</v>
      </c>
      <c r="J202" s="20">
        <v>30.893915437815277</v>
      </c>
      <c r="K202" s="20">
        <v>60.38</v>
      </c>
      <c r="L202" t="s">
        <v>178</v>
      </c>
      <c r="M202">
        <v>19</v>
      </c>
      <c r="N202" t="str">
        <f>VLOOKUP(B202,Sheet5!$L$15:$O$46,4,FALSE)</f>
        <v>CÓRDOBA - GOBERNACIÓN</v>
      </c>
    </row>
    <row r="203" spans="1:14" x14ac:dyDescent="0.2">
      <c r="A203">
        <v>2006</v>
      </c>
      <c r="B203" t="s">
        <v>43</v>
      </c>
      <c r="C203" t="s">
        <v>42</v>
      </c>
      <c r="D203" t="s">
        <v>44</v>
      </c>
      <c r="E203" s="20">
        <v>41.104821290565489</v>
      </c>
      <c r="F203" s="20">
        <v>21.47830142424931</v>
      </c>
      <c r="G203" s="20">
        <v>36.950519992506045</v>
      </c>
      <c r="H203" s="20">
        <v>43.198242907653004</v>
      </c>
      <c r="I203" s="20">
        <v>76.101348420705989</v>
      </c>
      <c r="J203" s="20">
        <v>60.61648651405347</v>
      </c>
      <c r="K203" s="20">
        <v>69.62</v>
      </c>
      <c r="L203" t="s">
        <v>178</v>
      </c>
      <c r="M203">
        <v>4</v>
      </c>
      <c r="N203" t="str">
        <f>VLOOKUP(B203,Sheet5!$L$15:$O$46,4,FALSE)</f>
        <v>CUNDINAMARCA - GOBERNACIÓN</v>
      </c>
    </row>
    <row r="204" spans="1:14" x14ac:dyDescent="0.2">
      <c r="A204">
        <v>2006</v>
      </c>
      <c r="B204" t="s">
        <v>46</v>
      </c>
      <c r="C204" t="s">
        <v>45</v>
      </c>
      <c r="D204" t="s">
        <v>47</v>
      </c>
      <c r="E204" s="20">
        <v>119.16635420572428</v>
      </c>
      <c r="F204" s="20">
        <v>8.9901076203935215</v>
      </c>
      <c r="G204" s="20">
        <v>89.951648808707944</v>
      </c>
      <c r="H204" s="20">
        <v>9.8125032494080173</v>
      </c>
      <c r="I204" s="20">
        <v>89.60097798650871</v>
      </c>
      <c r="J204" s="20">
        <v>-11.368559856833381</v>
      </c>
      <c r="K204" s="20">
        <v>40.229999999999997</v>
      </c>
      <c r="L204" t="s">
        <v>197</v>
      </c>
      <c r="M204">
        <v>32</v>
      </c>
      <c r="N204" t="str">
        <f>VLOOKUP(B204,Sheet5!$L$15:$O$46,4,FALSE)</f>
        <v>CHOCÓ - GOBERNACIÓN</v>
      </c>
    </row>
    <row r="205" spans="1:14" x14ac:dyDescent="0.2">
      <c r="A205">
        <v>2006</v>
      </c>
      <c r="B205" t="s">
        <v>49</v>
      </c>
      <c r="C205" t="s">
        <v>48</v>
      </c>
      <c r="D205" t="s">
        <v>50</v>
      </c>
      <c r="E205" s="20">
        <v>65.946167789596089</v>
      </c>
      <c r="F205" s="20">
        <v>7.041614811746137</v>
      </c>
      <c r="G205" s="20">
        <v>42.046444661303362</v>
      </c>
      <c r="H205" s="20">
        <v>16.381944942550504</v>
      </c>
      <c r="I205" s="20">
        <v>89.065553331579721</v>
      </c>
      <c r="J205" s="20">
        <v>40.803716584767677</v>
      </c>
      <c r="K205" s="20">
        <v>65.290000000000006</v>
      </c>
      <c r="L205" t="s">
        <v>178</v>
      </c>
      <c r="M205">
        <v>12</v>
      </c>
      <c r="N205" t="str">
        <f>VLOOKUP(B205,Sheet5!$L$15:$O$46,4,FALSE)</f>
        <v>HUILA - GOBERNACIÓN</v>
      </c>
    </row>
    <row r="206" spans="1:14" x14ac:dyDescent="0.2">
      <c r="A206">
        <v>2006</v>
      </c>
      <c r="B206" t="s">
        <v>52</v>
      </c>
      <c r="C206" t="s">
        <v>51</v>
      </c>
      <c r="D206" t="s">
        <v>53</v>
      </c>
      <c r="E206" s="20">
        <v>54.143772893772891</v>
      </c>
      <c r="F206" s="20">
        <v>0</v>
      </c>
      <c r="G206" s="20">
        <v>55.109655063145581</v>
      </c>
      <c r="H206" s="20">
        <v>6.84916104038148</v>
      </c>
      <c r="I206" s="20">
        <v>94.647637858355978</v>
      </c>
      <c r="J206" s="20">
        <v>37.521678511918935</v>
      </c>
      <c r="K206" s="20">
        <v>63.73</v>
      </c>
      <c r="L206" t="s">
        <v>178</v>
      </c>
      <c r="M206">
        <v>17</v>
      </c>
      <c r="N206" t="str">
        <f>VLOOKUP(B206,Sheet5!$L$15:$O$46,4,FALSE)</f>
        <v>LA GUAJIRA - GOBERNACIÓN</v>
      </c>
    </row>
    <row r="207" spans="1:14" x14ac:dyDescent="0.2">
      <c r="A207">
        <v>2006</v>
      </c>
      <c r="B207" t="s">
        <v>55</v>
      </c>
      <c r="C207" t="s">
        <v>54</v>
      </c>
      <c r="D207" t="s">
        <v>56</v>
      </c>
      <c r="E207" s="20">
        <v>57.683144729005363</v>
      </c>
      <c r="F207" s="20">
        <v>14.478977135716947</v>
      </c>
      <c r="G207" s="20">
        <v>74.501556437293118</v>
      </c>
      <c r="H207" s="20">
        <v>17.538417695157506</v>
      </c>
      <c r="I207" s="20">
        <v>82.032134407399596</v>
      </c>
      <c r="J207" s="20">
        <v>11.644842062865022</v>
      </c>
      <c r="K207" s="20">
        <v>53.75</v>
      </c>
      <c r="L207" t="s">
        <v>197</v>
      </c>
      <c r="M207">
        <v>26</v>
      </c>
      <c r="N207" t="str">
        <f>VLOOKUP(B207,Sheet5!$L$15:$O$46,4,FALSE)</f>
        <v>MAGDALENA - GOBERNACIÓN</v>
      </c>
    </row>
    <row r="208" spans="1:14" x14ac:dyDescent="0.2">
      <c r="A208">
        <v>2006</v>
      </c>
      <c r="B208" t="s">
        <v>58</v>
      </c>
      <c r="C208" t="s">
        <v>57</v>
      </c>
      <c r="D208" t="s">
        <v>59</v>
      </c>
      <c r="E208" s="20">
        <v>57.496252964887006</v>
      </c>
      <c r="F208" s="20">
        <v>8.1554012582476609</v>
      </c>
      <c r="G208" s="20">
        <v>27.896271290471077</v>
      </c>
      <c r="H208" s="20">
        <v>18.227712137486574</v>
      </c>
      <c r="I208" s="20">
        <v>91.40190424499977</v>
      </c>
      <c r="J208" s="20">
        <v>50.350798761609916</v>
      </c>
      <c r="K208" s="20">
        <v>69.25</v>
      </c>
      <c r="L208" t="s">
        <v>178</v>
      </c>
      <c r="M208">
        <v>6</v>
      </c>
      <c r="N208" t="str">
        <f>VLOOKUP(B208,Sheet5!$L$15:$O$46,4,FALSE)</f>
        <v>META - GOBERNACIÓN</v>
      </c>
    </row>
    <row r="209" spans="1:14" x14ac:dyDescent="0.2">
      <c r="A209">
        <v>2006</v>
      </c>
      <c r="B209" t="s">
        <v>61</v>
      </c>
      <c r="C209" t="s">
        <v>60</v>
      </c>
      <c r="D209" t="s">
        <v>62</v>
      </c>
      <c r="E209" s="20">
        <v>49.41227459581566</v>
      </c>
      <c r="F209" s="20">
        <v>7.5724653292871338</v>
      </c>
      <c r="G209" s="20">
        <v>73.156999493199223</v>
      </c>
      <c r="H209" s="20">
        <v>16.810397007618427</v>
      </c>
      <c r="I209" s="20">
        <v>82.583160035322948</v>
      </c>
      <c r="J209" s="20">
        <v>32.343516177346885</v>
      </c>
      <c r="K209" s="20">
        <v>59</v>
      </c>
      <c r="L209" t="s">
        <v>197</v>
      </c>
      <c r="M209">
        <v>21</v>
      </c>
      <c r="N209" t="str">
        <f>VLOOKUP(B209,Sheet5!$L$15:$O$46,4,FALSE)</f>
        <v>NARIÑO - GOBERNACIÓN</v>
      </c>
    </row>
    <row r="210" spans="1:14" x14ac:dyDescent="0.2">
      <c r="A210">
        <v>2006</v>
      </c>
      <c r="B210" t="s">
        <v>64</v>
      </c>
      <c r="C210" t="s">
        <v>63</v>
      </c>
      <c r="D210" t="s">
        <v>65</v>
      </c>
      <c r="E210" s="20">
        <v>52.459226916655965</v>
      </c>
      <c r="F210" s="20">
        <v>0.81623770721142386</v>
      </c>
      <c r="G210" s="20">
        <v>69.960517998335064</v>
      </c>
      <c r="H210" s="20">
        <v>22.803187575777464</v>
      </c>
      <c r="I210" s="20">
        <v>88.209713768973444</v>
      </c>
      <c r="J210" s="20">
        <v>51.070899788905834</v>
      </c>
      <c r="K210" s="20">
        <v>66.25</v>
      </c>
      <c r="L210" t="s">
        <v>178</v>
      </c>
      <c r="M210">
        <v>9</v>
      </c>
      <c r="N210" t="str">
        <f>VLOOKUP(B210,Sheet5!$L$15:$O$46,4,FALSE)</f>
        <v>NORTE DE SANTANDER - GOBERNACIÓN</v>
      </c>
    </row>
    <row r="211" spans="1:14" x14ac:dyDescent="0.2">
      <c r="A211">
        <v>2006</v>
      </c>
      <c r="B211" t="s">
        <v>67</v>
      </c>
      <c r="C211" t="s">
        <v>66</v>
      </c>
      <c r="D211" t="s">
        <v>68</v>
      </c>
      <c r="E211" s="20">
        <v>54.490967176500526</v>
      </c>
      <c r="F211" s="20">
        <v>9.0642768384983246</v>
      </c>
      <c r="G211" s="20">
        <v>62.413676243551606</v>
      </c>
      <c r="H211" s="20">
        <v>27.715479911134537</v>
      </c>
      <c r="I211" s="20">
        <v>81.97393354254568</v>
      </c>
      <c r="J211" s="20">
        <v>48.352599539676049</v>
      </c>
      <c r="K211" s="20">
        <v>64.87</v>
      </c>
      <c r="L211" t="s">
        <v>178</v>
      </c>
      <c r="M211">
        <v>14</v>
      </c>
      <c r="N211" t="str">
        <f>VLOOKUP(B211,Sheet5!$L$15:$O$46,4,FALSE)</f>
        <v>QUINDÍO - GOBERNACIÓN</v>
      </c>
    </row>
    <row r="212" spans="1:14" x14ac:dyDescent="0.2">
      <c r="A212">
        <v>2006</v>
      </c>
      <c r="B212" t="s">
        <v>70</v>
      </c>
      <c r="C212" t="s">
        <v>69</v>
      </c>
      <c r="D212" t="s">
        <v>71</v>
      </c>
      <c r="E212" s="20">
        <v>38.054153865745533</v>
      </c>
      <c r="F212" s="20">
        <v>6.6432716965852343</v>
      </c>
      <c r="G212" s="20">
        <v>60.30953345030818</v>
      </c>
      <c r="H212" s="20">
        <v>27.999280154766726</v>
      </c>
      <c r="I212" s="20">
        <v>83.424509986585193</v>
      </c>
      <c r="J212" s="20">
        <v>55.997640716193487</v>
      </c>
      <c r="K212" s="20">
        <v>67.3</v>
      </c>
      <c r="L212" t="s">
        <v>178</v>
      </c>
      <c r="M212">
        <v>7</v>
      </c>
      <c r="N212" t="str">
        <f>VLOOKUP(B212,Sheet5!$L$15:$O$46,4,FALSE)</f>
        <v>RISARALDA - GOBERNACIÓN</v>
      </c>
    </row>
    <row r="213" spans="1:14" x14ac:dyDescent="0.2">
      <c r="A213">
        <v>2006</v>
      </c>
      <c r="B213" t="s">
        <v>73</v>
      </c>
      <c r="C213" t="s">
        <v>72</v>
      </c>
      <c r="D213" t="s">
        <v>74</v>
      </c>
      <c r="E213" s="20">
        <v>52.406901467007181</v>
      </c>
      <c r="F213" s="20">
        <v>31.127932750616871</v>
      </c>
      <c r="G213" s="20">
        <v>47.875238492167071</v>
      </c>
      <c r="H213" s="20">
        <v>28.935463262471895</v>
      </c>
      <c r="I213" s="20">
        <v>85.228738505515409</v>
      </c>
      <c r="J213" s="20">
        <v>50.982721790843698</v>
      </c>
      <c r="K213" s="20">
        <v>63.93</v>
      </c>
      <c r="L213" t="s">
        <v>178</v>
      </c>
      <c r="M213">
        <v>16</v>
      </c>
      <c r="N213" t="str">
        <f>VLOOKUP(B213,Sheet5!$L$15:$O$46,4,FALSE)</f>
        <v>SANTANDER - GOBERNACIÓN</v>
      </c>
    </row>
    <row r="214" spans="1:14" x14ac:dyDescent="0.2">
      <c r="A214">
        <v>2006</v>
      </c>
      <c r="B214" t="s">
        <v>76</v>
      </c>
      <c r="C214" t="s">
        <v>75</v>
      </c>
      <c r="D214" t="s">
        <v>77</v>
      </c>
      <c r="E214" s="20">
        <v>46.520043565330425</v>
      </c>
      <c r="F214" s="20">
        <v>6.9130284472540495</v>
      </c>
      <c r="G214" s="20">
        <v>78.067792703806134</v>
      </c>
      <c r="H214" s="20">
        <v>16.786431581720006</v>
      </c>
      <c r="I214" s="20">
        <v>93.260533879442249</v>
      </c>
      <c r="J214" s="20">
        <v>63.236487739653647</v>
      </c>
      <c r="K214" s="20">
        <v>66.400000000000006</v>
      </c>
      <c r="L214" t="s">
        <v>178</v>
      </c>
      <c r="M214">
        <v>8</v>
      </c>
      <c r="N214" t="str">
        <f>VLOOKUP(B214,Sheet5!$L$15:$O$46,4,FALSE)</f>
        <v>SUCRE - GOBERNACIÓN</v>
      </c>
    </row>
    <row r="215" spans="1:14" x14ac:dyDescent="0.2">
      <c r="A215">
        <v>2006</v>
      </c>
      <c r="B215" t="s">
        <v>79</v>
      </c>
      <c r="C215" t="s">
        <v>78</v>
      </c>
      <c r="D215" t="s">
        <v>80</v>
      </c>
      <c r="E215" s="20">
        <v>68.882479805005033</v>
      </c>
      <c r="F215" s="20">
        <v>7.2353366317735439</v>
      </c>
      <c r="G215" s="20">
        <v>59.303939041050356</v>
      </c>
      <c r="H215" s="20">
        <v>19.952131868980295</v>
      </c>
      <c r="I215" s="20">
        <v>84.947913995929852</v>
      </c>
      <c r="J215" s="20">
        <v>28.542439043451072</v>
      </c>
      <c r="K215" s="20">
        <v>58.69</v>
      </c>
      <c r="L215" t="s">
        <v>197</v>
      </c>
      <c r="M215">
        <v>22</v>
      </c>
      <c r="N215" t="str">
        <f>VLOOKUP(B215,Sheet5!$L$15:$O$46,4,FALSE)</f>
        <v>TOLIMA - GOBERNACIÓN</v>
      </c>
    </row>
    <row r="216" spans="1:14" x14ac:dyDescent="0.2">
      <c r="A216">
        <v>2006</v>
      </c>
      <c r="B216" t="s">
        <v>82</v>
      </c>
      <c r="C216" t="s">
        <v>81</v>
      </c>
      <c r="D216" t="s">
        <v>83</v>
      </c>
      <c r="E216" s="20">
        <v>48.247834644364772</v>
      </c>
      <c r="F216" s="20">
        <v>39.98151535441977</v>
      </c>
      <c r="G216" s="20">
        <v>50.795828790801792</v>
      </c>
      <c r="H216" s="20">
        <v>42.529690819861102</v>
      </c>
      <c r="I216" s="20">
        <v>79.533377981265943</v>
      </c>
      <c r="J216" s="20">
        <v>57.051573409171709</v>
      </c>
      <c r="K216" s="20">
        <v>64.650000000000006</v>
      </c>
      <c r="L216" t="s">
        <v>178</v>
      </c>
      <c r="M216">
        <v>15</v>
      </c>
      <c r="N216" t="str">
        <f>VLOOKUP(B216,Sheet5!$L$15:$O$46,4,FALSE)</f>
        <v>VALLE DEL CAUCA - GOBERNACIÓN</v>
      </c>
    </row>
    <row r="217" spans="1:14" x14ac:dyDescent="0.2">
      <c r="A217">
        <v>2006</v>
      </c>
      <c r="B217" t="s">
        <v>86</v>
      </c>
      <c r="C217" t="s">
        <v>85</v>
      </c>
      <c r="D217" t="s">
        <v>87</v>
      </c>
      <c r="E217" s="20">
        <v>50.579787492115855</v>
      </c>
      <c r="F217" s="20">
        <v>30.941043727557872</v>
      </c>
      <c r="G217" s="20">
        <v>27.524162988404605</v>
      </c>
      <c r="H217" s="20">
        <v>5.6979945784073003</v>
      </c>
      <c r="I217" s="20">
        <v>94.979874256758478</v>
      </c>
      <c r="J217" s="20">
        <v>26.139126432934471</v>
      </c>
      <c r="K217" s="20">
        <v>59.03</v>
      </c>
      <c r="L217" t="s">
        <v>197</v>
      </c>
      <c r="M217">
        <v>20</v>
      </c>
      <c r="N217" t="str">
        <f>VLOOKUP(B217,Sheet5!$L$15:$O$46,4,FALSE)</f>
        <v>ARAUCA - GOBERNACIÓN</v>
      </c>
    </row>
    <row r="218" spans="1:14" x14ac:dyDescent="0.2">
      <c r="A218">
        <v>2006</v>
      </c>
      <c r="B218" t="s">
        <v>89</v>
      </c>
      <c r="C218" t="s">
        <v>88</v>
      </c>
      <c r="D218" t="s">
        <v>90</v>
      </c>
      <c r="E218" s="20">
        <v>76.827214550353645</v>
      </c>
      <c r="F218" s="20">
        <v>0</v>
      </c>
      <c r="G218" s="20">
        <v>18.394959595232958</v>
      </c>
      <c r="H218" s="20">
        <v>6.195597439033163</v>
      </c>
      <c r="I218" s="20">
        <v>97.711299785953287</v>
      </c>
      <c r="J218" s="20">
        <v>52.287898916564288</v>
      </c>
      <c r="K218" s="20">
        <v>69.599999999999994</v>
      </c>
      <c r="L218" t="s">
        <v>178</v>
      </c>
      <c r="M218">
        <v>5</v>
      </c>
      <c r="N218" t="str">
        <f>VLOOKUP(B218,Sheet5!$L$15:$O$46,4,FALSE)</f>
        <v>CASANARE - GOBERNACIÓN</v>
      </c>
    </row>
    <row r="219" spans="1:14" x14ac:dyDescent="0.2">
      <c r="A219">
        <v>2006</v>
      </c>
      <c r="B219" t="s">
        <v>92</v>
      </c>
      <c r="C219" t="s">
        <v>91</v>
      </c>
      <c r="D219" t="s">
        <v>93</v>
      </c>
      <c r="E219" s="20">
        <v>91.88766441521507</v>
      </c>
      <c r="F219" s="20">
        <v>3.2099841618681633</v>
      </c>
      <c r="G219" s="20">
        <v>73.094206190376795</v>
      </c>
      <c r="H219" s="20">
        <v>6.8466156736117085</v>
      </c>
      <c r="I219" s="20">
        <v>91.030113344225967</v>
      </c>
      <c r="J219" s="20">
        <v>23.513210220394587</v>
      </c>
      <c r="K219" s="20">
        <v>53.14</v>
      </c>
      <c r="L219" t="s">
        <v>197</v>
      </c>
      <c r="M219">
        <v>28</v>
      </c>
      <c r="N219" t="str">
        <f>VLOOKUP(B219,Sheet5!$L$15:$O$46,4,FALSE)</f>
        <v>PUTUMAYO - GOBERNACIÓN</v>
      </c>
    </row>
    <row r="220" spans="1:14" x14ac:dyDescent="0.2">
      <c r="A220">
        <v>2006</v>
      </c>
      <c r="B220" t="s">
        <v>95</v>
      </c>
      <c r="C220" t="s">
        <v>94</v>
      </c>
      <c r="D220" t="s">
        <v>96</v>
      </c>
      <c r="E220" s="20">
        <v>67.359488377813307</v>
      </c>
      <c r="F220" s="20">
        <v>40.461113623919829</v>
      </c>
      <c r="G220" s="20">
        <v>63.825076772918798</v>
      </c>
      <c r="H220" s="20">
        <v>31.976813388244818</v>
      </c>
      <c r="I220" s="20">
        <v>55.833375512476593</v>
      </c>
      <c r="J220" s="20">
        <v>-19.485143091880051</v>
      </c>
      <c r="K220" s="20">
        <v>45.94</v>
      </c>
      <c r="L220" t="s">
        <v>197</v>
      </c>
      <c r="M220">
        <v>31</v>
      </c>
      <c r="N220" t="str">
        <f>VLOOKUP(B220,Sheet5!$L$15:$O$46,4,FALSE)</f>
        <v>SAN ANDRÉS - GOBERNACIÓN</v>
      </c>
    </row>
    <row r="221" spans="1:14" x14ac:dyDescent="0.2">
      <c r="A221">
        <v>2006</v>
      </c>
      <c r="B221" t="s">
        <v>98</v>
      </c>
      <c r="C221" t="s">
        <v>97</v>
      </c>
      <c r="D221" t="s">
        <v>99</v>
      </c>
      <c r="E221" s="20">
        <v>75.911536162582181</v>
      </c>
      <c r="F221" s="20">
        <v>7.2842438638163101</v>
      </c>
      <c r="G221" s="20">
        <v>93.850140358453899</v>
      </c>
      <c r="H221" s="20">
        <v>5.2342906499676092</v>
      </c>
      <c r="I221" s="20">
        <v>87.643345424819913</v>
      </c>
      <c r="J221" s="20">
        <v>-12.473879100373782</v>
      </c>
      <c r="K221" s="20">
        <v>48.16</v>
      </c>
      <c r="L221" t="s">
        <v>197</v>
      </c>
      <c r="M221">
        <v>30</v>
      </c>
      <c r="N221" t="str">
        <f>VLOOKUP(B221,Sheet5!$L$15:$O$46,4,FALSE)</f>
        <v>AMAZONAS - GOBERNACIÓN</v>
      </c>
    </row>
    <row r="222" spans="1:14" x14ac:dyDescent="0.2">
      <c r="A222">
        <v>2006</v>
      </c>
      <c r="B222" t="s">
        <v>101</v>
      </c>
      <c r="C222" t="s">
        <v>100</v>
      </c>
      <c r="D222" t="s">
        <v>102</v>
      </c>
      <c r="E222" s="20">
        <v>73.400718180609132</v>
      </c>
      <c r="F222" s="20">
        <v>0.58835731392257073</v>
      </c>
      <c r="G222" s="20">
        <v>93.128288295083834</v>
      </c>
      <c r="H222" s="20">
        <v>3.4547134586735564</v>
      </c>
      <c r="I222" s="20">
        <v>87.765853658536585</v>
      </c>
      <c r="J222" s="20">
        <v>19.104602780376094</v>
      </c>
      <c r="K222" s="20">
        <v>53.26</v>
      </c>
      <c r="L222" t="s">
        <v>197</v>
      </c>
      <c r="M222">
        <v>27</v>
      </c>
      <c r="N222" t="str">
        <f>VLOOKUP(B222,Sheet5!$L$15:$O$46,4,FALSE)</f>
        <v>GUAINÍA - GOBERNACIÓN</v>
      </c>
    </row>
    <row r="223" spans="1:14" x14ac:dyDescent="0.2">
      <c r="A223">
        <v>2006</v>
      </c>
      <c r="B223" t="s">
        <v>104</v>
      </c>
      <c r="C223" t="s">
        <v>103</v>
      </c>
      <c r="D223" t="s">
        <v>105</v>
      </c>
      <c r="E223" s="20">
        <v>61.243230515658112</v>
      </c>
      <c r="F223" s="20">
        <v>2.1284293855773075</v>
      </c>
      <c r="G223" s="20">
        <v>84.276840313806929</v>
      </c>
      <c r="H223" s="20">
        <v>13.142915367104479</v>
      </c>
      <c r="I223" s="20">
        <v>91.312744821187238</v>
      </c>
      <c r="J223" s="20">
        <v>60.397897692527344</v>
      </c>
      <c r="K223" s="20">
        <v>64.97</v>
      </c>
      <c r="L223" t="s">
        <v>178</v>
      </c>
      <c r="M223">
        <v>13</v>
      </c>
      <c r="N223" t="str">
        <f>VLOOKUP(B223,Sheet5!$L$15:$O$46,4,FALSE)</f>
        <v>GUAVIARE - GOBERNACIÓN</v>
      </c>
    </row>
    <row r="224" spans="1:14" x14ac:dyDescent="0.2">
      <c r="A224">
        <v>2006</v>
      </c>
      <c r="B224" t="s">
        <v>107</v>
      </c>
      <c r="C224" t="s">
        <v>106</v>
      </c>
      <c r="D224" t="s">
        <v>108</v>
      </c>
      <c r="E224" s="20">
        <v>50.49897470950102</v>
      </c>
      <c r="F224" s="20">
        <v>0</v>
      </c>
      <c r="G224" s="20">
        <v>89.590065828844999</v>
      </c>
      <c r="H224" s="20">
        <v>6.7594254937163383</v>
      </c>
      <c r="I224" s="20">
        <v>88.260627913565287</v>
      </c>
      <c r="J224" s="20">
        <v>-60.325219838199097</v>
      </c>
      <c r="K224" s="20">
        <v>51.58</v>
      </c>
      <c r="L224" t="s">
        <v>197</v>
      </c>
      <c r="M224">
        <v>29</v>
      </c>
      <c r="N224" t="str">
        <f>VLOOKUP(B224,Sheet5!$L$15:$O$46,4,FALSE)</f>
        <v>VAUPÉS - GOBERNACIÓN</v>
      </c>
    </row>
    <row r="225" spans="1:14" x14ac:dyDescent="0.2">
      <c r="A225">
        <v>2006</v>
      </c>
      <c r="B225" t="s">
        <v>110</v>
      </c>
      <c r="C225" t="s">
        <v>109</v>
      </c>
      <c r="D225" t="s">
        <v>111</v>
      </c>
      <c r="E225" s="20">
        <v>50.075165363800359</v>
      </c>
      <c r="F225" s="20">
        <v>0</v>
      </c>
      <c r="G225" s="20">
        <v>91.257453876015532</v>
      </c>
      <c r="H225" s="20">
        <v>8.0241725697362618</v>
      </c>
      <c r="I225" s="20">
        <v>86.734965643365697</v>
      </c>
      <c r="J225" s="20">
        <v>15.981601646405238</v>
      </c>
      <c r="K225" s="20">
        <v>54.37</v>
      </c>
      <c r="L225" t="s">
        <v>197</v>
      </c>
      <c r="M225">
        <v>25</v>
      </c>
      <c r="N225" t="str">
        <f>VLOOKUP(B225,Sheet5!$L$15:$O$46,4,FALSE)</f>
        <v>VICHADA - GOBERNACIÓN</v>
      </c>
    </row>
    <row r="226" spans="1:14" x14ac:dyDescent="0.2">
      <c r="A226">
        <v>2007</v>
      </c>
      <c r="B226" t="s">
        <v>14</v>
      </c>
      <c r="C226" t="s">
        <v>13</v>
      </c>
      <c r="D226" t="s">
        <v>15</v>
      </c>
      <c r="E226" s="20">
        <v>50</v>
      </c>
      <c r="F226" s="20">
        <v>31.511015255118373</v>
      </c>
      <c r="G226" s="20">
        <v>31.714856275102477</v>
      </c>
      <c r="H226" s="20">
        <v>44.516591670282907</v>
      </c>
      <c r="I226" s="20">
        <v>73.980270902916956</v>
      </c>
      <c r="J226" s="20">
        <v>70.037945441541567</v>
      </c>
      <c r="K226" s="20">
        <v>70.06</v>
      </c>
      <c r="L226" t="s">
        <v>126</v>
      </c>
      <c r="M226">
        <v>6</v>
      </c>
      <c r="N226" t="str">
        <f>VLOOKUP(B226,Sheet5!$L$15:$O$46,4,FALSE)</f>
        <v>ANTIOQUIA - GOBERNACIÓN</v>
      </c>
    </row>
    <row r="227" spans="1:14" x14ac:dyDescent="0.2">
      <c r="A227">
        <v>2007</v>
      </c>
      <c r="B227" t="s">
        <v>18</v>
      </c>
      <c r="C227" t="s">
        <v>17</v>
      </c>
      <c r="D227" t="s">
        <v>19</v>
      </c>
      <c r="E227" s="20">
        <v>46</v>
      </c>
      <c r="F227" s="20">
        <v>26.533134141168226</v>
      </c>
      <c r="G227" s="20">
        <v>35.854384789260024</v>
      </c>
      <c r="H227" s="20">
        <v>45.106983816661234</v>
      </c>
      <c r="I227" s="20">
        <v>80.386387428894736</v>
      </c>
      <c r="J227" s="20">
        <v>84.639963959250608</v>
      </c>
      <c r="K227" s="20">
        <v>74.540000000000006</v>
      </c>
      <c r="L227" t="s">
        <v>126</v>
      </c>
      <c r="M227">
        <v>1</v>
      </c>
      <c r="N227" t="str">
        <f>VLOOKUP(B227,Sheet5!$L$15:$O$46,4,FALSE)</f>
        <v>ATLÁNTICO - GOBERNACIÓN</v>
      </c>
    </row>
    <row r="228" spans="1:14" x14ac:dyDescent="0.2">
      <c r="A228">
        <v>2007</v>
      </c>
      <c r="B228" t="s">
        <v>21</v>
      </c>
      <c r="C228" t="s">
        <v>20</v>
      </c>
      <c r="D228" t="s">
        <v>22</v>
      </c>
      <c r="E228" s="20">
        <v>59</v>
      </c>
      <c r="F228" s="20">
        <v>27.095758276533594</v>
      </c>
      <c r="G228" s="20">
        <v>61.565086416747803</v>
      </c>
      <c r="H228" s="20">
        <v>27.7509204600779</v>
      </c>
      <c r="I228" s="20">
        <v>78.702728441502785</v>
      </c>
      <c r="J228" s="20">
        <v>55.413628731938779</v>
      </c>
      <c r="K228" s="20">
        <v>62.51</v>
      </c>
      <c r="L228" t="s">
        <v>178</v>
      </c>
      <c r="M228">
        <v>21</v>
      </c>
      <c r="N228" t="str">
        <f>VLOOKUP(B228,Sheet5!$L$15:$O$46,4,FALSE)</f>
        <v>BOLÍVAR - GOBERNACIÓN</v>
      </c>
    </row>
    <row r="229" spans="1:14" x14ac:dyDescent="0.2">
      <c r="A229">
        <v>2007</v>
      </c>
      <c r="B229" t="s">
        <v>24</v>
      </c>
      <c r="C229" t="s">
        <v>23</v>
      </c>
      <c r="D229" t="s">
        <v>25</v>
      </c>
      <c r="E229" s="20">
        <v>47</v>
      </c>
      <c r="F229" s="20">
        <v>31.21610971129229</v>
      </c>
      <c r="G229" s="20">
        <v>53.568469142011388</v>
      </c>
      <c r="H229" s="20">
        <v>26.154822399276334</v>
      </c>
      <c r="I229" s="20">
        <v>85.306738142743825</v>
      </c>
      <c r="J229" s="20">
        <v>72.732287688605552</v>
      </c>
      <c r="K229" s="20">
        <v>66.88</v>
      </c>
      <c r="L229" t="s">
        <v>178</v>
      </c>
      <c r="M229">
        <v>15</v>
      </c>
      <c r="N229" t="str">
        <f>VLOOKUP(B229,Sheet5!$L$15:$O$46,4,FALSE)</f>
        <v>BOYACÁ - GOBERNACIÓN</v>
      </c>
    </row>
    <row r="230" spans="1:14" x14ac:dyDescent="0.2">
      <c r="A230">
        <v>2007</v>
      </c>
      <c r="B230" t="s">
        <v>28</v>
      </c>
      <c r="C230" t="s">
        <v>27</v>
      </c>
      <c r="D230" t="s">
        <v>29</v>
      </c>
      <c r="E230" s="20">
        <v>52</v>
      </c>
      <c r="F230" s="20">
        <v>24.14866443691011</v>
      </c>
      <c r="G230" s="20">
        <v>48.540444882250526</v>
      </c>
      <c r="H230" s="20">
        <v>24.717366901860167</v>
      </c>
      <c r="I230" s="20">
        <v>84.985827329632684</v>
      </c>
      <c r="J230" s="20">
        <v>68.930823358853161</v>
      </c>
      <c r="K230" s="20">
        <v>67.650000000000006</v>
      </c>
      <c r="L230" t="s">
        <v>178</v>
      </c>
      <c r="M230">
        <v>12</v>
      </c>
      <c r="N230" t="str">
        <f>VLOOKUP(B230,Sheet5!$L$15:$O$46,4,FALSE)</f>
        <v>CALDAS - GOBERNACIÓN</v>
      </c>
    </row>
    <row r="231" spans="1:14" x14ac:dyDescent="0.2">
      <c r="A231">
        <v>2007</v>
      </c>
      <c r="B231" t="s">
        <v>31</v>
      </c>
      <c r="C231" t="s">
        <v>30</v>
      </c>
      <c r="D231" t="s">
        <v>32</v>
      </c>
      <c r="E231" s="20">
        <v>67</v>
      </c>
      <c r="F231" s="20">
        <v>26.158994503232048</v>
      </c>
      <c r="G231" s="20">
        <v>78.745612716422983</v>
      </c>
      <c r="H231" s="20">
        <v>17.214491597984299</v>
      </c>
      <c r="I231" s="20">
        <v>89.809110133165689</v>
      </c>
      <c r="J231" s="20">
        <v>64.604802270914078</v>
      </c>
      <c r="K231" s="20">
        <v>62.61</v>
      </c>
      <c r="L231" t="s">
        <v>178</v>
      </c>
      <c r="M231">
        <v>20</v>
      </c>
      <c r="N231" t="str">
        <f>VLOOKUP(B231,Sheet5!$L$15:$O$46,4,FALSE)</f>
        <v>CAQUETÁ - GOBERNACIÓN</v>
      </c>
    </row>
    <row r="232" spans="1:14" x14ac:dyDescent="0.2">
      <c r="A232">
        <v>2007</v>
      </c>
      <c r="B232" t="s">
        <v>34</v>
      </c>
      <c r="C232" t="s">
        <v>33</v>
      </c>
      <c r="D232" t="s">
        <v>35</v>
      </c>
      <c r="E232" s="20">
        <v>53</v>
      </c>
      <c r="F232" s="20">
        <v>6.8879316887172779</v>
      </c>
      <c r="G232" s="20">
        <v>75.62236536785386</v>
      </c>
      <c r="H232" s="20">
        <v>14.630674304848068</v>
      </c>
      <c r="I232" s="20">
        <v>84.84461177255109</v>
      </c>
      <c r="J232" s="20">
        <v>30.196716138936488</v>
      </c>
      <c r="K232" s="20">
        <v>58.46</v>
      </c>
      <c r="L232" t="s">
        <v>197</v>
      </c>
      <c r="M232">
        <v>23</v>
      </c>
      <c r="N232" t="str">
        <f>VLOOKUP(B232,Sheet5!$L$15:$O$46,4,FALSE)</f>
        <v>CAUCA - GOBERNACIÓN</v>
      </c>
    </row>
    <row r="233" spans="1:14" x14ac:dyDescent="0.2">
      <c r="A233">
        <v>2007</v>
      </c>
      <c r="B233" t="s">
        <v>37</v>
      </c>
      <c r="C233" t="s">
        <v>36</v>
      </c>
      <c r="D233" t="s">
        <v>38</v>
      </c>
      <c r="E233" s="20">
        <v>44</v>
      </c>
      <c r="F233" s="20">
        <v>11.154773032193248</v>
      </c>
      <c r="G233" s="20">
        <v>36.755707312523981</v>
      </c>
      <c r="H233" s="20">
        <v>13.916071614028619</v>
      </c>
      <c r="I233" s="20">
        <v>91.585894196870285</v>
      </c>
      <c r="J233" s="20">
        <v>74.186997669872966</v>
      </c>
      <c r="K233" s="20">
        <v>71.47</v>
      </c>
      <c r="L233" t="s">
        <v>126</v>
      </c>
      <c r="M233">
        <v>3</v>
      </c>
      <c r="N233" t="str">
        <f>VLOOKUP(B233,Sheet5!$L$15:$O$46,4,FALSE)</f>
        <v>CESAR - GOBERNACIÓN</v>
      </c>
    </row>
    <row r="234" spans="1:14" x14ac:dyDescent="0.2">
      <c r="A234">
        <v>2007</v>
      </c>
      <c r="B234" t="s">
        <v>40</v>
      </c>
      <c r="C234" t="s">
        <v>39</v>
      </c>
      <c r="D234" t="s">
        <v>41</v>
      </c>
      <c r="E234" s="20">
        <v>54</v>
      </c>
      <c r="F234" s="20">
        <v>112.74495353058913</v>
      </c>
      <c r="G234" s="20">
        <v>57.559618935315207</v>
      </c>
      <c r="H234" s="20">
        <v>19.196172285922639</v>
      </c>
      <c r="I234" s="20">
        <v>89.694494863149089</v>
      </c>
      <c r="J234" s="20">
        <v>70.530377902757891</v>
      </c>
      <c r="K234" s="20">
        <v>53.39</v>
      </c>
      <c r="L234" t="s">
        <v>197</v>
      </c>
      <c r="M234">
        <v>27</v>
      </c>
      <c r="N234" t="str">
        <f>VLOOKUP(B234,Sheet5!$L$15:$O$46,4,FALSE)</f>
        <v>CÓRDOBA - GOBERNACIÓN</v>
      </c>
    </row>
    <row r="235" spans="1:14" x14ac:dyDescent="0.2">
      <c r="A235">
        <v>2007</v>
      </c>
      <c r="B235" t="s">
        <v>43</v>
      </c>
      <c r="C235" t="s">
        <v>42</v>
      </c>
      <c r="D235" t="s">
        <v>44</v>
      </c>
      <c r="E235" s="20">
        <v>41</v>
      </c>
      <c r="F235" s="20">
        <v>45.830755607312248</v>
      </c>
      <c r="G235" s="20">
        <v>29.660604461588861</v>
      </c>
      <c r="H235" s="20">
        <v>44.351444133095576</v>
      </c>
      <c r="I235" s="20">
        <v>69.768913143855755</v>
      </c>
      <c r="J235" s="20">
        <v>75.975184792194383</v>
      </c>
      <c r="K235" s="20">
        <v>68.06</v>
      </c>
      <c r="L235" t="s">
        <v>178</v>
      </c>
      <c r="M235">
        <v>9</v>
      </c>
      <c r="N235" t="str">
        <f>VLOOKUP(B235,Sheet5!$L$15:$O$46,4,FALSE)</f>
        <v>CUNDINAMARCA - GOBERNACIÓN</v>
      </c>
    </row>
    <row r="236" spans="1:14" x14ac:dyDescent="0.2">
      <c r="A236">
        <v>2007</v>
      </c>
      <c r="B236" t="s">
        <v>46</v>
      </c>
      <c r="C236" t="s">
        <v>45</v>
      </c>
      <c r="D236" t="s">
        <v>47</v>
      </c>
      <c r="E236" s="20">
        <v>115</v>
      </c>
      <c r="F236" s="20">
        <v>109.02552546803983</v>
      </c>
      <c r="G236" s="20">
        <v>79.718547121206313</v>
      </c>
      <c r="H236" s="20">
        <v>13.43819905161428</v>
      </c>
      <c r="I236" s="20">
        <v>85.012986633270145</v>
      </c>
      <c r="J236" s="20">
        <v>13.793888388925414</v>
      </c>
      <c r="K236" s="20">
        <v>23.24</v>
      </c>
      <c r="L236" t="s">
        <v>199</v>
      </c>
      <c r="M236">
        <v>32</v>
      </c>
      <c r="N236" t="str">
        <f>VLOOKUP(B236,Sheet5!$L$15:$O$46,4,FALSE)</f>
        <v>CHOCÓ - GOBERNACIÓN</v>
      </c>
    </row>
    <row r="237" spans="1:14" x14ac:dyDescent="0.2">
      <c r="A237">
        <v>2007</v>
      </c>
      <c r="B237" t="s">
        <v>49</v>
      </c>
      <c r="C237" t="s">
        <v>48</v>
      </c>
      <c r="D237" t="s">
        <v>50</v>
      </c>
      <c r="E237" s="20">
        <v>63</v>
      </c>
      <c r="F237" s="20">
        <v>21.326115855816223</v>
      </c>
      <c r="G237" s="20">
        <v>41.655492965828564</v>
      </c>
      <c r="H237" s="20">
        <v>16.974971547708993</v>
      </c>
      <c r="I237" s="20">
        <v>89.511867457999088</v>
      </c>
      <c r="J237" s="20">
        <v>65.115205804351774</v>
      </c>
      <c r="K237" s="20">
        <v>67.599999999999994</v>
      </c>
      <c r="L237" t="s">
        <v>178</v>
      </c>
      <c r="M237">
        <v>13</v>
      </c>
      <c r="N237" t="str">
        <f>VLOOKUP(B237,Sheet5!$L$15:$O$46,4,FALSE)</f>
        <v>HUILA - GOBERNACIÓN</v>
      </c>
    </row>
    <row r="238" spans="1:14" x14ac:dyDescent="0.2">
      <c r="A238">
        <v>2007</v>
      </c>
      <c r="B238" t="s">
        <v>52</v>
      </c>
      <c r="C238" t="s">
        <v>51</v>
      </c>
      <c r="D238" t="s">
        <v>53</v>
      </c>
      <c r="E238" s="20">
        <v>71.802166308425001</v>
      </c>
      <c r="F238" s="20">
        <v>12.299512093616695</v>
      </c>
      <c r="G238" s="20">
        <v>44.312961005820931</v>
      </c>
      <c r="H238" s="20">
        <v>8.0838585673841976</v>
      </c>
      <c r="I238" s="20">
        <v>96.050523276795388</v>
      </c>
      <c r="J238" s="20">
        <v>68.855615727135472</v>
      </c>
      <c r="K238" s="20">
        <v>68.27</v>
      </c>
      <c r="L238" t="s">
        <v>178</v>
      </c>
      <c r="M238">
        <v>8</v>
      </c>
      <c r="N238" t="str">
        <f>VLOOKUP(B238,Sheet5!$L$15:$O$46,4,FALSE)</f>
        <v>LA GUAJIRA - GOBERNACIÓN</v>
      </c>
    </row>
    <row r="239" spans="1:14" x14ac:dyDescent="0.2">
      <c r="A239">
        <v>2007</v>
      </c>
      <c r="B239" t="s">
        <v>55</v>
      </c>
      <c r="C239" t="s">
        <v>54</v>
      </c>
      <c r="D239" t="s">
        <v>56</v>
      </c>
      <c r="E239" s="20">
        <v>71</v>
      </c>
      <c r="F239" s="20">
        <v>52.947938958524411</v>
      </c>
      <c r="G239" s="20">
        <v>66.918246204015091</v>
      </c>
      <c r="H239" s="20">
        <v>25.616529094058905</v>
      </c>
      <c r="I239" s="20">
        <v>85.148775379174594</v>
      </c>
      <c r="J239" s="20">
        <v>59.985378565621197</v>
      </c>
      <c r="K239" s="20">
        <v>58.51</v>
      </c>
      <c r="L239" t="s">
        <v>197</v>
      </c>
      <c r="M239">
        <v>22</v>
      </c>
      <c r="N239" t="str">
        <f>VLOOKUP(B239,Sheet5!$L$15:$O$46,4,FALSE)</f>
        <v>MAGDALENA - GOBERNACIÓN</v>
      </c>
    </row>
    <row r="240" spans="1:14" x14ac:dyDescent="0.2">
      <c r="A240">
        <v>2007</v>
      </c>
      <c r="B240" t="s">
        <v>58</v>
      </c>
      <c r="C240" t="s">
        <v>57</v>
      </c>
      <c r="D240" t="s">
        <v>59</v>
      </c>
      <c r="E240" s="20">
        <v>60</v>
      </c>
      <c r="F240" s="20">
        <v>14.807951635355849</v>
      </c>
      <c r="G240" s="20">
        <v>23.907357966971631</v>
      </c>
      <c r="H240" s="20">
        <v>18.810811988072185</v>
      </c>
      <c r="I240" s="20">
        <v>89.631702211971259</v>
      </c>
      <c r="J240" s="20">
        <v>58.287392302148803</v>
      </c>
      <c r="K240" s="20">
        <v>69.8</v>
      </c>
      <c r="L240" t="s">
        <v>178</v>
      </c>
      <c r="M240">
        <v>7</v>
      </c>
      <c r="N240" t="str">
        <f>VLOOKUP(B240,Sheet5!$L$15:$O$46,4,FALSE)</f>
        <v>META - GOBERNACIÓN</v>
      </c>
    </row>
    <row r="241" spans="1:14" x14ac:dyDescent="0.2">
      <c r="A241">
        <v>2007</v>
      </c>
      <c r="B241" t="s">
        <v>61</v>
      </c>
      <c r="C241" t="s">
        <v>60</v>
      </c>
      <c r="D241" t="s">
        <v>62</v>
      </c>
      <c r="E241" s="20">
        <v>54</v>
      </c>
      <c r="F241" s="20">
        <v>14.344783977914252</v>
      </c>
      <c r="G241" s="20">
        <v>68.212682773612826</v>
      </c>
      <c r="H241" s="20">
        <v>16.250010332030122</v>
      </c>
      <c r="I241" s="20">
        <v>85.683393158594413</v>
      </c>
      <c r="J241" s="20">
        <v>69.602048863715453</v>
      </c>
      <c r="K241" s="20">
        <v>65.87</v>
      </c>
      <c r="L241" t="s">
        <v>178</v>
      </c>
      <c r="M241">
        <v>16</v>
      </c>
      <c r="N241" t="str">
        <f>VLOOKUP(B241,Sheet5!$L$15:$O$46,4,FALSE)</f>
        <v>NARIÑO - GOBERNACIÓN</v>
      </c>
    </row>
    <row r="242" spans="1:14" x14ac:dyDescent="0.2">
      <c r="A242">
        <v>2007</v>
      </c>
      <c r="B242" t="s">
        <v>64</v>
      </c>
      <c r="C242" t="s">
        <v>63</v>
      </c>
      <c r="D242" t="s">
        <v>65</v>
      </c>
      <c r="E242" s="20">
        <v>47</v>
      </c>
      <c r="F242" s="20">
        <v>21.792244524742664</v>
      </c>
      <c r="G242" s="20">
        <v>66.73330961628362</v>
      </c>
      <c r="H242" s="20">
        <v>23.051796272503022</v>
      </c>
      <c r="I242" s="20">
        <v>87.974683544303801</v>
      </c>
      <c r="J242" s="20">
        <v>76.815755493690219</v>
      </c>
      <c r="K242" s="20">
        <v>67.77</v>
      </c>
      <c r="L242" t="s">
        <v>178</v>
      </c>
      <c r="M242">
        <v>10</v>
      </c>
      <c r="N242" t="str">
        <f>VLOOKUP(B242,Sheet5!$L$15:$O$46,4,FALSE)</f>
        <v>NORTE DE SANTANDER - GOBERNACIÓN</v>
      </c>
    </row>
    <row r="243" spans="1:14" x14ac:dyDescent="0.2">
      <c r="A243">
        <v>2007</v>
      </c>
      <c r="B243" t="s">
        <v>67</v>
      </c>
      <c r="C243" t="s">
        <v>66</v>
      </c>
      <c r="D243" t="s">
        <v>68</v>
      </c>
      <c r="E243" s="20">
        <v>62</v>
      </c>
      <c r="F243" s="20">
        <v>28.269418259526311</v>
      </c>
      <c r="G243" s="20">
        <v>56.222008553427941</v>
      </c>
      <c r="H243" s="20">
        <v>30.027144379415805</v>
      </c>
      <c r="I243" s="20">
        <v>79.692391492950833</v>
      </c>
      <c r="J243" s="20">
        <v>67.615398483572079</v>
      </c>
      <c r="K243" s="20">
        <v>65.81</v>
      </c>
      <c r="L243" t="s">
        <v>178</v>
      </c>
      <c r="M243">
        <v>17</v>
      </c>
      <c r="N243" t="str">
        <f>VLOOKUP(B243,Sheet5!$L$15:$O$46,4,FALSE)</f>
        <v>QUINDÍO - GOBERNACIÓN</v>
      </c>
    </row>
    <row r="244" spans="1:14" x14ac:dyDescent="0.2">
      <c r="A244">
        <v>2007</v>
      </c>
      <c r="B244" t="s">
        <v>70</v>
      </c>
      <c r="C244" t="s">
        <v>69</v>
      </c>
      <c r="D244" t="s">
        <v>71</v>
      </c>
      <c r="E244" s="20">
        <v>45</v>
      </c>
      <c r="F244" s="20">
        <v>14.813045152923166</v>
      </c>
      <c r="G244" s="20">
        <v>43.151002179392798</v>
      </c>
      <c r="H244" s="20">
        <v>31.244301643564455</v>
      </c>
      <c r="I244" s="20">
        <v>77.726765157175109</v>
      </c>
      <c r="J244" s="20">
        <v>70.77202895601269</v>
      </c>
      <c r="K244" s="20">
        <v>70.099999999999994</v>
      </c>
      <c r="L244" t="s">
        <v>126</v>
      </c>
      <c r="M244">
        <v>5</v>
      </c>
      <c r="N244" t="str">
        <f>VLOOKUP(B244,Sheet5!$L$15:$O$46,4,FALSE)</f>
        <v>RISARALDA - GOBERNACIÓN</v>
      </c>
    </row>
    <row r="245" spans="1:14" x14ac:dyDescent="0.2">
      <c r="A245">
        <v>2007</v>
      </c>
      <c r="B245" t="s">
        <v>73</v>
      </c>
      <c r="C245" t="s">
        <v>72</v>
      </c>
      <c r="D245" t="s">
        <v>74</v>
      </c>
      <c r="E245" s="20">
        <v>59</v>
      </c>
      <c r="F245" s="20">
        <v>20.247498228451928</v>
      </c>
      <c r="G245" s="20">
        <v>40.745482243779833</v>
      </c>
      <c r="H245" s="20">
        <v>31.080730741976183</v>
      </c>
      <c r="I245" s="20">
        <v>82.934519036741136</v>
      </c>
      <c r="J245" s="20">
        <v>76.85959478133168</v>
      </c>
      <c r="K245" s="20">
        <v>70.17</v>
      </c>
      <c r="L245" t="s">
        <v>126</v>
      </c>
      <c r="M245">
        <v>4</v>
      </c>
      <c r="N245" t="str">
        <f>VLOOKUP(B245,Sheet5!$L$15:$O$46,4,FALSE)</f>
        <v>SANTANDER - GOBERNACIÓN</v>
      </c>
    </row>
    <row r="246" spans="1:14" x14ac:dyDescent="0.2">
      <c r="A246">
        <v>2007</v>
      </c>
      <c r="B246" t="s">
        <v>76</v>
      </c>
      <c r="C246" t="s">
        <v>75</v>
      </c>
      <c r="D246" t="s">
        <v>77</v>
      </c>
      <c r="E246" s="20">
        <v>47</v>
      </c>
      <c r="F246" s="20">
        <v>20.009175270036401</v>
      </c>
      <c r="G246" s="20">
        <v>74.503565674046669</v>
      </c>
      <c r="H246" s="20">
        <v>16.954481709136481</v>
      </c>
      <c r="I246" s="20">
        <v>92.430779208805319</v>
      </c>
      <c r="J246" s="20">
        <v>81.307087469963491</v>
      </c>
      <c r="K246" s="20">
        <v>67.77</v>
      </c>
      <c r="L246" t="s">
        <v>178</v>
      </c>
      <c r="M246">
        <v>11</v>
      </c>
      <c r="N246" t="str">
        <f>VLOOKUP(B246,Sheet5!$L$15:$O$46,4,FALSE)</f>
        <v>SUCRE - GOBERNACIÓN</v>
      </c>
    </row>
    <row r="247" spans="1:14" x14ac:dyDescent="0.2">
      <c r="A247">
        <v>2007</v>
      </c>
      <c r="B247" t="s">
        <v>79</v>
      </c>
      <c r="C247" t="s">
        <v>78</v>
      </c>
      <c r="D247" t="s">
        <v>80</v>
      </c>
      <c r="E247" s="20">
        <v>82</v>
      </c>
      <c r="F247" s="20">
        <v>17.585760334250253</v>
      </c>
      <c r="G247" s="20">
        <v>49.495883314900411</v>
      </c>
      <c r="H247" s="20">
        <v>20.025711557912448</v>
      </c>
      <c r="I247" s="20">
        <v>80.066703685587512</v>
      </c>
      <c r="J247" s="20">
        <v>43.697298437373775</v>
      </c>
      <c r="K247" s="20">
        <v>53.88</v>
      </c>
      <c r="L247" t="s">
        <v>197</v>
      </c>
      <c r="M247">
        <v>25</v>
      </c>
      <c r="N247" t="str">
        <f>VLOOKUP(B247,Sheet5!$L$15:$O$46,4,FALSE)</f>
        <v>TOLIMA - GOBERNACIÓN</v>
      </c>
    </row>
    <row r="248" spans="1:14" x14ac:dyDescent="0.2">
      <c r="A248">
        <v>2007</v>
      </c>
      <c r="B248" t="s">
        <v>82</v>
      </c>
      <c r="C248" t="s">
        <v>81</v>
      </c>
      <c r="D248" t="s">
        <v>83</v>
      </c>
      <c r="E248" s="20">
        <v>48</v>
      </c>
      <c r="F248" s="20">
        <v>40.575815599420935</v>
      </c>
      <c r="G248" s="20">
        <v>41.004755599620864</v>
      </c>
      <c r="H248" s="20">
        <v>39.551903103180976</v>
      </c>
      <c r="I248" s="20">
        <v>75.95652769564532</v>
      </c>
      <c r="J248" s="20">
        <v>73.161095401722733</v>
      </c>
      <c r="K248" s="20">
        <v>67.459999999999994</v>
      </c>
      <c r="L248" t="s">
        <v>178</v>
      </c>
      <c r="M248">
        <v>14</v>
      </c>
      <c r="N248" t="str">
        <f>VLOOKUP(B248,Sheet5!$L$15:$O$46,4,FALSE)</f>
        <v>VALLE DEL CAUCA - GOBERNACIÓN</v>
      </c>
    </row>
    <row r="249" spans="1:14" x14ac:dyDescent="0.2">
      <c r="A249">
        <v>2007</v>
      </c>
      <c r="B249" t="s">
        <v>86</v>
      </c>
      <c r="C249" t="s">
        <v>85</v>
      </c>
      <c r="D249" t="s">
        <v>87</v>
      </c>
      <c r="E249" s="20">
        <v>52</v>
      </c>
      <c r="F249" s="20">
        <v>20.716209875611526</v>
      </c>
      <c r="G249" s="20">
        <v>30.581321713680111</v>
      </c>
      <c r="H249" s="20">
        <v>7.4613398256395786</v>
      </c>
      <c r="I249" s="20">
        <v>94.821160640820864</v>
      </c>
      <c r="J249" s="20">
        <v>50.177389343970468</v>
      </c>
      <c r="K249" s="20">
        <v>65.34</v>
      </c>
      <c r="L249" t="s">
        <v>178</v>
      </c>
      <c r="M249">
        <v>19</v>
      </c>
      <c r="N249" t="str">
        <f>VLOOKUP(B249,Sheet5!$L$15:$O$46,4,FALSE)</f>
        <v>ARAUCA - GOBERNACIÓN</v>
      </c>
    </row>
    <row r="250" spans="1:14" x14ac:dyDescent="0.2">
      <c r="A250">
        <v>2007</v>
      </c>
      <c r="B250" t="s">
        <v>89</v>
      </c>
      <c r="C250" t="s">
        <v>88</v>
      </c>
      <c r="D250" t="s">
        <v>90</v>
      </c>
      <c r="E250" s="20">
        <v>66</v>
      </c>
      <c r="F250" s="20">
        <v>13.925966245544938</v>
      </c>
      <c r="G250" s="20">
        <v>18.620768558709727</v>
      </c>
      <c r="H250" s="20">
        <v>6.893210278883358</v>
      </c>
      <c r="I250" s="20">
        <v>96.388806006234091</v>
      </c>
      <c r="J250" s="20">
        <v>72.128823142564642</v>
      </c>
      <c r="K250" s="20">
        <v>72.209999999999994</v>
      </c>
      <c r="L250" t="s">
        <v>126</v>
      </c>
      <c r="M250">
        <v>2</v>
      </c>
      <c r="N250" t="str">
        <f>VLOOKUP(B250,Sheet5!$L$15:$O$46,4,FALSE)</f>
        <v>CASANARE - GOBERNACIÓN</v>
      </c>
    </row>
    <row r="251" spans="1:14" x14ac:dyDescent="0.2">
      <c r="A251">
        <v>2007</v>
      </c>
      <c r="B251" t="s">
        <v>92</v>
      </c>
      <c r="C251" t="s">
        <v>91</v>
      </c>
      <c r="D251" t="s">
        <v>93</v>
      </c>
      <c r="E251" s="20">
        <v>94</v>
      </c>
      <c r="F251" s="20">
        <v>37.79049295774648</v>
      </c>
      <c r="G251" s="20">
        <v>69.318040596520305</v>
      </c>
      <c r="H251" s="20">
        <v>6.6067729908864958</v>
      </c>
      <c r="I251" s="20">
        <v>91.57402186445384</v>
      </c>
      <c r="J251" s="20">
        <v>26.269911657514289</v>
      </c>
      <c r="K251" s="20">
        <v>40.71</v>
      </c>
      <c r="L251" t="s">
        <v>197</v>
      </c>
      <c r="M251">
        <v>30</v>
      </c>
      <c r="N251" t="str">
        <f>VLOOKUP(B251,Sheet5!$L$15:$O$46,4,FALSE)</f>
        <v>PUTUMAYO - GOBERNACIÓN</v>
      </c>
    </row>
    <row r="252" spans="1:14" x14ac:dyDescent="0.2">
      <c r="A252">
        <v>2007</v>
      </c>
      <c r="B252" t="s">
        <v>95</v>
      </c>
      <c r="C252" t="s">
        <v>94</v>
      </c>
      <c r="D252" t="s">
        <v>96</v>
      </c>
      <c r="E252" s="20">
        <v>62</v>
      </c>
      <c r="F252" s="20">
        <v>46.091314780346693</v>
      </c>
      <c r="G252" s="20">
        <v>61.533200278070552</v>
      </c>
      <c r="H252" s="20">
        <v>29.137981297513061</v>
      </c>
      <c r="I252" s="20">
        <v>52.077581935301197</v>
      </c>
      <c r="J252" s="20">
        <v>12.735850198451837</v>
      </c>
      <c r="K252" s="20">
        <v>46.38</v>
      </c>
      <c r="L252" t="s">
        <v>197</v>
      </c>
      <c r="M252">
        <v>29</v>
      </c>
      <c r="N252" t="str">
        <f>VLOOKUP(B252,Sheet5!$L$15:$O$46,4,FALSE)</f>
        <v>SAN ANDRÉS - GOBERNACIÓN</v>
      </c>
    </row>
    <row r="253" spans="1:14" x14ac:dyDescent="0.2">
      <c r="A253">
        <v>2007</v>
      </c>
      <c r="B253" t="s">
        <v>98</v>
      </c>
      <c r="C253" t="s">
        <v>97</v>
      </c>
      <c r="D253" t="s">
        <v>99</v>
      </c>
      <c r="E253" s="20">
        <v>73</v>
      </c>
      <c r="F253" s="20">
        <v>21.901194934902801</v>
      </c>
      <c r="G253" s="20">
        <v>82.217283340878851</v>
      </c>
      <c r="H253" s="20">
        <v>4.6699866924586022</v>
      </c>
      <c r="I253" s="20">
        <v>89.134509727877969</v>
      </c>
      <c r="J253" s="20">
        <v>3.9523724050627429E-2</v>
      </c>
      <c r="K253" s="20">
        <v>46.82</v>
      </c>
      <c r="L253" t="s">
        <v>197</v>
      </c>
      <c r="M253">
        <v>28</v>
      </c>
      <c r="N253" t="str">
        <f>VLOOKUP(B253,Sheet5!$L$15:$O$46,4,FALSE)</f>
        <v>AMAZONAS - GOBERNACIÓN</v>
      </c>
    </row>
    <row r="254" spans="1:14" x14ac:dyDescent="0.2">
      <c r="A254">
        <v>2007</v>
      </c>
      <c r="B254" t="s">
        <v>101</v>
      </c>
      <c r="C254" t="s">
        <v>100</v>
      </c>
      <c r="D254" t="s">
        <v>102</v>
      </c>
      <c r="E254" s="20">
        <v>70</v>
      </c>
      <c r="F254" s="20">
        <v>74.94230365759843</v>
      </c>
      <c r="G254" s="20">
        <v>76.030957875842134</v>
      </c>
      <c r="H254" s="20">
        <v>6.224211483320512</v>
      </c>
      <c r="I254" s="20">
        <v>87.332454593697037</v>
      </c>
      <c r="J254" s="20">
        <v>0.41211624142357683</v>
      </c>
      <c r="K254" s="20">
        <v>39.659999999999997</v>
      </c>
      <c r="L254" t="s">
        <v>199</v>
      </c>
      <c r="M254">
        <v>31</v>
      </c>
      <c r="N254" t="str">
        <f>VLOOKUP(B254,Sheet5!$L$15:$O$46,4,FALSE)</f>
        <v>GUAINÍA - GOBERNACIÓN</v>
      </c>
    </row>
    <row r="255" spans="1:14" x14ac:dyDescent="0.2">
      <c r="A255">
        <v>2007</v>
      </c>
      <c r="B255" t="s">
        <v>104</v>
      </c>
      <c r="C255" t="s">
        <v>103</v>
      </c>
      <c r="D255" t="s">
        <v>105</v>
      </c>
      <c r="E255" s="20">
        <v>57</v>
      </c>
      <c r="F255" s="20">
        <v>6.775634805110788</v>
      </c>
      <c r="G255" s="20">
        <v>65.939875464984638</v>
      </c>
      <c r="H255" s="20">
        <v>11.874292414685428</v>
      </c>
      <c r="I255" s="20">
        <v>89.33223800023471</v>
      </c>
      <c r="J255" s="20">
        <v>59.233689245177956</v>
      </c>
      <c r="K255" s="20">
        <v>65.37</v>
      </c>
      <c r="L255" t="s">
        <v>178</v>
      </c>
      <c r="M255">
        <v>18</v>
      </c>
      <c r="N255" t="str">
        <f>VLOOKUP(B255,Sheet5!$L$15:$O$46,4,FALSE)</f>
        <v>GUAVIARE - GOBERNACIÓN</v>
      </c>
    </row>
    <row r="256" spans="1:14" x14ac:dyDescent="0.2">
      <c r="A256">
        <v>2007</v>
      </c>
      <c r="B256" t="s">
        <v>107</v>
      </c>
      <c r="C256" t="s">
        <v>106</v>
      </c>
      <c r="D256" t="s">
        <v>108</v>
      </c>
      <c r="E256" s="20">
        <v>44</v>
      </c>
      <c r="F256" s="20">
        <v>16.712782252087553</v>
      </c>
      <c r="G256" s="20">
        <v>76.154948367014185</v>
      </c>
      <c r="H256" s="20">
        <v>9.9387321507979642</v>
      </c>
      <c r="I256" s="20">
        <v>89.117767747230204</v>
      </c>
      <c r="J256" s="20">
        <v>15.112031462372066</v>
      </c>
      <c r="K256" s="20">
        <v>53.74</v>
      </c>
      <c r="L256" t="s">
        <v>197</v>
      </c>
      <c r="M256">
        <v>26</v>
      </c>
      <c r="N256" t="str">
        <f>VLOOKUP(B256,Sheet5!$L$15:$O$46,4,FALSE)</f>
        <v>VAUPÉS - GOBERNACIÓN</v>
      </c>
    </row>
    <row r="257" spans="1:14" x14ac:dyDescent="0.2">
      <c r="A257">
        <v>2007</v>
      </c>
      <c r="B257" t="s">
        <v>110</v>
      </c>
      <c r="C257" t="s">
        <v>109</v>
      </c>
      <c r="D257" t="s">
        <v>111</v>
      </c>
      <c r="E257" s="20">
        <v>47</v>
      </c>
      <c r="F257" s="20">
        <v>4.1257863702626603</v>
      </c>
      <c r="G257" s="20">
        <v>80.634607496327689</v>
      </c>
      <c r="H257" s="20">
        <v>6.8323701639953578</v>
      </c>
      <c r="I257" s="20">
        <v>92.942288019486043</v>
      </c>
      <c r="J257" s="20">
        <v>12.769968162098365</v>
      </c>
      <c r="K257" s="20">
        <v>55.15</v>
      </c>
      <c r="L257" t="s">
        <v>197</v>
      </c>
      <c r="M257">
        <v>24</v>
      </c>
      <c r="N257" t="str">
        <f>VLOOKUP(B257,Sheet5!$L$15:$O$46,4,FALSE)</f>
        <v>VICHADA - GOBERNACIÓN</v>
      </c>
    </row>
    <row r="258" spans="1:14" x14ac:dyDescent="0.2">
      <c r="A258">
        <v>2008</v>
      </c>
      <c r="B258" t="s">
        <v>14</v>
      </c>
      <c r="C258" t="s">
        <v>13</v>
      </c>
      <c r="D258" t="s">
        <v>15</v>
      </c>
      <c r="E258" s="20">
        <v>43</v>
      </c>
      <c r="F258" s="20">
        <v>25.859008413088862</v>
      </c>
      <c r="G258" s="20">
        <v>32.568033362961742</v>
      </c>
      <c r="H258" s="20">
        <v>45.233616525759487</v>
      </c>
      <c r="I258" s="20">
        <v>74.843837989684815</v>
      </c>
      <c r="J258" s="20">
        <v>44.074154699116875</v>
      </c>
      <c r="K258" s="20">
        <v>71.33</v>
      </c>
      <c r="L258" t="s">
        <v>126</v>
      </c>
      <c r="M258">
        <v>3</v>
      </c>
      <c r="N258" t="str">
        <f>VLOOKUP(B258,Sheet5!$L$15:$O$46,4,FALSE)</f>
        <v>ANTIOQUIA - GOBERNACIÓN</v>
      </c>
    </row>
    <row r="259" spans="1:14" x14ac:dyDescent="0.2">
      <c r="A259">
        <v>2008</v>
      </c>
      <c r="B259" t="s">
        <v>18</v>
      </c>
      <c r="C259" t="s">
        <v>17</v>
      </c>
      <c r="D259" t="s">
        <v>19</v>
      </c>
      <c r="E259" s="20">
        <v>55</v>
      </c>
      <c r="F259" s="20">
        <v>19.581725203616468</v>
      </c>
      <c r="G259" s="20">
        <v>36.811554270651058</v>
      </c>
      <c r="H259" s="20">
        <v>45.492473233250607</v>
      </c>
      <c r="I259" s="20">
        <v>73.545635864440158</v>
      </c>
      <c r="J259" s="20">
        <v>52.981136833049661</v>
      </c>
      <c r="K259" s="20">
        <v>72.69</v>
      </c>
      <c r="L259" t="s">
        <v>126</v>
      </c>
      <c r="M259">
        <v>1</v>
      </c>
      <c r="N259" t="str">
        <f>VLOOKUP(B259,Sheet5!$L$15:$O$46,4,FALSE)</f>
        <v>ATLÁNTICO - GOBERNACIÓN</v>
      </c>
    </row>
    <row r="260" spans="1:14" x14ac:dyDescent="0.2">
      <c r="A260">
        <v>2008</v>
      </c>
      <c r="B260" t="s">
        <v>21</v>
      </c>
      <c r="C260" t="s">
        <v>20</v>
      </c>
      <c r="D260" t="s">
        <v>22</v>
      </c>
      <c r="E260" s="20">
        <v>54</v>
      </c>
      <c r="F260" s="20">
        <v>29.188858784301203</v>
      </c>
      <c r="G260" s="20">
        <v>53.712994536532435</v>
      </c>
      <c r="H260" s="20">
        <v>28.978527301884917</v>
      </c>
      <c r="I260" s="20">
        <v>81.501018668501686</v>
      </c>
      <c r="J260" s="20">
        <v>44.662114106960097</v>
      </c>
      <c r="K260" s="20">
        <v>64.959999999999994</v>
      </c>
      <c r="L260" t="s">
        <v>178</v>
      </c>
      <c r="M260">
        <v>13</v>
      </c>
      <c r="N260" t="str">
        <f>VLOOKUP(B260,Sheet5!$L$15:$O$46,4,FALSE)</f>
        <v>BOLÍVAR - GOBERNACIÓN</v>
      </c>
    </row>
    <row r="261" spans="1:14" x14ac:dyDescent="0.2">
      <c r="A261">
        <v>2008</v>
      </c>
      <c r="B261" t="s">
        <v>24</v>
      </c>
      <c r="C261" t="s">
        <v>23</v>
      </c>
      <c r="D261" t="s">
        <v>25</v>
      </c>
      <c r="E261" s="20">
        <v>48</v>
      </c>
      <c r="F261" s="20">
        <v>35.945585297066486</v>
      </c>
      <c r="G261" s="20">
        <v>50.501374072230753</v>
      </c>
      <c r="H261" s="20">
        <v>22.297333362185242</v>
      </c>
      <c r="I261" s="20">
        <v>87.517122796962312</v>
      </c>
      <c r="J261" s="20">
        <v>52.845211611429562</v>
      </c>
      <c r="K261" s="20">
        <v>65.84</v>
      </c>
      <c r="L261" t="s">
        <v>178</v>
      </c>
      <c r="M261">
        <v>10</v>
      </c>
      <c r="N261" t="str">
        <f>VLOOKUP(B261,Sheet5!$L$15:$O$46,4,FALSE)</f>
        <v>BOYACÁ - GOBERNACIÓN</v>
      </c>
    </row>
    <row r="262" spans="1:14" x14ac:dyDescent="0.2">
      <c r="A262">
        <v>2008</v>
      </c>
      <c r="B262" t="s">
        <v>28</v>
      </c>
      <c r="C262" t="s">
        <v>27</v>
      </c>
      <c r="D262" t="s">
        <v>29</v>
      </c>
      <c r="E262" s="20">
        <v>53</v>
      </c>
      <c r="F262" s="20">
        <v>15.9628496563456</v>
      </c>
      <c r="G262" s="20">
        <v>52.783120464242103</v>
      </c>
      <c r="H262" s="20">
        <v>24.85396402946785</v>
      </c>
      <c r="I262" s="20">
        <v>82.392750049976684</v>
      </c>
      <c r="J262" s="20">
        <v>33.73591870717933</v>
      </c>
      <c r="K262" s="20">
        <v>63.73</v>
      </c>
      <c r="L262" t="s">
        <v>178</v>
      </c>
      <c r="M262">
        <v>14</v>
      </c>
      <c r="N262" t="str">
        <f>VLOOKUP(B262,Sheet5!$L$15:$O$46,4,FALSE)</f>
        <v>CALDAS - GOBERNACIÓN</v>
      </c>
    </row>
    <row r="263" spans="1:14" x14ac:dyDescent="0.2">
      <c r="A263">
        <v>2008</v>
      </c>
      <c r="B263" t="s">
        <v>31</v>
      </c>
      <c r="C263" t="s">
        <v>30</v>
      </c>
      <c r="D263" t="s">
        <v>32</v>
      </c>
      <c r="E263" s="20">
        <v>64</v>
      </c>
      <c r="F263" s="20">
        <v>24.324745857122963</v>
      </c>
      <c r="G263" s="20">
        <v>80.585990809079505</v>
      </c>
      <c r="H263" s="20">
        <v>13.420972009469434</v>
      </c>
      <c r="I263" s="20">
        <v>88.71145795761332</v>
      </c>
      <c r="J263" s="20">
        <v>21.914338638339697</v>
      </c>
      <c r="K263" s="20">
        <v>53.64</v>
      </c>
      <c r="L263" t="s">
        <v>197</v>
      </c>
      <c r="M263">
        <v>26</v>
      </c>
      <c r="N263" t="str">
        <f>VLOOKUP(B263,Sheet5!$L$15:$O$46,4,FALSE)</f>
        <v>CAQUETÁ - GOBERNACIÓN</v>
      </c>
    </row>
    <row r="264" spans="1:14" x14ac:dyDescent="0.2">
      <c r="A264">
        <v>2008</v>
      </c>
      <c r="B264" t="s">
        <v>34</v>
      </c>
      <c r="C264" t="s">
        <v>33</v>
      </c>
      <c r="D264" t="s">
        <v>35</v>
      </c>
      <c r="E264" s="20">
        <v>68</v>
      </c>
      <c r="F264" s="20">
        <v>7.7197905176014476</v>
      </c>
      <c r="G264" s="20">
        <v>80.323862358497635</v>
      </c>
      <c r="H264" s="20">
        <v>11.991046662311375</v>
      </c>
      <c r="I264" s="20">
        <v>83.006414612719823</v>
      </c>
      <c r="J264" s="20">
        <v>-75.964575037759161</v>
      </c>
      <c r="K264" s="20">
        <v>49.28</v>
      </c>
      <c r="L264" t="s">
        <v>197</v>
      </c>
      <c r="M264">
        <v>29</v>
      </c>
      <c r="N264" t="str">
        <f>VLOOKUP(B264,Sheet5!$L$15:$O$46,4,FALSE)</f>
        <v>CAUCA - GOBERNACIÓN</v>
      </c>
    </row>
    <row r="265" spans="1:14" x14ac:dyDescent="0.2">
      <c r="A265">
        <v>2008</v>
      </c>
      <c r="B265" t="s">
        <v>37</v>
      </c>
      <c r="C265" t="s">
        <v>36</v>
      </c>
      <c r="D265" t="s">
        <v>38</v>
      </c>
      <c r="E265" s="20">
        <v>50</v>
      </c>
      <c r="F265" s="20">
        <v>21.678773021417776</v>
      </c>
      <c r="G265" s="20">
        <v>36.988640974396432</v>
      </c>
      <c r="H265" s="20">
        <v>12.438689758382447</v>
      </c>
      <c r="I265" s="20">
        <v>90.783056987599281</v>
      </c>
      <c r="J265" s="20">
        <v>42.551805659421518</v>
      </c>
      <c r="K265" s="20">
        <v>66.819999999999993</v>
      </c>
      <c r="L265" t="s">
        <v>178</v>
      </c>
      <c r="M265">
        <v>7</v>
      </c>
      <c r="N265" t="str">
        <f>VLOOKUP(B265,Sheet5!$L$15:$O$46,4,FALSE)</f>
        <v>CESAR - GOBERNACIÓN</v>
      </c>
    </row>
    <row r="266" spans="1:14" x14ac:dyDescent="0.2">
      <c r="A266">
        <v>2008</v>
      </c>
      <c r="B266" t="s">
        <v>40</v>
      </c>
      <c r="C266" t="s">
        <v>39</v>
      </c>
      <c r="D266" t="s">
        <v>41</v>
      </c>
      <c r="E266" s="20">
        <v>55</v>
      </c>
      <c r="F266" s="20">
        <v>75.863368154922441</v>
      </c>
      <c r="G266" s="20">
        <v>66.226215427185537</v>
      </c>
      <c r="H266" s="20">
        <v>19.796835174608926</v>
      </c>
      <c r="I266" s="20">
        <v>87.745708298293422</v>
      </c>
      <c r="J266" s="20">
        <v>39.042981769701186</v>
      </c>
      <c r="K266" s="20">
        <v>55</v>
      </c>
      <c r="L266" t="s">
        <v>197</v>
      </c>
      <c r="M266">
        <v>24</v>
      </c>
      <c r="N266" t="str">
        <f>VLOOKUP(B266,Sheet5!$L$15:$O$46,4,FALSE)</f>
        <v>CÓRDOBA - GOBERNACIÓN</v>
      </c>
    </row>
    <row r="267" spans="1:14" x14ac:dyDescent="0.2">
      <c r="A267">
        <v>2008</v>
      </c>
      <c r="B267" t="s">
        <v>43</v>
      </c>
      <c r="C267" t="s">
        <v>42</v>
      </c>
      <c r="D267" t="s">
        <v>44</v>
      </c>
      <c r="E267" s="20">
        <v>43</v>
      </c>
      <c r="F267" s="20">
        <v>58.408380694012806</v>
      </c>
      <c r="G267" s="20">
        <v>34.594329309821831</v>
      </c>
      <c r="H267" s="20">
        <v>44.648744011950342</v>
      </c>
      <c r="I267" s="20">
        <v>69.297502892530844</v>
      </c>
      <c r="J267" s="20">
        <v>43.013726647185905</v>
      </c>
      <c r="K267" s="20">
        <v>65.69</v>
      </c>
      <c r="L267" t="s">
        <v>178</v>
      </c>
      <c r="M267">
        <v>11</v>
      </c>
      <c r="N267" t="str">
        <f>VLOOKUP(B267,Sheet5!$L$15:$O$46,4,FALSE)</f>
        <v>CUNDINAMARCA - GOBERNACIÓN</v>
      </c>
    </row>
    <row r="268" spans="1:14" x14ac:dyDescent="0.2">
      <c r="A268">
        <v>2008</v>
      </c>
      <c r="B268" t="s">
        <v>46</v>
      </c>
      <c r="C268" t="s">
        <v>45</v>
      </c>
      <c r="D268" t="s">
        <v>47</v>
      </c>
      <c r="E268" s="20">
        <v>119</v>
      </c>
      <c r="F268" s="20">
        <v>24.108547714577924</v>
      </c>
      <c r="G268" s="20">
        <v>75.334847769648334</v>
      </c>
      <c r="H268" s="20">
        <v>12.551136810636457</v>
      </c>
      <c r="I268" s="20">
        <v>85.594231186293641</v>
      </c>
      <c r="J268" s="20">
        <v>15.563066967123129</v>
      </c>
      <c r="K268" s="20">
        <v>34.96</v>
      </c>
      <c r="L268" t="s">
        <v>199</v>
      </c>
      <c r="M268">
        <v>32</v>
      </c>
      <c r="N268" t="str">
        <f>VLOOKUP(B268,Sheet5!$L$15:$O$46,4,FALSE)</f>
        <v>CHOCÓ - GOBERNACIÓN</v>
      </c>
    </row>
    <row r="269" spans="1:14" x14ac:dyDescent="0.2">
      <c r="A269">
        <v>2008</v>
      </c>
      <c r="B269" t="s">
        <v>49</v>
      </c>
      <c r="C269" t="s">
        <v>48</v>
      </c>
      <c r="D269" t="s">
        <v>50</v>
      </c>
      <c r="E269" s="20">
        <v>65</v>
      </c>
      <c r="F269" s="20">
        <v>10.008574757484913</v>
      </c>
      <c r="G269" s="20">
        <v>36.97438700302407</v>
      </c>
      <c r="H269" s="20">
        <v>13.778686163876053</v>
      </c>
      <c r="I269" s="20">
        <v>89.196072882425938</v>
      </c>
      <c r="J269" s="20">
        <v>35.102974828375288</v>
      </c>
      <c r="K269" s="20">
        <v>66.64</v>
      </c>
      <c r="L269" t="s">
        <v>178</v>
      </c>
      <c r="M269">
        <v>8</v>
      </c>
      <c r="N269" t="str">
        <f>VLOOKUP(B269,Sheet5!$L$15:$O$46,4,FALSE)</f>
        <v>HUILA - GOBERNACIÓN</v>
      </c>
    </row>
    <row r="270" spans="1:14" x14ac:dyDescent="0.2">
      <c r="A270">
        <v>2008</v>
      </c>
      <c r="B270" t="s">
        <v>52</v>
      </c>
      <c r="C270" t="s">
        <v>51</v>
      </c>
      <c r="D270" t="s">
        <v>53</v>
      </c>
      <c r="E270" s="20">
        <v>85</v>
      </c>
      <c r="F270" s="20">
        <v>46.40221789719822</v>
      </c>
      <c r="G270" s="20">
        <v>36.000424056823618</v>
      </c>
      <c r="H270" s="20">
        <v>7.7528388804099748</v>
      </c>
      <c r="I270" s="20">
        <v>92.318146645351092</v>
      </c>
      <c r="J270" s="20">
        <v>11.408575117211388</v>
      </c>
      <c r="K270" s="20">
        <v>47.82</v>
      </c>
      <c r="L270" t="s">
        <v>197</v>
      </c>
      <c r="M270">
        <v>30</v>
      </c>
      <c r="N270" t="str">
        <f>VLOOKUP(B270,Sheet5!$L$15:$O$46,4,FALSE)</f>
        <v>LA GUAJIRA - GOBERNACIÓN</v>
      </c>
    </row>
    <row r="271" spans="1:14" x14ac:dyDescent="0.2">
      <c r="A271">
        <v>2008</v>
      </c>
      <c r="B271" t="s">
        <v>55</v>
      </c>
      <c r="C271" t="s">
        <v>54</v>
      </c>
      <c r="D271" t="s">
        <v>56</v>
      </c>
      <c r="E271" s="20">
        <v>77</v>
      </c>
      <c r="F271" s="20">
        <v>59.650913928736692</v>
      </c>
      <c r="G271" s="20">
        <v>69.202626099028237</v>
      </c>
      <c r="H271" s="20">
        <v>23.400624710782044</v>
      </c>
      <c r="I271" s="20">
        <v>81.125927951760971</v>
      </c>
      <c r="J271" s="20">
        <v>12.588145026732759</v>
      </c>
      <c r="K271" s="20">
        <v>46.18</v>
      </c>
      <c r="L271" t="s">
        <v>197</v>
      </c>
      <c r="M271">
        <v>31</v>
      </c>
      <c r="N271" t="str">
        <f>VLOOKUP(B271,Sheet5!$L$15:$O$46,4,FALSE)</f>
        <v>MAGDALENA - GOBERNACIÓN</v>
      </c>
    </row>
    <row r="272" spans="1:14" x14ac:dyDescent="0.2">
      <c r="A272">
        <v>2008</v>
      </c>
      <c r="B272" t="s">
        <v>58</v>
      </c>
      <c r="C272" t="s">
        <v>57</v>
      </c>
      <c r="D272" t="s">
        <v>59</v>
      </c>
      <c r="E272" s="20">
        <v>59</v>
      </c>
      <c r="F272" s="20">
        <v>10.824417872876023</v>
      </c>
      <c r="G272" s="20">
        <v>16.722980197596339</v>
      </c>
      <c r="H272" s="20">
        <v>13.302620564927567</v>
      </c>
      <c r="I272" s="20">
        <v>88.620088719898604</v>
      </c>
      <c r="J272" s="20">
        <v>45.282386458857047</v>
      </c>
      <c r="K272" s="20">
        <v>72.260000000000005</v>
      </c>
      <c r="L272" t="s">
        <v>126</v>
      </c>
      <c r="M272">
        <v>2</v>
      </c>
      <c r="N272" t="str">
        <f>VLOOKUP(B272,Sheet5!$L$15:$O$46,4,FALSE)</f>
        <v>META - GOBERNACIÓN</v>
      </c>
    </row>
    <row r="273" spans="1:14" x14ac:dyDescent="0.2">
      <c r="A273">
        <v>2008</v>
      </c>
      <c r="B273" t="s">
        <v>61</v>
      </c>
      <c r="C273" t="s">
        <v>60</v>
      </c>
      <c r="D273" t="s">
        <v>62</v>
      </c>
      <c r="E273" s="20">
        <v>56</v>
      </c>
      <c r="F273" s="20">
        <v>7.1901827837789059</v>
      </c>
      <c r="G273" s="20">
        <v>69.292047507520977</v>
      </c>
      <c r="H273" s="20">
        <v>14.747043670191987</v>
      </c>
      <c r="I273" s="20">
        <v>85.223656523631362</v>
      </c>
      <c r="J273" s="20">
        <v>36.633705748897739</v>
      </c>
      <c r="K273" s="20">
        <v>60.44</v>
      </c>
      <c r="L273" t="s">
        <v>178</v>
      </c>
      <c r="M273">
        <v>20</v>
      </c>
      <c r="N273" t="str">
        <f>VLOOKUP(B273,Sheet5!$L$15:$O$46,4,FALSE)</f>
        <v>NARIÑO - GOBERNACIÓN</v>
      </c>
    </row>
    <row r="274" spans="1:14" x14ac:dyDescent="0.2">
      <c r="A274">
        <v>2008</v>
      </c>
      <c r="B274" t="s">
        <v>64</v>
      </c>
      <c r="C274" t="s">
        <v>63</v>
      </c>
      <c r="D274" t="s">
        <v>65</v>
      </c>
      <c r="E274" s="20">
        <v>52</v>
      </c>
      <c r="F274" s="20">
        <v>10.298680743677743</v>
      </c>
      <c r="G274" s="20">
        <v>58.446785978295878</v>
      </c>
      <c r="H274" s="20">
        <v>24.953943053917332</v>
      </c>
      <c r="I274" s="20">
        <v>87.687352032599037</v>
      </c>
      <c r="J274" s="20">
        <v>54.052056819114867</v>
      </c>
      <c r="K274" s="20">
        <v>68.23</v>
      </c>
      <c r="L274" t="s">
        <v>178</v>
      </c>
      <c r="M274">
        <v>5</v>
      </c>
      <c r="N274" t="str">
        <f>VLOOKUP(B274,Sheet5!$L$15:$O$46,4,FALSE)</f>
        <v>NORTE DE SANTANDER - GOBERNACIÓN</v>
      </c>
    </row>
    <row r="275" spans="1:14" x14ac:dyDescent="0.2">
      <c r="A275">
        <v>2008</v>
      </c>
      <c r="B275" t="s">
        <v>67</v>
      </c>
      <c r="C275" t="s">
        <v>66</v>
      </c>
      <c r="D275" t="s">
        <v>68</v>
      </c>
      <c r="E275" s="20">
        <v>56</v>
      </c>
      <c r="F275" s="20">
        <v>20.882564216888362</v>
      </c>
      <c r="G275" s="20">
        <v>54.092046270837976</v>
      </c>
      <c r="H275" s="20">
        <v>25.756112060637587</v>
      </c>
      <c r="I275" s="20">
        <v>80.385837254979492</v>
      </c>
      <c r="J275" s="20">
        <v>45.794171220400735</v>
      </c>
      <c r="K275" s="20">
        <v>65.28</v>
      </c>
      <c r="L275" t="s">
        <v>178</v>
      </c>
      <c r="M275">
        <v>12</v>
      </c>
      <c r="N275" t="str">
        <f>VLOOKUP(B275,Sheet5!$L$15:$O$46,4,FALSE)</f>
        <v>QUINDÍO - GOBERNACIÓN</v>
      </c>
    </row>
    <row r="276" spans="1:14" x14ac:dyDescent="0.2">
      <c r="A276">
        <v>2008</v>
      </c>
      <c r="B276" t="s">
        <v>70</v>
      </c>
      <c r="C276" t="s">
        <v>69</v>
      </c>
      <c r="D276" t="s">
        <v>71</v>
      </c>
      <c r="E276" s="20">
        <v>42</v>
      </c>
      <c r="F276" s="20">
        <v>27.088164515423319</v>
      </c>
      <c r="G276" s="20">
        <v>44.944213520017499</v>
      </c>
      <c r="H276" s="20">
        <v>30.580228007486816</v>
      </c>
      <c r="I276" s="20">
        <v>80.759507919162161</v>
      </c>
      <c r="J276" s="20">
        <v>45.819300817517863</v>
      </c>
      <c r="K276" s="20">
        <v>67.27</v>
      </c>
      <c r="L276" t="s">
        <v>178</v>
      </c>
      <c r="M276">
        <v>6</v>
      </c>
      <c r="N276" t="str">
        <f>VLOOKUP(B276,Sheet5!$L$15:$O$46,4,FALSE)</f>
        <v>RISARALDA - GOBERNACIÓN</v>
      </c>
    </row>
    <row r="277" spans="1:14" x14ac:dyDescent="0.2">
      <c r="A277">
        <v>2008</v>
      </c>
      <c r="B277" t="s">
        <v>73</v>
      </c>
      <c r="C277" t="s">
        <v>72</v>
      </c>
      <c r="D277" t="s">
        <v>74</v>
      </c>
      <c r="E277" s="20">
        <v>59</v>
      </c>
      <c r="F277" s="20">
        <v>14.79595702289123</v>
      </c>
      <c r="G277" s="20">
        <v>35.350453462966335</v>
      </c>
      <c r="H277" s="20">
        <v>25.58937899429306</v>
      </c>
      <c r="I277" s="20">
        <v>79.531711901181339</v>
      </c>
      <c r="J277" s="20">
        <v>40.939344286066444</v>
      </c>
      <c r="K277" s="20">
        <v>68.36</v>
      </c>
      <c r="L277" t="s">
        <v>178</v>
      </c>
      <c r="M277">
        <v>4</v>
      </c>
      <c r="N277" t="str">
        <f>VLOOKUP(B277,Sheet5!$L$15:$O$46,4,FALSE)</f>
        <v>SANTANDER - GOBERNACIÓN</v>
      </c>
    </row>
    <row r="278" spans="1:14" x14ac:dyDescent="0.2">
      <c r="A278">
        <v>2008</v>
      </c>
      <c r="B278" t="s">
        <v>76</v>
      </c>
      <c r="C278" t="s">
        <v>75</v>
      </c>
      <c r="D278" t="s">
        <v>77</v>
      </c>
      <c r="E278" s="20">
        <v>44</v>
      </c>
      <c r="F278" s="20">
        <v>64.132891207468262</v>
      </c>
      <c r="G278" s="20">
        <v>74.769960785970241</v>
      </c>
      <c r="H278" s="20">
        <v>17.581543357199681</v>
      </c>
      <c r="I278" s="20">
        <v>91.226857952886036</v>
      </c>
      <c r="J278" s="20">
        <v>52.619835346618451</v>
      </c>
      <c r="K278" s="20">
        <v>57.53</v>
      </c>
      <c r="L278" t="s">
        <v>197</v>
      </c>
      <c r="M278">
        <v>22</v>
      </c>
      <c r="N278" t="str">
        <f>VLOOKUP(B278,Sheet5!$L$15:$O$46,4,FALSE)</f>
        <v>SUCRE - GOBERNACIÓN</v>
      </c>
    </row>
    <row r="279" spans="1:14" x14ac:dyDescent="0.2">
      <c r="A279">
        <v>2008</v>
      </c>
      <c r="B279" t="s">
        <v>79</v>
      </c>
      <c r="C279" t="s">
        <v>78</v>
      </c>
      <c r="D279" t="s">
        <v>80</v>
      </c>
      <c r="E279" s="20">
        <v>71</v>
      </c>
      <c r="F279" s="20">
        <v>19.193843886918422</v>
      </c>
      <c r="G279" s="20">
        <v>50.703499895681205</v>
      </c>
      <c r="H279" s="20">
        <v>18.069808835802213</v>
      </c>
      <c r="I279" s="20">
        <v>81.800579566995182</v>
      </c>
      <c r="J279" s="20">
        <v>6.9684729502962615</v>
      </c>
      <c r="K279" s="20">
        <v>56.23</v>
      </c>
      <c r="L279" t="s">
        <v>197</v>
      </c>
      <c r="M279">
        <v>23</v>
      </c>
      <c r="N279" t="str">
        <f>VLOOKUP(B279,Sheet5!$L$15:$O$46,4,FALSE)</f>
        <v>TOLIMA - GOBERNACIÓN</v>
      </c>
    </row>
    <row r="280" spans="1:14" x14ac:dyDescent="0.2">
      <c r="A280">
        <v>2008</v>
      </c>
      <c r="B280" t="s">
        <v>82</v>
      </c>
      <c r="C280" t="s">
        <v>81</v>
      </c>
      <c r="D280" t="s">
        <v>83</v>
      </c>
      <c r="E280" s="20">
        <v>50</v>
      </c>
      <c r="F280" s="20">
        <v>49.932870057379439</v>
      </c>
      <c r="G280" s="20">
        <v>42.127324076701434</v>
      </c>
      <c r="H280" s="20">
        <v>37.823199727290557</v>
      </c>
      <c r="I280" s="20">
        <v>69.464104955642043</v>
      </c>
      <c r="J280" s="20">
        <v>34.127282048422003</v>
      </c>
      <c r="K280" s="20">
        <v>62.05</v>
      </c>
      <c r="L280" t="s">
        <v>178</v>
      </c>
      <c r="M280">
        <v>15</v>
      </c>
      <c r="N280" t="str">
        <f>VLOOKUP(B280,Sheet5!$L$15:$O$46,4,FALSE)</f>
        <v>VALLE DEL CAUCA - GOBERNACIÓN</v>
      </c>
    </row>
    <row r="281" spans="1:14" x14ac:dyDescent="0.2">
      <c r="A281">
        <v>2008</v>
      </c>
      <c r="B281" t="s">
        <v>86</v>
      </c>
      <c r="C281" t="s">
        <v>85</v>
      </c>
      <c r="D281" t="s">
        <v>87</v>
      </c>
      <c r="E281" s="20">
        <v>64</v>
      </c>
      <c r="F281" s="20">
        <v>21.312687891425824</v>
      </c>
      <c r="G281" s="20">
        <v>26.728460506593247</v>
      </c>
      <c r="H281" s="20">
        <v>5.5724132500541357</v>
      </c>
      <c r="I281" s="20">
        <v>92.508921211258127</v>
      </c>
      <c r="J281" s="20">
        <v>16.535457097522276</v>
      </c>
      <c r="K281" s="20">
        <v>61.98</v>
      </c>
      <c r="L281" t="s">
        <v>178</v>
      </c>
      <c r="M281">
        <v>16</v>
      </c>
      <c r="N281" t="str">
        <f>VLOOKUP(B281,Sheet5!$L$15:$O$46,4,FALSE)</f>
        <v>ARAUCA - GOBERNACIÓN</v>
      </c>
    </row>
    <row r="282" spans="1:14" x14ac:dyDescent="0.2">
      <c r="A282">
        <v>2008</v>
      </c>
      <c r="B282" t="s">
        <v>89</v>
      </c>
      <c r="C282" t="s">
        <v>88</v>
      </c>
      <c r="D282" t="s">
        <v>90</v>
      </c>
      <c r="E282" s="20">
        <v>66</v>
      </c>
      <c r="F282" s="20">
        <v>12.697625019656163</v>
      </c>
      <c r="G282" s="20">
        <v>15.429767554566803</v>
      </c>
      <c r="H282" s="20">
        <v>4.8965119006802968</v>
      </c>
      <c r="I282" s="20">
        <v>94.939015044194349</v>
      </c>
      <c r="J282" s="20">
        <v>19.970253943188705</v>
      </c>
      <c r="K282" s="20">
        <v>66.11</v>
      </c>
      <c r="L282" t="s">
        <v>178</v>
      </c>
      <c r="M282">
        <v>9</v>
      </c>
      <c r="N282" t="str">
        <f>VLOOKUP(B282,Sheet5!$L$15:$O$46,4,FALSE)</f>
        <v>CASANARE - GOBERNACIÓN</v>
      </c>
    </row>
    <row r="283" spans="1:14" x14ac:dyDescent="0.2">
      <c r="A283">
        <v>2008</v>
      </c>
      <c r="B283" t="s">
        <v>92</v>
      </c>
      <c r="C283" t="s">
        <v>91</v>
      </c>
      <c r="D283" t="s">
        <v>93</v>
      </c>
      <c r="E283" s="20">
        <v>77</v>
      </c>
      <c r="F283" s="20">
        <v>33.673932052984426</v>
      </c>
      <c r="G283" s="20">
        <v>59.070667487126336</v>
      </c>
      <c r="H283" s="20">
        <v>4.9474527965799782</v>
      </c>
      <c r="I283" s="20">
        <v>91.548812275218452</v>
      </c>
      <c r="J283" s="20">
        <v>25.521511239314737</v>
      </c>
      <c r="K283" s="20">
        <v>51.95</v>
      </c>
      <c r="L283" t="s">
        <v>197</v>
      </c>
      <c r="M283">
        <v>27</v>
      </c>
      <c r="N283" t="str">
        <f>VLOOKUP(B283,Sheet5!$L$15:$O$46,4,FALSE)</f>
        <v>PUTUMAYO - GOBERNACIÓN</v>
      </c>
    </row>
    <row r="284" spans="1:14" x14ac:dyDescent="0.2">
      <c r="A284">
        <v>2008</v>
      </c>
      <c r="B284" t="s">
        <v>95</v>
      </c>
      <c r="C284" t="s">
        <v>94</v>
      </c>
      <c r="D284" t="s">
        <v>96</v>
      </c>
      <c r="E284" s="20">
        <v>70</v>
      </c>
      <c r="F284" s="20">
        <v>28.499563627092385</v>
      </c>
      <c r="G284" s="20">
        <v>46.947841179873897</v>
      </c>
      <c r="H284" s="20">
        <v>25.200780568167332</v>
      </c>
      <c r="I284" s="20">
        <v>51.746488307492264</v>
      </c>
      <c r="J284" s="20">
        <v>-7.3618690687531503</v>
      </c>
      <c r="K284" s="20">
        <v>51.13</v>
      </c>
      <c r="L284" t="s">
        <v>197</v>
      </c>
      <c r="M284">
        <v>28</v>
      </c>
      <c r="N284" t="str">
        <f>VLOOKUP(B284,Sheet5!$L$15:$O$46,4,FALSE)</f>
        <v>SAN ANDRÉS - GOBERNACIÓN</v>
      </c>
    </row>
    <row r="285" spans="1:14" x14ac:dyDescent="0.2">
      <c r="A285">
        <v>2008</v>
      </c>
      <c r="B285" t="s">
        <v>98</v>
      </c>
      <c r="C285" t="s">
        <v>97</v>
      </c>
      <c r="D285" t="s">
        <v>99</v>
      </c>
      <c r="E285" s="20">
        <v>56</v>
      </c>
      <c r="F285" s="20">
        <v>13.254058884861724</v>
      </c>
      <c r="G285" s="20">
        <v>69.615460999950358</v>
      </c>
      <c r="H285" s="20">
        <v>5.910828657961372</v>
      </c>
      <c r="I285" s="20">
        <v>88.639362565976455</v>
      </c>
      <c r="J285" s="20">
        <v>38.553390063134778</v>
      </c>
      <c r="K285" s="20">
        <v>59.26</v>
      </c>
      <c r="L285" t="s">
        <v>197</v>
      </c>
      <c r="M285">
        <v>21</v>
      </c>
      <c r="N285" t="str">
        <f>VLOOKUP(B285,Sheet5!$L$15:$O$46,4,FALSE)</f>
        <v>AMAZONAS - GOBERNACIÓN</v>
      </c>
    </row>
    <row r="286" spans="1:14" x14ac:dyDescent="0.2">
      <c r="A286">
        <v>2008</v>
      </c>
      <c r="B286" t="s">
        <v>101</v>
      </c>
      <c r="C286" t="s">
        <v>100</v>
      </c>
      <c r="D286" t="s">
        <v>102</v>
      </c>
      <c r="E286" s="20">
        <v>69</v>
      </c>
      <c r="F286" s="20">
        <v>19.343282596493545</v>
      </c>
      <c r="G286" s="20">
        <v>71.842704790834361</v>
      </c>
      <c r="H286" s="20">
        <v>4.005018654868425</v>
      </c>
      <c r="I286" s="20">
        <v>85.099803204947989</v>
      </c>
      <c r="J286" s="20">
        <v>24.494702163654171</v>
      </c>
      <c r="K286" s="20">
        <v>53.92</v>
      </c>
      <c r="L286" t="s">
        <v>197</v>
      </c>
      <c r="M286">
        <v>25</v>
      </c>
      <c r="N286" t="str">
        <f>VLOOKUP(B286,Sheet5!$L$15:$O$46,4,FALSE)</f>
        <v>GUAINÍA - GOBERNACIÓN</v>
      </c>
    </row>
    <row r="287" spans="1:14" x14ac:dyDescent="0.2">
      <c r="A287">
        <v>2008</v>
      </c>
      <c r="B287" t="s">
        <v>104</v>
      </c>
      <c r="C287" t="s">
        <v>103</v>
      </c>
      <c r="D287" t="s">
        <v>105</v>
      </c>
      <c r="E287" s="20">
        <v>63</v>
      </c>
      <c r="F287" s="20">
        <v>4.4914274808350916</v>
      </c>
      <c r="G287" s="20">
        <v>71.156680415213174</v>
      </c>
      <c r="H287" s="20">
        <v>11.263558576230212</v>
      </c>
      <c r="I287" s="20">
        <v>85.976430245681044</v>
      </c>
      <c r="J287" s="20">
        <v>38.329754235266044</v>
      </c>
      <c r="K287" s="20">
        <v>60.61</v>
      </c>
      <c r="L287" t="s">
        <v>178</v>
      </c>
      <c r="M287">
        <v>19</v>
      </c>
      <c r="N287" t="str">
        <f>VLOOKUP(B287,Sheet5!$L$15:$O$46,4,FALSE)</f>
        <v>GUAVIARE - GOBERNACIÓN</v>
      </c>
    </row>
    <row r="288" spans="1:14" x14ac:dyDescent="0.2">
      <c r="A288">
        <v>2008</v>
      </c>
      <c r="B288" t="s">
        <v>107</v>
      </c>
      <c r="C288" t="s">
        <v>106</v>
      </c>
      <c r="D288" t="s">
        <v>108</v>
      </c>
      <c r="E288" s="20">
        <v>44</v>
      </c>
      <c r="F288" s="20">
        <v>4.7107687010415766</v>
      </c>
      <c r="G288" s="20">
        <v>57.742962899199448</v>
      </c>
      <c r="H288" s="20">
        <v>3.8284410777309117</v>
      </c>
      <c r="I288" s="20">
        <v>85.392996438867215</v>
      </c>
      <c r="J288" s="20">
        <v>35.802124091671324</v>
      </c>
      <c r="K288" s="20">
        <v>60.92</v>
      </c>
      <c r="L288" t="s">
        <v>178</v>
      </c>
      <c r="M288">
        <v>18</v>
      </c>
      <c r="N288" t="str">
        <f>VLOOKUP(B288,Sheet5!$L$15:$O$46,4,FALSE)</f>
        <v>VAUPÉS - GOBERNACIÓN</v>
      </c>
    </row>
    <row r="289" spans="1:14" x14ac:dyDescent="0.2">
      <c r="A289">
        <v>2008</v>
      </c>
      <c r="B289" t="s">
        <v>110</v>
      </c>
      <c r="C289" t="s">
        <v>109</v>
      </c>
      <c r="D289" t="s">
        <v>111</v>
      </c>
      <c r="E289" s="20">
        <v>40</v>
      </c>
      <c r="F289" s="20">
        <v>0</v>
      </c>
      <c r="G289" s="20">
        <v>73.422665140394585</v>
      </c>
      <c r="H289" s="20">
        <v>6.1221466567907878</v>
      </c>
      <c r="I289" s="20">
        <v>91.486108684256507</v>
      </c>
      <c r="J289" s="20">
        <v>43.98218006754329</v>
      </c>
      <c r="K289" s="20">
        <v>61.83</v>
      </c>
      <c r="L289" t="s">
        <v>178</v>
      </c>
      <c r="M289">
        <v>17</v>
      </c>
      <c r="N289" t="str">
        <f>VLOOKUP(B289,Sheet5!$L$15:$O$46,4,FALSE)</f>
        <v>VICHADA - GOBERNACIÓN</v>
      </c>
    </row>
    <row r="290" spans="1:14" x14ac:dyDescent="0.2">
      <c r="A290">
        <v>2009</v>
      </c>
      <c r="B290" t="s">
        <v>14</v>
      </c>
      <c r="C290" t="s">
        <v>13</v>
      </c>
      <c r="D290" t="s">
        <v>15</v>
      </c>
      <c r="E290" s="20">
        <v>44</v>
      </c>
      <c r="F290" s="20">
        <v>14.841429197903516</v>
      </c>
      <c r="G290" s="20">
        <v>40.464946012594631</v>
      </c>
      <c r="H290" s="20">
        <v>34.753534099802174</v>
      </c>
      <c r="I290" s="20">
        <v>75.955939331213514</v>
      </c>
      <c r="J290" s="20">
        <v>53.709055517035964</v>
      </c>
      <c r="K290" s="20">
        <v>66.81</v>
      </c>
      <c r="L290" t="s">
        <v>178</v>
      </c>
      <c r="M290">
        <v>1</v>
      </c>
      <c r="N290" t="str">
        <f>VLOOKUP(B290,Sheet5!$L$15:$O$46,4,FALSE)</f>
        <v>ANTIOQUIA - GOBERNACIÓN</v>
      </c>
    </row>
    <row r="291" spans="1:14" x14ac:dyDescent="0.2">
      <c r="A291">
        <v>2009</v>
      </c>
      <c r="B291" t="s">
        <v>18</v>
      </c>
      <c r="C291" t="s">
        <v>17</v>
      </c>
      <c r="D291" t="s">
        <v>19</v>
      </c>
      <c r="E291" s="20">
        <v>53</v>
      </c>
      <c r="F291" s="20">
        <v>31.45872418979156</v>
      </c>
      <c r="G291" s="20">
        <v>44.455525274527972</v>
      </c>
      <c r="H291" s="20">
        <v>43.492490161478827</v>
      </c>
      <c r="I291" s="20">
        <v>78.252338190903416</v>
      </c>
      <c r="J291" s="20">
        <v>57.119833405319213</v>
      </c>
      <c r="K291" s="20">
        <v>66.680000000000007</v>
      </c>
      <c r="L291" t="s">
        <v>178</v>
      </c>
      <c r="M291">
        <v>2</v>
      </c>
      <c r="N291" t="str">
        <f>VLOOKUP(B291,Sheet5!$L$15:$O$46,4,FALSE)</f>
        <v>ATLÁNTICO - GOBERNACIÓN</v>
      </c>
    </row>
    <row r="292" spans="1:14" x14ac:dyDescent="0.2">
      <c r="A292">
        <v>2009</v>
      </c>
      <c r="B292" t="s">
        <v>21</v>
      </c>
      <c r="C292" t="s">
        <v>20</v>
      </c>
      <c r="D292" t="s">
        <v>22</v>
      </c>
      <c r="E292" s="20">
        <v>59</v>
      </c>
      <c r="F292" s="20">
        <v>19.631577830604467</v>
      </c>
      <c r="G292" s="20">
        <v>63.134704190646474</v>
      </c>
      <c r="H292" s="20">
        <v>28.389205643103786</v>
      </c>
      <c r="I292" s="20">
        <v>84.577767216415594</v>
      </c>
      <c r="J292" s="20">
        <v>50.515282551934135</v>
      </c>
      <c r="K292" s="20">
        <v>61.75</v>
      </c>
      <c r="L292" t="s">
        <v>178</v>
      </c>
      <c r="M292">
        <v>7</v>
      </c>
      <c r="N292" t="str">
        <f>VLOOKUP(B292,Sheet5!$L$15:$O$46,4,FALSE)</f>
        <v>BOLÍVAR - GOBERNACIÓN</v>
      </c>
    </row>
    <row r="293" spans="1:14" x14ac:dyDescent="0.2">
      <c r="A293">
        <v>2009</v>
      </c>
      <c r="B293" t="s">
        <v>24</v>
      </c>
      <c r="C293" t="s">
        <v>23</v>
      </c>
      <c r="D293" t="s">
        <v>25</v>
      </c>
      <c r="E293" s="20">
        <v>46</v>
      </c>
      <c r="F293" s="20">
        <v>25.577796842540124</v>
      </c>
      <c r="G293" s="20">
        <v>70.364489070102849</v>
      </c>
      <c r="H293" s="20">
        <v>24.174780921228564</v>
      </c>
      <c r="I293" s="20">
        <v>87.025983598735564</v>
      </c>
      <c r="J293" s="20">
        <v>41.340667691267363</v>
      </c>
      <c r="K293" s="20">
        <v>57.95</v>
      </c>
      <c r="L293" t="s">
        <v>197</v>
      </c>
      <c r="M293">
        <v>10</v>
      </c>
      <c r="N293" t="str">
        <f>VLOOKUP(B293,Sheet5!$L$15:$O$46,4,FALSE)</f>
        <v>BOYACÁ - GOBERNACIÓN</v>
      </c>
    </row>
    <row r="294" spans="1:14" x14ac:dyDescent="0.2">
      <c r="A294">
        <v>2009</v>
      </c>
      <c r="B294" t="s">
        <v>28</v>
      </c>
      <c r="C294" t="s">
        <v>27</v>
      </c>
      <c r="D294" t="s">
        <v>29</v>
      </c>
      <c r="E294" s="20">
        <v>56.000000000000007</v>
      </c>
      <c r="F294" s="20">
        <v>14.884020482392327</v>
      </c>
      <c r="G294" s="20">
        <v>45.513156522595885</v>
      </c>
      <c r="H294" s="20">
        <v>34.002610387443575</v>
      </c>
      <c r="I294" s="20">
        <v>77.046422956967319</v>
      </c>
      <c r="J294" s="20">
        <v>37.017267080623604</v>
      </c>
      <c r="K294" s="20">
        <v>63.54</v>
      </c>
      <c r="L294" t="s">
        <v>178</v>
      </c>
      <c r="M294">
        <v>5</v>
      </c>
      <c r="N294" t="str">
        <f>VLOOKUP(B294,Sheet5!$L$15:$O$46,4,FALSE)</f>
        <v>CALDAS - GOBERNACIÓN</v>
      </c>
    </row>
    <row r="295" spans="1:14" x14ac:dyDescent="0.2">
      <c r="A295">
        <v>2009</v>
      </c>
      <c r="B295" t="s">
        <v>31</v>
      </c>
      <c r="C295" t="s">
        <v>30</v>
      </c>
      <c r="D295" t="s">
        <v>32</v>
      </c>
      <c r="E295" s="20">
        <v>63</v>
      </c>
      <c r="F295" s="20">
        <v>21.660999384649628</v>
      </c>
      <c r="G295" s="20">
        <v>79.390611727956312</v>
      </c>
      <c r="H295" s="20">
        <v>16.32707318862689</v>
      </c>
      <c r="I295" s="20">
        <v>88.622543674025394</v>
      </c>
      <c r="J295" s="20">
        <v>43.03350135191917</v>
      </c>
      <c r="K295" s="20">
        <v>55.68</v>
      </c>
      <c r="L295" t="s">
        <v>197</v>
      </c>
      <c r="M295">
        <v>18</v>
      </c>
      <c r="N295" t="str">
        <f>VLOOKUP(B295,Sheet5!$L$15:$O$46,4,FALSE)</f>
        <v>CAQUETÁ - GOBERNACIÓN</v>
      </c>
    </row>
    <row r="296" spans="1:14" x14ac:dyDescent="0.2">
      <c r="A296">
        <v>2009</v>
      </c>
      <c r="B296" t="s">
        <v>34</v>
      </c>
      <c r="C296" t="s">
        <v>33</v>
      </c>
      <c r="D296" t="s">
        <v>35</v>
      </c>
      <c r="E296" s="20">
        <v>69</v>
      </c>
      <c r="F296" s="20">
        <v>9.6139426002397812</v>
      </c>
      <c r="G296" s="20">
        <v>82.953969356262377</v>
      </c>
      <c r="H296" s="20">
        <v>14.204666976729404</v>
      </c>
      <c r="I296" s="20">
        <v>90.596895602029406</v>
      </c>
      <c r="J296" s="20">
        <v>35.50114100216323</v>
      </c>
      <c r="K296" s="20">
        <v>55.33</v>
      </c>
      <c r="L296" t="s">
        <v>197</v>
      </c>
      <c r="M296">
        <v>20</v>
      </c>
      <c r="N296" t="str">
        <f>VLOOKUP(B296,Sheet5!$L$15:$O$46,4,FALSE)</f>
        <v>CAUCA - GOBERNACIÓN</v>
      </c>
    </row>
    <row r="297" spans="1:14" x14ac:dyDescent="0.2">
      <c r="A297">
        <v>2009</v>
      </c>
      <c r="B297" t="s">
        <v>37</v>
      </c>
      <c r="C297" t="s">
        <v>36</v>
      </c>
      <c r="D297" t="s">
        <v>38</v>
      </c>
      <c r="E297" s="20">
        <v>46</v>
      </c>
      <c r="F297" s="20">
        <v>13.399479367963817</v>
      </c>
      <c r="G297" s="20">
        <v>81.244021290800134</v>
      </c>
      <c r="H297" s="20">
        <v>13.466758429574785</v>
      </c>
      <c r="I297" s="20">
        <v>91.271132274049975</v>
      </c>
      <c r="J297" s="20">
        <v>44.880133323293272</v>
      </c>
      <c r="K297" s="20">
        <v>56.48</v>
      </c>
      <c r="L297" t="s">
        <v>197</v>
      </c>
      <c r="M297">
        <v>15</v>
      </c>
      <c r="N297" t="str">
        <f>VLOOKUP(B297,Sheet5!$L$15:$O$46,4,FALSE)</f>
        <v>CESAR - GOBERNACIÓN</v>
      </c>
    </row>
    <row r="298" spans="1:14" x14ac:dyDescent="0.2">
      <c r="A298">
        <v>2009</v>
      </c>
      <c r="B298" t="s">
        <v>40</v>
      </c>
      <c r="C298" t="s">
        <v>39</v>
      </c>
      <c r="D298" t="s">
        <v>41</v>
      </c>
      <c r="E298" s="20">
        <v>60</v>
      </c>
      <c r="F298" s="20">
        <v>75.814436703947791</v>
      </c>
      <c r="G298" s="20">
        <v>76.372311648147814</v>
      </c>
      <c r="H298" s="20">
        <v>21.700697179497162</v>
      </c>
      <c r="I298" s="20">
        <v>87.907510988542001</v>
      </c>
      <c r="J298" s="20">
        <v>52.872259113227962</v>
      </c>
      <c r="K298" s="20">
        <v>51.98</v>
      </c>
      <c r="L298" t="s">
        <v>197</v>
      </c>
      <c r="M298">
        <v>26</v>
      </c>
      <c r="N298" t="str">
        <f>VLOOKUP(B298,Sheet5!$L$15:$O$46,4,FALSE)</f>
        <v>CÓRDOBA - GOBERNACIÓN</v>
      </c>
    </row>
    <row r="299" spans="1:14" x14ac:dyDescent="0.2">
      <c r="A299">
        <v>2009</v>
      </c>
      <c r="B299" t="s">
        <v>43</v>
      </c>
      <c r="C299" t="s">
        <v>42</v>
      </c>
      <c r="D299" t="s">
        <v>44</v>
      </c>
      <c r="E299" s="20">
        <v>42</v>
      </c>
      <c r="F299" s="20">
        <v>58.574705713802707</v>
      </c>
      <c r="G299" s="20">
        <v>41.472154147285067</v>
      </c>
      <c r="H299" s="20">
        <v>38.501523875409724</v>
      </c>
      <c r="I299" s="20">
        <v>68.372456636600049</v>
      </c>
      <c r="J299" s="20">
        <v>44.46763193192276</v>
      </c>
      <c r="K299" s="20">
        <v>59.43</v>
      </c>
      <c r="L299" t="s">
        <v>197</v>
      </c>
      <c r="M299">
        <v>9</v>
      </c>
      <c r="N299" t="str">
        <f>VLOOKUP(B299,Sheet5!$L$15:$O$46,4,FALSE)</f>
        <v>CUNDINAMARCA - GOBERNACIÓN</v>
      </c>
    </row>
    <row r="300" spans="1:14" x14ac:dyDescent="0.2">
      <c r="A300">
        <v>2009</v>
      </c>
      <c r="B300" t="s">
        <v>46</v>
      </c>
      <c r="C300" t="s">
        <v>45</v>
      </c>
      <c r="D300" t="s">
        <v>47</v>
      </c>
      <c r="E300" s="20">
        <v>225.99999999999997</v>
      </c>
      <c r="F300" s="20">
        <v>27.139679424959883</v>
      </c>
      <c r="G300" s="20">
        <v>77.806803825710062</v>
      </c>
      <c r="H300" s="20">
        <v>14.798301556632168</v>
      </c>
      <c r="I300" s="20">
        <v>74.883135523659831</v>
      </c>
      <c r="J300" s="20">
        <v>-47.361057951944225</v>
      </c>
      <c r="K300" s="20">
        <v>28.87</v>
      </c>
      <c r="L300" t="s">
        <v>199</v>
      </c>
      <c r="M300">
        <v>32</v>
      </c>
      <c r="N300" t="str">
        <f>VLOOKUP(B300,Sheet5!$L$15:$O$46,4,FALSE)</f>
        <v>CHOCÓ - GOBERNACIÓN</v>
      </c>
    </row>
    <row r="301" spans="1:14" x14ac:dyDescent="0.2">
      <c r="A301">
        <v>2009</v>
      </c>
      <c r="B301" t="s">
        <v>49</v>
      </c>
      <c r="C301" t="s">
        <v>48</v>
      </c>
      <c r="D301" t="s">
        <v>50</v>
      </c>
      <c r="E301" s="20">
        <v>69</v>
      </c>
      <c r="F301" s="20">
        <v>13.887544310568432</v>
      </c>
      <c r="G301" s="20">
        <v>72.889001467357502</v>
      </c>
      <c r="H301" s="20">
        <v>18.892492727596622</v>
      </c>
      <c r="I301" s="20">
        <v>88.881330307655929</v>
      </c>
      <c r="J301" s="20">
        <v>36.368288608032074</v>
      </c>
      <c r="K301" s="20">
        <v>57.46</v>
      </c>
      <c r="L301" t="s">
        <v>197</v>
      </c>
      <c r="M301">
        <v>12</v>
      </c>
      <c r="N301" t="str">
        <f>VLOOKUP(B301,Sheet5!$L$15:$O$46,4,FALSE)</f>
        <v>HUILA - GOBERNACIÓN</v>
      </c>
    </row>
    <row r="302" spans="1:14" x14ac:dyDescent="0.2">
      <c r="A302">
        <v>2009</v>
      </c>
      <c r="B302" t="s">
        <v>52</v>
      </c>
      <c r="C302" t="s">
        <v>51</v>
      </c>
      <c r="D302" t="s">
        <v>53</v>
      </c>
      <c r="E302" s="20">
        <v>66</v>
      </c>
      <c r="F302" s="20">
        <v>12.123676718993037</v>
      </c>
      <c r="G302" s="20">
        <v>87.463540363599918</v>
      </c>
      <c r="H302" s="20">
        <v>7.5391553373536118</v>
      </c>
      <c r="I302" s="20">
        <v>95.260471602312833</v>
      </c>
      <c r="J302" s="20">
        <v>41.709206314675086</v>
      </c>
      <c r="K302" s="20">
        <v>54.52</v>
      </c>
      <c r="L302" t="s">
        <v>197</v>
      </c>
      <c r="M302">
        <v>22</v>
      </c>
      <c r="N302" t="str">
        <f>VLOOKUP(B302,Sheet5!$L$15:$O$46,4,FALSE)</f>
        <v>LA GUAJIRA - GOBERNACIÓN</v>
      </c>
    </row>
    <row r="303" spans="1:14" x14ac:dyDescent="0.2">
      <c r="A303">
        <v>2009</v>
      </c>
      <c r="B303" t="s">
        <v>55</v>
      </c>
      <c r="C303" t="s">
        <v>54</v>
      </c>
      <c r="D303" t="s">
        <v>56</v>
      </c>
      <c r="E303" s="20">
        <v>77</v>
      </c>
      <c r="F303" s="20">
        <v>36.258055086339084</v>
      </c>
      <c r="G303" s="20">
        <v>73.197846443372043</v>
      </c>
      <c r="H303" s="20">
        <v>22.381815434472454</v>
      </c>
      <c r="I303" s="20">
        <v>83.868849414544016</v>
      </c>
      <c r="J303" s="20">
        <v>25.927319516494208</v>
      </c>
      <c r="K303" s="20">
        <v>48.91</v>
      </c>
      <c r="L303" t="s">
        <v>197</v>
      </c>
      <c r="M303">
        <v>29</v>
      </c>
      <c r="N303" t="str">
        <f>VLOOKUP(B303,Sheet5!$L$15:$O$46,4,FALSE)</f>
        <v>MAGDALENA - GOBERNACIÓN</v>
      </c>
    </row>
    <row r="304" spans="1:14" x14ac:dyDescent="0.2">
      <c r="A304">
        <v>2009</v>
      </c>
      <c r="B304" t="s">
        <v>58</v>
      </c>
      <c r="C304" t="s">
        <v>57</v>
      </c>
      <c r="D304" t="s">
        <v>59</v>
      </c>
      <c r="E304" s="20">
        <v>56.000000000000007</v>
      </c>
      <c r="F304" s="20">
        <v>17.916501394956665</v>
      </c>
      <c r="G304" s="20">
        <v>72.997535555412497</v>
      </c>
      <c r="H304" s="20">
        <v>20.102579055036898</v>
      </c>
      <c r="I304" s="20">
        <v>88.031762235469884</v>
      </c>
      <c r="J304" s="20">
        <v>36.433683687831767</v>
      </c>
      <c r="K304" s="20">
        <v>57.05</v>
      </c>
      <c r="L304" t="s">
        <v>197</v>
      </c>
      <c r="M304">
        <v>14</v>
      </c>
      <c r="N304" t="str">
        <f>VLOOKUP(B304,Sheet5!$L$15:$O$46,4,FALSE)</f>
        <v>META - GOBERNACIÓN</v>
      </c>
    </row>
    <row r="305" spans="1:14" x14ac:dyDescent="0.2">
      <c r="A305">
        <v>2009</v>
      </c>
      <c r="B305" t="s">
        <v>61</v>
      </c>
      <c r="C305" t="s">
        <v>60</v>
      </c>
      <c r="D305" t="s">
        <v>62</v>
      </c>
      <c r="E305" s="20">
        <v>52</v>
      </c>
      <c r="F305" s="20">
        <v>7.0664148180895152</v>
      </c>
      <c r="G305" s="20">
        <v>72.14546045620142</v>
      </c>
      <c r="H305" s="20">
        <v>17.746114307228034</v>
      </c>
      <c r="I305" s="20">
        <v>82.168407486247958</v>
      </c>
      <c r="J305" s="20">
        <v>30.720141509164474</v>
      </c>
      <c r="K305" s="20">
        <v>56.24</v>
      </c>
      <c r="L305" t="s">
        <v>197</v>
      </c>
      <c r="M305">
        <v>16</v>
      </c>
      <c r="N305" t="str">
        <f>VLOOKUP(B305,Sheet5!$L$15:$O$46,4,FALSE)</f>
        <v>NARIÑO - GOBERNACIÓN</v>
      </c>
    </row>
    <row r="306" spans="1:14" x14ac:dyDescent="0.2">
      <c r="A306">
        <v>2009</v>
      </c>
      <c r="B306" t="s">
        <v>64</v>
      </c>
      <c r="C306" t="s">
        <v>63</v>
      </c>
      <c r="D306" t="s">
        <v>65</v>
      </c>
      <c r="E306" s="20">
        <v>56.999999999999993</v>
      </c>
      <c r="F306" s="20">
        <v>25.18091723085843</v>
      </c>
      <c r="G306" s="20">
        <v>65.905093044197102</v>
      </c>
      <c r="H306" s="20">
        <v>28.605710907986907</v>
      </c>
      <c r="I306" s="20">
        <v>88.155362912103513</v>
      </c>
      <c r="J306" s="20">
        <v>56.796449443308958</v>
      </c>
      <c r="K306" s="20">
        <v>62.1</v>
      </c>
      <c r="L306" t="s">
        <v>178</v>
      </c>
      <c r="M306">
        <v>6</v>
      </c>
      <c r="N306" t="str">
        <f>VLOOKUP(B306,Sheet5!$L$15:$O$46,4,FALSE)</f>
        <v>NORTE DE SANTANDER - GOBERNACIÓN</v>
      </c>
    </row>
    <row r="307" spans="1:14" x14ac:dyDescent="0.2">
      <c r="A307">
        <v>2009</v>
      </c>
      <c r="B307" t="s">
        <v>67</v>
      </c>
      <c r="C307" t="s">
        <v>66</v>
      </c>
      <c r="D307" t="s">
        <v>68</v>
      </c>
      <c r="E307" s="20">
        <v>65</v>
      </c>
      <c r="F307" s="20">
        <v>9.4314662520239541</v>
      </c>
      <c r="G307" s="20">
        <v>54.548081889835629</v>
      </c>
      <c r="H307" s="20">
        <v>26.5867258016821</v>
      </c>
      <c r="I307" s="20">
        <v>82.245463787414721</v>
      </c>
      <c r="J307" s="20">
        <v>53.100592671518484</v>
      </c>
      <c r="K307" s="20">
        <v>64.19</v>
      </c>
      <c r="L307" t="s">
        <v>178</v>
      </c>
      <c r="M307">
        <v>3</v>
      </c>
      <c r="N307" t="str">
        <f>VLOOKUP(B307,Sheet5!$L$15:$O$46,4,FALSE)</f>
        <v>QUINDÍO - GOBERNACIÓN</v>
      </c>
    </row>
    <row r="308" spans="1:14" x14ac:dyDescent="0.2">
      <c r="A308">
        <v>2009</v>
      </c>
      <c r="B308" t="s">
        <v>70</v>
      </c>
      <c r="C308" t="s">
        <v>69</v>
      </c>
      <c r="D308" t="s">
        <v>71</v>
      </c>
      <c r="E308" s="20">
        <v>39</v>
      </c>
      <c r="F308" s="20">
        <v>14.568816487656239</v>
      </c>
      <c r="G308" s="20">
        <v>51.480413060811195</v>
      </c>
      <c r="H308" s="20">
        <v>33.730510421035845</v>
      </c>
      <c r="I308" s="20">
        <v>77.359065914629085</v>
      </c>
      <c r="J308" s="20">
        <v>47.233500440398913</v>
      </c>
      <c r="K308" s="20">
        <v>63.91</v>
      </c>
      <c r="L308" t="s">
        <v>178</v>
      </c>
      <c r="M308">
        <v>4</v>
      </c>
      <c r="N308" t="str">
        <f>VLOOKUP(B308,Sheet5!$L$15:$O$46,4,FALSE)</f>
        <v>RISARALDA - GOBERNACIÓN</v>
      </c>
    </row>
    <row r="309" spans="1:14" x14ac:dyDescent="0.2">
      <c r="A309">
        <v>2009</v>
      </c>
      <c r="B309" t="s">
        <v>73</v>
      </c>
      <c r="C309" t="s">
        <v>72</v>
      </c>
      <c r="D309" t="s">
        <v>74</v>
      </c>
      <c r="E309" s="20">
        <v>67</v>
      </c>
      <c r="F309" s="20">
        <v>26.961129107993862</v>
      </c>
      <c r="G309" s="20">
        <v>52.76697310443241</v>
      </c>
      <c r="H309" s="20">
        <v>32.184566992684509</v>
      </c>
      <c r="I309" s="20">
        <v>83.729909285259666</v>
      </c>
      <c r="J309" s="20">
        <v>48.563091092890787</v>
      </c>
      <c r="K309" s="20">
        <v>60.03</v>
      </c>
      <c r="L309" t="s">
        <v>178</v>
      </c>
      <c r="M309">
        <v>8</v>
      </c>
      <c r="N309" t="str">
        <f>VLOOKUP(B309,Sheet5!$L$15:$O$46,4,FALSE)</f>
        <v>SANTANDER - GOBERNACIÓN</v>
      </c>
    </row>
    <row r="310" spans="1:14" x14ac:dyDescent="0.2">
      <c r="A310">
        <v>2009</v>
      </c>
      <c r="B310" t="s">
        <v>76</v>
      </c>
      <c r="C310" t="s">
        <v>75</v>
      </c>
      <c r="D310" t="s">
        <v>77</v>
      </c>
      <c r="E310" s="20">
        <v>48</v>
      </c>
      <c r="F310" s="20">
        <v>29.566283911200404</v>
      </c>
      <c r="G310" s="20">
        <v>73.760476788682169</v>
      </c>
      <c r="H310" s="20">
        <v>25.301197475234193</v>
      </c>
      <c r="I310" s="20">
        <v>83.205941106685373</v>
      </c>
      <c r="J310" s="20">
        <v>35.422663718069877</v>
      </c>
      <c r="K310" s="20">
        <v>55.57</v>
      </c>
      <c r="L310" t="s">
        <v>197</v>
      </c>
      <c r="M310">
        <v>19</v>
      </c>
      <c r="N310" t="str">
        <f>VLOOKUP(B310,Sheet5!$L$15:$O$46,4,FALSE)</f>
        <v>SUCRE - GOBERNACIÓN</v>
      </c>
    </row>
    <row r="311" spans="1:14" x14ac:dyDescent="0.2">
      <c r="A311">
        <v>2009</v>
      </c>
      <c r="B311" t="s">
        <v>79</v>
      </c>
      <c r="C311" t="s">
        <v>78</v>
      </c>
      <c r="D311" t="s">
        <v>80</v>
      </c>
      <c r="E311" s="20">
        <v>68</v>
      </c>
      <c r="F311" s="20">
        <v>35.735887869798297</v>
      </c>
      <c r="G311" s="20">
        <v>69.850014807801628</v>
      </c>
      <c r="H311" s="20">
        <v>21.124621654722418</v>
      </c>
      <c r="I311" s="20">
        <v>79.701213413050738</v>
      </c>
      <c r="J311" s="20">
        <v>16.274840946099133</v>
      </c>
      <c r="K311" s="20">
        <v>51.38</v>
      </c>
      <c r="L311" t="s">
        <v>197</v>
      </c>
      <c r="M311">
        <v>28</v>
      </c>
      <c r="N311" t="str">
        <f>VLOOKUP(B311,Sheet5!$L$15:$O$46,4,FALSE)</f>
        <v>TOLIMA - GOBERNACIÓN</v>
      </c>
    </row>
    <row r="312" spans="1:14" x14ac:dyDescent="0.2">
      <c r="A312">
        <v>2009</v>
      </c>
      <c r="B312" t="s">
        <v>82</v>
      </c>
      <c r="C312" t="s">
        <v>81</v>
      </c>
      <c r="D312" t="s">
        <v>83</v>
      </c>
      <c r="E312" s="20">
        <v>54</v>
      </c>
      <c r="F312" s="20">
        <v>64.44706979065819</v>
      </c>
      <c r="G312" s="20">
        <v>49.226249234474409</v>
      </c>
      <c r="H312" s="20">
        <v>45.173787033897007</v>
      </c>
      <c r="I312" s="20">
        <v>70.449311355034069</v>
      </c>
      <c r="J312" s="20">
        <v>42.028417497899525</v>
      </c>
      <c r="K312" s="20">
        <v>57.21</v>
      </c>
      <c r="L312" t="s">
        <v>197</v>
      </c>
      <c r="M312">
        <v>13</v>
      </c>
      <c r="N312" t="str">
        <f>VLOOKUP(B312,Sheet5!$L$15:$O$46,4,FALSE)</f>
        <v>VALLE DEL CAUCA - GOBERNACIÓN</v>
      </c>
    </row>
    <row r="313" spans="1:14" x14ac:dyDescent="0.2">
      <c r="A313">
        <v>2009</v>
      </c>
      <c r="B313" t="s">
        <v>86</v>
      </c>
      <c r="C313" t="s">
        <v>85</v>
      </c>
      <c r="D313" t="s">
        <v>87</v>
      </c>
      <c r="E313" s="20">
        <v>69</v>
      </c>
      <c r="F313" s="20">
        <v>9.7652079256549005</v>
      </c>
      <c r="G313" s="20">
        <v>79.574433248723793</v>
      </c>
      <c r="H313" s="20">
        <v>5.7351353913355556</v>
      </c>
      <c r="I313" s="20">
        <v>94.02917536032875</v>
      </c>
      <c r="J313" s="20">
        <v>28.465903885746798</v>
      </c>
      <c r="K313" s="20">
        <v>53.83</v>
      </c>
      <c r="L313" t="s">
        <v>197</v>
      </c>
      <c r="M313">
        <v>23</v>
      </c>
      <c r="N313" t="str">
        <f>VLOOKUP(B313,Sheet5!$L$15:$O$46,4,FALSE)</f>
        <v>ARAUCA - GOBERNACIÓN</v>
      </c>
    </row>
    <row r="314" spans="1:14" x14ac:dyDescent="0.2">
      <c r="A314">
        <v>2009</v>
      </c>
      <c r="B314" t="s">
        <v>89</v>
      </c>
      <c r="C314" t="s">
        <v>88</v>
      </c>
      <c r="D314" t="s">
        <v>90</v>
      </c>
      <c r="E314" s="20">
        <v>67</v>
      </c>
      <c r="F314" s="20">
        <v>13.049860627062696</v>
      </c>
      <c r="G314" s="20">
        <v>81.308294971506442</v>
      </c>
      <c r="H314" s="20">
        <v>10.475515990376232</v>
      </c>
      <c r="I314" s="20">
        <v>89.922691670028726</v>
      </c>
      <c r="J314" s="20">
        <v>25.071589393771347</v>
      </c>
      <c r="K314" s="20">
        <v>52.87</v>
      </c>
      <c r="L314" t="s">
        <v>197</v>
      </c>
      <c r="M314">
        <v>24</v>
      </c>
      <c r="N314" t="str">
        <f>VLOOKUP(B314,Sheet5!$L$15:$O$46,4,FALSE)</f>
        <v>CASANARE - GOBERNACIÓN</v>
      </c>
    </row>
    <row r="315" spans="1:14" x14ac:dyDescent="0.2">
      <c r="A315">
        <v>2009</v>
      </c>
      <c r="B315" t="s">
        <v>92</v>
      </c>
      <c r="C315" t="s">
        <v>91</v>
      </c>
      <c r="D315" t="s">
        <v>93</v>
      </c>
      <c r="E315" s="20">
        <v>75</v>
      </c>
      <c r="F315" s="20">
        <v>29.880228484890992</v>
      </c>
      <c r="G315" s="20">
        <v>89.125026351616725</v>
      </c>
      <c r="H315" s="20">
        <v>6.2327161902034769</v>
      </c>
      <c r="I315" s="20">
        <v>89.978055313270062</v>
      </c>
      <c r="J315" s="20">
        <v>29.852847677362405</v>
      </c>
      <c r="K315" s="20">
        <v>46.25</v>
      </c>
      <c r="L315" t="s">
        <v>197</v>
      </c>
      <c r="M315">
        <v>30</v>
      </c>
      <c r="N315" t="str">
        <f>VLOOKUP(B315,Sheet5!$L$15:$O$46,4,FALSE)</f>
        <v>PUTUMAYO - GOBERNACIÓN</v>
      </c>
    </row>
    <row r="316" spans="1:14" x14ac:dyDescent="0.2">
      <c r="A316">
        <v>2009</v>
      </c>
      <c r="B316" t="s">
        <v>95</v>
      </c>
      <c r="C316" t="s">
        <v>94</v>
      </c>
      <c r="D316" t="s">
        <v>96</v>
      </c>
      <c r="E316" s="20">
        <v>64</v>
      </c>
      <c r="F316" s="20">
        <v>28.351979755914137</v>
      </c>
      <c r="G316" s="20">
        <v>51.080647933915756</v>
      </c>
      <c r="H316" s="20">
        <v>20.747006607409322</v>
      </c>
      <c r="I316" s="20">
        <v>51.935021076836939</v>
      </c>
      <c r="J316" s="20">
        <v>29.262805960032807</v>
      </c>
      <c r="K316" s="20">
        <v>52.77</v>
      </c>
      <c r="L316" t="s">
        <v>197</v>
      </c>
      <c r="M316">
        <v>25</v>
      </c>
      <c r="N316" t="str">
        <f>VLOOKUP(B316,Sheet5!$L$15:$O$46,4,FALSE)</f>
        <v>SAN ANDRÉS - GOBERNACIÓN</v>
      </c>
    </row>
    <row r="317" spans="1:14" x14ac:dyDescent="0.2">
      <c r="A317">
        <v>2009</v>
      </c>
      <c r="B317" t="s">
        <v>98</v>
      </c>
      <c r="C317" t="s">
        <v>97</v>
      </c>
      <c r="D317" t="s">
        <v>99</v>
      </c>
      <c r="E317" s="20">
        <v>56.999999999999993</v>
      </c>
      <c r="F317" s="20">
        <v>17.823506812103954</v>
      </c>
      <c r="G317" s="20">
        <v>86.709819054776631</v>
      </c>
      <c r="H317" s="20">
        <v>4.5139322449368597</v>
      </c>
      <c r="I317" s="20">
        <v>80.94207858645197</v>
      </c>
      <c r="J317" s="20">
        <v>2.7762239360254206</v>
      </c>
      <c r="K317" s="20">
        <v>45.39</v>
      </c>
      <c r="L317" t="s">
        <v>197</v>
      </c>
      <c r="M317">
        <v>31</v>
      </c>
      <c r="N317" t="str">
        <f>VLOOKUP(B317,Sheet5!$L$15:$O$46,4,FALSE)</f>
        <v>AMAZONAS - GOBERNACIÓN</v>
      </c>
    </row>
    <row r="318" spans="1:14" x14ac:dyDescent="0.2">
      <c r="A318">
        <v>2009</v>
      </c>
      <c r="B318" t="s">
        <v>101</v>
      </c>
      <c r="C318" t="s">
        <v>100</v>
      </c>
      <c r="D318" t="s">
        <v>102</v>
      </c>
      <c r="E318" s="20">
        <v>45</v>
      </c>
      <c r="F318" s="20">
        <v>14.311830558215968</v>
      </c>
      <c r="G318" s="20">
        <v>87.364476924146018</v>
      </c>
      <c r="H318" s="20">
        <v>7.825863295911331</v>
      </c>
      <c r="I318" s="20">
        <v>90.232271499932381</v>
      </c>
      <c r="J318" s="20">
        <v>51.405171721773648</v>
      </c>
      <c r="K318" s="20">
        <v>54.84</v>
      </c>
      <c r="L318" t="s">
        <v>197</v>
      </c>
      <c r="M318">
        <v>21</v>
      </c>
      <c r="N318" t="str">
        <f>VLOOKUP(B318,Sheet5!$L$15:$O$46,4,FALSE)</f>
        <v>GUAINÍA - GOBERNACIÓN</v>
      </c>
    </row>
    <row r="319" spans="1:14" x14ac:dyDescent="0.2">
      <c r="A319">
        <v>2009</v>
      </c>
      <c r="B319" t="s">
        <v>104</v>
      </c>
      <c r="C319" t="s">
        <v>103</v>
      </c>
      <c r="D319" t="s">
        <v>105</v>
      </c>
      <c r="E319" s="20">
        <v>50</v>
      </c>
      <c r="F319" s="20">
        <v>16.13889131599112</v>
      </c>
      <c r="G319" s="20">
        <v>79.627194426027174</v>
      </c>
      <c r="H319" s="20">
        <v>15.61998221278472</v>
      </c>
      <c r="I319" s="20">
        <v>86.232861981844607</v>
      </c>
      <c r="J319" s="20">
        <v>46.336886622775545</v>
      </c>
      <c r="K319" s="20">
        <v>56.22</v>
      </c>
      <c r="L319" t="s">
        <v>197</v>
      </c>
      <c r="M319">
        <v>17</v>
      </c>
      <c r="N319" t="str">
        <f>VLOOKUP(B319,Sheet5!$L$15:$O$46,4,FALSE)</f>
        <v>GUAVIARE - GOBERNACIÓN</v>
      </c>
    </row>
    <row r="320" spans="1:14" x14ac:dyDescent="0.2">
      <c r="A320">
        <v>2009</v>
      </c>
      <c r="B320" t="s">
        <v>107</v>
      </c>
      <c r="C320" t="s">
        <v>106</v>
      </c>
      <c r="D320" t="s">
        <v>108</v>
      </c>
      <c r="E320" s="20">
        <v>49</v>
      </c>
      <c r="F320" s="20">
        <v>13.821917622059058</v>
      </c>
      <c r="G320" s="20">
        <v>86.249387388872051</v>
      </c>
      <c r="H320" s="20">
        <v>6.8294443313881734</v>
      </c>
      <c r="I320" s="20">
        <v>83.30296001568577</v>
      </c>
      <c r="J320" s="20">
        <v>38.720110738228023</v>
      </c>
      <c r="K320" s="20">
        <v>51.92</v>
      </c>
      <c r="L320" t="s">
        <v>197</v>
      </c>
      <c r="M320">
        <v>27</v>
      </c>
      <c r="N320" t="str">
        <f>VLOOKUP(B320,Sheet5!$L$15:$O$46,4,FALSE)</f>
        <v>VAUPÉS - GOBERNACIÓN</v>
      </c>
    </row>
    <row r="321" spans="1:14" x14ac:dyDescent="0.2">
      <c r="A321">
        <v>2009</v>
      </c>
      <c r="B321" t="s">
        <v>110</v>
      </c>
      <c r="C321" t="s">
        <v>109</v>
      </c>
      <c r="D321" t="s">
        <v>111</v>
      </c>
      <c r="E321" s="20">
        <v>37</v>
      </c>
      <c r="F321" s="20">
        <v>0.33141572054728169</v>
      </c>
      <c r="G321" s="20">
        <v>87.69206801075903</v>
      </c>
      <c r="H321" s="20">
        <v>9.4572071947977783</v>
      </c>
      <c r="I321" s="20">
        <v>90.54308557245578</v>
      </c>
      <c r="J321" s="20">
        <v>58.281918980536453</v>
      </c>
      <c r="K321" s="20">
        <v>57.84</v>
      </c>
      <c r="L321" t="s">
        <v>197</v>
      </c>
      <c r="M321">
        <v>11</v>
      </c>
      <c r="N321" t="str">
        <f>VLOOKUP(B321,Sheet5!$L$15:$O$46,4,FALSE)</f>
        <v>VICHADA - GOBERNACIÓN</v>
      </c>
    </row>
    <row r="322" spans="1:14" x14ac:dyDescent="0.2">
      <c r="A322">
        <v>2010</v>
      </c>
      <c r="B322" t="s">
        <v>14</v>
      </c>
      <c r="C322" t="s">
        <v>13</v>
      </c>
      <c r="D322" t="s">
        <v>15</v>
      </c>
      <c r="E322" s="20">
        <v>46.450707013224793</v>
      </c>
      <c r="F322" s="20">
        <v>7.1724076361263904</v>
      </c>
      <c r="G322" s="20">
        <v>38.462528531938666</v>
      </c>
      <c r="H322" s="20">
        <v>99.028435436929243</v>
      </c>
      <c r="I322" s="20">
        <v>72.236882978396579</v>
      </c>
      <c r="J322" s="20">
        <v>41.3766948882799</v>
      </c>
      <c r="K322" s="20">
        <v>78.709999999999994</v>
      </c>
      <c r="L322" t="s">
        <v>126</v>
      </c>
      <c r="M322">
        <v>2</v>
      </c>
      <c r="N322" t="str">
        <f>VLOOKUP(B322,Sheet5!$L$15:$O$46,4,FALSE)</f>
        <v>ANTIOQUIA - GOBERNACIÓN</v>
      </c>
    </row>
    <row r="323" spans="1:14" x14ac:dyDescent="0.2">
      <c r="A323">
        <v>2010</v>
      </c>
      <c r="B323" t="s">
        <v>18</v>
      </c>
      <c r="C323" t="s">
        <v>17</v>
      </c>
      <c r="D323" t="s">
        <v>19</v>
      </c>
      <c r="E323" s="20">
        <v>55.439822547670268</v>
      </c>
      <c r="F323" s="20">
        <v>2.9175830251007935</v>
      </c>
      <c r="G323" s="20">
        <v>42.043319278778107</v>
      </c>
      <c r="H323" s="20">
        <v>99.999563348852973</v>
      </c>
      <c r="I323" s="20">
        <v>78.792023398779364</v>
      </c>
      <c r="J323" s="20">
        <v>54.191832678771249</v>
      </c>
      <c r="K323" s="20">
        <v>81.53</v>
      </c>
      <c r="L323" t="s">
        <v>198</v>
      </c>
      <c r="M323">
        <v>1</v>
      </c>
      <c r="N323" t="str">
        <f>VLOOKUP(B323,Sheet5!$L$15:$O$46,4,FALSE)</f>
        <v>ATLÁNTICO - GOBERNACIÓN</v>
      </c>
    </row>
    <row r="324" spans="1:14" x14ac:dyDescent="0.2">
      <c r="A324">
        <v>2010</v>
      </c>
      <c r="B324" t="s">
        <v>21</v>
      </c>
      <c r="C324" t="s">
        <v>20</v>
      </c>
      <c r="D324" t="s">
        <v>22</v>
      </c>
      <c r="E324" s="20">
        <v>60.936305168514004</v>
      </c>
      <c r="F324" s="20">
        <v>0</v>
      </c>
      <c r="G324" s="20">
        <v>65.727451969954302</v>
      </c>
      <c r="H324" s="20">
        <v>100</v>
      </c>
      <c r="I324" s="20">
        <v>83.024999748864218</v>
      </c>
      <c r="J324" s="20">
        <v>42.972117599685149</v>
      </c>
      <c r="K324" s="20">
        <v>76.38</v>
      </c>
      <c r="L324" t="s">
        <v>126</v>
      </c>
      <c r="M324">
        <v>7</v>
      </c>
      <c r="N324" t="str">
        <f>VLOOKUP(B324,Sheet5!$L$15:$O$46,4,FALSE)</f>
        <v>BOLÍVAR - GOBERNACIÓN</v>
      </c>
    </row>
    <row r="325" spans="1:14" x14ac:dyDescent="0.2">
      <c r="A325">
        <v>2010</v>
      </c>
      <c r="B325" t="s">
        <v>24</v>
      </c>
      <c r="C325" t="s">
        <v>23</v>
      </c>
      <c r="D325" t="s">
        <v>25</v>
      </c>
      <c r="E325" s="20">
        <v>54.963862832538823</v>
      </c>
      <c r="F325" s="20">
        <v>2.0711091570577889</v>
      </c>
      <c r="G325" s="20">
        <v>72.638107320020723</v>
      </c>
      <c r="H325" s="20">
        <v>98.884866453211501</v>
      </c>
      <c r="I325" s="20">
        <v>85.662545575900964</v>
      </c>
      <c r="J325" s="20">
        <v>36.179669684458723</v>
      </c>
      <c r="K325" s="20">
        <v>74.52</v>
      </c>
      <c r="L325" t="s">
        <v>126</v>
      </c>
      <c r="M325">
        <v>14</v>
      </c>
      <c r="N325" t="str">
        <f>VLOOKUP(B325,Sheet5!$L$15:$O$46,4,FALSE)</f>
        <v>BOYACÁ - GOBERNACIÓN</v>
      </c>
    </row>
    <row r="326" spans="1:14" x14ac:dyDescent="0.2">
      <c r="A326">
        <v>2010</v>
      </c>
      <c r="B326" t="s">
        <v>28</v>
      </c>
      <c r="C326" t="s">
        <v>27</v>
      </c>
      <c r="D326" t="s">
        <v>29</v>
      </c>
      <c r="E326" s="20">
        <v>56.601452840563773</v>
      </c>
      <c r="F326" s="20">
        <v>4.6247259098480971</v>
      </c>
      <c r="G326" s="20">
        <v>53.885159252369142</v>
      </c>
      <c r="H326" s="20">
        <v>98.56918836098771</v>
      </c>
      <c r="I326" s="20">
        <v>77.501134759006689</v>
      </c>
      <c r="J326" s="20">
        <v>36.331663374045718</v>
      </c>
      <c r="K326" s="20">
        <v>76.25</v>
      </c>
      <c r="L326" t="s">
        <v>126</v>
      </c>
      <c r="M326">
        <v>9</v>
      </c>
      <c r="N326" t="str">
        <f>VLOOKUP(B326,Sheet5!$L$15:$O$46,4,FALSE)</f>
        <v>CALDAS - GOBERNACIÓN</v>
      </c>
    </row>
    <row r="327" spans="1:14" x14ac:dyDescent="0.2">
      <c r="A327">
        <v>2010</v>
      </c>
      <c r="B327" t="s">
        <v>31</v>
      </c>
      <c r="C327" t="s">
        <v>30</v>
      </c>
      <c r="D327" t="s">
        <v>32</v>
      </c>
      <c r="E327" s="20">
        <v>57.740407021904616</v>
      </c>
      <c r="F327" s="20">
        <v>3.3052793915691283</v>
      </c>
      <c r="G327" s="20">
        <v>76.58831014630745</v>
      </c>
      <c r="H327" s="20">
        <v>94.989607505509042</v>
      </c>
      <c r="I327" s="20">
        <v>88.43766081781456</v>
      </c>
      <c r="J327" s="20">
        <v>39.200172587304891</v>
      </c>
      <c r="K327" s="20">
        <v>73.75</v>
      </c>
      <c r="L327" t="s">
        <v>126</v>
      </c>
      <c r="M327">
        <v>16</v>
      </c>
      <c r="N327" t="str">
        <f>VLOOKUP(B327,Sheet5!$L$15:$O$46,4,FALSE)</f>
        <v>CAQUETÁ - GOBERNACIÓN</v>
      </c>
    </row>
    <row r="328" spans="1:14" x14ac:dyDescent="0.2">
      <c r="A328">
        <v>2010</v>
      </c>
      <c r="B328" t="s">
        <v>34</v>
      </c>
      <c r="C328" t="s">
        <v>33</v>
      </c>
      <c r="D328" t="s">
        <v>35</v>
      </c>
      <c r="E328" s="20">
        <v>64.394029377994215</v>
      </c>
      <c r="F328" s="20">
        <v>6.7497571110128618</v>
      </c>
      <c r="G328" s="20">
        <v>83.790886740420049</v>
      </c>
      <c r="H328" s="20">
        <v>99.92925882943743</v>
      </c>
      <c r="I328" s="20">
        <v>89.448441085828151</v>
      </c>
      <c r="J328" s="20">
        <v>27.993755436702383</v>
      </c>
      <c r="K328" s="20">
        <v>71.58</v>
      </c>
      <c r="L328" t="s">
        <v>126</v>
      </c>
      <c r="M328">
        <v>21</v>
      </c>
      <c r="N328" t="str">
        <f>VLOOKUP(B328,Sheet5!$L$15:$O$46,4,FALSE)</f>
        <v>CAUCA - GOBERNACIÓN</v>
      </c>
    </row>
    <row r="329" spans="1:14" x14ac:dyDescent="0.2">
      <c r="A329">
        <v>2010</v>
      </c>
      <c r="B329" t="s">
        <v>37</v>
      </c>
      <c r="C329" t="s">
        <v>36</v>
      </c>
      <c r="D329" t="s">
        <v>38</v>
      </c>
      <c r="E329" s="20">
        <v>43.683934327910642</v>
      </c>
      <c r="F329" s="20">
        <v>5.8008683151890876</v>
      </c>
      <c r="G329" s="20">
        <v>74.257784100826399</v>
      </c>
      <c r="H329" s="20">
        <v>99.970621661321587</v>
      </c>
      <c r="I329" s="20">
        <v>91.514069969670302</v>
      </c>
      <c r="J329" s="20">
        <v>43.391081791214724</v>
      </c>
      <c r="K329" s="20">
        <v>76.010000000000005</v>
      </c>
      <c r="L329" t="s">
        <v>126</v>
      </c>
      <c r="M329">
        <v>10</v>
      </c>
      <c r="N329" t="str">
        <f>VLOOKUP(B329,Sheet5!$L$15:$O$46,4,FALSE)</f>
        <v>CESAR - GOBERNACIÓN</v>
      </c>
    </row>
    <row r="330" spans="1:14" x14ac:dyDescent="0.2">
      <c r="A330">
        <v>2010</v>
      </c>
      <c r="B330" t="s">
        <v>40</v>
      </c>
      <c r="C330" t="s">
        <v>39</v>
      </c>
      <c r="D330" t="s">
        <v>41</v>
      </c>
      <c r="E330" s="20">
        <v>55.524264315742208</v>
      </c>
      <c r="F330" s="20">
        <v>6.04</v>
      </c>
      <c r="G330" s="20">
        <v>72.842512920244758</v>
      </c>
      <c r="H330" s="20">
        <v>96.802085236144592</v>
      </c>
      <c r="I330" s="20">
        <v>84.874738107013854</v>
      </c>
      <c r="J330" s="20">
        <v>26.860991734056068</v>
      </c>
      <c r="K330" s="20">
        <v>73.599999999999994</v>
      </c>
      <c r="L330" t="s">
        <v>126</v>
      </c>
      <c r="M330">
        <v>17</v>
      </c>
      <c r="N330" t="str">
        <f>VLOOKUP(B330,Sheet5!$L$15:$O$46,4,FALSE)</f>
        <v>CÓRDOBA - GOBERNACIÓN</v>
      </c>
    </row>
    <row r="331" spans="1:14" x14ac:dyDescent="0.2">
      <c r="A331">
        <v>2010</v>
      </c>
      <c r="B331" t="s">
        <v>43</v>
      </c>
      <c r="C331" t="s">
        <v>42</v>
      </c>
      <c r="D331" t="s">
        <v>44</v>
      </c>
      <c r="E331" s="20">
        <v>41.484913648985852</v>
      </c>
      <c r="F331" s="20">
        <v>24.614401712802227</v>
      </c>
      <c r="G331" s="20">
        <v>37.243686596056769</v>
      </c>
      <c r="H331" s="20">
        <v>100</v>
      </c>
      <c r="I331" s="20">
        <v>68.107927604967273</v>
      </c>
      <c r="J331" s="20">
        <v>41.517361546309992</v>
      </c>
      <c r="K331" s="20">
        <v>76.319999999999993</v>
      </c>
      <c r="L331" t="s">
        <v>126</v>
      </c>
      <c r="M331">
        <v>8</v>
      </c>
      <c r="N331" t="str">
        <f>VLOOKUP(B331,Sheet5!$L$15:$O$46,4,FALSE)</f>
        <v>CUNDINAMARCA - GOBERNACIÓN</v>
      </c>
    </row>
    <row r="332" spans="1:14" x14ac:dyDescent="0.2">
      <c r="A332">
        <v>2010</v>
      </c>
      <c r="B332" t="s">
        <v>46</v>
      </c>
      <c r="C332" t="s">
        <v>45</v>
      </c>
      <c r="D332" t="s">
        <v>47</v>
      </c>
      <c r="E332" s="20">
        <v>124.0769896874754</v>
      </c>
      <c r="F332" s="20">
        <v>0</v>
      </c>
      <c r="G332" s="20">
        <v>77.906625088166251</v>
      </c>
      <c r="H332" s="20">
        <v>100</v>
      </c>
      <c r="I332" s="20">
        <v>85.764343144721678</v>
      </c>
      <c r="J332" s="20">
        <v>17.348350369543368</v>
      </c>
      <c r="K332" s="20">
        <v>53.7</v>
      </c>
      <c r="L332" t="s">
        <v>197</v>
      </c>
      <c r="M332">
        <v>30</v>
      </c>
      <c r="N332" t="str">
        <f>VLOOKUP(B332,Sheet5!$L$15:$O$46,4,FALSE)</f>
        <v>CHOCÓ - GOBERNACIÓN</v>
      </c>
    </row>
    <row r="333" spans="1:14" x14ac:dyDescent="0.2">
      <c r="A333">
        <v>2010</v>
      </c>
      <c r="B333" t="s">
        <v>49</v>
      </c>
      <c r="C333" t="s">
        <v>48</v>
      </c>
      <c r="D333" t="s">
        <v>50</v>
      </c>
      <c r="E333" s="20">
        <v>59.080024502979342</v>
      </c>
      <c r="F333" s="20">
        <v>1.5960465709105782</v>
      </c>
      <c r="G333" s="20">
        <v>69.514811878238447</v>
      </c>
      <c r="H333" s="20">
        <v>95.986605019797196</v>
      </c>
      <c r="I333" s="20">
        <v>89.448329598350128</v>
      </c>
      <c r="J333" s="20">
        <v>56.381993410616737</v>
      </c>
      <c r="K333" s="20">
        <v>78.08</v>
      </c>
      <c r="L333" t="s">
        <v>126</v>
      </c>
      <c r="M333">
        <v>4</v>
      </c>
      <c r="N333" t="str">
        <f>VLOOKUP(B333,Sheet5!$L$15:$O$46,4,FALSE)</f>
        <v>HUILA - GOBERNACIÓN</v>
      </c>
    </row>
    <row r="334" spans="1:14" x14ac:dyDescent="0.2">
      <c r="A334">
        <v>2010</v>
      </c>
      <c r="B334" t="s">
        <v>52</v>
      </c>
      <c r="C334" t="s">
        <v>51</v>
      </c>
      <c r="D334" t="s">
        <v>53</v>
      </c>
      <c r="E334" s="20">
        <v>66.280715947011842</v>
      </c>
      <c r="F334" s="20">
        <v>1.1160649536274001</v>
      </c>
      <c r="G334" s="20">
        <v>79.947282198874689</v>
      </c>
      <c r="H334" s="20">
        <v>96.737655092328239</v>
      </c>
      <c r="I334" s="20">
        <v>93.343957907902379</v>
      </c>
      <c r="J334" s="20">
        <v>38.958565883699585</v>
      </c>
      <c r="K334" s="20">
        <v>74.56</v>
      </c>
      <c r="L334" t="s">
        <v>126</v>
      </c>
      <c r="M334">
        <v>13</v>
      </c>
      <c r="N334" t="str">
        <f>VLOOKUP(B334,Sheet5!$L$15:$O$46,4,FALSE)</f>
        <v>LA GUAJIRA - GOBERNACIÓN</v>
      </c>
    </row>
    <row r="335" spans="1:14" x14ac:dyDescent="0.2">
      <c r="A335">
        <v>2010</v>
      </c>
      <c r="B335" t="s">
        <v>55</v>
      </c>
      <c r="C335" t="s">
        <v>54</v>
      </c>
      <c r="D335" t="s">
        <v>56</v>
      </c>
      <c r="E335" s="20">
        <v>69.005610642577366</v>
      </c>
      <c r="F335" s="20">
        <v>0</v>
      </c>
      <c r="G335" s="20">
        <v>77.222497295952934</v>
      </c>
      <c r="H335" s="20">
        <v>99.755257841125356</v>
      </c>
      <c r="I335" s="20">
        <v>85.011766128025641</v>
      </c>
      <c r="J335" s="20">
        <v>18.247818086441868</v>
      </c>
      <c r="K335" s="20">
        <v>71.45</v>
      </c>
      <c r="L335" t="s">
        <v>126</v>
      </c>
      <c r="M335">
        <v>22</v>
      </c>
      <c r="N335" t="str">
        <f>VLOOKUP(B335,Sheet5!$L$15:$O$46,4,FALSE)</f>
        <v>MAGDALENA - GOBERNACIÓN</v>
      </c>
    </row>
    <row r="336" spans="1:14" x14ac:dyDescent="0.2">
      <c r="A336">
        <v>2010</v>
      </c>
      <c r="B336" t="s">
        <v>58</v>
      </c>
      <c r="C336" t="s">
        <v>57</v>
      </c>
      <c r="D336" t="s">
        <v>59</v>
      </c>
      <c r="E336" s="20">
        <v>59.921195967087726</v>
      </c>
      <c r="F336" s="20">
        <v>1.2923233462754113</v>
      </c>
      <c r="G336" s="20">
        <v>82.737256964442082</v>
      </c>
      <c r="H336" s="20">
        <v>99.662895038566987</v>
      </c>
      <c r="I336" s="20">
        <v>91.950155369827428</v>
      </c>
      <c r="J336" s="20">
        <v>47.385666269199966</v>
      </c>
      <c r="K336" s="20">
        <v>75.56</v>
      </c>
      <c r="L336" t="s">
        <v>126</v>
      </c>
      <c r="M336">
        <v>11</v>
      </c>
      <c r="N336" t="str">
        <f>VLOOKUP(B336,Sheet5!$L$15:$O$46,4,FALSE)</f>
        <v>META - GOBERNACIÓN</v>
      </c>
    </row>
    <row r="337" spans="1:14" x14ac:dyDescent="0.2">
      <c r="A337">
        <v>2010</v>
      </c>
      <c r="B337" t="s">
        <v>61</v>
      </c>
      <c r="C337" t="s">
        <v>60</v>
      </c>
      <c r="D337" t="s">
        <v>62</v>
      </c>
      <c r="E337" s="20">
        <v>55.608268383598784</v>
      </c>
      <c r="F337" s="20">
        <v>1.6713779380138165</v>
      </c>
      <c r="G337" s="20">
        <v>74.240494254186601</v>
      </c>
      <c r="H337" s="20">
        <v>99.311818282955443</v>
      </c>
      <c r="I337" s="20">
        <v>84.203718573187018</v>
      </c>
      <c r="J337" s="20">
        <v>24.366667179063882</v>
      </c>
      <c r="K337" s="20">
        <v>72.44</v>
      </c>
      <c r="L337" t="s">
        <v>126</v>
      </c>
      <c r="M337">
        <v>18</v>
      </c>
      <c r="N337" t="str">
        <f>VLOOKUP(B337,Sheet5!$L$15:$O$46,4,FALSE)</f>
        <v>NARIÑO - GOBERNACIÓN</v>
      </c>
    </row>
    <row r="338" spans="1:14" x14ac:dyDescent="0.2">
      <c r="A338">
        <v>2010</v>
      </c>
      <c r="B338" t="s">
        <v>64</v>
      </c>
      <c r="C338" t="s">
        <v>63</v>
      </c>
      <c r="D338" t="s">
        <v>65</v>
      </c>
      <c r="E338" s="20">
        <v>54.634496491999904</v>
      </c>
      <c r="F338" s="20">
        <v>20.225111401390876</v>
      </c>
      <c r="G338" s="20">
        <v>69.910821782998539</v>
      </c>
      <c r="H338" s="20">
        <v>100</v>
      </c>
      <c r="I338" s="20">
        <v>87.617473988208744</v>
      </c>
      <c r="J338" s="20">
        <v>50.515553388128644</v>
      </c>
      <c r="K338" s="20">
        <v>75.400000000000006</v>
      </c>
      <c r="L338" t="s">
        <v>126</v>
      </c>
      <c r="M338">
        <v>12</v>
      </c>
      <c r="N338" t="str">
        <f>VLOOKUP(B338,Sheet5!$L$15:$O$46,4,FALSE)</f>
        <v>NORTE DE SANTANDER - GOBERNACIÓN</v>
      </c>
    </row>
    <row r="339" spans="1:14" x14ac:dyDescent="0.2">
      <c r="A339">
        <v>2010</v>
      </c>
      <c r="B339" t="s">
        <v>67</v>
      </c>
      <c r="C339" t="s">
        <v>66</v>
      </c>
      <c r="D339" t="s">
        <v>68</v>
      </c>
      <c r="E339" s="20">
        <v>54.739887379242646</v>
      </c>
      <c r="F339" s="20">
        <v>5.2064717408335879</v>
      </c>
      <c r="G339" s="20">
        <v>55.622719368607946</v>
      </c>
      <c r="H339" s="20">
        <v>96.394842170050126</v>
      </c>
      <c r="I339" s="20">
        <v>82.275347789666071</v>
      </c>
      <c r="J339" s="20">
        <v>51.759684008672998</v>
      </c>
      <c r="K339" s="20">
        <v>78.42</v>
      </c>
      <c r="L339" t="s">
        <v>126</v>
      </c>
      <c r="M339">
        <v>3</v>
      </c>
      <c r="N339" t="str">
        <f>VLOOKUP(B339,Sheet5!$L$15:$O$46,4,FALSE)</f>
        <v>QUINDÍO - GOBERNACIÓN</v>
      </c>
    </row>
    <row r="340" spans="1:14" x14ac:dyDescent="0.2">
      <c r="A340">
        <v>2010</v>
      </c>
      <c r="B340" t="s">
        <v>70</v>
      </c>
      <c r="C340" t="s">
        <v>69</v>
      </c>
      <c r="D340" t="s">
        <v>71</v>
      </c>
      <c r="E340" s="20">
        <v>37.659489358180338</v>
      </c>
      <c r="F340" s="20">
        <v>5.3547290403095378</v>
      </c>
      <c r="G340" s="20">
        <v>51.770465802785893</v>
      </c>
      <c r="H340" s="20">
        <v>88.747051051230599</v>
      </c>
      <c r="I340" s="20">
        <v>78.496356363196455</v>
      </c>
      <c r="J340" s="20">
        <v>57.534815365998135</v>
      </c>
      <c r="K340" s="20">
        <v>77.75</v>
      </c>
      <c r="L340" t="s">
        <v>126</v>
      </c>
      <c r="M340">
        <v>5</v>
      </c>
      <c r="N340" t="str">
        <f>VLOOKUP(B340,Sheet5!$L$15:$O$46,4,FALSE)</f>
        <v>RISARALDA - GOBERNACIÓN</v>
      </c>
    </row>
    <row r="341" spans="1:14" x14ac:dyDescent="0.2">
      <c r="A341">
        <v>2010</v>
      </c>
      <c r="B341" t="s">
        <v>73</v>
      </c>
      <c r="C341" t="s">
        <v>72</v>
      </c>
      <c r="D341" t="s">
        <v>74</v>
      </c>
      <c r="E341" s="20">
        <v>64.680450026888735</v>
      </c>
      <c r="F341" s="20">
        <v>0.56777529933369519</v>
      </c>
      <c r="G341" s="20">
        <v>58.955355734582113</v>
      </c>
      <c r="H341" s="20">
        <v>95.831397090732253</v>
      </c>
      <c r="I341" s="20">
        <v>80.885672322798968</v>
      </c>
      <c r="J341" s="20">
        <v>39.054857581086289</v>
      </c>
      <c r="K341" s="20">
        <v>72.42</v>
      </c>
      <c r="L341" t="s">
        <v>126</v>
      </c>
      <c r="M341">
        <v>19</v>
      </c>
      <c r="N341" t="str">
        <f>VLOOKUP(B341,Sheet5!$L$15:$O$46,4,FALSE)</f>
        <v>SANTANDER - GOBERNACIÓN</v>
      </c>
    </row>
    <row r="342" spans="1:14" x14ac:dyDescent="0.2">
      <c r="A342">
        <v>2010</v>
      </c>
      <c r="B342" t="s">
        <v>76</v>
      </c>
      <c r="C342" t="s">
        <v>75</v>
      </c>
      <c r="D342" t="s">
        <v>77</v>
      </c>
      <c r="E342" s="20">
        <v>46.270885359009348</v>
      </c>
      <c r="F342" s="20">
        <v>0</v>
      </c>
      <c r="G342" s="20">
        <v>82.328128454320435</v>
      </c>
      <c r="H342" s="20">
        <v>99.781293689040126</v>
      </c>
      <c r="I342" s="20">
        <v>91.53856478484856</v>
      </c>
      <c r="J342" s="20">
        <v>56.454252418328224</v>
      </c>
      <c r="K342" s="20">
        <v>77.03</v>
      </c>
      <c r="L342" t="s">
        <v>126</v>
      </c>
      <c r="M342">
        <v>6</v>
      </c>
      <c r="N342" t="str">
        <f>VLOOKUP(B342,Sheet5!$L$15:$O$46,4,FALSE)</f>
        <v>SUCRE - GOBERNACIÓN</v>
      </c>
    </row>
    <row r="343" spans="1:14" x14ac:dyDescent="0.2">
      <c r="A343">
        <v>2010</v>
      </c>
      <c r="B343" t="s">
        <v>79</v>
      </c>
      <c r="C343" t="s">
        <v>78</v>
      </c>
      <c r="D343" t="s">
        <v>80</v>
      </c>
      <c r="E343" s="20">
        <v>67.474439248632805</v>
      </c>
      <c r="F343" s="20">
        <v>0.91460668631811648</v>
      </c>
      <c r="G343" s="20">
        <v>71.389823865297046</v>
      </c>
      <c r="H343" s="20">
        <v>99.580434596600639</v>
      </c>
      <c r="I343" s="20">
        <v>81.579288694195881</v>
      </c>
      <c r="J343" s="20">
        <v>14.803550221841192</v>
      </c>
      <c r="K343" s="20">
        <v>71.31</v>
      </c>
      <c r="L343" t="s">
        <v>126</v>
      </c>
      <c r="M343">
        <v>23</v>
      </c>
      <c r="N343" t="str">
        <f>VLOOKUP(B343,Sheet5!$L$15:$O$46,4,FALSE)</f>
        <v>TOLIMA - GOBERNACIÓN</v>
      </c>
    </row>
    <row r="344" spans="1:14" x14ac:dyDescent="0.2">
      <c r="A344">
        <v>2010</v>
      </c>
      <c r="B344" t="s">
        <v>82</v>
      </c>
      <c r="C344" t="s">
        <v>81</v>
      </c>
      <c r="D344" t="s">
        <v>83</v>
      </c>
      <c r="E344" s="20">
        <v>57.261273209549067</v>
      </c>
      <c r="F344" s="20">
        <v>11.433318331814874</v>
      </c>
      <c r="G344" s="20">
        <v>43.534670996971556</v>
      </c>
      <c r="H344" s="20">
        <v>99.622805806960528</v>
      </c>
      <c r="I344" s="20">
        <v>61.063314070341676</v>
      </c>
      <c r="J344" s="20">
        <v>33.140571082700774</v>
      </c>
      <c r="K344" s="20">
        <v>71.72</v>
      </c>
      <c r="L344" t="s">
        <v>126</v>
      </c>
      <c r="M344">
        <v>20</v>
      </c>
      <c r="N344" t="str">
        <f>VLOOKUP(B344,Sheet5!$L$15:$O$46,4,FALSE)</f>
        <v>VALLE DEL CAUCA - GOBERNACIÓN</v>
      </c>
    </row>
    <row r="345" spans="1:14" x14ac:dyDescent="0.2">
      <c r="A345">
        <v>2010</v>
      </c>
      <c r="B345" t="s">
        <v>86</v>
      </c>
      <c r="C345" t="s">
        <v>85</v>
      </c>
      <c r="D345" t="s">
        <v>87</v>
      </c>
      <c r="E345" s="20">
        <v>57.402486069438496</v>
      </c>
      <c r="F345" s="20">
        <v>1.7175770871463392</v>
      </c>
      <c r="G345" s="20">
        <v>85.006261081556488</v>
      </c>
      <c r="H345" s="20">
        <v>82.771309042039547</v>
      </c>
      <c r="I345" s="20">
        <v>95.41084698517848</v>
      </c>
      <c r="J345" s="20">
        <v>59.397987553107036</v>
      </c>
      <c r="K345" s="20">
        <v>73.97</v>
      </c>
      <c r="L345" t="s">
        <v>126</v>
      </c>
      <c r="M345">
        <v>15</v>
      </c>
      <c r="N345" t="str">
        <f>VLOOKUP(B345,Sheet5!$L$15:$O$46,4,FALSE)</f>
        <v>ARAUCA - GOBERNACIÓN</v>
      </c>
    </row>
    <row r="346" spans="1:14" x14ac:dyDescent="0.2">
      <c r="A346">
        <v>2010</v>
      </c>
      <c r="B346" t="s">
        <v>89</v>
      </c>
      <c r="C346" t="s">
        <v>88</v>
      </c>
      <c r="D346" t="s">
        <v>90</v>
      </c>
      <c r="E346" s="20">
        <v>76.525669304960857</v>
      </c>
      <c r="F346" s="20">
        <v>1.7025027905608097</v>
      </c>
      <c r="G346" s="20">
        <v>87.431092462633245</v>
      </c>
      <c r="H346" s="20">
        <v>88.539458221063896</v>
      </c>
      <c r="I346" s="20">
        <v>93.680260743275824</v>
      </c>
      <c r="J346" s="20">
        <v>36.505767231195904</v>
      </c>
      <c r="K346" s="20">
        <v>67.31</v>
      </c>
      <c r="L346" t="s">
        <v>178</v>
      </c>
      <c r="M346">
        <v>24</v>
      </c>
      <c r="N346" t="str">
        <f>VLOOKUP(B346,Sheet5!$L$15:$O$46,4,FALSE)</f>
        <v>CASANARE - GOBERNACIÓN</v>
      </c>
    </row>
    <row r="347" spans="1:14" x14ac:dyDescent="0.2">
      <c r="A347">
        <v>2010</v>
      </c>
      <c r="B347" t="s">
        <v>92</v>
      </c>
      <c r="C347" t="s">
        <v>91</v>
      </c>
      <c r="D347" t="s">
        <v>93</v>
      </c>
      <c r="E347" s="20">
        <v>90.501623206618504</v>
      </c>
      <c r="F347" s="20">
        <v>0</v>
      </c>
      <c r="G347" s="20">
        <v>91.541907948105177</v>
      </c>
      <c r="H347" s="20">
        <v>62.059314711564106</v>
      </c>
      <c r="I347" s="20">
        <v>91.555646025632171</v>
      </c>
      <c r="J347" s="20">
        <v>29.08293551695343</v>
      </c>
      <c r="K347" s="20">
        <v>51.75</v>
      </c>
      <c r="L347" t="s">
        <v>197</v>
      </c>
      <c r="M347">
        <v>32</v>
      </c>
      <c r="N347" t="str">
        <f>VLOOKUP(B347,Sheet5!$L$15:$O$46,4,FALSE)</f>
        <v>PUTUMAYO - GOBERNACIÓN</v>
      </c>
    </row>
    <row r="348" spans="1:14" x14ac:dyDescent="0.2">
      <c r="A348">
        <v>2010</v>
      </c>
      <c r="B348" t="s">
        <v>95</v>
      </c>
      <c r="C348" t="s">
        <v>94</v>
      </c>
      <c r="D348" t="s">
        <v>96</v>
      </c>
      <c r="E348" s="20">
        <v>64.028902999781039</v>
      </c>
      <c r="F348" s="20">
        <v>3.5844540331047678</v>
      </c>
      <c r="G348" s="20">
        <v>56.856894119506443</v>
      </c>
      <c r="H348" s="20">
        <v>61.479904157193566</v>
      </c>
      <c r="I348" s="20">
        <v>55.551092898532495</v>
      </c>
      <c r="J348" s="20">
        <v>27.773261894420102</v>
      </c>
      <c r="K348" s="20">
        <v>63.36</v>
      </c>
      <c r="L348" t="s">
        <v>178</v>
      </c>
      <c r="M348">
        <v>25</v>
      </c>
      <c r="N348" t="str">
        <f>VLOOKUP(B348,Sheet5!$L$15:$O$46,4,FALSE)</f>
        <v>SAN ANDRÉS - GOBERNACIÓN</v>
      </c>
    </row>
    <row r="349" spans="1:14" x14ac:dyDescent="0.2">
      <c r="A349">
        <v>2010</v>
      </c>
      <c r="B349" t="s">
        <v>98</v>
      </c>
      <c r="C349" t="s">
        <v>97</v>
      </c>
      <c r="D349" t="s">
        <v>99</v>
      </c>
      <c r="E349" s="20">
        <v>56.780726256983236</v>
      </c>
      <c r="F349" s="20">
        <v>0</v>
      </c>
      <c r="G349" s="20">
        <v>92.082517933658693</v>
      </c>
      <c r="H349" s="20">
        <v>34.231202463927048</v>
      </c>
      <c r="I349" s="20">
        <v>81.53677059689953</v>
      </c>
      <c r="J349" s="20">
        <v>8.1155623536404224</v>
      </c>
      <c r="K349" s="20">
        <v>53.42</v>
      </c>
      <c r="L349" t="s">
        <v>197</v>
      </c>
      <c r="M349">
        <v>31</v>
      </c>
      <c r="N349" t="str">
        <f>VLOOKUP(B349,Sheet5!$L$15:$O$46,4,FALSE)</f>
        <v>AMAZONAS - GOBERNACIÓN</v>
      </c>
    </row>
    <row r="350" spans="1:14" x14ac:dyDescent="0.2">
      <c r="A350">
        <v>2010</v>
      </c>
      <c r="B350" t="s">
        <v>101</v>
      </c>
      <c r="C350" t="s">
        <v>100</v>
      </c>
      <c r="D350" t="s">
        <v>102</v>
      </c>
      <c r="E350" s="20">
        <v>53.169357460179867</v>
      </c>
      <c r="F350" s="20">
        <v>0</v>
      </c>
      <c r="G350" s="20">
        <v>87.55213969554805</v>
      </c>
      <c r="H350" s="20">
        <v>33.26169875684883</v>
      </c>
      <c r="I350" s="20">
        <v>86.926707241455645</v>
      </c>
      <c r="J350" s="20">
        <v>36.135272334872191</v>
      </c>
      <c r="K350" s="20">
        <v>58.96</v>
      </c>
      <c r="L350" t="s">
        <v>197</v>
      </c>
      <c r="M350">
        <v>27</v>
      </c>
      <c r="N350" t="str">
        <f>VLOOKUP(B350,Sheet5!$L$15:$O$46,4,FALSE)</f>
        <v>GUAINÍA - GOBERNACIÓN</v>
      </c>
    </row>
    <row r="351" spans="1:14" x14ac:dyDescent="0.2">
      <c r="A351">
        <v>2010</v>
      </c>
      <c r="B351" t="s">
        <v>104</v>
      </c>
      <c r="C351" t="s">
        <v>103</v>
      </c>
      <c r="D351" t="s">
        <v>105</v>
      </c>
      <c r="E351" s="20">
        <v>54.420507226615769</v>
      </c>
      <c r="F351" s="20">
        <v>2.1398687737428683</v>
      </c>
      <c r="G351" s="20">
        <v>82.082157964436234</v>
      </c>
      <c r="H351" s="20">
        <v>54.13743597252423</v>
      </c>
      <c r="I351" s="20">
        <v>77.225427493492461</v>
      </c>
      <c r="J351" s="20">
        <v>20.293303246896922</v>
      </c>
      <c r="K351" s="20">
        <v>60.02</v>
      </c>
      <c r="L351" t="s">
        <v>178</v>
      </c>
      <c r="M351">
        <v>26</v>
      </c>
      <c r="N351" t="str">
        <f>VLOOKUP(B351,Sheet5!$L$15:$O$46,4,FALSE)</f>
        <v>GUAVIARE - GOBERNACIÓN</v>
      </c>
    </row>
    <row r="352" spans="1:14" x14ac:dyDescent="0.2">
      <c r="A352">
        <v>2010</v>
      </c>
      <c r="B352" t="s">
        <v>107</v>
      </c>
      <c r="C352" t="s">
        <v>106</v>
      </c>
      <c r="D352" t="s">
        <v>108</v>
      </c>
      <c r="E352" s="20">
        <v>59.822663304319533</v>
      </c>
      <c r="F352" s="20">
        <v>0</v>
      </c>
      <c r="G352" s="20">
        <v>86.878446940317062</v>
      </c>
      <c r="H352" s="20">
        <v>26.37982754435032</v>
      </c>
      <c r="I352" s="20">
        <v>80.419614643113874</v>
      </c>
      <c r="J352" s="20">
        <v>31.161673831556463</v>
      </c>
      <c r="K352" s="20">
        <v>55.87</v>
      </c>
      <c r="L352" t="s">
        <v>197</v>
      </c>
      <c r="M352">
        <v>29</v>
      </c>
      <c r="N352" t="str">
        <f>VLOOKUP(B352,Sheet5!$L$15:$O$46,4,FALSE)</f>
        <v>VAUPÉS - GOBERNACIÓN</v>
      </c>
    </row>
    <row r="353" spans="1:14" x14ac:dyDescent="0.2">
      <c r="A353">
        <v>2010</v>
      </c>
      <c r="B353" t="s">
        <v>110</v>
      </c>
      <c r="C353" t="s">
        <v>109</v>
      </c>
      <c r="D353" t="s">
        <v>111</v>
      </c>
      <c r="E353" s="20">
        <v>29.075019062701625</v>
      </c>
      <c r="F353" s="20">
        <v>0</v>
      </c>
      <c r="G353" s="20">
        <v>89.784100590517539</v>
      </c>
      <c r="H353" s="20">
        <v>23.532757612183548</v>
      </c>
      <c r="I353" s="20">
        <v>85.929950948935911</v>
      </c>
      <c r="J353" s="20">
        <v>52.237837641727225</v>
      </c>
      <c r="K353" s="20">
        <v>58.69</v>
      </c>
      <c r="L353" t="s">
        <v>197</v>
      </c>
      <c r="M353">
        <v>28</v>
      </c>
      <c r="N353" t="str">
        <f>VLOOKUP(B353,Sheet5!$L$15:$O$46,4,FALSE)</f>
        <v>VICHADA - GOBERNACIÓN</v>
      </c>
    </row>
    <row r="354" spans="1:14" x14ac:dyDescent="0.2">
      <c r="A354">
        <v>2011</v>
      </c>
      <c r="B354" t="s">
        <v>14</v>
      </c>
      <c r="C354" t="s">
        <v>13</v>
      </c>
      <c r="D354" t="s">
        <v>15</v>
      </c>
      <c r="E354" s="20">
        <v>46.752685160780175</v>
      </c>
      <c r="F354" s="20">
        <v>3.5928243533853177</v>
      </c>
      <c r="G354" s="20">
        <v>39.536683094547811</v>
      </c>
      <c r="H354" s="20">
        <v>63.575690025051756</v>
      </c>
      <c r="I354" s="20">
        <v>72.215600293436893</v>
      </c>
      <c r="J354" s="20">
        <v>47.015420719222909</v>
      </c>
      <c r="K354" s="20">
        <v>72.59</v>
      </c>
      <c r="L354" t="s">
        <v>126</v>
      </c>
      <c r="M354">
        <v>12</v>
      </c>
      <c r="N354" t="str">
        <f>VLOOKUP(B354,Sheet5!$L$15:$O$46,4,FALSE)</f>
        <v>ANTIOQUIA - GOBERNACIÓN</v>
      </c>
    </row>
    <row r="355" spans="1:14" x14ac:dyDescent="0.2">
      <c r="A355">
        <v>2011</v>
      </c>
      <c r="B355" t="s">
        <v>18</v>
      </c>
      <c r="C355" t="s">
        <v>17</v>
      </c>
      <c r="D355" t="s">
        <v>19</v>
      </c>
      <c r="E355" s="20">
        <v>52.869186621808829</v>
      </c>
      <c r="F355" s="20">
        <v>4.865390067805861</v>
      </c>
      <c r="G355" s="20">
        <v>42.44787279007528</v>
      </c>
      <c r="H355" s="20">
        <v>79.847247131696889</v>
      </c>
      <c r="I355" s="20">
        <v>79.5286701485132</v>
      </c>
      <c r="J355" s="20">
        <v>60.465879781099119</v>
      </c>
      <c r="K355" s="20">
        <v>78.33</v>
      </c>
      <c r="L355" t="s">
        <v>126</v>
      </c>
      <c r="M355">
        <v>1</v>
      </c>
      <c r="N355" t="str">
        <f>VLOOKUP(B355,Sheet5!$L$15:$O$46,4,FALSE)</f>
        <v>ATLÁNTICO - GOBERNACIÓN</v>
      </c>
    </row>
    <row r="356" spans="1:14" x14ac:dyDescent="0.2">
      <c r="A356">
        <v>2011</v>
      </c>
      <c r="B356" t="s">
        <v>21</v>
      </c>
      <c r="C356" t="s">
        <v>20</v>
      </c>
      <c r="D356" t="s">
        <v>22</v>
      </c>
      <c r="E356" s="20">
        <v>58.312300245246995</v>
      </c>
      <c r="F356" s="20">
        <v>0</v>
      </c>
      <c r="G356" s="20">
        <v>65.820793602460554</v>
      </c>
      <c r="H356" s="20">
        <v>94.108249199985949</v>
      </c>
      <c r="I356" s="20">
        <v>82.264305838409271</v>
      </c>
      <c r="J356" s="20">
        <v>41.869063377865359</v>
      </c>
      <c r="K356" s="20">
        <v>75.3</v>
      </c>
      <c r="L356" t="s">
        <v>126</v>
      </c>
      <c r="M356">
        <v>4</v>
      </c>
      <c r="N356" t="str">
        <f>VLOOKUP(B356,Sheet5!$L$15:$O$46,4,FALSE)</f>
        <v>BOLÍVAR - GOBERNACIÓN</v>
      </c>
    </row>
    <row r="357" spans="1:14" x14ac:dyDescent="0.2">
      <c r="A357">
        <v>2011</v>
      </c>
      <c r="B357" t="s">
        <v>24</v>
      </c>
      <c r="C357" t="s">
        <v>23</v>
      </c>
      <c r="D357" t="s">
        <v>25</v>
      </c>
      <c r="E357" s="20">
        <v>49.672767526571278</v>
      </c>
      <c r="F357" s="20">
        <v>3.4004072618726484</v>
      </c>
      <c r="G357" s="20">
        <v>68.883271772696943</v>
      </c>
      <c r="H357" s="20">
        <v>87.840202473560936</v>
      </c>
      <c r="I357" s="20">
        <v>85.799206676736347</v>
      </c>
      <c r="J357" s="20">
        <v>40.561414226150134</v>
      </c>
      <c r="K357" s="20">
        <v>73.47</v>
      </c>
      <c r="L357" t="s">
        <v>126</v>
      </c>
      <c r="M357">
        <v>10</v>
      </c>
      <c r="N357" t="str">
        <f>VLOOKUP(B357,Sheet5!$L$15:$O$46,4,FALSE)</f>
        <v>BOYACÁ - GOBERNACIÓN</v>
      </c>
    </row>
    <row r="358" spans="1:14" x14ac:dyDescent="0.2">
      <c r="A358">
        <v>2011</v>
      </c>
      <c r="B358" t="s">
        <v>28</v>
      </c>
      <c r="C358" t="s">
        <v>27</v>
      </c>
      <c r="D358" t="s">
        <v>29</v>
      </c>
      <c r="E358" s="20">
        <v>56.644756828412824</v>
      </c>
      <c r="F358" s="20">
        <v>10.616217553922286</v>
      </c>
      <c r="G358" s="20">
        <v>52.624706808522781</v>
      </c>
      <c r="H358" s="20">
        <v>84.735188753724884</v>
      </c>
      <c r="I358" s="20">
        <v>82.458380223297567</v>
      </c>
      <c r="J358" s="20">
        <v>40.341800189091195</v>
      </c>
      <c r="K358" s="20">
        <v>74.38</v>
      </c>
      <c r="L358" t="s">
        <v>126</v>
      </c>
      <c r="M358">
        <v>7</v>
      </c>
      <c r="N358" t="str">
        <f>VLOOKUP(B358,Sheet5!$L$15:$O$46,4,FALSE)</f>
        <v>CALDAS - GOBERNACIÓN</v>
      </c>
    </row>
    <row r="359" spans="1:14" x14ac:dyDescent="0.2">
      <c r="A359">
        <v>2011</v>
      </c>
      <c r="B359" t="s">
        <v>31</v>
      </c>
      <c r="C359" t="s">
        <v>30</v>
      </c>
      <c r="D359" t="s">
        <v>32</v>
      </c>
      <c r="E359" s="20">
        <v>77.907789846627196</v>
      </c>
      <c r="F359" s="20">
        <v>5.9836669747424835</v>
      </c>
      <c r="G359" s="20">
        <v>75.648653790792054</v>
      </c>
      <c r="H359" s="20">
        <v>92.550952689250437</v>
      </c>
      <c r="I359" s="20">
        <v>86.623154113119455</v>
      </c>
      <c r="J359" s="20">
        <v>27.917437653155424</v>
      </c>
      <c r="K359" s="20">
        <v>66.540000000000006</v>
      </c>
      <c r="L359" t="s">
        <v>178</v>
      </c>
      <c r="M359">
        <v>21</v>
      </c>
      <c r="N359" t="str">
        <f>VLOOKUP(B359,Sheet5!$L$15:$O$46,4,FALSE)</f>
        <v>CAQUETÁ - GOBERNACIÓN</v>
      </c>
    </row>
    <row r="360" spans="1:14" x14ac:dyDescent="0.2">
      <c r="A360">
        <v>2011</v>
      </c>
      <c r="B360" t="s">
        <v>34</v>
      </c>
      <c r="C360" t="s">
        <v>33</v>
      </c>
      <c r="D360" t="s">
        <v>35</v>
      </c>
      <c r="E360" s="20">
        <v>65.546266387991636</v>
      </c>
      <c r="F360" s="20">
        <v>1.0957473292367539</v>
      </c>
      <c r="G360" s="20">
        <v>72.712931165311076</v>
      </c>
      <c r="H360" s="20">
        <v>93.592578439466806</v>
      </c>
      <c r="I360" s="20">
        <v>92.244581635018406</v>
      </c>
      <c r="J360" s="20">
        <v>40.546931283327545</v>
      </c>
      <c r="K360" s="20">
        <v>75.31</v>
      </c>
      <c r="L360" t="s">
        <v>126</v>
      </c>
      <c r="M360">
        <v>3</v>
      </c>
      <c r="N360" t="str">
        <f>VLOOKUP(B360,Sheet5!$L$15:$O$46,4,FALSE)</f>
        <v>CAUCA - GOBERNACIÓN</v>
      </c>
    </row>
    <row r="361" spans="1:14" x14ac:dyDescent="0.2">
      <c r="A361">
        <v>2011</v>
      </c>
      <c r="B361" t="s">
        <v>37</v>
      </c>
      <c r="C361" t="s">
        <v>36</v>
      </c>
      <c r="D361" t="s">
        <v>38</v>
      </c>
      <c r="E361" s="20">
        <v>51.489381193031747</v>
      </c>
      <c r="F361" s="20">
        <v>4.4559095720816693</v>
      </c>
      <c r="G361" s="20">
        <v>78.893453883290547</v>
      </c>
      <c r="H361" s="20">
        <v>83.655392367066895</v>
      </c>
      <c r="I361" s="20">
        <v>91.062835682641065</v>
      </c>
      <c r="J361" s="20">
        <v>44.916426462801887</v>
      </c>
      <c r="K361" s="20">
        <v>72.16</v>
      </c>
      <c r="L361" t="s">
        <v>126</v>
      </c>
      <c r="M361">
        <v>14</v>
      </c>
      <c r="N361" t="str">
        <f>VLOOKUP(B361,Sheet5!$L$15:$O$46,4,FALSE)</f>
        <v>CESAR - GOBERNACIÓN</v>
      </c>
    </row>
    <row r="362" spans="1:14" x14ac:dyDescent="0.2">
      <c r="A362">
        <v>2011</v>
      </c>
      <c r="B362" t="s">
        <v>40</v>
      </c>
      <c r="C362" t="s">
        <v>39</v>
      </c>
      <c r="D362" t="s">
        <v>41</v>
      </c>
      <c r="E362" s="20">
        <v>54.274111419842342</v>
      </c>
      <c r="F362" s="20">
        <v>4.9798332395639431</v>
      </c>
      <c r="G362" s="20">
        <v>76.428539761372534</v>
      </c>
      <c r="H362" s="20">
        <v>94.376261838701907</v>
      </c>
      <c r="I362" s="20">
        <v>87.224258610987675</v>
      </c>
      <c r="J362" s="20">
        <v>30.267955872294028</v>
      </c>
      <c r="K362" s="20">
        <v>73.33</v>
      </c>
      <c r="L362" t="s">
        <v>126</v>
      </c>
      <c r="M362">
        <v>11</v>
      </c>
      <c r="N362" t="str">
        <f>VLOOKUP(B362,Sheet5!$L$15:$O$46,4,FALSE)</f>
        <v>CÓRDOBA - GOBERNACIÓN</v>
      </c>
    </row>
    <row r="363" spans="1:14" x14ac:dyDescent="0.2">
      <c r="A363">
        <v>2011</v>
      </c>
      <c r="B363" t="s">
        <v>43</v>
      </c>
      <c r="C363" t="s">
        <v>42</v>
      </c>
      <c r="D363" t="s">
        <v>44</v>
      </c>
      <c r="E363" s="20">
        <v>35.325192831252778</v>
      </c>
      <c r="F363" s="20">
        <v>6.0730192600106943</v>
      </c>
      <c r="G363" s="20">
        <v>37.702474540043944</v>
      </c>
      <c r="H363" s="20">
        <v>72.545192718275359</v>
      </c>
      <c r="I363" s="20">
        <v>69.671872523744213</v>
      </c>
      <c r="J363" s="20">
        <v>51.739858839035577</v>
      </c>
      <c r="K363" s="20">
        <v>74.67</v>
      </c>
      <c r="L363" t="s">
        <v>126</v>
      </c>
      <c r="M363">
        <v>5</v>
      </c>
      <c r="N363" t="str">
        <f>VLOOKUP(B363,Sheet5!$L$15:$O$46,4,FALSE)</f>
        <v>CUNDINAMARCA - GOBERNACIÓN</v>
      </c>
    </row>
    <row r="364" spans="1:14" x14ac:dyDescent="0.2">
      <c r="A364">
        <v>2011</v>
      </c>
      <c r="B364" t="s">
        <v>46</v>
      </c>
      <c r="C364" t="s">
        <v>45</v>
      </c>
      <c r="D364" t="s">
        <v>47</v>
      </c>
      <c r="E364" s="20">
        <v>153.85168641405156</v>
      </c>
      <c r="F364" s="20">
        <v>0</v>
      </c>
      <c r="G364" s="20">
        <v>76.024726938458002</v>
      </c>
      <c r="H364" s="20">
        <v>81.70400456855397</v>
      </c>
      <c r="I364" s="20">
        <v>76.985541141630705</v>
      </c>
      <c r="J364" s="20">
        <v>-18.019952725420829</v>
      </c>
      <c r="K364" s="20">
        <v>46.39</v>
      </c>
      <c r="L364" t="s">
        <v>197</v>
      </c>
      <c r="M364">
        <v>32</v>
      </c>
      <c r="N364" t="str">
        <f>VLOOKUP(B364,Sheet5!$L$15:$O$46,4,FALSE)</f>
        <v>CHOCÓ - GOBERNACIÓN</v>
      </c>
    </row>
    <row r="365" spans="1:14" x14ac:dyDescent="0.2">
      <c r="A365">
        <v>2011</v>
      </c>
      <c r="B365" t="s">
        <v>49</v>
      </c>
      <c r="C365" t="s">
        <v>48</v>
      </c>
      <c r="D365" t="s">
        <v>50</v>
      </c>
      <c r="E365" s="20">
        <v>57.933944330247435</v>
      </c>
      <c r="F365" s="20">
        <v>3.439786462069617</v>
      </c>
      <c r="G365" s="20">
        <v>73.737270052265615</v>
      </c>
      <c r="H365" s="20">
        <v>90.078738628498627</v>
      </c>
      <c r="I365" s="20">
        <v>87.315447106195833</v>
      </c>
      <c r="J365" s="20">
        <v>35.07916021805466</v>
      </c>
      <c r="K365" s="20">
        <v>72.5</v>
      </c>
      <c r="L365" t="s">
        <v>126</v>
      </c>
      <c r="M365">
        <v>13</v>
      </c>
      <c r="N365" t="str">
        <f>VLOOKUP(B365,Sheet5!$L$15:$O$46,4,FALSE)</f>
        <v>HUILA - GOBERNACIÓN</v>
      </c>
    </row>
    <row r="366" spans="1:14" x14ac:dyDescent="0.2">
      <c r="A366">
        <v>2011</v>
      </c>
      <c r="B366" t="s">
        <v>52</v>
      </c>
      <c r="C366" t="s">
        <v>51</v>
      </c>
      <c r="D366" t="s">
        <v>53</v>
      </c>
      <c r="E366" s="20">
        <v>68.058252427184456</v>
      </c>
      <c r="F366" s="20">
        <v>1.863336473212893</v>
      </c>
      <c r="G366" s="20">
        <v>86.85876502207401</v>
      </c>
      <c r="H366" s="20">
        <v>54.081686489036684</v>
      </c>
      <c r="I366" s="20">
        <v>85.186783682718911</v>
      </c>
      <c r="J366" s="20">
        <v>-0.17694339144372517</v>
      </c>
      <c r="K366" s="20">
        <v>57.65</v>
      </c>
      <c r="L366" t="s">
        <v>197</v>
      </c>
      <c r="M366">
        <v>26</v>
      </c>
      <c r="N366" t="str">
        <f>VLOOKUP(B366,Sheet5!$L$15:$O$46,4,FALSE)</f>
        <v>LA GUAJIRA - GOBERNACIÓN</v>
      </c>
    </row>
    <row r="367" spans="1:14" x14ac:dyDescent="0.2">
      <c r="A367">
        <v>2011</v>
      </c>
      <c r="B367" t="s">
        <v>55</v>
      </c>
      <c r="C367" t="s">
        <v>54</v>
      </c>
      <c r="D367" t="s">
        <v>56</v>
      </c>
      <c r="E367" s="20">
        <v>74.061546624220725</v>
      </c>
      <c r="F367" s="20">
        <v>3.671925303840589</v>
      </c>
      <c r="G367" s="20">
        <v>67.575033295023218</v>
      </c>
      <c r="H367" s="20">
        <v>60.592703271439184</v>
      </c>
      <c r="I367" s="20">
        <v>80.557940269228851</v>
      </c>
      <c r="J367" s="20">
        <v>35.146519067179476</v>
      </c>
      <c r="K367" s="20">
        <v>64.12</v>
      </c>
      <c r="L367" t="s">
        <v>178</v>
      </c>
      <c r="M367">
        <v>23</v>
      </c>
      <c r="N367" t="str">
        <f>VLOOKUP(B367,Sheet5!$L$15:$O$46,4,FALSE)</f>
        <v>MAGDALENA - GOBERNACIÓN</v>
      </c>
    </row>
    <row r="368" spans="1:14" x14ac:dyDescent="0.2">
      <c r="A368">
        <v>2011</v>
      </c>
      <c r="B368" t="s">
        <v>58</v>
      </c>
      <c r="C368" t="s">
        <v>57</v>
      </c>
      <c r="D368" t="s">
        <v>59</v>
      </c>
      <c r="E368" s="20">
        <v>63.863132209405507</v>
      </c>
      <c r="F368" s="20">
        <v>2.3134115134663085</v>
      </c>
      <c r="G368" s="20">
        <v>83.940301152412616</v>
      </c>
      <c r="H368" s="20">
        <v>93.95718208825096</v>
      </c>
      <c r="I368" s="20">
        <v>94.053877448527416</v>
      </c>
      <c r="J368" s="20">
        <v>42.089383323780908</v>
      </c>
      <c r="K368" s="20">
        <v>71.97</v>
      </c>
      <c r="L368" t="s">
        <v>126</v>
      </c>
      <c r="M368">
        <v>15</v>
      </c>
      <c r="N368" t="str">
        <f>VLOOKUP(B368,Sheet5!$L$15:$O$46,4,FALSE)</f>
        <v>META - GOBERNACIÓN</v>
      </c>
    </row>
    <row r="369" spans="1:14" x14ac:dyDescent="0.2">
      <c r="A369">
        <v>2011</v>
      </c>
      <c r="B369" t="s">
        <v>61</v>
      </c>
      <c r="C369" t="s">
        <v>60</v>
      </c>
      <c r="D369" t="s">
        <v>62</v>
      </c>
      <c r="E369" s="20">
        <v>50.44369143322767</v>
      </c>
      <c r="F369" s="20">
        <v>2.8170053261124295</v>
      </c>
      <c r="G369" s="20">
        <v>72.871775271845749</v>
      </c>
      <c r="H369" s="20">
        <v>65.633387728096054</v>
      </c>
      <c r="I369" s="20">
        <v>85.06933410072503</v>
      </c>
      <c r="J369" s="20">
        <v>34.73906628195968</v>
      </c>
      <c r="K369" s="20">
        <v>67.37</v>
      </c>
      <c r="L369" t="s">
        <v>178</v>
      </c>
      <c r="M369">
        <v>19</v>
      </c>
      <c r="N369" t="str">
        <f>VLOOKUP(B369,Sheet5!$L$15:$O$46,4,FALSE)</f>
        <v>NARIÑO - GOBERNACIÓN</v>
      </c>
    </row>
    <row r="370" spans="1:14" x14ac:dyDescent="0.2">
      <c r="A370">
        <v>2011</v>
      </c>
      <c r="B370" t="s">
        <v>64</v>
      </c>
      <c r="C370" t="s">
        <v>63</v>
      </c>
      <c r="D370" t="s">
        <v>65</v>
      </c>
      <c r="E370" s="20">
        <v>60.679094870271342</v>
      </c>
      <c r="F370" s="20">
        <v>6.6946607891866652</v>
      </c>
      <c r="G370" s="20">
        <v>68.184374657865249</v>
      </c>
      <c r="H370" s="20">
        <v>81.14946004546097</v>
      </c>
      <c r="I370" s="20">
        <v>86.648218355567025</v>
      </c>
      <c r="J370" s="20">
        <v>53.67348872930647</v>
      </c>
      <c r="K370" s="20">
        <v>73.55</v>
      </c>
      <c r="L370" t="s">
        <v>126</v>
      </c>
      <c r="M370">
        <v>9</v>
      </c>
      <c r="N370" t="str">
        <f>VLOOKUP(B370,Sheet5!$L$15:$O$46,4,FALSE)</f>
        <v>NORTE DE SANTANDER - GOBERNACIÓN</v>
      </c>
    </row>
    <row r="371" spans="1:14" x14ac:dyDescent="0.2">
      <c r="A371">
        <v>2011</v>
      </c>
      <c r="B371" t="s">
        <v>67</v>
      </c>
      <c r="C371" t="s">
        <v>66</v>
      </c>
      <c r="D371" t="s">
        <v>68</v>
      </c>
      <c r="E371" s="20">
        <v>59.718767184267719</v>
      </c>
      <c r="F371" s="20">
        <v>4.7021444009905755</v>
      </c>
      <c r="G371" s="20">
        <v>56.970684597312662</v>
      </c>
      <c r="H371" s="20">
        <v>78.805368747388741</v>
      </c>
      <c r="I371" s="20">
        <v>81.395544238831434</v>
      </c>
      <c r="J371" s="20">
        <v>51.576686512102263</v>
      </c>
      <c r="K371" s="20">
        <v>74.510000000000005</v>
      </c>
      <c r="L371" t="s">
        <v>126</v>
      </c>
      <c r="M371">
        <v>6</v>
      </c>
      <c r="N371" t="str">
        <f>VLOOKUP(B371,Sheet5!$L$15:$O$46,4,FALSE)</f>
        <v>QUINDÍO - GOBERNACIÓN</v>
      </c>
    </row>
    <row r="372" spans="1:14" x14ac:dyDescent="0.2">
      <c r="A372">
        <v>2011</v>
      </c>
      <c r="B372" t="s">
        <v>70</v>
      </c>
      <c r="C372" t="s">
        <v>69</v>
      </c>
      <c r="D372" t="s">
        <v>71</v>
      </c>
      <c r="E372" s="20">
        <v>38.986506576804899</v>
      </c>
      <c r="F372" s="20">
        <v>2.6277907989930127</v>
      </c>
      <c r="G372" s="20">
        <v>49.523760857543664</v>
      </c>
      <c r="H372" s="20">
        <v>77.517463448274412</v>
      </c>
      <c r="I372" s="20">
        <v>80.724810604112676</v>
      </c>
      <c r="J372" s="20">
        <v>52.264015582780743</v>
      </c>
      <c r="K372" s="20">
        <v>75.87</v>
      </c>
      <c r="L372" t="s">
        <v>126</v>
      </c>
      <c r="M372">
        <v>2</v>
      </c>
      <c r="N372" t="str">
        <f>VLOOKUP(B372,Sheet5!$L$15:$O$46,4,FALSE)</f>
        <v>RISARALDA - GOBERNACIÓN</v>
      </c>
    </row>
    <row r="373" spans="1:14" x14ac:dyDescent="0.2">
      <c r="A373">
        <v>2011</v>
      </c>
      <c r="B373" t="s">
        <v>73</v>
      </c>
      <c r="C373" t="s">
        <v>72</v>
      </c>
      <c r="D373" t="s">
        <v>74</v>
      </c>
      <c r="E373" s="20">
        <v>56.914090666224006</v>
      </c>
      <c r="F373" s="20">
        <v>1.2573181030394283</v>
      </c>
      <c r="G373" s="20">
        <v>61.956174063440592</v>
      </c>
      <c r="H373" s="20">
        <v>91.720217708766143</v>
      </c>
      <c r="I373" s="20">
        <v>82.388702162048261</v>
      </c>
      <c r="J373" s="20">
        <v>34.921545058529432</v>
      </c>
      <c r="K373" s="20">
        <v>73.67</v>
      </c>
      <c r="L373" t="s">
        <v>126</v>
      </c>
      <c r="M373">
        <v>8</v>
      </c>
      <c r="N373" t="str">
        <f>VLOOKUP(B373,Sheet5!$L$15:$O$46,4,FALSE)</f>
        <v>SANTANDER - GOBERNACIÓN</v>
      </c>
    </row>
    <row r="374" spans="1:14" x14ac:dyDescent="0.2">
      <c r="A374">
        <v>2011</v>
      </c>
      <c r="B374" t="s">
        <v>76</v>
      </c>
      <c r="C374" t="s">
        <v>75</v>
      </c>
      <c r="D374" t="s">
        <v>77</v>
      </c>
      <c r="E374" s="20">
        <v>48.373877636249738</v>
      </c>
      <c r="F374" s="20">
        <v>0</v>
      </c>
      <c r="G374" s="20">
        <v>77.176296627685716</v>
      </c>
      <c r="H374" s="20">
        <v>95.922465672471532</v>
      </c>
      <c r="I374" s="20">
        <v>92.24911496180448</v>
      </c>
      <c r="J374" s="20">
        <v>-17.692976973146902</v>
      </c>
      <c r="K374" s="20">
        <v>69.349999999999994</v>
      </c>
      <c r="L374" t="s">
        <v>178</v>
      </c>
      <c r="M374">
        <v>18</v>
      </c>
      <c r="N374" t="str">
        <f>VLOOKUP(B374,Sheet5!$L$15:$O$46,4,FALSE)</f>
        <v>SUCRE - GOBERNACIÓN</v>
      </c>
    </row>
    <row r="375" spans="1:14" x14ac:dyDescent="0.2">
      <c r="A375">
        <v>2011</v>
      </c>
      <c r="B375" t="s">
        <v>79</v>
      </c>
      <c r="C375" t="s">
        <v>78</v>
      </c>
      <c r="D375" t="s">
        <v>80</v>
      </c>
      <c r="E375" s="20">
        <v>71.675180732719497</v>
      </c>
      <c r="F375" s="20">
        <v>2.5130826906482842</v>
      </c>
      <c r="G375" s="20">
        <v>71.059060198663687</v>
      </c>
      <c r="H375" s="20">
        <v>83.984868440242238</v>
      </c>
      <c r="I375" s="20">
        <v>76.911545858754806</v>
      </c>
      <c r="J375" s="20">
        <v>4.9809079937931164</v>
      </c>
      <c r="K375" s="20">
        <v>64.849999999999994</v>
      </c>
      <c r="L375" t="s">
        <v>178</v>
      </c>
      <c r="M375">
        <v>22</v>
      </c>
      <c r="N375" t="str">
        <f>VLOOKUP(B375,Sheet5!$L$15:$O$46,4,FALSE)</f>
        <v>TOLIMA - GOBERNACIÓN</v>
      </c>
    </row>
    <row r="376" spans="1:14" x14ac:dyDescent="0.2">
      <c r="A376">
        <v>2011</v>
      </c>
      <c r="B376" t="s">
        <v>82</v>
      </c>
      <c r="C376" t="s">
        <v>81</v>
      </c>
      <c r="D376" t="s">
        <v>83</v>
      </c>
      <c r="E376" s="20">
        <v>58.69719744578844</v>
      </c>
      <c r="F376" s="20">
        <v>10.107123902602359</v>
      </c>
      <c r="G376" s="20">
        <v>45.516382521590245</v>
      </c>
      <c r="H376" s="20">
        <v>81.569696252104521</v>
      </c>
      <c r="I376" s="20">
        <v>62.423934355220837</v>
      </c>
      <c r="J376" s="20">
        <v>27.458871877944908</v>
      </c>
      <c r="K376" s="20">
        <v>66.790000000000006</v>
      </c>
      <c r="L376" t="s">
        <v>178</v>
      </c>
      <c r="M376">
        <v>20</v>
      </c>
      <c r="N376" t="str">
        <f>VLOOKUP(B376,Sheet5!$L$15:$O$46,4,FALSE)</f>
        <v>VALLE DEL CAUCA - GOBERNACIÓN</v>
      </c>
    </row>
    <row r="377" spans="1:14" x14ac:dyDescent="0.2">
      <c r="A377">
        <v>2011</v>
      </c>
      <c r="B377" t="s">
        <v>86</v>
      </c>
      <c r="C377" t="s">
        <v>85</v>
      </c>
      <c r="D377" t="s">
        <v>87</v>
      </c>
      <c r="E377" s="20">
        <v>57.455001730702669</v>
      </c>
      <c r="F377" s="20">
        <v>2.9706450318479685</v>
      </c>
      <c r="G377" s="20">
        <v>79.884640218809395</v>
      </c>
      <c r="H377" s="20">
        <v>73.351042517482739</v>
      </c>
      <c r="I377" s="20">
        <v>96.155682029523163</v>
      </c>
      <c r="J377" s="20">
        <v>50.390806131544842</v>
      </c>
      <c r="K377" s="20">
        <v>71.72</v>
      </c>
      <c r="L377" t="s">
        <v>126</v>
      </c>
      <c r="M377">
        <v>16</v>
      </c>
      <c r="N377" t="str">
        <f>VLOOKUP(B377,Sheet5!$L$15:$O$46,4,FALSE)</f>
        <v>ARAUCA - GOBERNACIÓN</v>
      </c>
    </row>
    <row r="378" spans="1:14" x14ac:dyDescent="0.2">
      <c r="A378">
        <v>2011</v>
      </c>
      <c r="B378" t="s">
        <v>89</v>
      </c>
      <c r="C378" t="s">
        <v>88</v>
      </c>
      <c r="D378" t="s">
        <v>90</v>
      </c>
      <c r="E378" s="20">
        <v>62.984905191833548</v>
      </c>
      <c r="F378" s="20">
        <v>4.0560945226106027</v>
      </c>
      <c r="G378" s="20">
        <v>79.181043302675064</v>
      </c>
      <c r="H378" s="20">
        <v>86.093974549691453</v>
      </c>
      <c r="I378" s="20">
        <v>89.907240130292834</v>
      </c>
      <c r="J378" s="20">
        <v>37.413323288073506</v>
      </c>
      <c r="K378" s="20">
        <v>71.38</v>
      </c>
      <c r="L378" t="s">
        <v>126</v>
      </c>
      <c r="M378">
        <v>17</v>
      </c>
      <c r="N378" t="str">
        <f>VLOOKUP(B378,Sheet5!$L$15:$O$46,4,FALSE)</f>
        <v>CASANARE - GOBERNACIÓN</v>
      </c>
    </row>
    <row r="379" spans="1:14" x14ac:dyDescent="0.2">
      <c r="A379">
        <v>2011</v>
      </c>
      <c r="B379" t="s">
        <v>92</v>
      </c>
      <c r="C379" t="s">
        <v>91</v>
      </c>
      <c r="D379" t="s">
        <v>93</v>
      </c>
      <c r="E379" s="20">
        <v>98.137230616794653</v>
      </c>
      <c r="F379" s="20">
        <v>0</v>
      </c>
      <c r="G379" s="20">
        <v>69.577326908973703</v>
      </c>
      <c r="H379" s="20">
        <v>47.442213869927549</v>
      </c>
      <c r="I379" s="20">
        <v>92.567792459204298</v>
      </c>
      <c r="J379" s="20">
        <v>31.049033669751662</v>
      </c>
      <c r="K379" s="20">
        <v>48.84</v>
      </c>
      <c r="L379" t="s">
        <v>197</v>
      </c>
      <c r="M379">
        <v>30</v>
      </c>
      <c r="N379" t="str">
        <f>VLOOKUP(B379,Sheet5!$L$15:$O$46,4,FALSE)</f>
        <v>PUTUMAYO - GOBERNACIÓN</v>
      </c>
    </row>
    <row r="380" spans="1:14" x14ac:dyDescent="0.2">
      <c r="A380">
        <v>2011</v>
      </c>
      <c r="B380" t="s">
        <v>95</v>
      </c>
      <c r="C380" t="s">
        <v>94</v>
      </c>
      <c r="D380" t="s">
        <v>96</v>
      </c>
      <c r="E380" s="20">
        <v>58.35599355699118</v>
      </c>
      <c r="F380" s="20">
        <v>5.4158942079619274</v>
      </c>
      <c r="G380" s="20">
        <v>56.201284420756068</v>
      </c>
      <c r="H380" s="20">
        <v>30.450646078574866</v>
      </c>
      <c r="I380" s="20">
        <v>50.3242038523235</v>
      </c>
      <c r="J380" s="20">
        <v>36.987622054488057</v>
      </c>
      <c r="K380" s="20">
        <v>57.4</v>
      </c>
      <c r="L380" t="s">
        <v>197</v>
      </c>
      <c r="M380">
        <v>27</v>
      </c>
      <c r="N380" t="str">
        <f>VLOOKUP(B380,Sheet5!$L$15:$O$46,4,FALSE)</f>
        <v>SAN ANDRÉS - GOBERNACIÓN</v>
      </c>
    </row>
    <row r="381" spans="1:14" x14ac:dyDescent="0.2">
      <c r="A381">
        <v>2011</v>
      </c>
      <c r="B381" t="s">
        <v>98</v>
      </c>
      <c r="C381" t="s">
        <v>97</v>
      </c>
      <c r="D381" t="s">
        <v>99</v>
      </c>
      <c r="E381" s="20">
        <v>61.542103483260057</v>
      </c>
      <c r="F381" s="20">
        <v>24.801059028007053</v>
      </c>
      <c r="G381" s="20">
        <v>89.498818229845327</v>
      </c>
      <c r="H381" s="20">
        <v>28.130394558859479</v>
      </c>
      <c r="I381" s="20">
        <v>74.165269065676654</v>
      </c>
      <c r="J381" s="20">
        <v>8.1146012584125735</v>
      </c>
      <c r="K381" s="20">
        <v>48.38</v>
      </c>
      <c r="L381" t="s">
        <v>197</v>
      </c>
      <c r="M381">
        <v>31</v>
      </c>
      <c r="N381" t="str">
        <f>VLOOKUP(B381,Sheet5!$L$15:$O$46,4,FALSE)</f>
        <v>AMAZONAS - GOBERNACIÓN</v>
      </c>
    </row>
    <row r="382" spans="1:14" x14ac:dyDescent="0.2">
      <c r="A382">
        <v>2011</v>
      </c>
      <c r="B382" t="s">
        <v>101</v>
      </c>
      <c r="C382" t="s">
        <v>100</v>
      </c>
      <c r="D382" t="s">
        <v>102</v>
      </c>
      <c r="E382" s="20">
        <v>55.614089453568852</v>
      </c>
      <c r="F382" s="20">
        <v>0</v>
      </c>
      <c r="G382" s="20">
        <v>88.946222057355044</v>
      </c>
      <c r="H382" s="20">
        <v>26.561861220850936</v>
      </c>
      <c r="I382" s="20">
        <v>84.847541035383017</v>
      </c>
      <c r="J382" s="20">
        <v>24.243783410441562</v>
      </c>
      <c r="K382" s="20">
        <v>55.31</v>
      </c>
      <c r="L382" t="s">
        <v>197</v>
      </c>
      <c r="M382">
        <v>29</v>
      </c>
      <c r="N382" t="str">
        <f>VLOOKUP(B382,Sheet5!$L$15:$O$46,4,FALSE)</f>
        <v>GUAINÍA - GOBERNACIÓN</v>
      </c>
    </row>
    <row r="383" spans="1:14" x14ac:dyDescent="0.2">
      <c r="A383">
        <v>2011</v>
      </c>
      <c r="B383" t="s">
        <v>104</v>
      </c>
      <c r="C383" t="s">
        <v>103</v>
      </c>
      <c r="D383" t="s">
        <v>105</v>
      </c>
      <c r="E383" s="20">
        <v>67.855225002684989</v>
      </c>
      <c r="F383" s="20">
        <v>3.0670140686074476</v>
      </c>
      <c r="G383" s="20">
        <v>77.657947007278622</v>
      </c>
      <c r="H383" s="20">
        <v>47.209868908266508</v>
      </c>
      <c r="I383" s="20">
        <v>81.26892671574879</v>
      </c>
      <c r="J383" s="20">
        <v>27.195857641760242</v>
      </c>
      <c r="K383" s="20">
        <v>61.01</v>
      </c>
      <c r="L383" t="s">
        <v>178</v>
      </c>
      <c r="M383">
        <v>24</v>
      </c>
      <c r="N383" t="str">
        <f>VLOOKUP(B383,Sheet5!$L$15:$O$46,4,FALSE)</f>
        <v>GUAVIARE - GOBERNACIÓN</v>
      </c>
    </row>
    <row r="384" spans="1:14" x14ac:dyDescent="0.2">
      <c r="A384">
        <v>2011</v>
      </c>
      <c r="B384" t="s">
        <v>107</v>
      </c>
      <c r="C384" t="s">
        <v>106</v>
      </c>
      <c r="D384" t="s">
        <v>108</v>
      </c>
      <c r="E384" s="20">
        <v>65.273203276750266</v>
      </c>
      <c r="F384" s="20">
        <v>3.1544513393932521</v>
      </c>
      <c r="G384" s="20">
        <v>85.686828554731179</v>
      </c>
      <c r="H384" s="20">
        <v>24.770719678519615</v>
      </c>
      <c r="I384" s="20">
        <v>83.042839542891329</v>
      </c>
      <c r="J384" s="20">
        <v>33.742094996252028</v>
      </c>
      <c r="K384" s="20">
        <v>56.2</v>
      </c>
      <c r="L384" t="s">
        <v>197</v>
      </c>
      <c r="M384">
        <v>28</v>
      </c>
      <c r="N384" t="str">
        <f>VLOOKUP(B384,Sheet5!$L$15:$O$46,4,FALSE)</f>
        <v>VAUPÉS - GOBERNACIÓN</v>
      </c>
    </row>
    <row r="385" spans="1:14" x14ac:dyDescent="0.2">
      <c r="A385">
        <v>2011</v>
      </c>
      <c r="B385" t="s">
        <v>110</v>
      </c>
      <c r="C385" t="s">
        <v>109</v>
      </c>
      <c r="D385" t="s">
        <v>111</v>
      </c>
      <c r="E385" s="20">
        <v>26.535716913117046</v>
      </c>
      <c r="F385" s="20">
        <v>0</v>
      </c>
      <c r="G385" s="20">
        <v>88.090090322733289</v>
      </c>
      <c r="H385" s="20">
        <v>34.363774826245304</v>
      </c>
      <c r="I385" s="20">
        <v>86.221646790462586</v>
      </c>
      <c r="J385" s="20">
        <v>48.037029757267412</v>
      </c>
      <c r="K385" s="20">
        <v>60.64</v>
      </c>
      <c r="L385" t="s">
        <v>178</v>
      </c>
      <c r="M385">
        <v>25</v>
      </c>
      <c r="N385" t="str">
        <f>VLOOKUP(B385,Sheet5!$L$15:$O$46,4,FALSE)</f>
        <v>VICHADA - GOBERNACIÓN</v>
      </c>
    </row>
    <row r="386" spans="1:14" x14ac:dyDescent="0.2">
      <c r="A386">
        <v>2012</v>
      </c>
      <c r="B386" t="s">
        <v>14</v>
      </c>
      <c r="C386" t="s">
        <v>13</v>
      </c>
      <c r="D386" t="s">
        <v>15</v>
      </c>
      <c r="E386" s="20">
        <v>37.566182668450907</v>
      </c>
      <c r="F386" s="20">
        <v>4.0607263262202942</v>
      </c>
      <c r="G386" s="20">
        <v>38.682239547248514</v>
      </c>
      <c r="H386" s="20">
        <v>60.229870295760115</v>
      </c>
      <c r="I386" s="20">
        <v>71.234297720057924</v>
      </c>
      <c r="J386" s="20">
        <v>46.192811546489096</v>
      </c>
      <c r="K386" s="20">
        <v>71.73</v>
      </c>
      <c r="L386" t="s">
        <v>126</v>
      </c>
      <c r="M386">
        <v>16</v>
      </c>
      <c r="N386" t="str">
        <f>VLOOKUP(B386,Sheet5!$L$15:$O$46,4,FALSE)</f>
        <v>ANTIOQUIA - GOBERNACIÓN</v>
      </c>
    </row>
    <row r="387" spans="1:14" x14ac:dyDescent="0.2">
      <c r="A387">
        <v>2012</v>
      </c>
      <c r="B387" t="s">
        <v>18</v>
      </c>
      <c r="C387" t="s">
        <v>17</v>
      </c>
      <c r="D387" t="s">
        <v>19</v>
      </c>
      <c r="E387" s="20">
        <v>53.556694224458049</v>
      </c>
      <c r="F387" s="20">
        <v>8.6401232714823326</v>
      </c>
      <c r="G387" s="20">
        <v>40.341233324304312</v>
      </c>
      <c r="H387" s="20">
        <v>79.135155044815903</v>
      </c>
      <c r="I387" s="20">
        <v>74.419601250881357</v>
      </c>
      <c r="J387" s="20">
        <v>58.601280314809742</v>
      </c>
      <c r="K387" s="20">
        <v>76.98</v>
      </c>
      <c r="L387" t="s">
        <v>126</v>
      </c>
      <c r="M387">
        <v>2</v>
      </c>
      <c r="N387" t="str">
        <f>VLOOKUP(B387,Sheet5!$L$15:$O$46,4,FALSE)</f>
        <v>ATLÁNTICO - GOBERNACIÓN</v>
      </c>
    </row>
    <row r="388" spans="1:14" x14ac:dyDescent="0.2">
      <c r="A388">
        <v>2012</v>
      </c>
      <c r="B388" t="s">
        <v>21</v>
      </c>
      <c r="C388" t="s">
        <v>20</v>
      </c>
      <c r="D388" t="s">
        <v>22</v>
      </c>
      <c r="E388" s="20">
        <v>56.82366941464592</v>
      </c>
      <c r="F388" s="20">
        <v>0.54541521593421705</v>
      </c>
      <c r="G388" s="20">
        <v>70.165007555128739</v>
      </c>
      <c r="H388" s="20">
        <v>89.147411273372285</v>
      </c>
      <c r="I388" s="20">
        <v>82.320827386234583</v>
      </c>
      <c r="J388" s="20">
        <v>46.246546995261454</v>
      </c>
      <c r="K388" s="20">
        <v>74.05</v>
      </c>
      <c r="L388" t="s">
        <v>126</v>
      </c>
      <c r="M388">
        <v>10</v>
      </c>
      <c r="N388" t="str">
        <f>VLOOKUP(B388,Sheet5!$L$15:$O$46,4,FALSE)</f>
        <v>BOLÍVAR - GOBERNACIÓN</v>
      </c>
    </row>
    <row r="389" spans="1:14" x14ac:dyDescent="0.2">
      <c r="A389">
        <v>2012</v>
      </c>
      <c r="B389" t="s">
        <v>24</v>
      </c>
      <c r="C389" t="s">
        <v>23</v>
      </c>
      <c r="D389" t="s">
        <v>25</v>
      </c>
      <c r="E389" s="20">
        <v>31.010741888108008</v>
      </c>
      <c r="F389" s="20">
        <v>11.089757889237694</v>
      </c>
      <c r="G389" s="20">
        <v>67.731950911747703</v>
      </c>
      <c r="H389" s="20">
        <v>90.839086171454014</v>
      </c>
      <c r="I389" s="20">
        <v>83.592049967675848</v>
      </c>
      <c r="J389" s="20">
        <v>47.692106273498993</v>
      </c>
      <c r="K389" s="20">
        <v>73.98</v>
      </c>
      <c r="L389" t="s">
        <v>126</v>
      </c>
      <c r="M389">
        <v>11</v>
      </c>
      <c r="N389" t="str">
        <f>VLOOKUP(B389,Sheet5!$L$15:$O$46,4,FALSE)</f>
        <v>BOYACÁ - GOBERNACIÓN</v>
      </c>
    </row>
    <row r="390" spans="1:14" x14ac:dyDescent="0.2">
      <c r="A390">
        <v>2012</v>
      </c>
      <c r="B390" t="s">
        <v>28</v>
      </c>
      <c r="C390" t="s">
        <v>27</v>
      </c>
      <c r="D390" t="s">
        <v>29</v>
      </c>
      <c r="E390" s="20">
        <v>55.113039632966668</v>
      </c>
      <c r="F390" s="20">
        <v>8.3125990231307725</v>
      </c>
      <c r="G390" s="20">
        <v>58.1925881602115</v>
      </c>
      <c r="H390" s="20">
        <v>87.25181004804567</v>
      </c>
      <c r="I390" s="20">
        <v>81.38701849914375</v>
      </c>
      <c r="J390" s="20">
        <v>43.695814972184436</v>
      </c>
      <c r="K390" s="20">
        <v>74.430000000000007</v>
      </c>
      <c r="L390" t="s">
        <v>126</v>
      </c>
      <c r="M390">
        <v>8</v>
      </c>
      <c r="N390" t="str">
        <f>VLOOKUP(B390,Sheet5!$L$15:$O$46,4,FALSE)</f>
        <v>CALDAS - GOBERNACIÓN</v>
      </c>
    </row>
    <row r="391" spans="1:14" x14ac:dyDescent="0.2">
      <c r="A391">
        <v>2012</v>
      </c>
      <c r="B391" t="s">
        <v>31</v>
      </c>
      <c r="C391" t="s">
        <v>30</v>
      </c>
      <c r="D391" t="s">
        <v>32</v>
      </c>
      <c r="E391" s="20">
        <v>64.311427375470913</v>
      </c>
      <c r="F391" s="20">
        <v>6.8148821055691737</v>
      </c>
      <c r="G391" s="20">
        <v>78.367733213277745</v>
      </c>
      <c r="H391" s="20">
        <v>92.39448451895197</v>
      </c>
      <c r="I391" s="20">
        <v>84.534378632885492</v>
      </c>
      <c r="J391" s="20">
        <v>34.597828574957724</v>
      </c>
      <c r="K391" s="20">
        <v>71.150000000000006</v>
      </c>
      <c r="L391" t="s">
        <v>126</v>
      </c>
      <c r="M391">
        <v>17</v>
      </c>
      <c r="N391" t="str">
        <f>VLOOKUP(B391,Sheet5!$L$15:$O$46,4,FALSE)</f>
        <v>CAQUETÁ - GOBERNACIÓN</v>
      </c>
    </row>
    <row r="392" spans="1:14" x14ac:dyDescent="0.2">
      <c r="A392">
        <v>2012</v>
      </c>
      <c r="B392" t="s">
        <v>34</v>
      </c>
      <c r="C392" t="s">
        <v>33</v>
      </c>
      <c r="D392" t="s">
        <v>35</v>
      </c>
      <c r="E392" s="20">
        <v>66.122915674130539</v>
      </c>
      <c r="F392" s="20">
        <v>2.2864554962511652</v>
      </c>
      <c r="G392" s="20">
        <v>82.335319280832081</v>
      </c>
      <c r="H392" s="20">
        <v>94.442298005782888</v>
      </c>
      <c r="I392" s="20">
        <v>90.627950847283557</v>
      </c>
      <c r="J392" s="20">
        <v>38.588428477853405</v>
      </c>
      <c r="K392" s="20">
        <v>72.989999999999995</v>
      </c>
      <c r="L392" t="s">
        <v>126</v>
      </c>
      <c r="M392">
        <v>13</v>
      </c>
      <c r="N392" t="str">
        <f>VLOOKUP(B392,Sheet5!$L$15:$O$46,4,FALSE)</f>
        <v>CAUCA - GOBERNACIÓN</v>
      </c>
    </row>
    <row r="393" spans="1:14" x14ac:dyDescent="0.2">
      <c r="A393">
        <v>2012</v>
      </c>
      <c r="B393" t="s">
        <v>37</v>
      </c>
      <c r="C393" t="s">
        <v>36</v>
      </c>
      <c r="D393" t="s">
        <v>38</v>
      </c>
      <c r="E393" s="20">
        <v>53.107281468112632</v>
      </c>
      <c r="F393" s="20">
        <v>4.3251536490644868</v>
      </c>
      <c r="G393" s="20">
        <v>71.39187445289366</v>
      </c>
      <c r="H393" s="20">
        <v>87.896901548726518</v>
      </c>
      <c r="I393" s="20">
        <v>91.80160644930902</v>
      </c>
      <c r="J393" s="20">
        <v>53.944191865875588</v>
      </c>
      <c r="K393" s="20">
        <v>75.83</v>
      </c>
      <c r="L393" t="s">
        <v>126</v>
      </c>
      <c r="M393">
        <v>7</v>
      </c>
      <c r="N393" t="str">
        <f>VLOOKUP(B393,Sheet5!$L$15:$O$46,4,FALSE)</f>
        <v>CESAR - GOBERNACIÓN</v>
      </c>
    </row>
    <row r="394" spans="1:14" x14ac:dyDescent="0.2">
      <c r="A394">
        <v>2012</v>
      </c>
      <c r="B394" t="s">
        <v>40</v>
      </c>
      <c r="C394" t="s">
        <v>39</v>
      </c>
      <c r="D394" t="s">
        <v>41</v>
      </c>
      <c r="E394" s="20">
        <v>54.535817233246775</v>
      </c>
      <c r="F394" s="20">
        <v>8.3557057297608726</v>
      </c>
      <c r="G394" s="20">
        <v>75.125539587080809</v>
      </c>
      <c r="H394" s="20">
        <v>94.253359031701152</v>
      </c>
      <c r="I394" s="20">
        <v>85.588911362925685</v>
      </c>
      <c r="J394" s="20">
        <v>30.487913764392427</v>
      </c>
      <c r="K394" s="20">
        <v>73.3</v>
      </c>
      <c r="L394" t="s">
        <v>126</v>
      </c>
      <c r="M394">
        <v>12</v>
      </c>
      <c r="N394" t="str">
        <f>VLOOKUP(B394,Sheet5!$L$15:$O$46,4,FALSE)</f>
        <v>CÓRDOBA - GOBERNACIÓN</v>
      </c>
    </row>
    <row r="395" spans="1:14" x14ac:dyDescent="0.2">
      <c r="A395">
        <v>2012</v>
      </c>
      <c r="B395" t="s">
        <v>43</v>
      </c>
      <c r="C395" t="s">
        <v>42</v>
      </c>
      <c r="D395" t="s">
        <v>44</v>
      </c>
      <c r="E395" s="20">
        <v>37.613376806793021</v>
      </c>
      <c r="F395" s="20">
        <v>13.895924401055259</v>
      </c>
      <c r="G395" s="20">
        <v>36.005750761657218</v>
      </c>
      <c r="H395" s="20">
        <v>78.063164420909942</v>
      </c>
      <c r="I395" s="20">
        <v>72.707342649256177</v>
      </c>
      <c r="J395" s="20">
        <v>56.018034711348463</v>
      </c>
      <c r="K395" s="20">
        <v>76.27</v>
      </c>
      <c r="L395" t="s">
        <v>126</v>
      </c>
      <c r="M395">
        <v>5</v>
      </c>
      <c r="N395" t="str">
        <f>VLOOKUP(B395,Sheet5!$L$15:$O$46,4,FALSE)</f>
        <v>CUNDINAMARCA - GOBERNACIÓN</v>
      </c>
    </row>
    <row r="396" spans="1:14" x14ac:dyDescent="0.2">
      <c r="A396">
        <v>2012</v>
      </c>
      <c r="B396" t="s">
        <v>46</v>
      </c>
      <c r="C396" t="s">
        <v>45</v>
      </c>
      <c r="D396" t="s">
        <v>47</v>
      </c>
      <c r="E396" s="20">
        <v>117.7931317553701</v>
      </c>
      <c r="F396" s="20">
        <v>3.0264053766115775</v>
      </c>
      <c r="G396" s="20">
        <v>82.164281341367271</v>
      </c>
      <c r="H396" s="20">
        <v>93.66431722878788</v>
      </c>
      <c r="I396" s="20">
        <v>80.720499671508506</v>
      </c>
      <c r="J396" s="20">
        <v>-14.558324674252207</v>
      </c>
      <c r="K396" s="20">
        <v>47.94</v>
      </c>
      <c r="L396" t="s">
        <v>197</v>
      </c>
      <c r="M396">
        <v>32</v>
      </c>
      <c r="N396" t="str">
        <f>VLOOKUP(B396,Sheet5!$L$15:$O$46,4,FALSE)</f>
        <v>CHOCÓ - GOBERNACIÓN</v>
      </c>
    </row>
    <row r="397" spans="1:14" x14ac:dyDescent="0.2">
      <c r="A397">
        <v>2012</v>
      </c>
      <c r="B397" t="s">
        <v>49</v>
      </c>
      <c r="C397" t="s">
        <v>48</v>
      </c>
      <c r="D397" t="s">
        <v>50</v>
      </c>
      <c r="E397" s="20">
        <v>65.512854221625204</v>
      </c>
      <c r="F397" s="20">
        <v>42.784254875858309</v>
      </c>
      <c r="G397" s="20">
        <v>60.449971547287639</v>
      </c>
      <c r="H397" s="20">
        <v>90.585050509044038</v>
      </c>
      <c r="I397" s="20">
        <v>81.238317674217114</v>
      </c>
      <c r="J397" s="20">
        <v>37.570803705903074</v>
      </c>
      <c r="K397" s="20">
        <v>69.58</v>
      </c>
      <c r="L397" t="s">
        <v>178</v>
      </c>
      <c r="M397">
        <v>19</v>
      </c>
      <c r="N397" t="str">
        <f>VLOOKUP(B397,Sheet5!$L$15:$O$46,4,FALSE)</f>
        <v>HUILA - GOBERNACIÓN</v>
      </c>
    </row>
    <row r="398" spans="1:14" x14ac:dyDescent="0.2">
      <c r="A398">
        <v>2012</v>
      </c>
      <c r="B398" t="s">
        <v>52</v>
      </c>
      <c r="C398" t="s">
        <v>51</v>
      </c>
      <c r="D398" t="s">
        <v>53</v>
      </c>
      <c r="E398" s="20">
        <v>67.497421964859399</v>
      </c>
      <c r="F398" s="20">
        <v>0.98599485025632538</v>
      </c>
      <c r="G398" s="20">
        <v>80.753132924607414</v>
      </c>
      <c r="H398" s="20">
        <v>90.591690140304109</v>
      </c>
      <c r="I398" s="20">
        <v>85.734600621894614</v>
      </c>
      <c r="J398" s="20">
        <v>31.770558692904732</v>
      </c>
      <c r="K398" s="20">
        <v>70.86</v>
      </c>
      <c r="L398" t="s">
        <v>126</v>
      </c>
      <c r="M398">
        <v>18</v>
      </c>
      <c r="N398" t="str">
        <f>VLOOKUP(B398,Sheet5!$L$15:$O$46,4,FALSE)</f>
        <v>LA GUAJIRA - GOBERNACIÓN</v>
      </c>
    </row>
    <row r="399" spans="1:14" x14ac:dyDescent="0.2">
      <c r="A399">
        <v>2012</v>
      </c>
      <c r="B399" t="s">
        <v>55</v>
      </c>
      <c r="C399" t="s">
        <v>54</v>
      </c>
      <c r="D399" t="s">
        <v>56</v>
      </c>
      <c r="E399" s="20">
        <v>60.813497205613764</v>
      </c>
      <c r="F399" s="20">
        <v>2.5678602826203338</v>
      </c>
      <c r="G399" s="20">
        <v>70.513069952266406</v>
      </c>
      <c r="H399" s="20">
        <v>58.239638014159453</v>
      </c>
      <c r="I399" s="20">
        <v>82.304512084293648</v>
      </c>
      <c r="J399" s="20">
        <v>56.306839534723622</v>
      </c>
      <c r="K399" s="20">
        <v>68.92</v>
      </c>
      <c r="L399" t="s">
        <v>178</v>
      </c>
      <c r="M399">
        <v>20</v>
      </c>
      <c r="N399" t="str">
        <f>VLOOKUP(B399,Sheet5!$L$15:$O$46,4,FALSE)</f>
        <v>MAGDALENA - GOBERNACIÓN</v>
      </c>
    </row>
    <row r="400" spans="1:14" x14ac:dyDescent="0.2">
      <c r="A400">
        <v>2012</v>
      </c>
      <c r="B400" t="s">
        <v>58</v>
      </c>
      <c r="C400" t="s">
        <v>57</v>
      </c>
      <c r="D400" t="s">
        <v>59</v>
      </c>
      <c r="E400" s="20">
        <v>59.813020832280642</v>
      </c>
      <c r="F400" s="20">
        <v>7.7951666954548182</v>
      </c>
      <c r="G400" s="20">
        <v>60.316651327778544</v>
      </c>
      <c r="H400" s="20">
        <v>95.030835767931151</v>
      </c>
      <c r="I400" s="20">
        <v>85.516381122975019</v>
      </c>
      <c r="J400" s="20">
        <v>49.120532649566897</v>
      </c>
      <c r="K400" s="20">
        <v>77.14</v>
      </c>
      <c r="L400" t="s">
        <v>126</v>
      </c>
      <c r="M400">
        <v>1</v>
      </c>
      <c r="N400" t="str">
        <f>VLOOKUP(B400,Sheet5!$L$15:$O$46,4,FALSE)</f>
        <v>META - GOBERNACIÓN</v>
      </c>
    </row>
    <row r="401" spans="1:14" x14ac:dyDescent="0.2">
      <c r="A401">
        <v>2012</v>
      </c>
      <c r="B401" t="s">
        <v>61</v>
      </c>
      <c r="C401" t="s">
        <v>60</v>
      </c>
      <c r="D401" t="s">
        <v>62</v>
      </c>
      <c r="E401" s="20">
        <v>63.43605694911848</v>
      </c>
      <c r="F401" s="20">
        <v>2.4925722093325478</v>
      </c>
      <c r="G401" s="20">
        <v>73.213180672761553</v>
      </c>
      <c r="H401" s="20">
        <v>72.76582729231653</v>
      </c>
      <c r="I401" s="20">
        <v>84.344007573980477</v>
      </c>
      <c r="J401" s="20">
        <v>33.052983422907467</v>
      </c>
      <c r="K401" s="20">
        <v>66.900000000000006</v>
      </c>
      <c r="L401" t="s">
        <v>178</v>
      </c>
      <c r="M401">
        <v>22</v>
      </c>
      <c r="N401" t="str">
        <f>VLOOKUP(B401,Sheet5!$L$15:$O$46,4,FALSE)</f>
        <v>NARIÑO - GOBERNACIÓN</v>
      </c>
    </row>
    <row r="402" spans="1:14" x14ac:dyDescent="0.2">
      <c r="A402">
        <v>2012</v>
      </c>
      <c r="B402" t="s">
        <v>64</v>
      </c>
      <c r="C402" t="s">
        <v>63</v>
      </c>
      <c r="D402" t="s">
        <v>65</v>
      </c>
      <c r="E402" s="20">
        <v>30.683988108173089</v>
      </c>
      <c r="F402" s="20">
        <v>10.565564934369656</v>
      </c>
      <c r="G402" s="20">
        <v>66.217219846591817</v>
      </c>
      <c r="H402" s="20">
        <v>83.02765498170055</v>
      </c>
      <c r="I402" s="20">
        <v>81.631649257103291</v>
      </c>
      <c r="J402" s="20">
        <v>46.209605135101192</v>
      </c>
      <c r="K402" s="20">
        <v>72.2</v>
      </c>
      <c r="L402" t="s">
        <v>126</v>
      </c>
      <c r="M402">
        <v>15</v>
      </c>
      <c r="N402" t="str">
        <f>VLOOKUP(B402,Sheet5!$L$15:$O$46,4,FALSE)</f>
        <v>NORTE DE SANTANDER - GOBERNACIÓN</v>
      </c>
    </row>
    <row r="403" spans="1:14" x14ac:dyDescent="0.2">
      <c r="A403">
        <v>2012</v>
      </c>
      <c r="B403" t="s">
        <v>67</v>
      </c>
      <c r="C403" t="s">
        <v>66</v>
      </c>
      <c r="D403" t="s">
        <v>68</v>
      </c>
      <c r="E403" s="20">
        <v>49.830039889319515</v>
      </c>
      <c r="F403" s="20">
        <v>4.2529462585641848</v>
      </c>
      <c r="G403" s="20">
        <v>52.405044197953252</v>
      </c>
      <c r="H403" s="20">
        <v>78.185004294521249</v>
      </c>
      <c r="I403" s="20">
        <v>80.950614697722074</v>
      </c>
      <c r="J403" s="20">
        <v>56.21704465961426</v>
      </c>
      <c r="K403" s="20">
        <v>75.86</v>
      </c>
      <c r="L403" t="s">
        <v>126</v>
      </c>
      <c r="M403">
        <v>6</v>
      </c>
      <c r="N403" t="str">
        <f>VLOOKUP(B403,Sheet5!$L$15:$O$46,4,FALSE)</f>
        <v>QUINDÍO - GOBERNACIÓN</v>
      </c>
    </row>
    <row r="404" spans="1:14" x14ac:dyDescent="0.2">
      <c r="A404">
        <v>2012</v>
      </c>
      <c r="B404" t="s">
        <v>70</v>
      </c>
      <c r="C404" t="s">
        <v>69</v>
      </c>
      <c r="D404" t="s">
        <v>71</v>
      </c>
      <c r="E404" s="20">
        <v>33.793627748862825</v>
      </c>
      <c r="F404" s="20">
        <v>6.2371510951904314</v>
      </c>
      <c r="G404" s="20">
        <v>50.724680876456908</v>
      </c>
      <c r="H404" s="20">
        <v>79.203989165714447</v>
      </c>
      <c r="I404" s="20">
        <v>80.32878635520558</v>
      </c>
      <c r="J404" s="20">
        <v>60.849124783847465</v>
      </c>
      <c r="K404" s="20">
        <v>76.69</v>
      </c>
      <c r="L404" t="s">
        <v>126</v>
      </c>
      <c r="M404">
        <v>3</v>
      </c>
      <c r="N404" t="str">
        <f>VLOOKUP(B404,Sheet5!$L$15:$O$46,4,FALSE)</f>
        <v>RISARALDA - GOBERNACIÓN</v>
      </c>
    </row>
    <row r="405" spans="1:14" x14ac:dyDescent="0.2">
      <c r="A405">
        <v>2012</v>
      </c>
      <c r="B405" t="s">
        <v>73</v>
      </c>
      <c r="C405" t="s">
        <v>72</v>
      </c>
      <c r="D405" t="s">
        <v>74</v>
      </c>
      <c r="E405" s="20">
        <v>46.598045104570524</v>
      </c>
      <c r="F405" s="20">
        <v>12.711867481157283</v>
      </c>
      <c r="G405" s="20">
        <v>51.836909975232196</v>
      </c>
      <c r="H405" s="20">
        <v>89.719331646246729</v>
      </c>
      <c r="I405" s="20">
        <v>62.578875201390773</v>
      </c>
      <c r="J405" s="20">
        <v>13.070587020318694</v>
      </c>
      <c r="K405" s="20">
        <v>68.010000000000005</v>
      </c>
      <c r="L405" t="s">
        <v>178</v>
      </c>
      <c r="M405">
        <v>21</v>
      </c>
      <c r="N405" t="str">
        <f>VLOOKUP(B405,Sheet5!$L$15:$O$46,4,FALSE)</f>
        <v>SANTANDER - GOBERNACIÓN</v>
      </c>
    </row>
    <row r="406" spans="1:14" x14ac:dyDescent="0.2">
      <c r="A406">
        <v>2012</v>
      </c>
      <c r="B406" t="s">
        <v>76</v>
      </c>
      <c r="C406" t="s">
        <v>75</v>
      </c>
      <c r="D406" t="s">
        <v>77</v>
      </c>
      <c r="E406" s="20">
        <v>45.050896752302471</v>
      </c>
      <c r="F406" s="20">
        <v>0</v>
      </c>
      <c r="G406" s="20">
        <v>80.516924510534665</v>
      </c>
      <c r="H406" s="20">
        <v>95.78177625746595</v>
      </c>
      <c r="I406" s="20">
        <v>90.783225878352951</v>
      </c>
      <c r="J406" s="20">
        <v>55.822120553271269</v>
      </c>
      <c r="K406" s="20">
        <v>76.34</v>
      </c>
      <c r="L406" t="s">
        <v>126</v>
      </c>
      <c r="M406">
        <v>4</v>
      </c>
      <c r="N406" t="str">
        <f>VLOOKUP(B406,Sheet5!$L$15:$O$46,4,FALSE)</f>
        <v>SUCRE - GOBERNACIÓN</v>
      </c>
    </row>
    <row r="407" spans="1:14" x14ac:dyDescent="0.2">
      <c r="A407">
        <v>2012</v>
      </c>
      <c r="B407" t="s">
        <v>79</v>
      </c>
      <c r="C407" t="s">
        <v>78</v>
      </c>
      <c r="D407" t="s">
        <v>80</v>
      </c>
      <c r="E407" s="20">
        <v>66.419898461479065</v>
      </c>
      <c r="F407" s="20">
        <v>6.8177190843175595</v>
      </c>
      <c r="G407" s="20">
        <v>68.162576264531253</v>
      </c>
      <c r="H407" s="20">
        <v>84.48181832046555</v>
      </c>
      <c r="I407" s="20">
        <v>75.265165985684149</v>
      </c>
      <c r="J407" s="20">
        <v>3.1983956643444778</v>
      </c>
      <c r="K407" s="20">
        <v>65.41</v>
      </c>
      <c r="L407" t="s">
        <v>178</v>
      </c>
      <c r="M407">
        <v>23</v>
      </c>
      <c r="N407" t="str">
        <f>VLOOKUP(B407,Sheet5!$L$15:$O$46,4,FALSE)</f>
        <v>TOLIMA - GOBERNACIÓN</v>
      </c>
    </row>
    <row r="408" spans="1:14" x14ac:dyDescent="0.2">
      <c r="A408">
        <v>2012</v>
      </c>
      <c r="B408" t="s">
        <v>82</v>
      </c>
      <c r="C408" t="s">
        <v>81</v>
      </c>
      <c r="D408" t="s">
        <v>83</v>
      </c>
      <c r="E408" s="20">
        <v>53.685594519870072</v>
      </c>
      <c r="F408" s="20">
        <v>3.9994121896905184</v>
      </c>
      <c r="G408" s="20">
        <v>42.783593829368193</v>
      </c>
      <c r="H408" s="20">
        <v>82.004123478178158</v>
      </c>
      <c r="I408" s="20">
        <v>68.114127053170009</v>
      </c>
      <c r="J408" s="20">
        <v>52.49139649697274</v>
      </c>
      <c r="K408" s="20">
        <v>74.42</v>
      </c>
      <c r="L408" t="s">
        <v>126</v>
      </c>
      <c r="M408">
        <v>9</v>
      </c>
      <c r="N408" t="str">
        <f>VLOOKUP(B408,Sheet5!$L$15:$O$46,4,FALSE)</f>
        <v>VALLE DEL CAUCA - GOBERNACIÓN</v>
      </c>
    </row>
    <row r="409" spans="1:14" x14ac:dyDescent="0.2">
      <c r="A409">
        <v>2012</v>
      </c>
      <c r="B409" t="s">
        <v>86</v>
      </c>
      <c r="C409" t="s">
        <v>85</v>
      </c>
      <c r="D409" t="s">
        <v>87</v>
      </c>
      <c r="E409" s="20">
        <v>54.616409848715129</v>
      </c>
      <c r="F409" s="20">
        <v>58.185348916534984</v>
      </c>
      <c r="G409" s="20">
        <v>68.352721936718552</v>
      </c>
      <c r="H409" s="20">
        <v>70.544611165082657</v>
      </c>
      <c r="I409" s="20">
        <v>89.627529914825317</v>
      </c>
      <c r="J409" s="20">
        <v>36.997917601222518</v>
      </c>
      <c r="K409" s="20">
        <v>63.54</v>
      </c>
      <c r="L409" t="s">
        <v>178</v>
      </c>
      <c r="M409">
        <v>24</v>
      </c>
      <c r="N409" t="str">
        <f>VLOOKUP(B409,Sheet5!$L$15:$O$46,4,FALSE)</f>
        <v>ARAUCA - GOBERNACIÓN</v>
      </c>
    </row>
    <row r="410" spans="1:14" x14ac:dyDescent="0.2">
      <c r="A410">
        <v>2012</v>
      </c>
      <c r="B410" t="s">
        <v>89</v>
      </c>
      <c r="C410" t="s">
        <v>88</v>
      </c>
      <c r="D410" t="s">
        <v>90</v>
      </c>
      <c r="E410" s="20">
        <v>62.733097618321153</v>
      </c>
      <c r="F410" s="20">
        <v>18.449812835589189</v>
      </c>
      <c r="G410" s="20">
        <v>66.069303944000012</v>
      </c>
      <c r="H410" s="20">
        <v>85.447168231884589</v>
      </c>
      <c r="I410" s="20">
        <v>93.000463110069674</v>
      </c>
      <c r="J410" s="20">
        <v>38.324099798105863</v>
      </c>
      <c r="K410" s="20">
        <v>72.59</v>
      </c>
      <c r="L410" t="s">
        <v>126</v>
      </c>
      <c r="M410">
        <v>14</v>
      </c>
      <c r="N410" t="str">
        <f>VLOOKUP(B410,Sheet5!$L$15:$O$46,4,FALSE)</f>
        <v>CASANARE - GOBERNACIÓN</v>
      </c>
    </row>
    <row r="411" spans="1:14" x14ac:dyDescent="0.2">
      <c r="A411">
        <v>2012</v>
      </c>
      <c r="B411" t="s">
        <v>92</v>
      </c>
      <c r="C411" t="s">
        <v>91</v>
      </c>
      <c r="D411" t="s">
        <v>93</v>
      </c>
      <c r="E411" s="20">
        <v>86.873643628564864</v>
      </c>
      <c r="F411" s="20">
        <v>0</v>
      </c>
      <c r="G411" s="20">
        <v>85.735030200146838</v>
      </c>
      <c r="H411" s="20">
        <v>51.540921012789745</v>
      </c>
      <c r="I411" s="20">
        <v>87.643474690337115</v>
      </c>
      <c r="J411" s="20">
        <v>20.167163915414932</v>
      </c>
      <c r="K411" s="20">
        <v>50.91</v>
      </c>
      <c r="L411" t="s">
        <v>197</v>
      </c>
      <c r="M411">
        <v>31</v>
      </c>
      <c r="N411" t="str">
        <f>VLOOKUP(B411,Sheet5!$L$15:$O$46,4,FALSE)</f>
        <v>PUTUMAYO - GOBERNACIÓN</v>
      </c>
    </row>
    <row r="412" spans="1:14" x14ac:dyDescent="0.2">
      <c r="A412">
        <v>2012</v>
      </c>
      <c r="B412" t="s">
        <v>95</v>
      </c>
      <c r="C412" t="s">
        <v>94</v>
      </c>
      <c r="D412" t="s">
        <v>96</v>
      </c>
      <c r="E412" s="20">
        <v>58.35599355699118</v>
      </c>
      <c r="F412" s="20">
        <v>9.6592664519480316</v>
      </c>
      <c r="G412" s="20">
        <v>57.237868331100486</v>
      </c>
      <c r="H412" s="20">
        <v>29.878062965785272</v>
      </c>
      <c r="I412" s="20">
        <v>44.401416076612101</v>
      </c>
      <c r="J412" s="20">
        <v>37.452086125520701</v>
      </c>
      <c r="K412" s="20">
        <v>55.62</v>
      </c>
      <c r="L412" t="s">
        <v>197</v>
      </c>
      <c r="M412">
        <v>29</v>
      </c>
      <c r="N412" t="str">
        <f>VLOOKUP(B412,Sheet5!$L$15:$O$46,4,FALSE)</f>
        <v>SAN ANDRÉS - GOBERNACIÓN</v>
      </c>
    </row>
    <row r="413" spans="1:14" x14ac:dyDescent="0.2">
      <c r="A413">
        <v>2012</v>
      </c>
      <c r="B413" t="s">
        <v>98</v>
      </c>
      <c r="C413" t="s">
        <v>97</v>
      </c>
      <c r="D413" t="s">
        <v>99</v>
      </c>
      <c r="E413" s="20">
        <v>63.373339323535085</v>
      </c>
      <c r="F413" s="20">
        <v>0</v>
      </c>
      <c r="G413" s="20">
        <v>86.972895367343085</v>
      </c>
      <c r="H413" s="20">
        <v>37.188321955637704</v>
      </c>
      <c r="I413" s="20">
        <v>85.279370720118678</v>
      </c>
      <c r="J413" s="20">
        <v>33.824621284930231</v>
      </c>
      <c r="K413" s="20">
        <v>59.25</v>
      </c>
      <c r="L413" t="s">
        <v>197</v>
      </c>
      <c r="M413">
        <v>28</v>
      </c>
      <c r="N413" t="str">
        <f>VLOOKUP(B413,Sheet5!$L$15:$O$46,4,FALSE)</f>
        <v>AMAZONAS - GOBERNACIÓN</v>
      </c>
    </row>
    <row r="414" spans="1:14" x14ac:dyDescent="0.2">
      <c r="A414">
        <v>2012</v>
      </c>
      <c r="B414" t="s">
        <v>101</v>
      </c>
      <c r="C414" t="s">
        <v>100</v>
      </c>
      <c r="D414" t="s">
        <v>102</v>
      </c>
      <c r="E414" s="20">
        <v>53.71439210575312</v>
      </c>
      <c r="F414" s="20">
        <v>0</v>
      </c>
      <c r="G414" s="20">
        <v>77.092673369610893</v>
      </c>
      <c r="H414" s="20">
        <v>27.19233388803702</v>
      </c>
      <c r="I414" s="20">
        <v>86.861195498381292</v>
      </c>
      <c r="J414" s="20">
        <v>40.860990962052121</v>
      </c>
      <c r="K414" s="20">
        <v>60.34</v>
      </c>
      <c r="L414" t="s">
        <v>178</v>
      </c>
      <c r="M414">
        <v>27</v>
      </c>
      <c r="N414" t="str">
        <f>VLOOKUP(B414,Sheet5!$L$15:$O$46,4,FALSE)</f>
        <v>GUAINÍA - GOBERNACIÓN</v>
      </c>
    </row>
    <row r="415" spans="1:14" x14ac:dyDescent="0.2">
      <c r="A415">
        <v>2012</v>
      </c>
      <c r="B415" t="s">
        <v>104</v>
      </c>
      <c r="C415" t="s">
        <v>103</v>
      </c>
      <c r="D415" t="s">
        <v>105</v>
      </c>
      <c r="E415" s="20">
        <v>56.300813008130078</v>
      </c>
      <c r="F415" s="20">
        <v>2.0064357301282278</v>
      </c>
      <c r="G415" s="20">
        <v>82.296408958377015</v>
      </c>
      <c r="H415" s="20">
        <v>45.787254621491321</v>
      </c>
      <c r="I415" s="20">
        <v>83.276200960347268</v>
      </c>
      <c r="J415" s="20">
        <v>41.215884032749408</v>
      </c>
      <c r="K415" s="20">
        <v>62.31</v>
      </c>
      <c r="L415" t="s">
        <v>178</v>
      </c>
      <c r="M415">
        <v>26</v>
      </c>
      <c r="N415" t="str">
        <f>VLOOKUP(B415,Sheet5!$L$15:$O$46,4,FALSE)</f>
        <v>GUAVIARE - GOBERNACIÓN</v>
      </c>
    </row>
    <row r="416" spans="1:14" x14ac:dyDescent="0.2">
      <c r="A416">
        <v>2012</v>
      </c>
      <c r="B416" t="s">
        <v>107</v>
      </c>
      <c r="C416" t="s">
        <v>106</v>
      </c>
      <c r="D416" t="s">
        <v>108</v>
      </c>
      <c r="E416" s="20">
        <v>56.903846153846146</v>
      </c>
      <c r="F416" s="20">
        <v>3.8248769343512303</v>
      </c>
      <c r="G416" s="20">
        <v>87.558522153173556</v>
      </c>
      <c r="H416" s="20">
        <v>25.887404155331019</v>
      </c>
      <c r="I416" s="20">
        <v>82.513074964994928</v>
      </c>
      <c r="J416" s="20">
        <v>25.568409634094298</v>
      </c>
      <c r="K416" s="20">
        <v>54.75</v>
      </c>
      <c r="L416" t="s">
        <v>197</v>
      </c>
      <c r="M416">
        <v>30</v>
      </c>
      <c r="N416" t="str">
        <f>VLOOKUP(B416,Sheet5!$L$15:$O$46,4,FALSE)</f>
        <v>VAUPÉS - GOBERNACIÓN</v>
      </c>
    </row>
    <row r="417" spans="1:14" x14ac:dyDescent="0.2">
      <c r="A417">
        <v>2012</v>
      </c>
      <c r="B417" t="s">
        <v>110</v>
      </c>
      <c r="C417" t="s">
        <v>109</v>
      </c>
      <c r="D417" t="s">
        <v>111</v>
      </c>
      <c r="E417" s="20">
        <v>27.391776360428821</v>
      </c>
      <c r="F417" s="20">
        <v>0</v>
      </c>
      <c r="G417" s="20">
        <v>81.449146485916657</v>
      </c>
      <c r="H417" s="20">
        <v>36.055291207984865</v>
      </c>
      <c r="I417" s="20">
        <v>85.543238639693001</v>
      </c>
      <c r="J417" s="20">
        <v>53.246790990554615</v>
      </c>
      <c r="K417" s="20">
        <v>62.84</v>
      </c>
      <c r="L417" t="s">
        <v>178</v>
      </c>
      <c r="M417">
        <v>25</v>
      </c>
      <c r="N417" t="str">
        <f>VLOOKUP(B417,Sheet5!$L$15:$O$46,4,FALSE)</f>
        <v>VICHADA - GOBERNACIÓN</v>
      </c>
    </row>
    <row r="418" spans="1:14" x14ac:dyDescent="0.2">
      <c r="A418">
        <v>2013</v>
      </c>
      <c r="B418" t="s">
        <v>43</v>
      </c>
      <c r="C418" t="s">
        <v>42</v>
      </c>
      <c r="D418" t="s">
        <v>44</v>
      </c>
      <c r="E418" s="20">
        <v>36.54</v>
      </c>
      <c r="F418" s="20">
        <v>6.58</v>
      </c>
      <c r="G418" s="20">
        <v>46.24</v>
      </c>
      <c r="H418" s="20">
        <v>84.89</v>
      </c>
      <c r="I418" s="20">
        <v>76.569999999999993</v>
      </c>
      <c r="J418" s="20">
        <v>59.89</v>
      </c>
      <c r="K418" s="20">
        <v>77.849999999999994</v>
      </c>
      <c r="L418" t="s">
        <v>126</v>
      </c>
      <c r="M418">
        <v>1</v>
      </c>
      <c r="N418" t="str">
        <f>VLOOKUP(B418,Sheet5!$L$15:$O$46,4,FALSE)</f>
        <v>CUNDINAMARCA - GOBERNACIÓN</v>
      </c>
    </row>
    <row r="419" spans="1:14" x14ac:dyDescent="0.2">
      <c r="A419">
        <v>2013</v>
      </c>
      <c r="B419" t="s">
        <v>76</v>
      </c>
      <c r="C419" t="s">
        <v>75</v>
      </c>
      <c r="D419" t="s">
        <v>77</v>
      </c>
      <c r="E419" s="20">
        <v>48.06</v>
      </c>
      <c r="F419" s="20">
        <v>0.5</v>
      </c>
      <c r="G419" s="20">
        <v>80.42</v>
      </c>
      <c r="H419" s="20">
        <v>96.7</v>
      </c>
      <c r="I419" s="20">
        <v>93.61</v>
      </c>
      <c r="J419" s="20">
        <v>59.86</v>
      </c>
      <c r="K419" s="20">
        <v>77.540000000000006</v>
      </c>
      <c r="L419" t="s">
        <v>126</v>
      </c>
      <c r="M419">
        <v>2</v>
      </c>
      <c r="N419" t="str">
        <f>VLOOKUP(B419,Sheet5!$L$15:$O$46,4,FALSE)</f>
        <v>SUCRE - GOBERNACIÓN</v>
      </c>
    </row>
    <row r="420" spans="1:14" x14ac:dyDescent="0.2">
      <c r="A420">
        <v>2013</v>
      </c>
      <c r="B420" t="s">
        <v>37</v>
      </c>
      <c r="C420" t="s">
        <v>36</v>
      </c>
      <c r="D420" t="s">
        <v>38</v>
      </c>
      <c r="E420" s="20">
        <v>55.74</v>
      </c>
      <c r="F420" s="20">
        <v>1.39</v>
      </c>
      <c r="G420" s="20">
        <v>73.08</v>
      </c>
      <c r="H420" s="20">
        <v>91.64</v>
      </c>
      <c r="I420" s="20">
        <v>93.71</v>
      </c>
      <c r="J420" s="20">
        <v>53.97</v>
      </c>
      <c r="K420" s="20">
        <v>76.959999999999994</v>
      </c>
      <c r="L420" t="s">
        <v>126</v>
      </c>
      <c r="M420">
        <v>3</v>
      </c>
      <c r="N420" t="str">
        <f>VLOOKUP(B420,Sheet5!$L$15:$O$46,4,FALSE)</f>
        <v>CESAR - GOBERNACIÓN</v>
      </c>
    </row>
    <row r="421" spans="1:14" x14ac:dyDescent="0.2">
      <c r="A421">
        <v>2013</v>
      </c>
      <c r="B421" t="s">
        <v>67</v>
      </c>
      <c r="C421" t="s">
        <v>66</v>
      </c>
      <c r="D421" t="s">
        <v>68</v>
      </c>
      <c r="E421" s="20">
        <v>64.45</v>
      </c>
      <c r="F421" s="20">
        <v>2.36</v>
      </c>
      <c r="G421" s="20">
        <v>58.37</v>
      </c>
      <c r="H421" s="20">
        <v>81.540000000000006</v>
      </c>
      <c r="I421" s="20">
        <v>82.37</v>
      </c>
      <c r="J421" s="20">
        <v>52.17</v>
      </c>
      <c r="K421" s="20">
        <v>75.33</v>
      </c>
      <c r="L421" t="s">
        <v>126</v>
      </c>
      <c r="M421">
        <v>4</v>
      </c>
      <c r="N421" t="str">
        <f>VLOOKUP(B421,Sheet5!$L$15:$O$46,4,FALSE)</f>
        <v>QUINDÍO - GOBERNACIÓN</v>
      </c>
    </row>
    <row r="422" spans="1:14" x14ac:dyDescent="0.2">
      <c r="A422">
        <v>2013</v>
      </c>
      <c r="B422" t="s">
        <v>82</v>
      </c>
      <c r="C422" t="s">
        <v>81</v>
      </c>
      <c r="D422" t="s">
        <v>83</v>
      </c>
      <c r="E422" s="20">
        <v>53.42</v>
      </c>
      <c r="F422" s="20">
        <v>4.67</v>
      </c>
      <c r="G422" s="20">
        <v>49.07</v>
      </c>
      <c r="H422" s="20">
        <v>83.17</v>
      </c>
      <c r="I422" s="20">
        <v>71.53</v>
      </c>
      <c r="J422" s="20">
        <v>49.19</v>
      </c>
      <c r="K422" s="20">
        <v>74.83</v>
      </c>
      <c r="L422" t="s">
        <v>126</v>
      </c>
      <c r="M422">
        <v>5</v>
      </c>
      <c r="N422" t="str">
        <f>VLOOKUP(B422,Sheet5!$L$15:$O$46,4,FALSE)</f>
        <v>VALLE DEL CAUCA - GOBERNACIÓN</v>
      </c>
    </row>
    <row r="423" spans="1:14" x14ac:dyDescent="0.2">
      <c r="A423">
        <v>2013</v>
      </c>
      <c r="B423" t="s">
        <v>55</v>
      </c>
      <c r="C423" t="s">
        <v>54</v>
      </c>
      <c r="D423" t="s">
        <v>56</v>
      </c>
      <c r="E423" s="20">
        <v>60.28</v>
      </c>
      <c r="F423" s="20">
        <v>2.0099999999999998</v>
      </c>
      <c r="G423" s="20">
        <v>63.99</v>
      </c>
      <c r="H423" s="20">
        <v>92.02</v>
      </c>
      <c r="I423" s="20">
        <v>87.59</v>
      </c>
      <c r="J423" s="20">
        <v>34.25</v>
      </c>
      <c r="K423" s="20">
        <v>74.81</v>
      </c>
      <c r="L423" t="s">
        <v>126</v>
      </c>
      <c r="M423">
        <v>6</v>
      </c>
      <c r="N423" t="str">
        <f>VLOOKUP(B423,Sheet5!$L$15:$O$46,4,FALSE)</f>
        <v>MAGDALENA - GOBERNACIÓN</v>
      </c>
    </row>
    <row r="424" spans="1:14" x14ac:dyDescent="0.2">
      <c r="A424">
        <v>2013</v>
      </c>
      <c r="B424" t="s">
        <v>18</v>
      </c>
      <c r="C424" t="s">
        <v>17</v>
      </c>
      <c r="D424" t="s">
        <v>19</v>
      </c>
      <c r="E424" s="20">
        <v>48.21</v>
      </c>
      <c r="F424" s="20">
        <v>12.14</v>
      </c>
      <c r="G424" s="20">
        <v>48.04</v>
      </c>
      <c r="H424" s="20">
        <v>80.400000000000006</v>
      </c>
      <c r="I424" s="20">
        <v>75.489999999999995</v>
      </c>
      <c r="J424" s="20">
        <v>52.35</v>
      </c>
      <c r="K424" s="20">
        <v>74.680000000000007</v>
      </c>
      <c r="L424" t="s">
        <v>126</v>
      </c>
      <c r="M424">
        <v>7</v>
      </c>
      <c r="N424" t="str">
        <f>VLOOKUP(B424,Sheet5!$L$15:$O$46,4,FALSE)</f>
        <v>ATLÁNTICO - GOBERNACIÓN</v>
      </c>
    </row>
    <row r="425" spans="1:14" x14ac:dyDescent="0.2">
      <c r="A425">
        <v>2013</v>
      </c>
      <c r="B425" t="s">
        <v>24</v>
      </c>
      <c r="C425" t="s">
        <v>23</v>
      </c>
      <c r="D425" t="s">
        <v>25</v>
      </c>
      <c r="E425" s="20">
        <v>54.72</v>
      </c>
      <c r="F425" s="20">
        <v>7.17</v>
      </c>
      <c r="G425" s="20">
        <v>67.08</v>
      </c>
      <c r="H425" s="20">
        <v>91.75</v>
      </c>
      <c r="I425" s="20">
        <v>83.94</v>
      </c>
      <c r="J425" s="20">
        <v>45.47</v>
      </c>
      <c r="K425" s="20">
        <v>74.510000000000005</v>
      </c>
      <c r="L425" t="s">
        <v>126</v>
      </c>
      <c r="M425">
        <v>8</v>
      </c>
      <c r="N425" t="str">
        <f>VLOOKUP(B425,Sheet5!$L$15:$O$46,4,FALSE)</f>
        <v>BOYACÁ - GOBERNACIÓN</v>
      </c>
    </row>
    <row r="426" spans="1:14" x14ac:dyDescent="0.2">
      <c r="A426">
        <v>2013</v>
      </c>
      <c r="B426" t="s">
        <v>40</v>
      </c>
      <c r="C426" t="s">
        <v>39</v>
      </c>
      <c r="D426" t="s">
        <v>41</v>
      </c>
      <c r="E426" s="20">
        <v>54.59</v>
      </c>
      <c r="F426" s="20">
        <v>1.84</v>
      </c>
      <c r="G426" s="20">
        <v>81.95</v>
      </c>
      <c r="H426" s="20">
        <v>95.4</v>
      </c>
      <c r="I426" s="20">
        <v>90.89</v>
      </c>
      <c r="J426" s="20">
        <v>38.380000000000003</v>
      </c>
      <c r="K426" s="20">
        <v>74.290000000000006</v>
      </c>
      <c r="L426" t="s">
        <v>126</v>
      </c>
      <c r="M426">
        <v>9</v>
      </c>
      <c r="N426" t="str">
        <f>VLOOKUP(B426,Sheet5!$L$15:$O$46,4,FALSE)</f>
        <v>CÓRDOBA - GOBERNACIÓN</v>
      </c>
    </row>
    <row r="427" spans="1:14" x14ac:dyDescent="0.2">
      <c r="A427">
        <v>2013</v>
      </c>
      <c r="B427" t="s">
        <v>73</v>
      </c>
      <c r="C427" t="s">
        <v>72</v>
      </c>
      <c r="D427" t="s">
        <v>74</v>
      </c>
      <c r="E427" s="20">
        <v>59.4</v>
      </c>
      <c r="F427" s="20">
        <v>1.82</v>
      </c>
      <c r="G427" s="20">
        <v>49.99</v>
      </c>
      <c r="H427" s="20">
        <v>91.77</v>
      </c>
      <c r="I427" s="20">
        <v>71.55</v>
      </c>
      <c r="J427" s="20">
        <v>27.67</v>
      </c>
      <c r="K427" s="20">
        <v>73.7</v>
      </c>
      <c r="L427" t="s">
        <v>126</v>
      </c>
      <c r="M427">
        <v>10</v>
      </c>
      <c r="N427" t="str">
        <f>VLOOKUP(B427,Sheet5!$L$15:$O$46,4,FALSE)</f>
        <v>SANTANDER - GOBERNACIÓN</v>
      </c>
    </row>
    <row r="428" spans="1:14" x14ac:dyDescent="0.2">
      <c r="A428">
        <v>2013</v>
      </c>
      <c r="B428" t="s">
        <v>58</v>
      </c>
      <c r="C428" t="s">
        <v>57</v>
      </c>
      <c r="D428" t="s">
        <v>59</v>
      </c>
      <c r="E428" s="20">
        <v>59.89</v>
      </c>
      <c r="F428" s="20">
        <v>2.88</v>
      </c>
      <c r="G428" s="20">
        <v>79.98</v>
      </c>
      <c r="H428" s="20">
        <v>94.37</v>
      </c>
      <c r="I428" s="20">
        <v>90.24</v>
      </c>
      <c r="J428" s="20">
        <v>39.46</v>
      </c>
      <c r="K428" s="20">
        <v>73.400000000000006</v>
      </c>
      <c r="L428" t="s">
        <v>126</v>
      </c>
      <c r="M428">
        <v>11</v>
      </c>
      <c r="N428" t="str">
        <f>VLOOKUP(B428,Sheet5!$L$15:$O$46,4,FALSE)</f>
        <v>META - GOBERNACIÓN</v>
      </c>
    </row>
    <row r="429" spans="1:14" x14ac:dyDescent="0.2">
      <c r="A429">
        <v>2013</v>
      </c>
      <c r="B429" t="s">
        <v>21</v>
      </c>
      <c r="C429" t="s">
        <v>20</v>
      </c>
      <c r="D429" t="s">
        <v>22</v>
      </c>
      <c r="E429" s="20">
        <v>61.58</v>
      </c>
      <c r="F429" s="20">
        <v>0.37</v>
      </c>
      <c r="G429" s="20">
        <v>72.760000000000005</v>
      </c>
      <c r="H429" s="20">
        <v>92.12</v>
      </c>
      <c r="I429" s="20">
        <v>85</v>
      </c>
      <c r="J429" s="20">
        <v>41.99</v>
      </c>
      <c r="K429" s="20">
        <v>73.349999999999994</v>
      </c>
      <c r="L429" t="s">
        <v>126</v>
      </c>
      <c r="M429">
        <v>12</v>
      </c>
      <c r="N429" t="str">
        <f>VLOOKUP(B429,Sheet5!$L$15:$O$46,4,FALSE)</f>
        <v>BOLÍVAR - GOBERNACIÓN</v>
      </c>
    </row>
    <row r="430" spans="1:14" x14ac:dyDescent="0.2">
      <c r="A430">
        <v>2013</v>
      </c>
      <c r="B430" t="s">
        <v>28</v>
      </c>
      <c r="C430" t="s">
        <v>27</v>
      </c>
      <c r="D430" t="s">
        <v>29</v>
      </c>
      <c r="E430" s="20">
        <v>55.38</v>
      </c>
      <c r="F430" s="20">
        <v>0.93</v>
      </c>
      <c r="G430" s="20">
        <v>71.25</v>
      </c>
      <c r="H430" s="20">
        <v>88.58</v>
      </c>
      <c r="I430" s="20">
        <v>83.9</v>
      </c>
      <c r="J430" s="20">
        <v>36.67</v>
      </c>
      <c r="K430" s="20">
        <v>72.61</v>
      </c>
      <c r="L430" t="s">
        <v>126</v>
      </c>
      <c r="M430">
        <v>13</v>
      </c>
      <c r="N430" t="str">
        <f>VLOOKUP(B430,Sheet5!$L$15:$O$46,4,FALSE)</f>
        <v>CALDAS - GOBERNACIÓN</v>
      </c>
    </row>
    <row r="431" spans="1:14" x14ac:dyDescent="0.2">
      <c r="A431">
        <v>2013</v>
      </c>
      <c r="B431" t="s">
        <v>14</v>
      </c>
      <c r="C431" t="s">
        <v>13</v>
      </c>
      <c r="D431" t="s">
        <v>15</v>
      </c>
      <c r="E431" s="20">
        <v>41.8</v>
      </c>
      <c r="F431" s="20">
        <v>5.22</v>
      </c>
      <c r="G431" s="20">
        <v>46.38</v>
      </c>
      <c r="H431" s="20">
        <v>62.75</v>
      </c>
      <c r="I431" s="20">
        <v>74.5</v>
      </c>
      <c r="J431" s="20">
        <v>47.36</v>
      </c>
      <c r="K431" s="20">
        <v>71.39</v>
      </c>
      <c r="L431" t="s">
        <v>126</v>
      </c>
      <c r="M431">
        <v>14</v>
      </c>
      <c r="N431" t="str">
        <f>VLOOKUP(B431,Sheet5!$L$15:$O$46,4,FALSE)</f>
        <v>ANTIOQUIA - GOBERNACIÓN</v>
      </c>
    </row>
    <row r="432" spans="1:14" x14ac:dyDescent="0.2">
      <c r="A432">
        <v>2013</v>
      </c>
      <c r="B432" t="s">
        <v>31</v>
      </c>
      <c r="C432" t="s">
        <v>30</v>
      </c>
      <c r="D432" t="s">
        <v>32</v>
      </c>
      <c r="E432" s="20">
        <v>67.92</v>
      </c>
      <c r="F432" s="20">
        <v>0</v>
      </c>
      <c r="G432" s="20">
        <v>85.27</v>
      </c>
      <c r="H432" s="20">
        <v>90.87</v>
      </c>
      <c r="I432" s="20">
        <v>88.13</v>
      </c>
      <c r="J432" s="20">
        <v>35.06</v>
      </c>
      <c r="K432" s="20">
        <v>71.069999999999993</v>
      </c>
      <c r="L432" t="s">
        <v>126</v>
      </c>
      <c r="M432">
        <v>15</v>
      </c>
      <c r="N432" t="str">
        <f>VLOOKUP(B432,Sheet5!$L$15:$O$46,4,FALSE)</f>
        <v>CAQUETÁ - GOBERNACIÓN</v>
      </c>
    </row>
    <row r="433" spans="1:14" x14ac:dyDescent="0.2">
      <c r="A433">
        <v>2013</v>
      </c>
      <c r="B433" t="s">
        <v>49</v>
      </c>
      <c r="C433" t="s">
        <v>48</v>
      </c>
      <c r="D433" t="s">
        <v>50</v>
      </c>
      <c r="E433" s="20">
        <v>50.84</v>
      </c>
      <c r="F433" s="20">
        <v>0.67</v>
      </c>
      <c r="G433" s="20">
        <v>73.09</v>
      </c>
      <c r="H433" s="20">
        <v>89.26</v>
      </c>
      <c r="I433" s="20">
        <v>82.41</v>
      </c>
      <c r="J433" s="20">
        <v>25.22</v>
      </c>
      <c r="K433" s="20">
        <v>70.56</v>
      </c>
      <c r="L433" t="s">
        <v>126</v>
      </c>
      <c r="M433">
        <v>16</v>
      </c>
      <c r="N433" t="str">
        <f>VLOOKUP(B433,Sheet5!$L$15:$O$46,4,FALSE)</f>
        <v>HUILA - GOBERNACIÓN</v>
      </c>
    </row>
    <row r="434" spans="1:14" x14ac:dyDescent="0.2">
      <c r="A434">
        <v>2013</v>
      </c>
      <c r="B434" t="s">
        <v>70</v>
      </c>
      <c r="C434" t="s">
        <v>69</v>
      </c>
      <c r="D434" t="s">
        <v>71</v>
      </c>
      <c r="E434" s="20">
        <v>38.04</v>
      </c>
      <c r="F434" s="20">
        <v>7.14</v>
      </c>
      <c r="G434" s="20">
        <v>52.19</v>
      </c>
      <c r="H434" s="20">
        <v>78.92</v>
      </c>
      <c r="I434" s="20">
        <v>69.11</v>
      </c>
      <c r="J434" s="20">
        <v>33.51</v>
      </c>
      <c r="K434" s="20">
        <v>70.45</v>
      </c>
      <c r="L434" t="s">
        <v>126</v>
      </c>
      <c r="M434">
        <v>17</v>
      </c>
      <c r="N434" t="str">
        <f>VLOOKUP(B434,Sheet5!$L$15:$O$46,4,FALSE)</f>
        <v>RISARALDA - GOBERNACIÓN</v>
      </c>
    </row>
    <row r="435" spans="1:14" x14ac:dyDescent="0.2">
      <c r="A435">
        <v>2013</v>
      </c>
      <c r="B435" t="s">
        <v>89</v>
      </c>
      <c r="C435" t="s">
        <v>88</v>
      </c>
      <c r="D435" t="s">
        <v>90</v>
      </c>
      <c r="E435" s="20">
        <v>69.42</v>
      </c>
      <c r="F435" s="20">
        <v>0</v>
      </c>
      <c r="G435" s="20">
        <v>72.47</v>
      </c>
      <c r="H435" s="20">
        <v>82.05</v>
      </c>
      <c r="I435" s="20">
        <v>87.6</v>
      </c>
      <c r="J435" s="20">
        <v>26.71</v>
      </c>
      <c r="K435" s="20">
        <v>70.400000000000006</v>
      </c>
      <c r="L435" t="s">
        <v>126</v>
      </c>
      <c r="M435">
        <v>18</v>
      </c>
      <c r="N435" t="str">
        <f>VLOOKUP(B435,Sheet5!$L$15:$O$46,4,FALSE)</f>
        <v>CASANARE - GOBERNACIÓN</v>
      </c>
    </row>
    <row r="436" spans="1:14" x14ac:dyDescent="0.2">
      <c r="A436">
        <v>2013</v>
      </c>
      <c r="B436" t="s">
        <v>86</v>
      </c>
      <c r="C436" t="s">
        <v>85</v>
      </c>
      <c r="D436" t="s">
        <v>87</v>
      </c>
      <c r="E436" s="20">
        <v>64.849999999999994</v>
      </c>
      <c r="F436" s="20">
        <v>0</v>
      </c>
      <c r="G436" s="20">
        <v>83.59</v>
      </c>
      <c r="H436" s="20">
        <v>69.23</v>
      </c>
      <c r="I436" s="20">
        <v>94.98</v>
      </c>
      <c r="J436" s="20">
        <v>35.64</v>
      </c>
      <c r="K436" s="20">
        <v>68.27</v>
      </c>
      <c r="L436" t="s">
        <v>178</v>
      </c>
      <c r="M436">
        <v>19</v>
      </c>
      <c r="N436" t="str">
        <f>VLOOKUP(B436,Sheet5!$L$15:$O$46,4,FALSE)</f>
        <v>ARAUCA - GOBERNACIÓN</v>
      </c>
    </row>
    <row r="437" spans="1:14" x14ac:dyDescent="0.2">
      <c r="A437">
        <v>2013</v>
      </c>
      <c r="B437" t="s">
        <v>64</v>
      </c>
      <c r="C437" t="s">
        <v>63</v>
      </c>
      <c r="D437" t="s">
        <v>65</v>
      </c>
      <c r="E437" s="20">
        <v>59.69</v>
      </c>
      <c r="F437" s="20">
        <v>3.45</v>
      </c>
      <c r="G437" s="20">
        <v>63.13</v>
      </c>
      <c r="H437" s="20">
        <v>90.75</v>
      </c>
      <c r="I437" s="20">
        <v>75.989999999999995</v>
      </c>
      <c r="J437" s="20">
        <v>-18.239999999999998</v>
      </c>
      <c r="K437" s="20">
        <v>67.7</v>
      </c>
      <c r="L437" t="s">
        <v>178</v>
      </c>
      <c r="M437">
        <v>20</v>
      </c>
      <c r="N437" t="str">
        <f>VLOOKUP(B437,Sheet5!$L$15:$O$46,4,FALSE)</f>
        <v>NORTE DE SANTANDER - GOBERNACIÓN</v>
      </c>
    </row>
    <row r="438" spans="1:14" x14ac:dyDescent="0.2">
      <c r="A438">
        <v>2013</v>
      </c>
      <c r="B438" t="s">
        <v>61</v>
      </c>
      <c r="C438" t="s">
        <v>60</v>
      </c>
      <c r="D438" t="s">
        <v>62</v>
      </c>
      <c r="E438" s="20">
        <v>52.79</v>
      </c>
      <c r="F438" s="20">
        <v>1.49</v>
      </c>
      <c r="G438" s="20">
        <v>71.040000000000006</v>
      </c>
      <c r="H438" s="20">
        <v>60.92</v>
      </c>
      <c r="I438" s="20">
        <v>85.34</v>
      </c>
      <c r="J438" s="20">
        <v>38.11</v>
      </c>
      <c r="K438" s="20">
        <v>67.44</v>
      </c>
      <c r="L438" t="s">
        <v>178</v>
      </c>
      <c r="M438">
        <v>21</v>
      </c>
      <c r="N438" t="str">
        <f>VLOOKUP(B438,Sheet5!$L$15:$O$46,4,FALSE)</f>
        <v>NARIÑO - GOBERNACIÓN</v>
      </c>
    </row>
    <row r="439" spans="1:14" x14ac:dyDescent="0.2">
      <c r="A439">
        <v>2013</v>
      </c>
      <c r="B439" t="s">
        <v>34</v>
      </c>
      <c r="C439" t="s">
        <v>33</v>
      </c>
      <c r="D439" t="s">
        <v>35</v>
      </c>
      <c r="E439" s="20">
        <v>62.67</v>
      </c>
      <c r="F439" s="20">
        <v>0.68</v>
      </c>
      <c r="G439" s="20">
        <v>83.26</v>
      </c>
      <c r="H439" s="20">
        <v>90.19</v>
      </c>
      <c r="I439" s="20">
        <v>87.59</v>
      </c>
      <c r="J439" s="20">
        <v>3.58</v>
      </c>
      <c r="K439" s="20">
        <v>66.680000000000007</v>
      </c>
      <c r="L439" t="s">
        <v>178</v>
      </c>
      <c r="M439">
        <v>22</v>
      </c>
      <c r="N439" t="str">
        <f>VLOOKUP(B439,Sheet5!$L$15:$O$46,4,FALSE)</f>
        <v>CAUCA - GOBERNACIÓN</v>
      </c>
    </row>
    <row r="440" spans="1:14" x14ac:dyDescent="0.2">
      <c r="A440">
        <v>2013</v>
      </c>
      <c r="B440" t="s">
        <v>52</v>
      </c>
      <c r="C440" t="s">
        <v>51</v>
      </c>
      <c r="D440" t="s">
        <v>53</v>
      </c>
      <c r="E440" s="20">
        <v>81.510000000000005</v>
      </c>
      <c r="F440" s="20">
        <v>0.69</v>
      </c>
      <c r="G440" s="20">
        <v>89.58</v>
      </c>
      <c r="H440" s="20">
        <v>94.92</v>
      </c>
      <c r="I440" s="20">
        <v>94.6</v>
      </c>
      <c r="J440" s="20">
        <v>41.49</v>
      </c>
      <c r="K440" s="20">
        <v>66.239999999999995</v>
      </c>
      <c r="L440" t="s">
        <v>178</v>
      </c>
      <c r="M440">
        <v>23</v>
      </c>
      <c r="N440" t="str">
        <f>VLOOKUP(B440,Sheet5!$L$15:$O$46,4,FALSE)</f>
        <v>LA GUAJIRA - GOBERNACIÓN</v>
      </c>
    </row>
    <row r="441" spans="1:14" x14ac:dyDescent="0.2">
      <c r="A441">
        <v>2013</v>
      </c>
      <c r="B441" t="s">
        <v>110</v>
      </c>
      <c r="C441" t="s">
        <v>109</v>
      </c>
      <c r="D441" t="s">
        <v>111</v>
      </c>
      <c r="E441" s="20">
        <v>58.76</v>
      </c>
      <c r="F441" s="20">
        <v>0</v>
      </c>
      <c r="G441" s="20">
        <v>64.42</v>
      </c>
      <c r="H441" s="20">
        <v>35.65</v>
      </c>
      <c r="I441" s="20">
        <v>90.24</v>
      </c>
      <c r="J441" s="20">
        <v>40.64</v>
      </c>
      <c r="K441" s="20">
        <v>64.95</v>
      </c>
      <c r="L441" t="s">
        <v>178</v>
      </c>
      <c r="M441">
        <v>24</v>
      </c>
      <c r="N441" t="str">
        <f>VLOOKUP(B441,Sheet5!$L$15:$O$46,4,FALSE)</f>
        <v>VICHADA - GOBERNACIÓN</v>
      </c>
    </row>
    <row r="442" spans="1:14" x14ac:dyDescent="0.2">
      <c r="A442">
        <v>2013</v>
      </c>
      <c r="B442" t="s">
        <v>101</v>
      </c>
      <c r="C442" t="s">
        <v>100</v>
      </c>
      <c r="D442" t="s">
        <v>102</v>
      </c>
      <c r="E442" s="20">
        <v>37.06</v>
      </c>
      <c r="F442" s="20">
        <v>0</v>
      </c>
      <c r="G442" s="20">
        <v>85.16</v>
      </c>
      <c r="H442" s="20">
        <v>35.42</v>
      </c>
      <c r="I442" s="20">
        <v>93.22</v>
      </c>
      <c r="J442" s="20">
        <v>60.23</v>
      </c>
      <c r="K442" s="20">
        <v>64.33</v>
      </c>
      <c r="L442" t="s">
        <v>178</v>
      </c>
      <c r="M442">
        <v>25</v>
      </c>
      <c r="N442" t="str">
        <f>VLOOKUP(B442,Sheet5!$L$15:$O$46,4,FALSE)</f>
        <v>GUAINÍA - GOBERNACIÓN</v>
      </c>
    </row>
    <row r="443" spans="1:14" x14ac:dyDescent="0.2">
      <c r="A443">
        <v>2013</v>
      </c>
      <c r="B443" t="s">
        <v>79</v>
      </c>
      <c r="C443" t="s">
        <v>78</v>
      </c>
      <c r="D443" t="s">
        <v>80</v>
      </c>
      <c r="E443" s="20">
        <v>82.35</v>
      </c>
      <c r="F443" s="20">
        <v>2.17</v>
      </c>
      <c r="G443" s="20">
        <v>73.900000000000006</v>
      </c>
      <c r="H443" s="20">
        <v>84.45</v>
      </c>
      <c r="I443" s="20">
        <v>82.03</v>
      </c>
      <c r="J443" s="20">
        <v>27.4</v>
      </c>
      <c r="K443" s="20">
        <v>62.22</v>
      </c>
      <c r="L443" t="s">
        <v>178</v>
      </c>
      <c r="M443">
        <v>26</v>
      </c>
      <c r="N443" t="str">
        <f>VLOOKUP(B443,Sheet5!$L$15:$O$46,4,FALSE)</f>
        <v>TOLIMA - GOBERNACIÓN</v>
      </c>
    </row>
    <row r="444" spans="1:14" x14ac:dyDescent="0.2">
      <c r="A444">
        <v>2013</v>
      </c>
      <c r="B444" t="s">
        <v>104</v>
      </c>
      <c r="C444" t="s">
        <v>103</v>
      </c>
      <c r="D444" t="s">
        <v>105</v>
      </c>
      <c r="E444" s="20">
        <v>55.29</v>
      </c>
      <c r="F444" s="20">
        <v>0.76</v>
      </c>
      <c r="G444" s="20">
        <v>78.58</v>
      </c>
      <c r="H444" s="20">
        <v>51.03</v>
      </c>
      <c r="I444" s="20">
        <v>80.22</v>
      </c>
      <c r="J444" s="20">
        <v>28.33</v>
      </c>
      <c r="K444" s="20">
        <v>61.87</v>
      </c>
      <c r="L444" t="s">
        <v>178</v>
      </c>
      <c r="M444">
        <v>27</v>
      </c>
      <c r="N444" t="str">
        <f>VLOOKUP(B444,Sheet5!$L$15:$O$46,4,FALSE)</f>
        <v>GUAVIARE - GOBERNACIÓN</v>
      </c>
    </row>
    <row r="445" spans="1:14" x14ac:dyDescent="0.2">
      <c r="A445">
        <v>2013</v>
      </c>
      <c r="B445" t="s">
        <v>107</v>
      </c>
      <c r="C445" t="s">
        <v>106</v>
      </c>
      <c r="D445" t="s">
        <v>108</v>
      </c>
      <c r="E445" s="20">
        <v>50.96</v>
      </c>
      <c r="F445" s="20">
        <v>0</v>
      </c>
      <c r="G445" s="20">
        <v>78.709999999999994</v>
      </c>
      <c r="H445" s="20">
        <v>24.89</v>
      </c>
      <c r="I445" s="20">
        <v>85.29</v>
      </c>
      <c r="J445" s="20">
        <v>43.98</v>
      </c>
      <c r="K445" s="20">
        <v>59.74</v>
      </c>
      <c r="L445" t="s">
        <v>197</v>
      </c>
      <c r="M445">
        <v>28</v>
      </c>
      <c r="N445" t="str">
        <f>VLOOKUP(B445,Sheet5!$L$15:$O$46,4,FALSE)</f>
        <v>VAUPÉS - GOBERNACIÓN</v>
      </c>
    </row>
    <row r="446" spans="1:14" x14ac:dyDescent="0.2">
      <c r="A446">
        <v>2013</v>
      </c>
      <c r="B446" t="s">
        <v>98</v>
      </c>
      <c r="C446" t="s">
        <v>97</v>
      </c>
      <c r="D446" t="s">
        <v>99</v>
      </c>
      <c r="E446" s="20">
        <v>65.16</v>
      </c>
      <c r="F446" s="20">
        <v>0</v>
      </c>
      <c r="G446" s="20">
        <v>86.27</v>
      </c>
      <c r="H446" s="20">
        <v>37.18</v>
      </c>
      <c r="I446" s="20">
        <v>83.92</v>
      </c>
      <c r="J446" s="20">
        <v>23.89</v>
      </c>
      <c r="K446" s="20">
        <v>57.74</v>
      </c>
      <c r="L446" t="s">
        <v>197</v>
      </c>
      <c r="M446">
        <v>29</v>
      </c>
      <c r="N446" t="str">
        <f>VLOOKUP(B446,Sheet5!$L$15:$O$46,4,FALSE)</f>
        <v>AMAZONAS - GOBERNACIÓN</v>
      </c>
    </row>
    <row r="447" spans="1:14" x14ac:dyDescent="0.2">
      <c r="A447">
        <v>2013</v>
      </c>
      <c r="B447" t="s">
        <v>46</v>
      </c>
      <c r="C447" t="s">
        <v>45</v>
      </c>
      <c r="D447" t="s">
        <v>47</v>
      </c>
      <c r="E447" s="20">
        <v>90.19</v>
      </c>
      <c r="F447" s="20">
        <v>1.58</v>
      </c>
      <c r="G447" s="20">
        <v>78.02</v>
      </c>
      <c r="H447" s="20">
        <v>93.24</v>
      </c>
      <c r="I447" s="20">
        <v>81.069999999999993</v>
      </c>
      <c r="J447" s="20">
        <v>-38.06</v>
      </c>
      <c r="K447" s="20">
        <v>54.64</v>
      </c>
      <c r="L447" t="s">
        <v>197</v>
      </c>
      <c r="M447">
        <v>30</v>
      </c>
      <c r="N447" t="str">
        <f>VLOOKUP(B447,Sheet5!$L$15:$O$46,4,FALSE)</f>
        <v>CHOCÓ - GOBERNACIÓN</v>
      </c>
    </row>
    <row r="448" spans="1:14" x14ac:dyDescent="0.2">
      <c r="A448">
        <v>2013</v>
      </c>
      <c r="B448" t="s">
        <v>95</v>
      </c>
      <c r="C448" t="s">
        <v>94</v>
      </c>
      <c r="D448" t="s">
        <v>96</v>
      </c>
      <c r="E448" s="20">
        <v>55.91</v>
      </c>
      <c r="F448" s="20">
        <v>10.83</v>
      </c>
      <c r="G448" s="20">
        <v>52.88</v>
      </c>
      <c r="H448" s="20">
        <v>35.32</v>
      </c>
      <c r="I448" s="20">
        <v>46.33</v>
      </c>
      <c r="J448" s="20">
        <v>-11.69</v>
      </c>
      <c r="K448" s="20">
        <v>52.42</v>
      </c>
      <c r="L448" t="s">
        <v>197</v>
      </c>
      <c r="M448">
        <v>31</v>
      </c>
      <c r="N448" t="str">
        <f>VLOOKUP(B448,Sheet5!$L$15:$O$46,4,FALSE)</f>
        <v>SAN ANDRÉS - GOBERNACIÓN</v>
      </c>
    </row>
    <row r="449" spans="1:14" x14ac:dyDescent="0.2">
      <c r="A449">
        <v>2013</v>
      </c>
      <c r="B449" t="s">
        <v>92</v>
      </c>
      <c r="C449" t="s">
        <v>91</v>
      </c>
      <c r="D449" t="s">
        <v>93</v>
      </c>
      <c r="E449" s="20">
        <v>88.95</v>
      </c>
      <c r="F449" s="20">
        <v>0</v>
      </c>
      <c r="G449" s="20">
        <v>89.92</v>
      </c>
      <c r="H449" s="20">
        <v>51.61</v>
      </c>
      <c r="I449" s="20">
        <v>90.36</v>
      </c>
      <c r="J449" s="20">
        <v>21.38</v>
      </c>
      <c r="K449" s="20">
        <v>49.56</v>
      </c>
      <c r="L449" t="s">
        <v>197</v>
      </c>
      <c r="M449">
        <v>32</v>
      </c>
      <c r="N449" t="str">
        <f>VLOOKUP(B449,Sheet5!$L$15:$O$46,4,FALSE)</f>
        <v>PUTUMAYO - GOBERNACIÓN</v>
      </c>
    </row>
    <row r="450" spans="1:14" x14ac:dyDescent="0.2">
      <c r="A450">
        <v>2014</v>
      </c>
      <c r="B450" t="s">
        <v>76</v>
      </c>
      <c r="C450" t="s">
        <v>75</v>
      </c>
      <c r="D450" t="s">
        <v>77</v>
      </c>
      <c r="E450" s="20">
        <v>44.557317298589936</v>
      </c>
      <c r="F450" s="20">
        <v>0.92641934341502252</v>
      </c>
      <c r="G450" s="20">
        <v>71.352050138058758</v>
      </c>
      <c r="H450" s="20">
        <v>96.17072255486346</v>
      </c>
      <c r="I450" s="20">
        <v>95.160219157215622</v>
      </c>
      <c r="J450" s="20">
        <v>65.510441570781467</v>
      </c>
      <c r="K450" s="20">
        <v>80.133893972436525</v>
      </c>
      <c r="L450" t="s">
        <v>198</v>
      </c>
      <c r="M450">
        <v>1</v>
      </c>
      <c r="N450" t="str">
        <f>VLOOKUP(B450,Sheet5!$L$15:$O$46,4,FALSE)</f>
        <v>SUCRE - GOBERNACIÓN</v>
      </c>
    </row>
    <row r="451" spans="1:14" x14ac:dyDescent="0.2">
      <c r="A451">
        <v>2014</v>
      </c>
      <c r="B451" t="s">
        <v>18</v>
      </c>
      <c r="C451" t="s">
        <v>17</v>
      </c>
      <c r="D451" t="s">
        <v>19</v>
      </c>
      <c r="E451" s="20">
        <v>39.34192809254791</v>
      </c>
      <c r="F451" s="20">
        <v>5.802420425063131</v>
      </c>
      <c r="G451" s="20">
        <v>51.510426475943781</v>
      </c>
      <c r="H451" s="20">
        <v>79.144346265852661</v>
      </c>
      <c r="I451" s="20">
        <v>83.873857663555796</v>
      </c>
      <c r="J451" s="20">
        <v>68.656597612462505</v>
      </c>
      <c r="K451" s="20">
        <v>78.296634562751663</v>
      </c>
      <c r="L451" t="s">
        <v>126</v>
      </c>
      <c r="M451">
        <v>2</v>
      </c>
      <c r="N451" t="str">
        <f>VLOOKUP(B451,Sheet5!$L$15:$O$46,4,FALSE)</f>
        <v>ATLÁNTICO - GOBERNACIÓN</v>
      </c>
    </row>
    <row r="452" spans="1:14" x14ac:dyDescent="0.2">
      <c r="A452">
        <v>2014</v>
      </c>
      <c r="B452" t="s">
        <v>82</v>
      </c>
      <c r="C452" t="s">
        <v>81</v>
      </c>
      <c r="D452" t="s">
        <v>83</v>
      </c>
      <c r="E452" s="20">
        <v>52.608382642657546</v>
      </c>
      <c r="F452" s="20">
        <v>6.2906328480711506</v>
      </c>
      <c r="G452" s="20">
        <v>44.753052372249137</v>
      </c>
      <c r="H452" s="20">
        <v>84.634465508750608</v>
      </c>
      <c r="I452" s="20">
        <v>78.937297843112532</v>
      </c>
      <c r="J452" s="20">
        <v>57.532993749813485</v>
      </c>
      <c r="K452" s="20">
        <v>78.181084676464081</v>
      </c>
      <c r="L452" t="s">
        <v>126</v>
      </c>
      <c r="M452">
        <v>3</v>
      </c>
      <c r="N452" t="str">
        <f>VLOOKUP(B452,Sheet5!$L$15:$O$46,4,FALSE)</f>
        <v>VALLE DEL CAUCA - GOBERNACIÓN</v>
      </c>
    </row>
    <row r="453" spans="1:14" x14ac:dyDescent="0.2">
      <c r="A453">
        <v>2014</v>
      </c>
      <c r="B453" t="s">
        <v>43</v>
      </c>
      <c r="C453" t="s">
        <v>42</v>
      </c>
      <c r="D453" t="s">
        <v>44</v>
      </c>
      <c r="E453" s="20">
        <v>34.953777570613497</v>
      </c>
      <c r="F453" s="20">
        <v>7.5553261050162703</v>
      </c>
      <c r="G453" s="20">
        <v>44.769497186264005</v>
      </c>
      <c r="H453" s="20">
        <v>81.235274956163593</v>
      </c>
      <c r="I453" s="20">
        <v>78.10128272684473</v>
      </c>
      <c r="J453" s="20">
        <v>60.371417216060088</v>
      </c>
      <c r="K453" s="20">
        <v>77.595059386228002</v>
      </c>
      <c r="L453" t="s">
        <v>126</v>
      </c>
      <c r="M453">
        <v>4</v>
      </c>
      <c r="N453" t="str">
        <f>VLOOKUP(B453,Sheet5!$L$15:$O$46,4,FALSE)</f>
        <v>CUNDINAMARCA - GOBERNACIÓN</v>
      </c>
    </row>
    <row r="454" spans="1:14" x14ac:dyDescent="0.2">
      <c r="A454">
        <v>2014</v>
      </c>
      <c r="B454" t="s">
        <v>24</v>
      </c>
      <c r="C454" t="s">
        <v>23</v>
      </c>
      <c r="D454" t="s">
        <v>25</v>
      </c>
      <c r="E454" s="20">
        <v>48.395168206320008</v>
      </c>
      <c r="F454" s="20">
        <v>4.3776953328241843</v>
      </c>
      <c r="G454" s="20">
        <v>59.776991313771752</v>
      </c>
      <c r="H454" s="20">
        <v>89.984813109972094</v>
      </c>
      <c r="I454" s="20">
        <v>88.5137470597749</v>
      </c>
      <c r="J454" s="20">
        <v>50.43698879568187</v>
      </c>
      <c r="K454" s="20">
        <v>77.341770605452822</v>
      </c>
      <c r="L454" t="s">
        <v>126</v>
      </c>
      <c r="M454">
        <v>5</v>
      </c>
      <c r="N454" t="str">
        <f>VLOOKUP(B454,Sheet5!$L$15:$O$46,4,FALSE)</f>
        <v>BOYACÁ - GOBERNACIÓN</v>
      </c>
    </row>
    <row r="455" spans="1:14" x14ac:dyDescent="0.2">
      <c r="A455">
        <v>2014</v>
      </c>
      <c r="B455" t="s">
        <v>49</v>
      </c>
      <c r="C455" t="s">
        <v>48</v>
      </c>
      <c r="D455" t="s">
        <v>50</v>
      </c>
      <c r="E455" s="20">
        <v>58.270751944503004</v>
      </c>
      <c r="F455" s="20">
        <v>5.5458615603919519</v>
      </c>
      <c r="G455" s="20">
        <v>68.416440636067705</v>
      </c>
      <c r="H455" s="20">
        <v>96.463588413095053</v>
      </c>
      <c r="I455" s="20">
        <v>88.910482253365572</v>
      </c>
      <c r="J455" s="20">
        <v>43.687145742345919</v>
      </c>
      <c r="K455" s="20">
        <v>76.014101326666108</v>
      </c>
      <c r="L455" t="s">
        <v>126</v>
      </c>
      <c r="M455">
        <v>6</v>
      </c>
      <c r="N455" t="str">
        <f>VLOOKUP(B455,Sheet5!$L$15:$O$46,4,FALSE)</f>
        <v>HUILA - GOBERNACIÓN</v>
      </c>
    </row>
    <row r="456" spans="1:14" x14ac:dyDescent="0.2">
      <c r="A456">
        <v>2014</v>
      </c>
      <c r="B456" t="s">
        <v>52</v>
      </c>
      <c r="C456" t="s">
        <v>51</v>
      </c>
      <c r="D456" t="s">
        <v>53</v>
      </c>
      <c r="E456" s="20">
        <v>62.611868987931231</v>
      </c>
      <c r="F456" s="20">
        <v>3.1299163295148995</v>
      </c>
      <c r="G456" s="20">
        <v>70.814336684755673</v>
      </c>
      <c r="H456" s="20">
        <v>90.687259320358635</v>
      </c>
      <c r="I456" s="20">
        <v>94.784945094139346</v>
      </c>
      <c r="J456" s="20">
        <v>45.858335166391711</v>
      </c>
      <c r="K456" s="20">
        <v>76.012489878580666</v>
      </c>
      <c r="L456" t="s">
        <v>126</v>
      </c>
      <c r="M456">
        <v>7</v>
      </c>
      <c r="N456" t="str">
        <f>VLOOKUP(B456,Sheet5!$L$15:$O$46,4,FALSE)</f>
        <v>LA GUAJIRA - GOBERNACIÓN</v>
      </c>
    </row>
    <row r="457" spans="1:14" x14ac:dyDescent="0.2">
      <c r="A457">
        <v>2014</v>
      </c>
      <c r="B457" t="s">
        <v>37</v>
      </c>
      <c r="C457" t="s">
        <v>36</v>
      </c>
      <c r="D457" t="s">
        <v>38</v>
      </c>
      <c r="E457" s="20">
        <v>52.600290411375205</v>
      </c>
      <c r="F457" s="20">
        <v>0.97975321379145919</v>
      </c>
      <c r="G457" s="20">
        <v>87.297466858687912</v>
      </c>
      <c r="H457" s="20">
        <v>93.723998687325135</v>
      </c>
      <c r="I457" s="20">
        <v>95.174057098048507</v>
      </c>
      <c r="J457" s="20">
        <v>58.390105364080014</v>
      </c>
      <c r="K457" s="20">
        <v>75.662927159237611</v>
      </c>
      <c r="L457" t="s">
        <v>126</v>
      </c>
      <c r="M457">
        <v>8</v>
      </c>
      <c r="N457" t="str">
        <f>VLOOKUP(B457,Sheet5!$L$15:$O$46,4,FALSE)</f>
        <v>CESAR - GOBERNACIÓN</v>
      </c>
    </row>
    <row r="458" spans="1:14" x14ac:dyDescent="0.2">
      <c r="A458">
        <v>2014</v>
      </c>
      <c r="B458" t="s">
        <v>58</v>
      </c>
      <c r="C458" t="s">
        <v>57</v>
      </c>
      <c r="D458" t="s">
        <v>59</v>
      </c>
      <c r="E458" s="20">
        <v>52.745066458742414</v>
      </c>
      <c r="F458" s="20">
        <v>1.8543698897309588</v>
      </c>
      <c r="G458" s="20">
        <v>86.000955239833914</v>
      </c>
      <c r="H458" s="20">
        <v>95.628087702733282</v>
      </c>
      <c r="I458" s="20">
        <v>94.034823138299402</v>
      </c>
      <c r="J458" s="20">
        <v>52.144578503171942</v>
      </c>
      <c r="K458" s="20">
        <v>75.102548281706405</v>
      </c>
      <c r="L458" t="s">
        <v>126</v>
      </c>
      <c r="M458">
        <v>9</v>
      </c>
      <c r="N458" t="str">
        <f>VLOOKUP(B458,Sheet5!$L$15:$O$46,4,FALSE)</f>
        <v>META - GOBERNACIÓN</v>
      </c>
    </row>
    <row r="459" spans="1:14" x14ac:dyDescent="0.2">
      <c r="A459">
        <v>2014</v>
      </c>
      <c r="B459" t="s">
        <v>73</v>
      </c>
      <c r="C459" t="s">
        <v>72</v>
      </c>
      <c r="D459" t="s">
        <v>74</v>
      </c>
      <c r="E459" s="20">
        <v>56.999423305190902</v>
      </c>
      <c r="F459" s="20">
        <v>1.4262523784253873</v>
      </c>
      <c r="G459" s="20">
        <v>51.893505013017048</v>
      </c>
      <c r="H459" s="20">
        <v>85.939743640672702</v>
      </c>
      <c r="I459" s="20">
        <v>79.064843392106226</v>
      </c>
      <c r="J459" s="20">
        <v>38.671976927508084</v>
      </c>
      <c r="K459" s="20">
        <v>75.06445778083517</v>
      </c>
      <c r="L459" t="s">
        <v>126</v>
      </c>
      <c r="M459">
        <v>10</v>
      </c>
      <c r="N459" t="str">
        <f>VLOOKUP(B459,Sheet5!$L$15:$O$46,4,FALSE)</f>
        <v>SANTANDER - GOBERNACIÓN</v>
      </c>
    </row>
    <row r="460" spans="1:14" x14ac:dyDescent="0.2">
      <c r="A460">
        <v>2014</v>
      </c>
      <c r="B460" t="s">
        <v>40</v>
      </c>
      <c r="C460" t="s">
        <v>39</v>
      </c>
      <c r="D460" t="s">
        <v>41</v>
      </c>
      <c r="E460" s="20">
        <v>55.238154113638437</v>
      </c>
      <c r="F460" s="20">
        <v>1.0156654017686209</v>
      </c>
      <c r="G460" s="20">
        <v>83.882240812202141</v>
      </c>
      <c r="H460" s="20">
        <v>94.475145594854098</v>
      </c>
      <c r="I460" s="20">
        <v>90.785617555737431</v>
      </c>
      <c r="J460" s="20">
        <v>45.268306794315343</v>
      </c>
      <c r="K460" s="20">
        <v>74.697816083649073</v>
      </c>
      <c r="L460" t="s">
        <v>126</v>
      </c>
      <c r="M460">
        <v>11</v>
      </c>
      <c r="N460" t="str">
        <f>VLOOKUP(B460,Sheet5!$L$15:$O$46,4,FALSE)</f>
        <v>CÓRDOBA - GOBERNACIÓN</v>
      </c>
    </row>
    <row r="461" spans="1:14" x14ac:dyDescent="0.2">
      <c r="A461">
        <v>2014</v>
      </c>
      <c r="B461" t="s">
        <v>70</v>
      </c>
      <c r="C461" t="s">
        <v>69</v>
      </c>
      <c r="D461" t="s">
        <v>71</v>
      </c>
      <c r="E461" s="20">
        <v>39.895659492260535</v>
      </c>
      <c r="F461" s="20">
        <v>5.929550694582157</v>
      </c>
      <c r="G461" s="20">
        <v>58.525834210765602</v>
      </c>
      <c r="H461" s="20">
        <v>76.467436054124107</v>
      </c>
      <c r="I461" s="20">
        <v>80.296806526505748</v>
      </c>
      <c r="J461" s="20">
        <v>59.737604788180164</v>
      </c>
      <c r="K461" s="20">
        <v>74.559799475731126</v>
      </c>
      <c r="L461" t="s">
        <v>126</v>
      </c>
      <c r="M461">
        <v>12</v>
      </c>
      <c r="N461" t="str">
        <f>VLOOKUP(B461,Sheet5!$L$15:$O$46,4,FALSE)</f>
        <v>RISARALDA - GOBERNACIÓN</v>
      </c>
    </row>
    <row r="462" spans="1:14" x14ac:dyDescent="0.2">
      <c r="A462">
        <v>2014</v>
      </c>
      <c r="B462" t="s">
        <v>28</v>
      </c>
      <c r="C462" t="s">
        <v>27</v>
      </c>
      <c r="D462" t="s">
        <v>29</v>
      </c>
      <c r="E462" s="20">
        <v>53.213483137746579</v>
      </c>
      <c r="F462" s="20">
        <v>1.1119577264282274</v>
      </c>
      <c r="G462" s="20">
        <v>71.466167494407557</v>
      </c>
      <c r="H462" s="20">
        <v>85.679648333349803</v>
      </c>
      <c r="I462" s="20">
        <v>86.185093188741618</v>
      </c>
      <c r="J462" s="20">
        <v>47.806073305530482</v>
      </c>
      <c r="K462" s="20">
        <v>73.925323077209924</v>
      </c>
      <c r="L462" t="s">
        <v>126</v>
      </c>
      <c r="M462">
        <v>13</v>
      </c>
      <c r="N462" t="str">
        <f>VLOOKUP(B462,Sheet5!$L$15:$O$46,4,FALSE)</f>
        <v>CALDAS - GOBERNACIÓN</v>
      </c>
    </row>
    <row r="463" spans="1:14" x14ac:dyDescent="0.2">
      <c r="A463">
        <v>2014</v>
      </c>
      <c r="B463" t="s">
        <v>64</v>
      </c>
      <c r="C463" t="s">
        <v>63</v>
      </c>
      <c r="D463" t="s">
        <v>65</v>
      </c>
      <c r="E463" s="20">
        <v>58.803210351872877</v>
      </c>
      <c r="F463" s="20">
        <v>3.9622060989829331</v>
      </c>
      <c r="G463" s="20">
        <v>74.425376487795759</v>
      </c>
      <c r="H463" s="20">
        <v>90.710680392711694</v>
      </c>
      <c r="I463" s="20">
        <v>87.566878500303176</v>
      </c>
      <c r="J463" s="20">
        <v>43.505638590166612</v>
      </c>
      <c r="K463" s="20">
        <v>73.671807129032814</v>
      </c>
      <c r="L463" t="s">
        <v>126</v>
      </c>
      <c r="M463">
        <v>14</v>
      </c>
      <c r="N463" t="str">
        <f>VLOOKUP(B463,Sheet5!$L$15:$O$46,4,FALSE)</f>
        <v>NORTE DE SANTANDER - GOBERNACIÓN</v>
      </c>
    </row>
    <row r="464" spans="1:14" x14ac:dyDescent="0.2">
      <c r="A464">
        <v>2014</v>
      </c>
      <c r="B464" t="s">
        <v>67</v>
      </c>
      <c r="C464" t="s">
        <v>66</v>
      </c>
      <c r="D464" t="s">
        <v>68</v>
      </c>
      <c r="E464" s="20">
        <v>62.270338568526128</v>
      </c>
      <c r="F464" s="20">
        <v>2.351502495171788</v>
      </c>
      <c r="G464" s="20">
        <v>56.468962040644819</v>
      </c>
      <c r="H464" s="20">
        <v>82.685758672645122</v>
      </c>
      <c r="I464" s="20">
        <v>76.191191395798199</v>
      </c>
      <c r="J464" s="20">
        <v>43.062492872986304</v>
      </c>
      <c r="K464" s="20">
        <v>73.571117972684902</v>
      </c>
      <c r="L464" t="s">
        <v>126</v>
      </c>
      <c r="M464">
        <v>15</v>
      </c>
      <c r="N464" t="str">
        <f>VLOOKUP(B464,Sheet5!$L$15:$O$46,4,FALSE)</f>
        <v>QUINDÍO - GOBERNACIÓN</v>
      </c>
    </row>
    <row r="465" spans="1:14" x14ac:dyDescent="0.2">
      <c r="A465">
        <v>2014</v>
      </c>
      <c r="B465" t="s">
        <v>34</v>
      </c>
      <c r="C465" t="s">
        <v>33</v>
      </c>
      <c r="D465" t="s">
        <v>35</v>
      </c>
      <c r="E465" s="20">
        <v>57.345683419486861</v>
      </c>
      <c r="F465" s="20">
        <v>0.81689958210064517</v>
      </c>
      <c r="G465" s="20">
        <v>87.17803311809179</v>
      </c>
      <c r="H465" s="20">
        <v>92.175743597394927</v>
      </c>
      <c r="I465" s="20">
        <v>93.324527706001447</v>
      </c>
      <c r="J465" s="20">
        <v>46.81943088551845</v>
      </c>
      <c r="K465" s="20">
        <v>73.437763794932039</v>
      </c>
      <c r="L465" t="s">
        <v>126</v>
      </c>
      <c r="M465">
        <v>16</v>
      </c>
      <c r="N465" t="str">
        <f>VLOOKUP(B465,Sheet5!$L$15:$O$46,4,FALSE)</f>
        <v>CAUCA - GOBERNACIÓN</v>
      </c>
    </row>
    <row r="466" spans="1:14" x14ac:dyDescent="0.2">
      <c r="A466">
        <v>2014</v>
      </c>
      <c r="B466" t="s">
        <v>89</v>
      </c>
      <c r="C466" t="s">
        <v>88</v>
      </c>
      <c r="D466" t="s">
        <v>90</v>
      </c>
      <c r="E466" s="20">
        <v>68.187108006381919</v>
      </c>
      <c r="F466" s="20">
        <v>0</v>
      </c>
      <c r="G466" s="20">
        <v>81.863129063460022</v>
      </c>
      <c r="H466" s="20">
        <v>86.988739449455508</v>
      </c>
      <c r="I466" s="20">
        <v>91.025909369438381</v>
      </c>
      <c r="J466" s="20">
        <v>47.25120956752</v>
      </c>
      <c r="K466" s="20">
        <v>73.144740847080172</v>
      </c>
      <c r="L466" t="s">
        <v>126</v>
      </c>
      <c r="M466">
        <v>17</v>
      </c>
      <c r="N466" t="str">
        <f>VLOOKUP(B466,Sheet5!$L$15:$O$46,4,FALSE)</f>
        <v>CASANARE - GOBERNACIÓN</v>
      </c>
    </row>
    <row r="467" spans="1:14" x14ac:dyDescent="0.2">
      <c r="A467">
        <v>2014</v>
      </c>
      <c r="B467" t="s">
        <v>14</v>
      </c>
      <c r="C467" t="s">
        <v>13</v>
      </c>
      <c r="D467" t="s">
        <v>15</v>
      </c>
      <c r="E467" s="20">
        <v>44.361662224353708</v>
      </c>
      <c r="F467" s="20">
        <v>4.6010980623081625</v>
      </c>
      <c r="G467" s="20">
        <v>43.514459114129437</v>
      </c>
      <c r="H467" s="20">
        <v>63.465289876959396</v>
      </c>
      <c r="I467" s="20">
        <v>75.459556257796635</v>
      </c>
      <c r="J467" s="20">
        <v>48.399134394454215</v>
      </c>
      <c r="K467" s="20">
        <v>72.452950218884155</v>
      </c>
      <c r="L467" t="s">
        <v>126</v>
      </c>
      <c r="M467">
        <v>18</v>
      </c>
      <c r="N467" t="str">
        <f>VLOOKUP(B467,Sheet5!$L$15:$O$46,4,FALSE)</f>
        <v>ANTIOQUIA - GOBERNACIÓN</v>
      </c>
    </row>
    <row r="468" spans="1:14" x14ac:dyDescent="0.2">
      <c r="A468">
        <v>2014</v>
      </c>
      <c r="B468" t="s">
        <v>86</v>
      </c>
      <c r="C468" t="s">
        <v>85</v>
      </c>
      <c r="D468" t="s">
        <v>87</v>
      </c>
      <c r="E468" s="20">
        <v>58.064232732763166</v>
      </c>
      <c r="F468" s="20">
        <v>1.4994217118330906</v>
      </c>
      <c r="G468" s="20">
        <v>85.497886957943962</v>
      </c>
      <c r="H468" s="20">
        <v>73.440903950379749</v>
      </c>
      <c r="I468" s="20">
        <v>95.575954036129332</v>
      </c>
      <c r="J468" s="20">
        <v>50.979391702897971</v>
      </c>
      <c r="K468" s="20">
        <v>70.858169897041506</v>
      </c>
      <c r="L468" t="s">
        <v>126</v>
      </c>
      <c r="M468">
        <v>19</v>
      </c>
      <c r="N468" t="str">
        <f>VLOOKUP(B468,Sheet5!$L$15:$O$46,4,FALSE)</f>
        <v>ARAUCA - GOBERNACIÓN</v>
      </c>
    </row>
    <row r="469" spans="1:14" x14ac:dyDescent="0.2">
      <c r="A469">
        <v>2014</v>
      </c>
      <c r="B469" t="s">
        <v>55</v>
      </c>
      <c r="C469" t="s">
        <v>54</v>
      </c>
      <c r="D469" t="s">
        <v>56</v>
      </c>
      <c r="E469" s="20">
        <v>62.278849970076621</v>
      </c>
      <c r="F469" s="20">
        <v>1.261209695582983</v>
      </c>
      <c r="G469" s="20">
        <v>75.565596776245343</v>
      </c>
      <c r="H469" s="20">
        <v>58.151388942275709</v>
      </c>
      <c r="I469" s="20">
        <v>89.634727572049457</v>
      </c>
      <c r="J469" s="20">
        <v>56.757609881117475</v>
      </c>
      <c r="K469" s="20">
        <v>69.443731792022007</v>
      </c>
      <c r="L469" t="s">
        <v>178</v>
      </c>
      <c r="M469">
        <v>20</v>
      </c>
      <c r="N469" t="str">
        <f>VLOOKUP(B469,Sheet5!$L$15:$O$46,4,FALSE)</f>
        <v>MAGDALENA - GOBERNACIÓN</v>
      </c>
    </row>
    <row r="470" spans="1:14" x14ac:dyDescent="0.2">
      <c r="A470">
        <v>2014</v>
      </c>
      <c r="B470" t="s">
        <v>110</v>
      </c>
      <c r="C470" t="s">
        <v>109</v>
      </c>
      <c r="D470" t="s">
        <v>111</v>
      </c>
      <c r="E470" s="20">
        <v>54.666252940006963</v>
      </c>
      <c r="F470" s="20">
        <v>1.5945835847244672</v>
      </c>
      <c r="G470" s="20">
        <v>75.394172894001883</v>
      </c>
      <c r="H470" s="20">
        <v>54.001582521042089</v>
      </c>
      <c r="I470" s="20">
        <v>91.549208889892782</v>
      </c>
      <c r="J470" s="20">
        <v>58.664811627350829</v>
      </c>
      <c r="K470" s="20">
        <v>69.195322669114617</v>
      </c>
      <c r="L470" t="s">
        <v>178</v>
      </c>
      <c r="M470">
        <v>21</v>
      </c>
      <c r="N470" t="str">
        <f>VLOOKUP(B470,Sheet5!$L$15:$O$46,4,FALSE)</f>
        <v>VICHADA - GOBERNACIÓN</v>
      </c>
    </row>
    <row r="471" spans="1:14" x14ac:dyDescent="0.2">
      <c r="A471">
        <v>2014</v>
      </c>
      <c r="B471" t="s">
        <v>31</v>
      </c>
      <c r="C471" t="s">
        <v>30</v>
      </c>
      <c r="D471" t="s">
        <v>32</v>
      </c>
      <c r="E471" s="20">
        <v>68.014250441719994</v>
      </c>
      <c r="F471" s="20">
        <v>0.23051063466966631</v>
      </c>
      <c r="G471" s="20">
        <v>73.857321924361059</v>
      </c>
      <c r="H471" s="20">
        <v>88.703504107415014</v>
      </c>
      <c r="I471" s="20">
        <v>77.462565210713223</v>
      </c>
      <c r="J471" s="20">
        <v>-29.271018280400057</v>
      </c>
      <c r="K471" s="20">
        <v>65.93781626089671</v>
      </c>
      <c r="L471" t="s">
        <v>178</v>
      </c>
      <c r="M471">
        <v>22</v>
      </c>
      <c r="N471" t="str">
        <f>VLOOKUP(B471,Sheet5!$L$15:$O$46,4,FALSE)</f>
        <v>CAQUETÁ - GOBERNACIÓN</v>
      </c>
    </row>
    <row r="472" spans="1:14" x14ac:dyDescent="0.2">
      <c r="A472">
        <v>2014</v>
      </c>
      <c r="B472" t="s">
        <v>79</v>
      </c>
      <c r="C472" t="s">
        <v>78</v>
      </c>
      <c r="D472" t="s">
        <v>80</v>
      </c>
      <c r="E472" s="20">
        <v>74.879201854025595</v>
      </c>
      <c r="F472" s="20">
        <v>9.5475081646805613</v>
      </c>
      <c r="G472" s="20">
        <v>61.674691019375786</v>
      </c>
      <c r="H472" s="20">
        <v>83.023567169647862</v>
      </c>
      <c r="I472" s="20">
        <v>81.740668845404556</v>
      </c>
      <c r="J472" s="20">
        <v>9.9018619687497118</v>
      </c>
      <c r="K472" s="20">
        <v>65.179125666395862</v>
      </c>
      <c r="L472" t="s">
        <v>178</v>
      </c>
      <c r="M472">
        <v>23</v>
      </c>
      <c r="N472" t="str">
        <f>VLOOKUP(B472,Sheet5!$L$15:$O$46,4,FALSE)</f>
        <v>TOLIMA - GOBERNACIÓN</v>
      </c>
    </row>
    <row r="473" spans="1:14" x14ac:dyDescent="0.2">
      <c r="A473">
        <v>2014</v>
      </c>
      <c r="B473" t="s">
        <v>104</v>
      </c>
      <c r="C473" t="s">
        <v>103</v>
      </c>
      <c r="D473" t="s">
        <v>105</v>
      </c>
      <c r="E473" s="20">
        <v>60.955118421254554</v>
      </c>
      <c r="F473" s="20">
        <v>0.53391244484568223</v>
      </c>
      <c r="G473" s="20">
        <v>85.956253510281869</v>
      </c>
      <c r="H473" s="20">
        <v>51.184816520881846</v>
      </c>
      <c r="I473" s="20">
        <v>86.455389911024554</v>
      </c>
      <c r="J473" s="20">
        <v>44.558919550066712</v>
      </c>
      <c r="K473" s="20">
        <v>63.921496563617012</v>
      </c>
      <c r="L473" t="s">
        <v>178</v>
      </c>
      <c r="M473">
        <v>24</v>
      </c>
      <c r="N473" t="str">
        <f>VLOOKUP(B473,Sheet5!$L$15:$O$46,4,FALSE)</f>
        <v>GUAVIARE - GOBERNACIÓN</v>
      </c>
    </row>
    <row r="474" spans="1:14" x14ac:dyDescent="0.2">
      <c r="A474">
        <v>2014</v>
      </c>
      <c r="B474" t="s">
        <v>61</v>
      </c>
      <c r="C474" t="s">
        <v>60</v>
      </c>
      <c r="D474" t="s">
        <v>62</v>
      </c>
      <c r="E474" s="20">
        <v>51.228522014461028</v>
      </c>
      <c r="F474" s="20">
        <v>2.1073978039887544</v>
      </c>
      <c r="G474" s="20">
        <v>63.450328690354056</v>
      </c>
      <c r="H474" s="20">
        <v>64.046178057135705</v>
      </c>
      <c r="I474" s="20">
        <v>82.720826163595447</v>
      </c>
      <c r="J474" s="20">
        <v>-8.2543556077511582</v>
      </c>
      <c r="K474" s="20">
        <v>63.566831305831556</v>
      </c>
      <c r="L474" t="s">
        <v>178</v>
      </c>
      <c r="M474">
        <v>25</v>
      </c>
      <c r="N474" t="str">
        <f>VLOOKUP(B474,Sheet5!$L$15:$O$46,4,FALSE)</f>
        <v>NARIÑO - GOBERNACIÓN</v>
      </c>
    </row>
    <row r="475" spans="1:14" x14ac:dyDescent="0.2">
      <c r="A475">
        <v>2014</v>
      </c>
      <c r="B475" t="s">
        <v>21</v>
      </c>
      <c r="C475" t="s">
        <v>20</v>
      </c>
      <c r="D475" t="s">
        <v>22</v>
      </c>
      <c r="E475" s="20">
        <v>71.662041031384646</v>
      </c>
      <c r="F475" s="20">
        <v>0.36973913845490269</v>
      </c>
      <c r="G475" s="20">
        <v>65.562202977229163</v>
      </c>
      <c r="H475" s="20">
        <v>91.565016808750684</v>
      </c>
      <c r="I475" s="20">
        <v>74.862004810372497</v>
      </c>
      <c r="J475" s="20">
        <v>0.24166810243147283</v>
      </c>
      <c r="K475" s="20">
        <v>62.476073914648182</v>
      </c>
      <c r="L475" t="s">
        <v>178</v>
      </c>
      <c r="M475">
        <v>26</v>
      </c>
      <c r="N475" t="str">
        <f>VLOOKUP(B475,Sheet5!$L$15:$O$46,4,FALSE)</f>
        <v>BOLÍVAR - GOBERNACIÓN</v>
      </c>
    </row>
    <row r="476" spans="1:14" x14ac:dyDescent="0.2">
      <c r="A476">
        <v>2014</v>
      </c>
      <c r="B476" t="s">
        <v>101</v>
      </c>
      <c r="C476" t="s">
        <v>100</v>
      </c>
      <c r="D476" t="s">
        <v>102</v>
      </c>
      <c r="E476" s="20">
        <v>40.871428484712368</v>
      </c>
      <c r="F476" s="20">
        <v>0</v>
      </c>
      <c r="G476" s="20">
        <v>89.174318943632201</v>
      </c>
      <c r="H476" s="20">
        <v>30.892291799140935</v>
      </c>
      <c r="I476" s="20">
        <v>92.790888628147755</v>
      </c>
      <c r="J476" s="20">
        <v>59.010720654724366</v>
      </c>
      <c r="K476" s="20">
        <v>62.42230711809988</v>
      </c>
      <c r="L476" t="s">
        <v>178</v>
      </c>
      <c r="M476">
        <v>27</v>
      </c>
      <c r="N476" t="str">
        <f>VLOOKUP(B476,Sheet5!$L$15:$O$46,4,FALSE)</f>
        <v>GUAINÍA - GOBERNACIÓN</v>
      </c>
    </row>
    <row r="477" spans="1:14" x14ac:dyDescent="0.2">
      <c r="A477">
        <v>2014</v>
      </c>
      <c r="B477" t="s">
        <v>95</v>
      </c>
      <c r="C477" t="s">
        <v>94</v>
      </c>
      <c r="D477" t="s">
        <v>96</v>
      </c>
      <c r="E477" s="20">
        <v>56.126825444974529</v>
      </c>
      <c r="F477" s="20">
        <v>0</v>
      </c>
      <c r="G477" s="20">
        <v>53.45197131648105</v>
      </c>
      <c r="H477" s="20">
        <v>30.034420471767497</v>
      </c>
      <c r="I477" s="20">
        <v>60.567953976249811</v>
      </c>
      <c r="J477" s="20">
        <v>34.563183742433459</v>
      </c>
      <c r="K477" s="20">
        <v>59.900583453344851</v>
      </c>
      <c r="L477" t="s">
        <v>197</v>
      </c>
      <c r="M477">
        <v>28</v>
      </c>
      <c r="N477" t="str">
        <f>VLOOKUP(B477,Sheet5!$L$15:$O$46,4,FALSE)</f>
        <v>SAN ANDRÉS - GOBERNACIÓN</v>
      </c>
    </row>
    <row r="478" spans="1:14" x14ac:dyDescent="0.2">
      <c r="A478">
        <v>2014</v>
      </c>
      <c r="B478" t="s">
        <v>98</v>
      </c>
      <c r="C478" t="s">
        <v>97</v>
      </c>
      <c r="D478" t="s">
        <v>99</v>
      </c>
      <c r="E478" s="20">
        <v>67.050770059075731</v>
      </c>
      <c r="F478" s="20">
        <v>0</v>
      </c>
      <c r="G478" s="20">
        <v>87.035836642673331</v>
      </c>
      <c r="H478" s="20">
        <v>37.350079264266185</v>
      </c>
      <c r="I478" s="20">
        <v>85.387080557776997</v>
      </c>
      <c r="J478" s="20">
        <v>31.543293341705926</v>
      </c>
      <c r="K478" s="20">
        <v>58.966937732113664</v>
      </c>
      <c r="L478" t="s">
        <v>197</v>
      </c>
      <c r="M478">
        <v>29</v>
      </c>
      <c r="N478" t="str">
        <f>VLOOKUP(B478,Sheet5!$L$15:$O$46,4,FALSE)</f>
        <v>AMAZONAS - GOBERNACIÓN</v>
      </c>
    </row>
    <row r="479" spans="1:14" x14ac:dyDescent="0.2">
      <c r="A479">
        <v>2014</v>
      </c>
      <c r="B479" t="s">
        <v>107</v>
      </c>
      <c r="C479" t="s">
        <v>106</v>
      </c>
      <c r="D479" t="s">
        <v>108</v>
      </c>
      <c r="E479" s="20">
        <v>54.116141021022102</v>
      </c>
      <c r="F479" s="20">
        <v>0.93260351784077988</v>
      </c>
      <c r="G479" s="20">
        <v>87.920855990302243</v>
      </c>
      <c r="H479" s="20">
        <v>26.243398560349828</v>
      </c>
      <c r="I479" s="20">
        <v>83.950523288954585</v>
      </c>
      <c r="J479" s="20">
        <v>50.215650832340543</v>
      </c>
      <c r="K479" s="20">
        <v>58.840342843488713</v>
      </c>
      <c r="L479" t="s">
        <v>197</v>
      </c>
      <c r="M479">
        <v>30</v>
      </c>
      <c r="N479" t="str">
        <f>VLOOKUP(B479,Sheet5!$L$15:$O$46,4,FALSE)</f>
        <v>VAUPÉS - GOBERNACIÓN</v>
      </c>
    </row>
    <row r="480" spans="1:14" x14ac:dyDescent="0.2">
      <c r="A480">
        <v>2014</v>
      </c>
      <c r="B480" t="s">
        <v>46</v>
      </c>
      <c r="C480" t="s">
        <v>45</v>
      </c>
      <c r="D480" t="s">
        <v>47</v>
      </c>
      <c r="E480" s="20">
        <v>90.91645653748796</v>
      </c>
      <c r="F480" s="20">
        <v>5.1218438365444783</v>
      </c>
      <c r="G480" s="20">
        <v>85.570047012826805</v>
      </c>
      <c r="H480" s="20">
        <v>92.138833682478676</v>
      </c>
      <c r="I480" s="20">
        <v>93.881921578172239</v>
      </c>
      <c r="J480" s="20">
        <v>18.345387482405535</v>
      </c>
      <c r="K480" s="20">
        <v>56.948027043973028</v>
      </c>
      <c r="L480" t="s">
        <v>197</v>
      </c>
      <c r="M480">
        <v>31</v>
      </c>
      <c r="N480" t="str">
        <f>VLOOKUP(B480,Sheet5!$L$15:$O$46,4,FALSE)</f>
        <v>CHOCÓ - GOBERNACIÓN</v>
      </c>
    </row>
    <row r="481" spans="1:14" x14ac:dyDescent="0.2">
      <c r="A481">
        <v>2014</v>
      </c>
      <c r="B481" t="s">
        <v>92</v>
      </c>
      <c r="C481" t="s">
        <v>91</v>
      </c>
      <c r="D481" t="s">
        <v>93</v>
      </c>
      <c r="E481" s="20">
        <v>84.098261715765787</v>
      </c>
      <c r="F481" s="20">
        <v>0</v>
      </c>
      <c r="G481" s="20">
        <v>86.846707682177211</v>
      </c>
      <c r="H481" s="20">
        <v>55.487120009359771</v>
      </c>
      <c r="I481" s="20">
        <v>91.501132902076321</v>
      </c>
      <c r="J481" s="20">
        <v>27.700463184872415</v>
      </c>
      <c r="K481" s="20">
        <v>54.865442893781747</v>
      </c>
      <c r="L481" t="s">
        <v>197</v>
      </c>
      <c r="M481">
        <v>32</v>
      </c>
      <c r="N481" t="str">
        <f>VLOOKUP(B481,Sheet5!$L$15:$O$46,4,FALSE)</f>
        <v>PUTUMAYO - GOBERNACIÓN</v>
      </c>
    </row>
    <row r="482" spans="1:14" x14ac:dyDescent="0.2">
      <c r="A482">
        <v>2015</v>
      </c>
      <c r="B482" t="s">
        <v>82</v>
      </c>
      <c r="C482" t="s">
        <v>81</v>
      </c>
      <c r="D482" t="s">
        <v>83</v>
      </c>
      <c r="E482" s="20">
        <v>53.696080285395418</v>
      </c>
      <c r="F482" s="20">
        <v>5.1268204284009711</v>
      </c>
      <c r="G482" s="20">
        <v>43.380641421266759</v>
      </c>
      <c r="H482" s="20">
        <v>89.237637148837848</v>
      </c>
      <c r="I482" s="20">
        <v>79.502617561035493</v>
      </c>
      <c r="J482" s="20">
        <v>56.640642597220548</v>
      </c>
      <c r="K482" s="20">
        <v>79.478961982994278</v>
      </c>
      <c r="L482" t="s">
        <v>126</v>
      </c>
      <c r="M482">
        <v>1</v>
      </c>
      <c r="N482" t="str">
        <f>VLOOKUP(B482,Sheet5!$L$15:$O$46,4,FALSE)</f>
        <v>VALLE DEL CAUCA - GOBERNACIÓN</v>
      </c>
    </row>
    <row r="483" spans="1:14" x14ac:dyDescent="0.2">
      <c r="A483">
        <v>2015</v>
      </c>
      <c r="B483" t="s">
        <v>18</v>
      </c>
      <c r="C483" t="s">
        <v>17</v>
      </c>
      <c r="D483" t="s">
        <v>19</v>
      </c>
      <c r="E483" s="20">
        <v>39.724310875161919</v>
      </c>
      <c r="F483" s="20">
        <v>5.344657616832297</v>
      </c>
      <c r="G483" s="20">
        <v>48.827769261187818</v>
      </c>
      <c r="H483" s="20">
        <v>79.951156305229574</v>
      </c>
      <c r="I483" s="20">
        <v>85.959105525621908</v>
      </c>
      <c r="J483" s="20">
        <v>67.589429772534459</v>
      </c>
      <c r="K483" s="20">
        <v>79.221441554763956</v>
      </c>
      <c r="L483" t="s">
        <v>126</v>
      </c>
      <c r="M483">
        <v>2</v>
      </c>
      <c r="N483" t="str">
        <f>VLOOKUP(B483,Sheet5!$L$15:$O$46,4,FALSE)</f>
        <v>ATLÁNTICO - GOBERNACIÓN</v>
      </c>
    </row>
    <row r="484" spans="1:14" x14ac:dyDescent="0.2">
      <c r="A484">
        <v>2015</v>
      </c>
      <c r="B484" t="s">
        <v>76</v>
      </c>
      <c r="C484" t="s">
        <v>75</v>
      </c>
      <c r="D484" t="s">
        <v>77</v>
      </c>
      <c r="E484" s="20">
        <v>46.211633123722045</v>
      </c>
      <c r="F484" s="20">
        <v>1.6748168538362727</v>
      </c>
      <c r="G484" s="20">
        <v>77.958825993634306</v>
      </c>
      <c r="H484" s="20">
        <v>95.591047860865757</v>
      </c>
      <c r="I484" s="20">
        <v>93.807746475090681</v>
      </c>
      <c r="J484" s="20">
        <v>70.006121354927501</v>
      </c>
      <c r="K484" s="20">
        <v>79.100590233481469</v>
      </c>
      <c r="L484" t="s">
        <v>126</v>
      </c>
      <c r="M484">
        <v>3</v>
      </c>
      <c r="N484" t="str">
        <f>VLOOKUP(B484,Sheet5!$L$15:$O$46,4,FALSE)</f>
        <v>SUCRE - GOBERNACIÓN</v>
      </c>
    </row>
    <row r="485" spans="1:14" x14ac:dyDescent="0.2">
      <c r="A485">
        <v>2015</v>
      </c>
      <c r="B485" t="s">
        <v>73</v>
      </c>
      <c r="C485" t="s">
        <v>72</v>
      </c>
      <c r="D485" t="s">
        <v>74</v>
      </c>
      <c r="E485" s="20">
        <v>56.252604543234021</v>
      </c>
      <c r="F485" s="20">
        <v>4.2119892697938131</v>
      </c>
      <c r="G485" s="20">
        <v>42.91573777985684</v>
      </c>
      <c r="H485" s="20">
        <v>92.674656395445894</v>
      </c>
      <c r="I485" s="20">
        <v>80.626152082734706</v>
      </c>
      <c r="J485" s="20">
        <v>45.423960999579258</v>
      </c>
      <c r="K485" s="20">
        <v>78.977317881130247</v>
      </c>
      <c r="L485" t="s">
        <v>126</v>
      </c>
      <c r="M485">
        <v>4</v>
      </c>
      <c r="N485" t="str">
        <f>VLOOKUP(B485,Sheet5!$L$15:$O$46,4,FALSE)</f>
        <v>SANTANDER - GOBERNACIÓN</v>
      </c>
    </row>
    <row r="486" spans="1:14" x14ac:dyDescent="0.2">
      <c r="A486">
        <v>2015</v>
      </c>
      <c r="B486" t="s">
        <v>43</v>
      </c>
      <c r="C486" t="s">
        <v>42</v>
      </c>
      <c r="D486" t="s">
        <v>44</v>
      </c>
      <c r="E486" s="20">
        <v>38.712240424746888</v>
      </c>
      <c r="F486" s="20">
        <v>8.7061949019795382</v>
      </c>
      <c r="G486" s="20">
        <v>38.685056107807462</v>
      </c>
      <c r="H486" s="20">
        <v>81.695724113182422</v>
      </c>
      <c r="I486" s="20">
        <v>77.798667742004795</v>
      </c>
      <c r="J486" s="20">
        <v>59.955878218322376</v>
      </c>
      <c r="K486" s="20">
        <v>78.568229877972357</v>
      </c>
      <c r="L486" t="s">
        <v>126</v>
      </c>
      <c r="M486">
        <v>5</v>
      </c>
      <c r="N486" t="str">
        <f>VLOOKUP(B486,Sheet5!$L$15:$O$46,4,FALSE)</f>
        <v>CUNDINAMARCA - GOBERNACIÓN</v>
      </c>
    </row>
    <row r="487" spans="1:14" x14ac:dyDescent="0.2">
      <c r="A487">
        <v>2015</v>
      </c>
      <c r="B487" t="s">
        <v>70</v>
      </c>
      <c r="C487" t="s">
        <v>69</v>
      </c>
      <c r="D487" t="s">
        <v>71</v>
      </c>
      <c r="E487" s="20">
        <v>38.274447631093103</v>
      </c>
      <c r="F487" s="20">
        <v>3.6741716879189661</v>
      </c>
      <c r="G487" s="20">
        <v>54.829853103775648</v>
      </c>
      <c r="H487" s="20">
        <v>77.876405745836607</v>
      </c>
      <c r="I487" s="20">
        <v>86.804092456935962</v>
      </c>
      <c r="J487" s="20">
        <v>65.744318014096308</v>
      </c>
      <c r="K487" s="20">
        <v>77.774315109081684</v>
      </c>
      <c r="L487" t="s">
        <v>126</v>
      </c>
      <c r="M487">
        <v>6</v>
      </c>
      <c r="N487" t="str">
        <f>VLOOKUP(B487,Sheet5!$L$15:$O$46,4,FALSE)</f>
        <v>RISARALDA - GOBERNACIÓN</v>
      </c>
    </row>
    <row r="488" spans="1:14" x14ac:dyDescent="0.2">
      <c r="A488">
        <v>2015</v>
      </c>
      <c r="B488" t="s">
        <v>37</v>
      </c>
      <c r="C488" t="s">
        <v>36</v>
      </c>
      <c r="D488" t="s">
        <v>38</v>
      </c>
      <c r="E488" s="20">
        <v>49.346368963804757</v>
      </c>
      <c r="F488" s="20">
        <v>1.5357923902945496</v>
      </c>
      <c r="G488" s="20">
        <v>80.116433556448257</v>
      </c>
      <c r="H488" s="20">
        <v>95.971563474496349</v>
      </c>
      <c r="I488" s="20">
        <v>94.927413409409127</v>
      </c>
      <c r="J488" s="20">
        <v>58.351341767113865</v>
      </c>
      <c r="K488" s="20">
        <v>77.336533676866253</v>
      </c>
      <c r="L488" t="s">
        <v>126</v>
      </c>
      <c r="M488">
        <v>7</v>
      </c>
      <c r="N488" t="str">
        <f>VLOOKUP(B488,Sheet5!$L$15:$O$46,4,FALSE)</f>
        <v>CESAR - GOBERNACIÓN</v>
      </c>
    </row>
    <row r="489" spans="1:14" x14ac:dyDescent="0.2">
      <c r="A489">
        <v>2015</v>
      </c>
      <c r="B489" t="s">
        <v>24</v>
      </c>
      <c r="C489" t="s">
        <v>23</v>
      </c>
      <c r="D489" t="s">
        <v>25</v>
      </c>
      <c r="E489" s="20">
        <v>48.034050392780777</v>
      </c>
      <c r="F489" s="20">
        <v>3.0923901856761793</v>
      </c>
      <c r="G489" s="20">
        <v>54.535345408399216</v>
      </c>
      <c r="H489" s="20">
        <v>74.788184883641861</v>
      </c>
      <c r="I489" s="20">
        <v>89.430451752811763</v>
      </c>
      <c r="J489" s="20">
        <v>61.959633205309252</v>
      </c>
      <c r="K489" s="20">
        <v>77.191933830392799</v>
      </c>
      <c r="L489" t="s">
        <v>126</v>
      </c>
      <c r="M489">
        <v>8</v>
      </c>
      <c r="N489" t="str">
        <f>VLOOKUP(B489,Sheet5!$L$15:$O$46,4,FALSE)</f>
        <v>BOYACÁ - GOBERNACIÓN</v>
      </c>
    </row>
    <row r="490" spans="1:14" x14ac:dyDescent="0.2">
      <c r="A490">
        <v>2015</v>
      </c>
      <c r="B490" t="s">
        <v>40</v>
      </c>
      <c r="C490" t="s">
        <v>39</v>
      </c>
      <c r="D490" t="s">
        <v>41</v>
      </c>
      <c r="E490" s="20">
        <v>54.004503481193403</v>
      </c>
      <c r="F490" s="20">
        <v>4.3205811164244965</v>
      </c>
      <c r="G490" s="20">
        <v>78.826329303554502</v>
      </c>
      <c r="H490" s="20">
        <v>96.147691834434895</v>
      </c>
      <c r="I490" s="20">
        <v>90.595509960569387</v>
      </c>
      <c r="J490" s="20">
        <v>49.487782516759943</v>
      </c>
      <c r="K490" s="20">
        <v>76.540161700636418</v>
      </c>
      <c r="L490" t="s">
        <v>126</v>
      </c>
      <c r="M490">
        <v>9</v>
      </c>
      <c r="N490" t="str">
        <f>VLOOKUP(B490,Sheet5!$L$15:$O$46,4,FALSE)</f>
        <v>CÓRDOBA - GOBERNACIÓN</v>
      </c>
    </row>
    <row r="491" spans="1:14" x14ac:dyDescent="0.2">
      <c r="A491">
        <v>2015</v>
      </c>
      <c r="B491" t="s">
        <v>49</v>
      </c>
      <c r="C491" t="s">
        <v>48</v>
      </c>
      <c r="D491" t="s">
        <v>50</v>
      </c>
      <c r="E491" s="20">
        <v>61.433829394064645</v>
      </c>
      <c r="F491" s="20">
        <v>6.2587662701608506</v>
      </c>
      <c r="G491" s="20">
        <v>60.83788067323411</v>
      </c>
      <c r="H491" s="20">
        <v>95.242253021100382</v>
      </c>
      <c r="I491" s="20">
        <v>88.184709636704767</v>
      </c>
      <c r="J491" s="20">
        <v>37.620801180494027</v>
      </c>
      <c r="K491" s="20">
        <v>76.106833899933292</v>
      </c>
      <c r="L491" t="s">
        <v>126</v>
      </c>
      <c r="M491">
        <v>10</v>
      </c>
      <c r="N491" t="str">
        <f>VLOOKUP(B491,Sheet5!$L$15:$O$46,4,FALSE)</f>
        <v>HUILA - GOBERNACIÓN</v>
      </c>
    </row>
    <row r="492" spans="1:14" x14ac:dyDescent="0.2">
      <c r="A492">
        <v>2015</v>
      </c>
      <c r="B492" t="s">
        <v>58</v>
      </c>
      <c r="C492" t="s">
        <v>57</v>
      </c>
      <c r="D492" t="s">
        <v>59</v>
      </c>
      <c r="E492" s="20">
        <v>52.782197792666828</v>
      </c>
      <c r="F492" s="20">
        <v>4.6217147471213593</v>
      </c>
      <c r="G492" s="20">
        <v>80.79771813479168</v>
      </c>
      <c r="H492" s="20">
        <v>95.80124614662715</v>
      </c>
      <c r="I492" s="20">
        <v>94.226482021170213</v>
      </c>
      <c r="J492" s="20">
        <v>51.604388897206732</v>
      </c>
      <c r="K492" s="20">
        <v>75.723612329154804</v>
      </c>
      <c r="L492" t="s">
        <v>126</v>
      </c>
      <c r="M492">
        <v>11</v>
      </c>
      <c r="N492" t="str">
        <f>VLOOKUP(B492,Sheet5!$L$15:$O$46,4,FALSE)</f>
        <v>META - GOBERNACIÓN</v>
      </c>
    </row>
    <row r="493" spans="1:14" x14ac:dyDescent="0.2">
      <c r="A493">
        <v>2015</v>
      </c>
      <c r="B493" t="s">
        <v>64</v>
      </c>
      <c r="C493" t="s">
        <v>63</v>
      </c>
      <c r="D493" t="s">
        <v>65</v>
      </c>
      <c r="E493" s="20">
        <v>60.099592828366191</v>
      </c>
      <c r="F493" s="20">
        <v>3.7345908035203017</v>
      </c>
      <c r="G493" s="20">
        <v>75.653531562696713</v>
      </c>
      <c r="H493" s="20">
        <v>92.17815465859708</v>
      </c>
      <c r="I493" s="20">
        <v>90.249183727200759</v>
      </c>
      <c r="J493" s="20">
        <v>49.930766510248247</v>
      </c>
      <c r="K493" s="20">
        <v>75.093166597729009</v>
      </c>
      <c r="L493" t="s">
        <v>126</v>
      </c>
      <c r="M493">
        <v>12</v>
      </c>
      <c r="N493" t="str">
        <f>VLOOKUP(B493,Sheet5!$L$15:$O$46,4,FALSE)</f>
        <v>NORTE DE SANTANDER - GOBERNACIÓN</v>
      </c>
    </row>
    <row r="494" spans="1:14" x14ac:dyDescent="0.2">
      <c r="A494">
        <v>2015</v>
      </c>
      <c r="B494" t="s">
        <v>21</v>
      </c>
      <c r="C494" t="s">
        <v>20</v>
      </c>
      <c r="D494" t="s">
        <v>22</v>
      </c>
      <c r="E494" s="20">
        <v>59.369926116299951</v>
      </c>
      <c r="F494" s="20">
        <v>1.1338281520241598</v>
      </c>
      <c r="G494" s="20">
        <v>66.90928686500061</v>
      </c>
      <c r="H494" s="20">
        <v>89.022035177290391</v>
      </c>
      <c r="I494" s="20">
        <v>85.612667701264726</v>
      </c>
      <c r="J494" s="20">
        <v>45.835033510328003</v>
      </c>
      <c r="K494" s="20">
        <v>75.06797649385085</v>
      </c>
      <c r="L494" t="s">
        <v>126</v>
      </c>
      <c r="M494">
        <v>13</v>
      </c>
      <c r="N494" t="str">
        <f>VLOOKUP(B494,Sheet5!$L$15:$O$46,4,FALSE)</f>
        <v>BOLÍVAR - GOBERNACIÓN</v>
      </c>
    </row>
    <row r="495" spans="1:14" x14ac:dyDescent="0.2">
      <c r="A495">
        <v>2015</v>
      </c>
      <c r="B495" t="s">
        <v>67</v>
      </c>
      <c r="C495" t="s">
        <v>66</v>
      </c>
      <c r="D495" t="s">
        <v>68</v>
      </c>
      <c r="E495" s="20">
        <v>39.35890742605406</v>
      </c>
      <c r="F495" s="20">
        <v>2.8224625352741817</v>
      </c>
      <c r="G495" s="20">
        <v>47.663269714439025</v>
      </c>
      <c r="H495" s="20">
        <v>83.456821834119538</v>
      </c>
      <c r="I495" s="20">
        <v>76.260704514894798</v>
      </c>
      <c r="J495" s="20">
        <v>32.829642987914596</v>
      </c>
      <c r="K495" s="20">
        <v>73.871087124562024</v>
      </c>
      <c r="L495" t="s">
        <v>126</v>
      </c>
      <c r="M495">
        <v>14</v>
      </c>
      <c r="N495" t="str">
        <f>VLOOKUP(B495,Sheet5!$L$15:$O$46,4,FALSE)</f>
        <v>QUINDÍO - GOBERNACIÓN</v>
      </c>
    </row>
    <row r="496" spans="1:14" x14ac:dyDescent="0.2">
      <c r="A496">
        <v>2015</v>
      </c>
      <c r="B496" t="s">
        <v>86</v>
      </c>
      <c r="C496" t="s">
        <v>85</v>
      </c>
      <c r="D496" t="s">
        <v>87</v>
      </c>
      <c r="E496" s="20">
        <v>70.393599058595484</v>
      </c>
      <c r="F496" s="20">
        <v>1.6099313581910777</v>
      </c>
      <c r="G496" s="20">
        <v>61.691628709116188</v>
      </c>
      <c r="H496" s="20">
        <v>75.579706621928196</v>
      </c>
      <c r="I496" s="20">
        <v>95.023287485994985</v>
      </c>
      <c r="J496" s="20">
        <v>39.740444182504866</v>
      </c>
      <c r="K496" s="20">
        <v>73.786936390507435</v>
      </c>
      <c r="L496" t="s">
        <v>126</v>
      </c>
      <c r="M496">
        <v>15</v>
      </c>
      <c r="N496" t="str">
        <f>VLOOKUP(B496,Sheet5!$L$15:$O$46,4,FALSE)</f>
        <v>ARAUCA - GOBERNACIÓN</v>
      </c>
    </row>
    <row r="497" spans="1:14" x14ac:dyDescent="0.2">
      <c r="A497">
        <v>2015</v>
      </c>
      <c r="B497" t="s">
        <v>34</v>
      </c>
      <c r="C497" t="s">
        <v>33</v>
      </c>
      <c r="D497" t="s">
        <v>35</v>
      </c>
      <c r="E497" s="20">
        <v>51.2995878768739</v>
      </c>
      <c r="F497" s="20">
        <v>1.273533901155435</v>
      </c>
      <c r="G497" s="20">
        <v>83.11172303695507</v>
      </c>
      <c r="H497" s="20">
        <v>91.316351757683805</v>
      </c>
      <c r="I497" s="20">
        <v>92.788008663128124</v>
      </c>
      <c r="J497" s="20">
        <v>41.901080469846249</v>
      </c>
      <c r="K497" s="20">
        <v>73.176652482555227</v>
      </c>
      <c r="L497" t="s">
        <v>126</v>
      </c>
      <c r="M497">
        <v>16</v>
      </c>
      <c r="N497" t="str">
        <f>VLOOKUP(B497,Sheet5!$L$15:$O$46,4,FALSE)</f>
        <v>CAUCA - GOBERNACIÓN</v>
      </c>
    </row>
    <row r="498" spans="1:14" x14ac:dyDescent="0.2">
      <c r="A498">
        <v>2015</v>
      </c>
      <c r="B498" t="s">
        <v>31</v>
      </c>
      <c r="C498" t="s">
        <v>30</v>
      </c>
      <c r="D498" t="s">
        <v>32</v>
      </c>
      <c r="E498" s="20">
        <v>63.502527585909405</v>
      </c>
      <c r="F498" s="20">
        <v>0.43436908773326854</v>
      </c>
      <c r="G498" s="20">
        <v>79.082466709844752</v>
      </c>
      <c r="H498" s="20">
        <v>91.405781301427496</v>
      </c>
      <c r="I498" s="20">
        <v>88.551891629132967</v>
      </c>
      <c r="J498" s="20">
        <v>36.063947992116596</v>
      </c>
      <c r="K498" s="20">
        <v>72.493331981189343</v>
      </c>
      <c r="L498" t="s">
        <v>126</v>
      </c>
      <c r="M498">
        <v>17</v>
      </c>
      <c r="N498" t="str">
        <f>VLOOKUP(B498,Sheet5!$L$15:$O$46,4,FALSE)</f>
        <v>CAQUETÁ - GOBERNACIÓN</v>
      </c>
    </row>
    <row r="499" spans="1:14" x14ac:dyDescent="0.2">
      <c r="A499">
        <v>2015</v>
      </c>
      <c r="B499" t="s">
        <v>52</v>
      </c>
      <c r="C499" t="s">
        <v>51</v>
      </c>
      <c r="D499" t="s">
        <v>53</v>
      </c>
      <c r="E499" s="20">
        <v>63.994718120496771</v>
      </c>
      <c r="F499" s="20">
        <v>6.0366861957060838</v>
      </c>
      <c r="G499" s="20">
        <v>85.458987186558119</v>
      </c>
      <c r="H499" s="20">
        <v>88.630920902367393</v>
      </c>
      <c r="I499" s="20">
        <v>94.080723129459471</v>
      </c>
      <c r="J499" s="20">
        <v>42.431618857731195</v>
      </c>
      <c r="K499" s="20">
        <v>71.913008644290187</v>
      </c>
      <c r="L499" t="s">
        <v>126</v>
      </c>
      <c r="M499">
        <v>18</v>
      </c>
      <c r="N499" t="str">
        <f>VLOOKUP(B499,Sheet5!$L$15:$O$46,4,FALSE)</f>
        <v>LA GUAJIRA - GOBERNACIÓN</v>
      </c>
    </row>
    <row r="500" spans="1:14" x14ac:dyDescent="0.2">
      <c r="A500">
        <v>2015</v>
      </c>
      <c r="B500" t="s">
        <v>14</v>
      </c>
      <c r="C500" t="s">
        <v>13</v>
      </c>
      <c r="D500" t="s">
        <v>15</v>
      </c>
      <c r="E500" s="20">
        <v>53.969554869695443</v>
      </c>
      <c r="F500" s="20">
        <v>5.3156305115373179</v>
      </c>
      <c r="G500" s="20">
        <v>40.948363065350755</v>
      </c>
      <c r="H500" s="20">
        <v>67.820851436376003</v>
      </c>
      <c r="I500" s="20">
        <v>74.473731206013539</v>
      </c>
      <c r="J500" s="20">
        <v>42.004855135847194</v>
      </c>
      <c r="K500" s="20">
        <v>71.245457739556457</v>
      </c>
      <c r="L500" t="s">
        <v>126</v>
      </c>
      <c r="M500">
        <v>19</v>
      </c>
      <c r="N500" t="str">
        <f>VLOOKUP(B500,Sheet5!$L$15:$O$46,4,FALSE)</f>
        <v>ANTIOQUIA - GOBERNACIÓN</v>
      </c>
    </row>
    <row r="501" spans="1:14" x14ac:dyDescent="0.2">
      <c r="A501">
        <v>2015</v>
      </c>
      <c r="B501" t="s">
        <v>28</v>
      </c>
      <c r="C501" t="s">
        <v>27</v>
      </c>
      <c r="D501" t="s">
        <v>29</v>
      </c>
      <c r="E501" s="20">
        <v>53.562022456814404</v>
      </c>
      <c r="F501" s="20">
        <v>2.9460000621758415</v>
      </c>
      <c r="G501" s="20">
        <v>61.467515610552326</v>
      </c>
      <c r="H501" s="20">
        <v>85.233606464519468</v>
      </c>
      <c r="I501" s="20">
        <v>79.320731157413888</v>
      </c>
      <c r="J501" s="20">
        <v>26.202935985910276</v>
      </c>
      <c r="K501" s="20">
        <v>71.235614231341117</v>
      </c>
      <c r="L501" t="s">
        <v>126</v>
      </c>
      <c r="M501">
        <v>20</v>
      </c>
      <c r="N501" t="str">
        <f>VLOOKUP(B501,Sheet5!$L$15:$O$46,4,FALSE)</f>
        <v>CALDAS - GOBERNACIÓN</v>
      </c>
    </row>
    <row r="502" spans="1:14" x14ac:dyDescent="0.2">
      <c r="A502">
        <v>2015</v>
      </c>
      <c r="B502" t="s">
        <v>55</v>
      </c>
      <c r="C502" t="s">
        <v>54</v>
      </c>
      <c r="D502" t="s">
        <v>56</v>
      </c>
      <c r="E502" s="20">
        <v>54.123983296125402</v>
      </c>
      <c r="F502" s="20">
        <v>2.1501709690451865</v>
      </c>
      <c r="G502" s="20">
        <v>71.877103771663116</v>
      </c>
      <c r="H502" s="20">
        <v>62.095721563308572</v>
      </c>
      <c r="I502" s="20">
        <v>89.489976329956647</v>
      </c>
      <c r="J502" s="20">
        <v>56.755596517971007</v>
      </c>
      <c r="K502" s="20">
        <v>70.792565218308397</v>
      </c>
      <c r="L502" t="s">
        <v>126</v>
      </c>
      <c r="M502">
        <v>21</v>
      </c>
      <c r="N502" t="str">
        <f>VLOOKUP(B502,Sheet5!$L$15:$O$46,4,FALSE)</f>
        <v>MAGDALENA - GOBERNACIÓN</v>
      </c>
    </row>
    <row r="503" spans="1:14" x14ac:dyDescent="0.2">
      <c r="A503">
        <v>2015</v>
      </c>
      <c r="B503" t="s">
        <v>89</v>
      </c>
      <c r="C503" t="s">
        <v>88</v>
      </c>
      <c r="D503" t="s">
        <v>90</v>
      </c>
      <c r="E503" s="20">
        <v>63.95846087196977</v>
      </c>
      <c r="F503" s="20">
        <v>9.3886719736787014E-2</v>
      </c>
      <c r="G503" s="20">
        <v>77.872031730622155</v>
      </c>
      <c r="H503" s="20">
        <v>87.684164883099385</v>
      </c>
      <c r="I503" s="20">
        <v>91.140142305399536</v>
      </c>
      <c r="J503" s="20">
        <v>21.28739150759759</v>
      </c>
      <c r="K503" s="20">
        <v>70.362229063635141</v>
      </c>
      <c r="L503" t="s">
        <v>126</v>
      </c>
      <c r="M503">
        <v>22</v>
      </c>
      <c r="N503" t="str">
        <f>VLOOKUP(B503,Sheet5!$L$15:$O$46,4,FALSE)</f>
        <v>CASANARE - GOBERNACIÓN</v>
      </c>
    </row>
    <row r="504" spans="1:14" x14ac:dyDescent="0.2">
      <c r="A504">
        <v>2015</v>
      </c>
      <c r="B504" t="s">
        <v>61</v>
      </c>
      <c r="C504" t="s">
        <v>60</v>
      </c>
      <c r="D504" t="s">
        <v>62</v>
      </c>
      <c r="E504" s="20">
        <v>47.743579406417567</v>
      </c>
      <c r="F504" s="20">
        <v>2.5024355523317046</v>
      </c>
      <c r="G504" s="20">
        <v>69.432978549743467</v>
      </c>
      <c r="H504" s="20">
        <v>67.948463367714837</v>
      </c>
      <c r="I504" s="20">
        <v>88.46637887696734</v>
      </c>
      <c r="J504" s="20">
        <v>43.438113049378195</v>
      </c>
      <c r="K504" s="20">
        <v>70.326225368682543</v>
      </c>
      <c r="L504" t="s">
        <v>126</v>
      </c>
      <c r="M504">
        <v>23</v>
      </c>
      <c r="N504" t="str">
        <f>VLOOKUP(B504,Sheet5!$L$15:$O$46,4,FALSE)</f>
        <v>NARIÑO - GOBERNACIÓN</v>
      </c>
    </row>
    <row r="505" spans="1:14" x14ac:dyDescent="0.2">
      <c r="A505">
        <v>2015</v>
      </c>
      <c r="B505" t="s">
        <v>110</v>
      </c>
      <c r="C505" t="s">
        <v>109</v>
      </c>
      <c r="D505" t="s">
        <v>111</v>
      </c>
      <c r="E505" s="20">
        <v>42.905528926278052</v>
      </c>
      <c r="F505" s="20">
        <v>0.1434478782623258</v>
      </c>
      <c r="G505" s="20">
        <v>70.734565528409576</v>
      </c>
      <c r="H505" s="20">
        <v>44.256416895498326</v>
      </c>
      <c r="I505" s="20">
        <v>93.971765431140511</v>
      </c>
      <c r="J505" s="20">
        <v>63.052540317138593</v>
      </c>
      <c r="K505" s="20">
        <v>69.307636144859785</v>
      </c>
      <c r="L505" t="s">
        <v>178</v>
      </c>
      <c r="M505">
        <v>24</v>
      </c>
      <c r="N505" t="str">
        <f>VLOOKUP(B505,Sheet5!$L$15:$O$46,4,FALSE)</f>
        <v>VICHADA - GOBERNACIÓN</v>
      </c>
    </row>
    <row r="506" spans="1:14" x14ac:dyDescent="0.2">
      <c r="A506">
        <v>2015</v>
      </c>
      <c r="B506" t="s">
        <v>101</v>
      </c>
      <c r="C506" t="s">
        <v>100</v>
      </c>
      <c r="D506" t="s">
        <v>102</v>
      </c>
      <c r="E506" s="20">
        <v>41.625877334461265</v>
      </c>
      <c r="F506" s="20">
        <v>0</v>
      </c>
      <c r="G506" s="20">
        <v>76.316894186238244</v>
      </c>
      <c r="H506" s="20">
        <v>42.546588724120902</v>
      </c>
      <c r="I506" s="20">
        <v>94.406112501803506</v>
      </c>
      <c r="J506" s="20">
        <v>64.368178797128593</v>
      </c>
      <c r="K506" s="20">
        <v>68.202422186090359</v>
      </c>
      <c r="L506" t="s">
        <v>178</v>
      </c>
      <c r="M506">
        <v>25</v>
      </c>
      <c r="N506" t="str">
        <f>VLOOKUP(B506,Sheet5!$L$15:$O$46,4,FALSE)</f>
        <v>GUAINÍA - GOBERNACIÓN</v>
      </c>
    </row>
    <row r="507" spans="1:14" x14ac:dyDescent="0.2">
      <c r="A507">
        <v>2015</v>
      </c>
      <c r="B507" t="s">
        <v>104</v>
      </c>
      <c r="C507" t="s">
        <v>103</v>
      </c>
      <c r="D507" t="s">
        <v>105</v>
      </c>
      <c r="E507" s="20">
        <v>64.216441516721829</v>
      </c>
      <c r="F507" s="20">
        <v>0.46655284693459187</v>
      </c>
      <c r="G507" s="20">
        <v>77.332403109818856</v>
      </c>
      <c r="H507" s="20">
        <v>55.571168332818964</v>
      </c>
      <c r="I507" s="20">
        <v>91.873940966039768</v>
      </c>
      <c r="J507" s="20">
        <v>45.942861959722478</v>
      </c>
      <c r="K507" s="20">
        <v>67.545541113064232</v>
      </c>
      <c r="L507" t="s">
        <v>178</v>
      </c>
      <c r="M507">
        <v>26</v>
      </c>
      <c r="N507" t="str">
        <f>VLOOKUP(B507,Sheet5!$L$15:$O$46,4,FALSE)</f>
        <v>GUAVIARE - GOBERNACIÓN</v>
      </c>
    </row>
    <row r="508" spans="1:14" x14ac:dyDescent="0.2">
      <c r="A508">
        <v>2015</v>
      </c>
      <c r="B508" t="s">
        <v>79</v>
      </c>
      <c r="C508" t="s">
        <v>78</v>
      </c>
      <c r="D508" t="s">
        <v>80</v>
      </c>
      <c r="E508" s="20">
        <v>76.405830950300953</v>
      </c>
      <c r="F508" s="20">
        <v>8.3124727891234524</v>
      </c>
      <c r="G508" s="20">
        <v>71.254443654770029</v>
      </c>
      <c r="H508" s="20">
        <v>84.28570543784727</v>
      </c>
      <c r="I508" s="20">
        <v>84.834360679412626</v>
      </c>
      <c r="J508" s="20">
        <v>29.466737105647422</v>
      </c>
      <c r="K508" s="20">
        <v>62.728115598769307</v>
      </c>
      <c r="L508" t="s">
        <v>178</v>
      </c>
      <c r="M508">
        <v>27</v>
      </c>
      <c r="N508" t="str">
        <f>VLOOKUP(B508,Sheet5!$L$15:$O$46,4,FALSE)</f>
        <v>TOLIMA - GOBERNACIÓN</v>
      </c>
    </row>
    <row r="509" spans="1:14" x14ac:dyDescent="0.2">
      <c r="A509">
        <v>2015</v>
      </c>
      <c r="B509" t="s">
        <v>107</v>
      </c>
      <c r="C509" t="s">
        <v>106</v>
      </c>
      <c r="D509" t="s">
        <v>108</v>
      </c>
      <c r="E509" s="20">
        <v>62.0465939399527</v>
      </c>
      <c r="F509" s="20">
        <v>1.0301973307590209</v>
      </c>
      <c r="G509" s="20">
        <v>75.086791937132048</v>
      </c>
      <c r="H509" s="20">
        <v>28.876829571046368</v>
      </c>
      <c r="I509" s="20">
        <v>93.289318917418569</v>
      </c>
      <c r="J509" s="20">
        <v>43.688421622385697</v>
      </c>
      <c r="K509" s="20">
        <v>62.427025277455378</v>
      </c>
      <c r="L509" t="s">
        <v>178</v>
      </c>
      <c r="M509">
        <v>28</v>
      </c>
      <c r="N509" t="str">
        <f>VLOOKUP(B509,Sheet5!$L$15:$O$46,4,FALSE)</f>
        <v>VAUPÉS - GOBERNACIÓN</v>
      </c>
    </row>
    <row r="510" spans="1:14" x14ac:dyDescent="0.2">
      <c r="A510">
        <v>2015</v>
      </c>
      <c r="B510" t="s">
        <v>98</v>
      </c>
      <c r="C510" t="s">
        <v>97</v>
      </c>
      <c r="D510" t="s">
        <v>99</v>
      </c>
      <c r="E510" s="20">
        <v>55.024094182813279</v>
      </c>
      <c r="F510" s="20">
        <v>0</v>
      </c>
      <c r="G510" s="20">
        <v>92.109139481950862</v>
      </c>
      <c r="H510" s="20">
        <v>40.556704990093223</v>
      </c>
      <c r="I510" s="20">
        <v>90.579022062021963</v>
      </c>
      <c r="J510" s="20">
        <v>30.764621186941543</v>
      </c>
      <c r="K510" s="20">
        <v>59.452417033630411</v>
      </c>
      <c r="L510" t="s">
        <v>197</v>
      </c>
      <c r="M510">
        <v>29</v>
      </c>
      <c r="N510" t="str">
        <f>VLOOKUP(B510,Sheet5!$L$15:$O$46,4,FALSE)</f>
        <v>AMAZONAS - GOBERNACIÓN</v>
      </c>
    </row>
    <row r="511" spans="1:14" x14ac:dyDescent="0.2">
      <c r="A511">
        <v>2015</v>
      </c>
      <c r="B511" t="s">
        <v>92</v>
      </c>
      <c r="C511" t="s">
        <v>91</v>
      </c>
      <c r="D511" t="s">
        <v>93</v>
      </c>
      <c r="E511" s="20">
        <v>83.792560695340384</v>
      </c>
      <c r="F511" s="20">
        <v>0</v>
      </c>
      <c r="G511" s="20">
        <v>84.419529764562398</v>
      </c>
      <c r="H511" s="20">
        <v>57.601256927582469</v>
      </c>
      <c r="I511" s="20">
        <v>91.636655580790119</v>
      </c>
      <c r="J511" s="20">
        <v>24.447677541272544</v>
      </c>
      <c r="K511" s="20">
        <v>55.486970324472132</v>
      </c>
      <c r="L511" t="s">
        <v>197</v>
      </c>
      <c r="M511">
        <v>30</v>
      </c>
      <c r="N511" t="str">
        <f>VLOOKUP(B511,Sheet5!$L$15:$O$46,4,FALSE)</f>
        <v>PUTUMAYO - GOBERNACIÓN</v>
      </c>
    </row>
    <row r="512" spans="1:14" x14ac:dyDescent="0.2">
      <c r="A512">
        <v>2015</v>
      </c>
      <c r="B512" t="s">
        <v>95</v>
      </c>
      <c r="C512" t="s">
        <v>94</v>
      </c>
      <c r="D512" t="s">
        <v>96</v>
      </c>
      <c r="E512" s="20">
        <v>54.226489168975412</v>
      </c>
      <c r="F512" s="20">
        <v>0.34658200779767645</v>
      </c>
      <c r="G512" s="20">
        <v>59.112665186328542</v>
      </c>
      <c r="H512" s="20">
        <v>34.100748513842341</v>
      </c>
      <c r="I512" s="20">
        <v>46.929281257959467</v>
      </c>
      <c r="J512" s="20">
        <v>-9.3732076001518347</v>
      </c>
      <c r="K512" s="20">
        <v>52.395063617034012</v>
      </c>
      <c r="L512" t="s">
        <v>197</v>
      </c>
      <c r="M512">
        <v>31</v>
      </c>
      <c r="N512" t="str">
        <f>VLOOKUP(B512,Sheet5!$L$15:$O$46,4,FALSE)</f>
        <v>SAN ANDRÉS - GOBERNACIÓN</v>
      </c>
    </row>
    <row r="513" spans="1:14" x14ac:dyDescent="0.2">
      <c r="A513">
        <v>2015</v>
      </c>
      <c r="B513" t="s">
        <v>46</v>
      </c>
      <c r="C513" t="s">
        <v>45</v>
      </c>
      <c r="D513" t="s">
        <v>47</v>
      </c>
      <c r="E513" s="20">
        <v>116.62419848424631</v>
      </c>
      <c r="F513" s="20">
        <v>0.63466558170493403</v>
      </c>
      <c r="G513" s="20">
        <v>88.650671326887732</v>
      </c>
      <c r="H513" s="20">
        <v>79.281171735868554</v>
      </c>
      <c r="I513" s="20">
        <v>90.059040357096066</v>
      </c>
      <c r="J513" s="20">
        <v>12.258642081604075</v>
      </c>
      <c r="K513" s="20">
        <v>47.457378998743373</v>
      </c>
      <c r="L513" t="s">
        <v>197</v>
      </c>
      <c r="M513">
        <v>32</v>
      </c>
      <c r="N513" t="str">
        <f>VLOOKUP(B513,Sheet5!$L$15:$O$46,4,FALSE)</f>
        <v>CHOCÓ - GOBERNACIÓN</v>
      </c>
    </row>
    <row r="514" spans="1:14" x14ac:dyDescent="0.2">
      <c r="A514">
        <v>2016</v>
      </c>
      <c r="B514" t="s">
        <v>76</v>
      </c>
      <c r="C514" t="s">
        <v>75</v>
      </c>
      <c r="D514" t="s">
        <v>77</v>
      </c>
      <c r="E514" s="20">
        <v>48.8</v>
      </c>
      <c r="F514" s="20">
        <v>1.55</v>
      </c>
      <c r="G514" s="20">
        <v>76.3</v>
      </c>
      <c r="H514" s="20">
        <v>96.74</v>
      </c>
      <c r="I514" s="20">
        <v>93.28</v>
      </c>
      <c r="J514" s="20">
        <v>67.77</v>
      </c>
      <c r="K514" s="20">
        <v>79.989999999999995</v>
      </c>
      <c r="L514" t="s">
        <v>126</v>
      </c>
      <c r="M514">
        <v>1</v>
      </c>
      <c r="N514" t="str">
        <f>VLOOKUP(B514,Sheet5!$L$15:$O$46,4,FALSE)</f>
        <v>SUCRE - GOBERNACIÓN</v>
      </c>
    </row>
    <row r="515" spans="1:14" x14ac:dyDescent="0.2">
      <c r="A515">
        <v>2016</v>
      </c>
      <c r="B515" t="s">
        <v>18</v>
      </c>
      <c r="C515" t="s">
        <v>17</v>
      </c>
      <c r="D515" t="s">
        <v>19</v>
      </c>
      <c r="E515" s="20">
        <v>40.200000000000003</v>
      </c>
      <c r="F515" s="20">
        <v>6.53</v>
      </c>
      <c r="G515" s="20">
        <v>40.4</v>
      </c>
      <c r="H515" s="20">
        <v>77.260000000000005</v>
      </c>
      <c r="I515" s="20">
        <v>82.62</v>
      </c>
      <c r="J515" s="20">
        <v>66.28</v>
      </c>
      <c r="K515" s="20">
        <v>79.87</v>
      </c>
      <c r="L515" t="s">
        <v>126</v>
      </c>
      <c r="M515">
        <v>2</v>
      </c>
      <c r="N515" t="str">
        <f>VLOOKUP(B515,Sheet5!$L$15:$O$46,4,FALSE)</f>
        <v>ATLÁNTICO - GOBERNACIÓN</v>
      </c>
    </row>
    <row r="516" spans="1:14" x14ac:dyDescent="0.2">
      <c r="A516">
        <v>2016</v>
      </c>
      <c r="B516" t="s">
        <v>82</v>
      </c>
      <c r="C516" t="s">
        <v>81</v>
      </c>
      <c r="D516" t="s">
        <v>83</v>
      </c>
      <c r="E516" s="20">
        <v>49.4</v>
      </c>
      <c r="F516" s="20">
        <v>2.0499999999999998</v>
      </c>
      <c r="G516" s="20">
        <v>35.68</v>
      </c>
      <c r="H516" s="20">
        <v>84.84</v>
      </c>
      <c r="I516" s="20">
        <v>76.319999999999993</v>
      </c>
      <c r="J516" s="20">
        <v>51.17</v>
      </c>
      <c r="K516" s="20">
        <v>79.099999999999994</v>
      </c>
      <c r="L516" t="s">
        <v>126</v>
      </c>
      <c r="M516">
        <v>3</v>
      </c>
      <c r="N516" t="str">
        <f>VLOOKUP(B516,Sheet5!$L$15:$O$46,4,FALSE)</f>
        <v>VALLE DEL CAUCA - GOBERNACIÓN</v>
      </c>
    </row>
    <row r="517" spans="1:14" x14ac:dyDescent="0.2">
      <c r="A517">
        <v>2016</v>
      </c>
      <c r="B517" t="s">
        <v>73</v>
      </c>
      <c r="C517" t="s">
        <v>72</v>
      </c>
      <c r="D517" t="s">
        <v>74</v>
      </c>
      <c r="E517" s="20">
        <v>46.4</v>
      </c>
      <c r="F517" s="20">
        <v>5.16</v>
      </c>
      <c r="G517" s="20">
        <v>49.05</v>
      </c>
      <c r="H517" s="20">
        <v>92.65</v>
      </c>
      <c r="I517" s="20">
        <v>77.849999999999994</v>
      </c>
      <c r="J517" s="20">
        <v>47.8</v>
      </c>
      <c r="K517" s="20">
        <v>77.349999999999994</v>
      </c>
      <c r="L517" t="s">
        <v>126</v>
      </c>
      <c r="M517">
        <v>4</v>
      </c>
      <c r="N517" t="str">
        <f>VLOOKUP(B517,Sheet5!$L$15:$O$46,4,FALSE)</f>
        <v>SANTANDER - GOBERNACIÓN</v>
      </c>
    </row>
    <row r="518" spans="1:14" x14ac:dyDescent="0.2">
      <c r="A518">
        <v>2016</v>
      </c>
      <c r="B518" t="s">
        <v>58</v>
      </c>
      <c r="C518" t="s">
        <v>57</v>
      </c>
      <c r="D518" t="s">
        <v>59</v>
      </c>
      <c r="E518" s="20">
        <v>46.2</v>
      </c>
      <c r="F518" s="20">
        <v>5.81</v>
      </c>
      <c r="G518" s="20">
        <v>71.63</v>
      </c>
      <c r="H518" s="20">
        <v>90.99</v>
      </c>
      <c r="I518" s="20">
        <v>93.95</v>
      </c>
      <c r="J518" s="20">
        <v>56.38</v>
      </c>
      <c r="K518" s="20">
        <v>77.31</v>
      </c>
      <c r="L518" t="s">
        <v>126</v>
      </c>
      <c r="M518">
        <v>5</v>
      </c>
      <c r="N518" t="str">
        <f>VLOOKUP(B518,Sheet5!$L$15:$O$46,4,FALSE)</f>
        <v>META - GOBERNACIÓN</v>
      </c>
    </row>
    <row r="519" spans="1:14" x14ac:dyDescent="0.2">
      <c r="A519">
        <v>2016</v>
      </c>
      <c r="B519" t="s">
        <v>43</v>
      </c>
      <c r="C519" t="s">
        <v>42</v>
      </c>
      <c r="D519" t="s">
        <v>44</v>
      </c>
      <c r="E519" s="20">
        <v>40.5</v>
      </c>
      <c r="F519" s="20">
        <v>10.29</v>
      </c>
      <c r="G519" s="20">
        <v>38.549999999999997</v>
      </c>
      <c r="H519" s="20">
        <v>81.06</v>
      </c>
      <c r="I519" s="20">
        <v>74.099999999999994</v>
      </c>
      <c r="J519" s="20">
        <v>55.17</v>
      </c>
      <c r="K519" s="20">
        <v>76.92</v>
      </c>
      <c r="L519" t="s">
        <v>126</v>
      </c>
      <c r="M519">
        <v>6</v>
      </c>
      <c r="N519" t="str">
        <f>VLOOKUP(B519,Sheet5!$L$15:$O$46,4,FALSE)</f>
        <v>CUNDINAMARCA - GOBERNACIÓN</v>
      </c>
    </row>
    <row r="520" spans="1:14" x14ac:dyDescent="0.2">
      <c r="A520">
        <v>2016</v>
      </c>
      <c r="B520" t="s">
        <v>55</v>
      </c>
      <c r="C520" t="s">
        <v>54</v>
      </c>
      <c r="D520" t="s">
        <v>56</v>
      </c>
      <c r="E520" s="20">
        <v>59.2</v>
      </c>
      <c r="F520" s="20">
        <v>2.64</v>
      </c>
      <c r="G520" s="20">
        <v>66.209999999999994</v>
      </c>
      <c r="H520" s="20">
        <v>97.09</v>
      </c>
      <c r="I520" s="20">
        <v>86.41</v>
      </c>
      <c r="J520" s="20">
        <v>46.83</v>
      </c>
      <c r="K520" s="20">
        <v>76.91</v>
      </c>
      <c r="L520" t="s">
        <v>126</v>
      </c>
      <c r="M520">
        <v>7</v>
      </c>
      <c r="N520" t="str">
        <f>VLOOKUP(B520,Sheet5!$L$15:$O$46,4,FALSE)</f>
        <v>MAGDALENA - GOBERNACIÓN</v>
      </c>
    </row>
    <row r="521" spans="1:14" x14ac:dyDescent="0.2">
      <c r="A521">
        <v>2016</v>
      </c>
      <c r="B521" t="s">
        <v>14</v>
      </c>
      <c r="C521" t="s">
        <v>13</v>
      </c>
      <c r="D521" t="s">
        <v>15</v>
      </c>
      <c r="E521" s="20">
        <v>38.700000000000003</v>
      </c>
      <c r="F521" s="20">
        <v>8.3800000000000008</v>
      </c>
      <c r="G521" s="20">
        <v>35.880000000000003</v>
      </c>
      <c r="H521" s="20">
        <v>90.43</v>
      </c>
      <c r="I521" s="20">
        <v>68.95</v>
      </c>
      <c r="J521" s="20">
        <v>45.65</v>
      </c>
      <c r="K521" s="20">
        <v>76.8</v>
      </c>
      <c r="L521" t="s">
        <v>126</v>
      </c>
      <c r="M521">
        <v>8</v>
      </c>
      <c r="N521" t="str">
        <f>VLOOKUP(B521,Sheet5!$L$15:$O$46,4,FALSE)</f>
        <v>ANTIOQUIA - GOBERNACIÓN</v>
      </c>
    </row>
    <row r="522" spans="1:14" x14ac:dyDescent="0.2">
      <c r="A522">
        <v>2016</v>
      </c>
      <c r="B522" t="s">
        <v>70</v>
      </c>
      <c r="C522" t="s">
        <v>69</v>
      </c>
      <c r="D522" t="s">
        <v>71</v>
      </c>
      <c r="E522" s="20">
        <v>44.8</v>
      </c>
      <c r="F522" s="20">
        <v>4.5999999999999996</v>
      </c>
      <c r="G522" s="20">
        <v>51.67</v>
      </c>
      <c r="H522" s="20">
        <v>79.14</v>
      </c>
      <c r="I522" s="20">
        <v>82.25</v>
      </c>
      <c r="J522" s="20">
        <v>54.47</v>
      </c>
      <c r="K522" s="20">
        <v>76.599999999999994</v>
      </c>
      <c r="L522" t="s">
        <v>126</v>
      </c>
      <c r="M522">
        <v>9</v>
      </c>
      <c r="N522" t="str">
        <f>VLOOKUP(B522,Sheet5!$L$15:$O$46,4,FALSE)</f>
        <v>RISARALDA - GOBERNACIÓN</v>
      </c>
    </row>
    <row r="523" spans="1:14" x14ac:dyDescent="0.2">
      <c r="A523">
        <v>2016</v>
      </c>
      <c r="B523" t="s">
        <v>37</v>
      </c>
      <c r="C523" t="s">
        <v>36</v>
      </c>
      <c r="D523" t="s">
        <v>38</v>
      </c>
      <c r="E523" s="20">
        <v>47.2</v>
      </c>
      <c r="F523" s="20">
        <v>6.74</v>
      </c>
      <c r="G523" s="20">
        <v>75.8</v>
      </c>
      <c r="H523" s="20">
        <v>95.38</v>
      </c>
      <c r="I523" s="20">
        <v>93.58</v>
      </c>
      <c r="J523" s="20">
        <v>47.91</v>
      </c>
      <c r="K523" s="20">
        <v>75.72</v>
      </c>
      <c r="L523" t="s">
        <v>126</v>
      </c>
      <c r="M523">
        <v>10</v>
      </c>
      <c r="N523" t="str">
        <f>VLOOKUP(B523,Sheet5!$L$15:$O$46,4,FALSE)</f>
        <v>CESAR - GOBERNACIÓN</v>
      </c>
    </row>
    <row r="524" spans="1:14" x14ac:dyDescent="0.2">
      <c r="A524">
        <v>2016</v>
      </c>
      <c r="B524" t="s">
        <v>64</v>
      </c>
      <c r="C524" t="s">
        <v>63</v>
      </c>
      <c r="D524" t="s">
        <v>65</v>
      </c>
      <c r="E524" s="20">
        <v>58.7</v>
      </c>
      <c r="F524" s="20">
        <v>5.5</v>
      </c>
      <c r="G524" s="20">
        <v>71.16</v>
      </c>
      <c r="H524" s="20">
        <v>93.33</v>
      </c>
      <c r="I524" s="20">
        <v>88.25</v>
      </c>
      <c r="J524" s="20">
        <v>45.92</v>
      </c>
      <c r="K524" s="20">
        <v>75.14</v>
      </c>
      <c r="L524" t="s">
        <v>126</v>
      </c>
      <c r="M524">
        <v>11</v>
      </c>
      <c r="N524" t="str">
        <f>VLOOKUP(B524,Sheet5!$L$15:$O$46,4,FALSE)</f>
        <v>NORTE DE SANTANDER - GOBERNACIÓN</v>
      </c>
    </row>
    <row r="525" spans="1:14" x14ac:dyDescent="0.2">
      <c r="A525">
        <v>2016</v>
      </c>
      <c r="B525" t="s">
        <v>49</v>
      </c>
      <c r="C525" t="s">
        <v>48</v>
      </c>
      <c r="D525" t="s">
        <v>50</v>
      </c>
      <c r="E525" s="20">
        <v>47.7</v>
      </c>
      <c r="F525" s="20">
        <v>4.54</v>
      </c>
      <c r="G525" s="20">
        <v>70.040000000000006</v>
      </c>
      <c r="H525" s="20">
        <v>95.7</v>
      </c>
      <c r="I525" s="20">
        <v>87.4</v>
      </c>
      <c r="J525" s="20">
        <v>42.03</v>
      </c>
      <c r="K525" s="20">
        <v>75.09</v>
      </c>
      <c r="L525" t="s">
        <v>126</v>
      </c>
      <c r="M525">
        <v>12</v>
      </c>
      <c r="N525" t="str">
        <f>VLOOKUP(B525,Sheet5!$L$15:$O$46,4,FALSE)</f>
        <v>HUILA - GOBERNACIÓN</v>
      </c>
    </row>
    <row r="526" spans="1:14" x14ac:dyDescent="0.2">
      <c r="A526">
        <v>2016</v>
      </c>
      <c r="B526" t="s">
        <v>61</v>
      </c>
      <c r="C526" t="s">
        <v>60</v>
      </c>
      <c r="D526" t="s">
        <v>62</v>
      </c>
      <c r="E526" s="20">
        <v>45</v>
      </c>
      <c r="F526" s="20">
        <v>3.04</v>
      </c>
      <c r="G526" s="20">
        <v>60.44</v>
      </c>
      <c r="H526" s="20">
        <v>78.2</v>
      </c>
      <c r="I526" s="20">
        <v>87.11</v>
      </c>
      <c r="J526" s="20">
        <v>45.49</v>
      </c>
      <c r="K526" s="20">
        <v>74.55</v>
      </c>
      <c r="L526" t="s">
        <v>126</v>
      </c>
      <c r="M526">
        <v>13</v>
      </c>
      <c r="N526" t="str">
        <f>VLOOKUP(B526,Sheet5!$L$15:$O$46,4,FALSE)</f>
        <v>NARIÑO - GOBERNACIÓN</v>
      </c>
    </row>
    <row r="527" spans="1:14" x14ac:dyDescent="0.2">
      <c r="A527">
        <v>2016</v>
      </c>
      <c r="B527" t="s">
        <v>67</v>
      </c>
      <c r="C527" t="s">
        <v>66</v>
      </c>
      <c r="D527" t="s">
        <v>68</v>
      </c>
      <c r="E527" s="20">
        <v>54.4</v>
      </c>
      <c r="F527" s="20">
        <v>4.46</v>
      </c>
      <c r="G527" s="20">
        <v>49.49</v>
      </c>
      <c r="H527" s="20">
        <v>82.51</v>
      </c>
      <c r="I527" s="20">
        <v>73.11</v>
      </c>
      <c r="J527" s="20">
        <v>42.01</v>
      </c>
      <c r="K527" s="20">
        <v>73.95</v>
      </c>
      <c r="L527" t="s">
        <v>126</v>
      </c>
      <c r="M527">
        <v>14</v>
      </c>
      <c r="N527" t="str">
        <f>VLOOKUP(B527,Sheet5!$L$15:$O$46,4,FALSE)</f>
        <v>QUINDÍO - GOBERNACIÓN</v>
      </c>
    </row>
    <row r="528" spans="1:14" x14ac:dyDescent="0.2">
      <c r="A528">
        <v>2016</v>
      </c>
      <c r="B528" t="s">
        <v>28</v>
      </c>
      <c r="C528" t="s">
        <v>27</v>
      </c>
      <c r="D528" t="s">
        <v>29</v>
      </c>
      <c r="E528" s="20">
        <v>51.9</v>
      </c>
      <c r="F528" s="20">
        <v>5.63</v>
      </c>
      <c r="G528" s="20">
        <v>62.01</v>
      </c>
      <c r="H528" s="20">
        <v>83.52</v>
      </c>
      <c r="I528" s="20">
        <v>80.86</v>
      </c>
      <c r="J528" s="20">
        <v>45.23</v>
      </c>
      <c r="K528" s="20">
        <v>73.66</v>
      </c>
      <c r="L528" t="s">
        <v>126</v>
      </c>
      <c r="M528">
        <v>15</v>
      </c>
      <c r="N528" t="str">
        <f>VLOOKUP(B528,Sheet5!$L$15:$O$46,4,FALSE)</f>
        <v>CALDAS - GOBERNACIÓN</v>
      </c>
    </row>
    <row r="529" spans="1:14" x14ac:dyDescent="0.2">
      <c r="A529">
        <v>2016</v>
      </c>
      <c r="B529" t="s">
        <v>21</v>
      </c>
      <c r="C529" t="s">
        <v>20</v>
      </c>
      <c r="D529" t="s">
        <v>22</v>
      </c>
      <c r="E529" s="20">
        <v>50.6</v>
      </c>
      <c r="F529" s="20">
        <v>5.57</v>
      </c>
      <c r="G529" s="20">
        <v>57.56</v>
      </c>
      <c r="H529" s="20">
        <v>91.4</v>
      </c>
      <c r="I529" s="20">
        <v>81.59</v>
      </c>
      <c r="J529" s="20">
        <v>28.85</v>
      </c>
      <c r="K529" s="20">
        <v>73.12</v>
      </c>
      <c r="L529" t="s">
        <v>126</v>
      </c>
      <c r="M529">
        <v>16</v>
      </c>
      <c r="N529" t="str">
        <f>VLOOKUP(B529,Sheet5!$L$15:$O$46,4,FALSE)</f>
        <v>BOLÍVAR - GOBERNACIÓN</v>
      </c>
    </row>
    <row r="530" spans="1:14" x14ac:dyDescent="0.2">
      <c r="A530">
        <v>2016</v>
      </c>
      <c r="B530" t="s">
        <v>31</v>
      </c>
      <c r="C530" t="s">
        <v>30</v>
      </c>
      <c r="D530" t="s">
        <v>32</v>
      </c>
      <c r="E530" s="20">
        <v>68.599999999999994</v>
      </c>
      <c r="F530" s="20">
        <v>4.24</v>
      </c>
      <c r="G530" s="20">
        <v>72.86</v>
      </c>
      <c r="H530" s="20">
        <v>92.04</v>
      </c>
      <c r="I530" s="20">
        <v>88.72</v>
      </c>
      <c r="J530" s="20">
        <v>33.369999999999997</v>
      </c>
      <c r="K530" s="20">
        <v>72.84</v>
      </c>
      <c r="L530" t="s">
        <v>126</v>
      </c>
      <c r="M530">
        <v>17</v>
      </c>
      <c r="N530" t="str">
        <f>VLOOKUP(B530,Sheet5!$L$15:$O$46,4,FALSE)</f>
        <v>CAQUETÁ - GOBERNACIÓN</v>
      </c>
    </row>
    <row r="531" spans="1:14" x14ac:dyDescent="0.2">
      <c r="A531">
        <v>2016</v>
      </c>
      <c r="B531" t="s">
        <v>34</v>
      </c>
      <c r="C531" t="s">
        <v>33</v>
      </c>
      <c r="D531" t="s">
        <v>35</v>
      </c>
      <c r="E531" s="20">
        <v>49.3</v>
      </c>
      <c r="F531" s="20">
        <v>2.96</v>
      </c>
      <c r="G531" s="20">
        <v>78.09</v>
      </c>
      <c r="H531" s="20">
        <v>92.47</v>
      </c>
      <c r="I531" s="20">
        <v>90.6</v>
      </c>
      <c r="J531" s="20">
        <v>32.39</v>
      </c>
      <c r="K531" s="20">
        <v>72.400000000000006</v>
      </c>
      <c r="L531" t="s">
        <v>126</v>
      </c>
      <c r="M531">
        <v>18</v>
      </c>
      <c r="N531" t="str">
        <f>VLOOKUP(B531,Sheet5!$L$15:$O$46,4,FALSE)</f>
        <v>CAUCA - GOBERNACIÓN</v>
      </c>
    </row>
    <row r="532" spans="1:14" x14ac:dyDescent="0.2">
      <c r="A532">
        <v>2016</v>
      </c>
      <c r="B532" t="s">
        <v>89</v>
      </c>
      <c r="C532" t="s">
        <v>88</v>
      </c>
      <c r="D532" t="s">
        <v>90</v>
      </c>
      <c r="E532" s="20">
        <v>63.1</v>
      </c>
      <c r="F532" s="20">
        <v>3.82</v>
      </c>
      <c r="G532" s="20">
        <v>73.42</v>
      </c>
      <c r="H532" s="20">
        <v>83.33</v>
      </c>
      <c r="I532" s="20">
        <v>89.39</v>
      </c>
      <c r="J532" s="20">
        <v>35.51</v>
      </c>
      <c r="K532" s="20">
        <v>71.83</v>
      </c>
      <c r="L532" t="s">
        <v>126</v>
      </c>
      <c r="M532">
        <v>19</v>
      </c>
      <c r="N532" t="str">
        <f>VLOOKUP(B532,Sheet5!$L$15:$O$46,4,FALSE)</f>
        <v>CASANARE - GOBERNACIÓN</v>
      </c>
    </row>
    <row r="533" spans="1:14" x14ac:dyDescent="0.2">
      <c r="A533">
        <v>2016</v>
      </c>
      <c r="B533" t="s">
        <v>40</v>
      </c>
      <c r="C533" t="s">
        <v>39</v>
      </c>
      <c r="D533" t="s">
        <v>41</v>
      </c>
      <c r="E533" s="20">
        <v>55.2</v>
      </c>
      <c r="F533" s="20">
        <v>9.89</v>
      </c>
      <c r="G533" s="20">
        <v>69.930000000000007</v>
      </c>
      <c r="H533" s="20">
        <v>95.9</v>
      </c>
      <c r="I533" s="20">
        <v>86.87</v>
      </c>
      <c r="J533" s="20">
        <v>26.43</v>
      </c>
      <c r="K533" s="20">
        <v>71.56</v>
      </c>
      <c r="L533" t="s">
        <v>126</v>
      </c>
      <c r="M533">
        <v>20</v>
      </c>
      <c r="N533" t="str">
        <f>VLOOKUP(B533,Sheet5!$L$15:$O$46,4,FALSE)</f>
        <v>CÓRDOBA - GOBERNACIÓN</v>
      </c>
    </row>
    <row r="534" spans="1:14" x14ac:dyDescent="0.2">
      <c r="A534">
        <v>2016</v>
      </c>
      <c r="B534" t="s">
        <v>52</v>
      </c>
      <c r="C534" t="s">
        <v>51</v>
      </c>
      <c r="D534" t="s">
        <v>53</v>
      </c>
      <c r="E534" s="20">
        <v>56.6</v>
      </c>
      <c r="F534" s="20">
        <v>15.9</v>
      </c>
      <c r="G534" s="20">
        <v>84.14</v>
      </c>
      <c r="H534" s="20">
        <v>94.64</v>
      </c>
      <c r="I534" s="20">
        <v>92.5</v>
      </c>
      <c r="J534" s="20">
        <v>38.04</v>
      </c>
      <c r="K534" s="20">
        <v>70.86</v>
      </c>
      <c r="L534" t="s">
        <v>126</v>
      </c>
      <c r="M534">
        <v>21</v>
      </c>
      <c r="N534" t="str">
        <f>VLOOKUP(B534,Sheet5!$L$15:$O$46,4,FALSE)</f>
        <v>LA GUAJIRA - GOBERNACIÓN</v>
      </c>
    </row>
    <row r="535" spans="1:14" x14ac:dyDescent="0.2">
      <c r="A535">
        <v>2016</v>
      </c>
      <c r="B535" t="s">
        <v>110</v>
      </c>
      <c r="C535" t="s">
        <v>109</v>
      </c>
      <c r="D535" t="s">
        <v>111</v>
      </c>
      <c r="E535" s="20">
        <v>44.6</v>
      </c>
      <c r="F535" s="20">
        <v>0.12</v>
      </c>
      <c r="G535" s="20">
        <v>72.069999999999993</v>
      </c>
      <c r="H535" s="20">
        <v>42.09</v>
      </c>
      <c r="I535" s="20">
        <v>91.88</v>
      </c>
      <c r="J535" s="20">
        <v>62.43</v>
      </c>
      <c r="K535" s="20">
        <v>70.7</v>
      </c>
      <c r="L535" t="s">
        <v>126</v>
      </c>
      <c r="M535">
        <v>22</v>
      </c>
      <c r="N535" t="str">
        <f>VLOOKUP(B535,Sheet5!$L$15:$O$46,4,FALSE)</f>
        <v>VICHADA - GOBERNACIÓN</v>
      </c>
    </row>
    <row r="536" spans="1:14" x14ac:dyDescent="0.2">
      <c r="A536">
        <v>2016</v>
      </c>
      <c r="B536" t="s">
        <v>101</v>
      </c>
      <c r="C536" t="s">
        <v>100</v>
      </c>
      <c r="D536" t="s">
        <v>102</v>
      </c>
      <c r="E536" s="20">
        <v>39.1</v>
      </c>
      <c r="F536" s="20" t="s">
        <v>177</v>
      </c>
      <c r="G536" s="20">
        <v>83.68</v>
      </c>
      <c r="H536" s="20">
        <v>40.33</v>
      </c>
      <c r="I536" s="20">
        <v>93.52</v>
      </c>
      <c r="J536" s="20">
        <v>63.52</v>
      </c>
      <c r="K536" s="20">
        <v>68.95</v>
      </c>
      <c r="L536" t="s">
        <v>178</v>
      </c>
      <c r="M536">
        <v>23</v>
      </c>
      <c r="N536" t="str">
        <f>VLOOKUP(B536,Sheet5!$L$15:$O$46,4,FALSE)</f>
        <v>GUAINÍA - GOBERNACIÓN</v>
      </c>
    </row>
    <row r="537" spans="1:14" x14ac:dyDescent="0.2">
      <c r="A537">
        <v>2016</v>
      </c>
      <c r="B537" t="s">
        <v>86</v>
      </c>
      <c r="C537" t="s">
        <v>85</v>
      </c>
      <c r="D537" t="s">
        <v>87</v>
      </c>
      <c r="E537" s="20">
        <v>63.7</v>
      </c>
      <c r="F537" s="20">
        <v>2.95</v>
      </c>
      <c r="G537" s="20">
        <v>83</v>
      </c>
      <c r="H537" s="20">
        <v>70.81</v>
      </c>
      <c r="I537" s="20">
        <v>92.84</v>
      </c>
      <c r="J537" s="20">
        <v>34.549999999999997</v>
      </c>
      <c r="K537" s="20">
        <v>68.709999999999994</v>
      </c>
      <c r="L537" t="s">
        <v>178</v>
      </c>
      <c r="M537">
        <v>24</v>
      </c>
      <c r="N537" t="str">
        <f>VLOOKUP(B537,Sheet5!$L$15:$O$46,4,FALSE)</f>
        <v>ARAUCA - GOBERNACIÓN</v>
      </c>
    </row>
    <row r="538" spans="1:14" x14ac:dyDescent="0.2">
      <c r="A538">
        <v>2016</v>
      </c>
      <c r="B538" t="s">
        <v>24</v>
      </c>
      <c r="C538" t="s">
        <v>23</v>
      </c>
      <c r="D538" t="s">
        <v>25</v>
      </c>
      <c r="E538" s="20">
        <v>52.7</v>
      </c>
      <c r="F538" s="20">
        <v>3.78</v>
      </c>
      <c r="G538" s="20">
        <v>52.43</v>
      </c>
      <c r="H538" s="20">
        <v>91.09</v>
      </c>
      <c r="I538" s="20">
        <v>75.52</v>
      </c>
      <c r="J538" s="20">
        <v>-3.61</v>
      </c>
      <c r="K538" s="20">
        <v>68.400000000000006</v>
      </c>
      <c r="L538" t="s">
        <v>178</v>
      </c>
      <c r="M538">
        <v>25</v>
      </c>
      <c r="N538" t="str">
        <f>VLOOKUP(B538,Sheet5!$L$15:$O$46,4,FALSE)</f>
        <v>BOYACÁ - GOBERNACIÓN</v>
      </c>
    </row>
    <row r="539" spans="1:14" x14ac:dyDescent="0.2">
      <c r="A539">
        <v>2016</v>
      </c>
      <c r="B539" t="s">
        <v>104</v>
      </c>
      <c r="C539" t="s">
        <v>103</v>
      </c>
      <c r="D539" t="s">
        <v>105</v>
      </c>
      <c r="E539" s="20">
        <v>58.7</v>
      </c>
      <c r="F539" s="20">
        <v>0.88</v>
      </c>
      <c r="G539" s="20">
        <v>82.08</v>
      </c>
      <c r="H539" s="20">
        <v>52.99</v>
      </c>
      <c r="I539" s="20">
        <v>90.66</v>
      </c>
      <c r="J539" s="20">
        <v>46.66</v>
      </c>
      <c r="K539" s="20">
        <v>67.89</v>
      </c>
      <c r="L539" t="s">
        <v>178</v>
      </c>
      <c r="M539">
        <v>26</v>
      </c>
      <c r="N539" t="str">
        <f>VLOOKUP(B539,Sheet5!$L$15:$O$46,4,FALSE)</f>
        <v>GUAVIARE - GOBERNACIÓN</v>
      </c>
    </row>
    <row r="540" spans="1:14" x14ac:dyDescent="0.2">
      <c r="A540">
        <v>2016</v>
      </c>
      <c r="B540" t="s">
        <v>92</v>
      </c>
      <c r="C540" t="s">
        <v>91</v>
      </c>
      <c r="D540" t="s">
        <v>93</v>
      </c>
      <c r="E540" s="20">
        <v>65.8</v>
      </c>
      <c r="F540" s="20" t="s">
        <v>177</v>
      </c>
      <c r="G540" s="20">
        <v>87.33</v>
      </c>
      <c r="H540" s="20">
        <v>61.26</v>
      </c>
      <c r="I540" s="20">
        <v>90.78</v>
      </c>
      <c r="J540" s="20">
        <v>29.58</v>
      </c>
      <c r="K540" s="20">
        <v>65.72</v>
      </c>
      <c r="L540" t="s">
        <v>178</v>
      </c>
      <c r="M540">
        <v>27</v>
      </c>
      <c r="N540" t="str">
        <f>VLOOKUP(B540,Sheet5!$L$15:$O$46,4,FALSE)</f>
        <v>PUTUMAYO - GOBERNACIÓN</v>
      </c>
    </row>
    <row r="541" spans="1:14" x14ac:dyDescent="0.2">
      <c r="A541">
        <v>2016</v>
      </c>
      <c r="B541" t="s">
        <v>107</v>
      </c>
      <c r="C541" t="s">
        <v>106</v>
      </c>
      <c r="D541" t="s">
        <v>108</v>
      </c>
      <c r="E541" s="20">
        <v>40.4</v>
      </c>
      <c r="F541" s="20">
        <v>2.54</v>
      </c>
      <c r="G541" s="20">
        <v>84.29</v>
      </c>
      <c r="H541" s="20">
        <v>28.3</v>
      </c>
      <c r="I541" s="20">
        <v>88.49</v>
      </c>
      <c r="J541" s="20">
        <v>58.83</v>
      </c>
      <c r="K541" s="20">
        <v>64.8</v>
      </c>
      <c r="L541" t="s">
        <v>178</v>
      </c>
      <c r="M541">
        <v>28</v>
      </c>
      <c r="N541" t="str">
        <f>VLOOKUP(B541,Sheet5!$L$15:$O$46,4,FALSE)</f>
        <v>VAUPÉS - GOBERNACIÓN</v>
      </c>
    </row>
    <row r="542" spans="1:14" x14ac:dyDescent="0.2">
      <c r="A542">
        <v>2016</v>
      </c>
      <c r="B542" t="s">
        <v>79</v>
      </c>
      <c r="C542" t="s">
        <v>78</v>
      </c>
      <c r="D542" t="s">
        <v>80</v>
      </c>
      <c r="E542" s="20">
        <v>71.099999999999994</v>
      </c>
      <c r="F542" s="20">
        <v>13.57</v>
      </c>
      <c r="G542" s="20">
        <v>67.739999999999995</v>
      </c>
      <c r="H542" s="20">
        <v>84.19</v>
      </c>
      <c r="I542" s="20">
        <v>82.1</v>
      </c>
      <c r="J542" s="20">
        <v>21.93</v>
      </c>
      <c r="K542" s="20">
        <v>63.19</v>
      </c>
      <c r="L542" t="s">
        <v>178</v>
      </c>
      <c r="M542">
        <v>29</v>
      </c>
      <c r="N542" t="str">
        <f>VLOOKUP(B542,Sheet5!$L$15:$O$46,4,FALSE)</f>
        <v>TOLIMA - GOBERNACIÓN</v>
      </c>
    </row>
    <row r="543" spans="1:14" x14ac:dyDescent="0.2">
      <c r="A543">
        <v>2016</v>
      </c>
      <c r="B543" t="s">
        <v>95</v>
      </c>
      <c r="C543" t="s">
        <v>94</v>
      </c>
      <c r="D543" t="s">
        <v>96</v>
      </c>
      <c r="E543" s="20">
        <v>38.700000000000003</v>
      </c>
      <c r="F543" s="20" t="s">
        <v>177</v>
      </c>
      <c r="G543" s="20">
        <v>52.86</v>
      </c>
      <c r="H543" s="20">
        <v>24.06</v>
      </c>
      <c r="I543" s="20">
        <v>56.74</v>
      </c>
      <c r="J543" s="20">
        <v>50.35</v>
      </c>
      <c r="K543" s="20">
        <v>63.05</v>
      </c>
      <c r="L543" t="s">
        <v>178</v>
      </c>
      <c r="M543">
        <v>30</v>
      </c>
      <c r="N543" t="str">
        <f>VLOOKUP(B543,Sheet5!$L$15:$O$46,4,FALSE)</f>
        <v>SAN ANDRÉS - GOBERNACIÓN</v>
      </c>
    </row>
    <row r="544" spans="1:14" x14ac:dyDescent="0.2">
      <c r="A544">
        <v>2016</v>
      </c>
      <c r="B544" t="s">
        <v>98</v>
      </c>
      <c r="C544" t="s">
        <v>97</v>
      </c>
      <c r="D544" t="s">
        <v>99</v>
      </c>
      <c r="E544" s="20">
        <v>52.5</v>
      </c>
      <c r="F544" s="20" t="s">
        <v>177</v>
      </c>
      <c r="G544" s="20">
        <v>84.57</v>
      </c>
      <c r="H544" s="20">
        <v>41.98</v>
      </c>
      <c r="I544" s="20">
        <v>82.63</v>
      </c>
      <c r="J544" s="20">
        <v>32.380000000000003</v>
      </c>
      <c r="K544" s="20">
        <v>62.07</v>
      </c>
      <c r="L544" t="s">
        <v>178</v>
      </c>
      <c r="M544">
        <v>31</v>
      </c>
      <c r="N544" t="str">
        <f>VLOOKUP(B544,Sheet5!$L$15:$O$46,4,FALSE)</f>
        <v>AMAZONAS - GOBERNACIÓN</v>
      </c>
    </row>
    <row r="545" spans="1:14" x14ac:dyDescent="0.2">
      <c r="A545">
        <v>2016</v>
      </c>
      <c r="B545" t="s">
        <v>46</v>
      </c>
      <c r="C545" t="s">
        <v>45</v>
      </c>
      <c r="D545" t="s">
        <v>47</v>
      </c>
      <c r="E545" s="20">
        <v>116.5</v>
      </c>
      <c r="F545" s="20">
        <v>4.34</v>
      </c>
      <c r="G545" s="20">
        <v>68.12</v>
      </c>
      <c r="H545" s="20">
        <v>87.1</v>
      </c>
      <c r="I545" s="20">
        <v>83.89</v>
      </c>
      <c r="J545" s="20">
        <v>-40.97</v>
      </c>
      <c r="K545" s="20">
        <v>49.76</v>
      </c>
      <c r="L545" t="s">
        <v>197</v>
      </c>
      <c r="M545">
        <v>32</v>
      </c>
      <c r="N545" t="str">
        <f>VLOOKUP(B545,Sheet5!$L$15:$O$46,4,FALSE)</f>
        <v>CHOCÓ - GOBERNACIÓN</v>
      </c>
    </row>
    <row r="546" spans="1:14" x14ac:dyDescent="0.2">
      <c r="A546">
        <v>2017</v>
      </c>
      <c r="B546" t="s">
        <v>82</v>
      </c>
      <c r="C546" t="s">
        <v>81</v>
      </c>
      <c r="D546" t="s">
        <v>81</v>
      </c>
      <c r="E546" s="20">
        <v>48.1</v>
      </c>
      <c r="F546" s="20">
        <v>0.23273354498887289</v>
      </c>
      <c r="G546" s="20">
        <v>34.457464251788807</v>
      </c>
      <c r="H546" s="20">
        <v>87.89372570602707</v>
      </c>
      <c r="I546" s="20">
        <v>77.629122434312549</v>
      </c>
      <c r="J546" s="20">
        <v>56.577339585871144</v>
      </c>
      <c r="K546" s="20">
        <v>81.234998321572334</v>
      </c>
      <c r="L546" t="s">
        <v>198</v>
      </c>
      <c r="M546">
        <v>1</v>
      </c>
      <c r="N546" t="str">
        <f>VLOOKUP(B546,Sheet5!$L$15:$O$46,4,FALSE)</f>
        <v>VALLE DEL CAUCA - GOBERNACIÓN</v>
      </c>
    </row>
    <row r="547" spans="1:14" x14ac:dyDescent="0.2">
      <c r="A547">
        <v>2017</v>
      </c>
      <c r="B547" t="s">
        <v>55</v>
      </c>
      <c r="C547" t="s">
        <v>54</v>
      </c>
      <c r="D547" t="s">
        <v>54</v>
      </c>
      <c r="E547" s="20">
        <v>36.1</v>
      </c>
      <c r="F547" s="20">
        <v>-1.254792622008839E-7</v>
      </c>
      <c r="G547" s="20">
        <v>55.714949217078178</v>
      </c>
      <c r="H547" s="20">
        <v>96.453639944859376</v>
      </c>
      <c r="I547" s="20">
        <v>87.587398956135473</v>
      </c>
      <c r="J547" s="20">
        <v>54.244058185246132</v>
      </c>
      <c r="K547" s="20">
        <v>80.428357999107178</v>
      </c>
      <c r="L547" t="s">
        <v>198</v>
      </c>
      <c r="M547">
        <v>2</v>
      </c>
      <c r="N547" t="str">
        <f>VLOOKUP(B547,Sheet5!$L$15:$O$46,4,FALSE)</f>
        <v>MAGDALENA - GOBERNACIÓN</v>
      </c>
    </row>
    <row r="548" spans="1:14" x14ac:dyDescent="0.2">
      <c r="A548">
        <v>2017</v>
      </c>
      <c r="B548" t="s">
        <v>61</v>
      </c>
      <c r="C548" t="s">
        <v>60</v>
      </c>
      <c r="D548" t="s">
        <v>60</v>
      </c>
      <c r="E548" s="20">
        <v>38.700000000000003</v>
      </c>
      <c r="F548" s="20">
        <v>-6.7995309350730565E-8</v>
      </c>
      <c r="G548" s="20">
        <v>56.2633630148744</v>
      </c>
      <c r="H548" s="20">
        <v>90.546663433037793</v>
      </c>
      <c r="I548" s="20">
        <v>90.235077296243503</v>
      </c>
      <c r="J548" s="20">
        <v>53.640466846951298</v>
      </c>
      <c r="K548" s="20">
        <v>79.693140771559072</v>
      </c>
      <c r="L548" t="s">
        <v>126</v>
      </c>
      <c r="M548">
        <v>3</v>
      </c>
      <c r="N548" t="str">
        <f>VLOOKUP(B548,Sheet5!$L$15:$O$46,4,FALSE)</f>
        <v>NARIÑO - GOBERNACIÓN</v>
      </c>
    </row>
    <row r="549" spans="1:14" x14ac:dyDescent="0.2">
      <c r="A549">
        <v>2017</v>
      </c>
      <c r="B549" t="s">
        <v>18</v>
      </c>
      <c r="C549" t="s">
        <v>17</v>
      </c>
      <c r="D549" t="s">
        <v>17</v>
      </c>
      <c r="E549" s="20">
        <v>29.9</v>
      </c>
      <c r="F549" s="20">
        <v>7.4744547905316105</v>
      </c>
      <c r="G549" s="20">
        <v>35.877208272912483</v>
      </c>
      <c r="H549" s="20">
        <v>71.819247433320683</v>
      </c>
      <c r="I549" s="20">
        <v>82.147471265674838</v>
      </c>
      <c r="J549" s="20">
        <v>66.210205068692744</v>
      </c>
      <c r="K549" s="20">
        <v>79.470876784040854</v>
      </c>
      <c r="L549" t="s">
        <v>126</v>
      </c>
      <c r="M549">
        <v>4</v>
      </c>
      <c r="N549" t="str">
        <f>VLOOKUP(B549,Sheet5!$L$15:$O$46,4,FALSE)</f>
        <v>ATLÁNTICO - GOBERNACIÓN</v>
      </c>
    </row>
    <row r="550" spans="1:14" x14ac:dyDescent="0.2">
      <c r="A550">
        <v>2017</v>
      </c>
      <c r="B550" t="s">
        <v>70</v>
      </c>
      <c r="C550" t="s">
        <v>69</v>
      </c>
      <c r="D550" t="s">
        <v>69</v>
      </c>
      <c r="E550" s="20">
        <v>41.6</v>
      </c>
      <c r="F550" s="20">
        <v>2.0760425599875525</v>
      </c>
      <c r="G550" s="20">
        <v>53.435947308177532</v>
      </c>
      <c r="H550" s="20">
        <v>80.191006862642595</v>
      </c>
      <c r="I550" s="20">
        <v>83.829147978815328</v>
      </c>
      <c r="J550" s="20">
        <v>64.771530251612333</v>
      </c>
      <c r="K550" s="20">
        <v>78.879949204151018</v>
      </c>
      <c r="L550" t="s">
        <v>126</v>
      </c>
      <c r="M550">
        <v>5</v>
      </c>
      <c r="N550" t="str">
        <f>VLOOKUP(B550,Sheet5!$L$15:$O$46,4,FALSE)</f>
        <v>RISARALDA - GOBERNACIÓN</v>
      </c>
    </row>
    <row r="551" spans="1:14" x14ac:dyDescent="0.2">
      <c r="A551">
        <v>2017</v>
      </c>
      <c r="B551" t="s">
        <v>43</v>
      </c>
      <c r="C551" t="s">
        <v>42</v>
      </c>
      <c r="D551" t="s">
        <v>42</v>
      </c>
      <c r="E551" s="20">
        <v>43</v>
      </c>
      <c r="F551" s="20">
        <v>15.426129252911563</v>
      </c>
      <c r="G551" s="20">
        <v>36.358896401269803</v>
      </c>
      <c r="H551" s="20">
        <v>82.65472647159946</v>
      </c>
      <c r="I551" s="20">
        <v>75.85327106048571</v>
      </c>
      <c r="J551" s="20">
        <v>55.871476920655397</v>
      </c>
      <c r="K551" s="20">
        <v>77.099074799760018</v>
      </c>
      <c r="L551" t="s">
        <v>126</v>
      </c>
      <c r="M551">
        <v>6</v>
      </c>
      <c r="N551" t="str">
        <f>VLOOKUP(B551,Sheet5!$L$15:$O$46,4,FALSE)</f>
        <v>CUNDINAMARCA - GOBERNACIÓN</v>
      </c>
    </row>
    <row r="552" spans="1:14" x14ac:dyDescent="0.2">
      <c r="A552">
        <v>2017</v>
      </c>
      <c r="B552" t="s">
        <v>58</v>
      </c>
      <c r="C552" t="s">
        <v>57</v>
      </c>
      <c r="D552" t="s">
        <v>57</v>
      </c>
      <c r="E552" s="20">
        <v>52.800000000000004</v>
      </c>
      <c r="F552" s="20">
        <v>5.3216085845371834</v>
      </c>
      <c r="G552" s="20">
        <v>67.362360345837814</v>
      </c>
      <c r="H552" s="20">
        <v>92.018476960944568</v>
      </c>
      <c r="I552" s="20">
        <v>86.190922828737783</v>
      </c>
      <c r="J552" s="20">
        <v>54.889017975275664</v>
      </c>
      <c r="K552" s="20">
        <v>76.735741472430661</v>
      </c>
      <c r="L552" t="s">
        <v>126</v>
      </c>
      <c r="M552">
        <v>7</v>
      </c>
      <c r="N552" t="str">
        <f>VLOOKUP(B552,Sheet5!$L$15:$O$46,4,FALSE)</f>
        <v>META - GOBERNACIÓN</v>
      </c>
    </row>
    <row r="553" spans="1:14" x14ac:dyDescent="0.2">
      <c r="A553">
        <v>2017</v>
      </c>
      <c r="B553" t="s">
        <v>14</v>
      </c>
      <c r="C553" t="s">
        <v>13</v>
      </c>
      <c r="D553" t="s">
        <v>13</v>
      </c>
      <c r="E553" s="20">
        <v>40.400000000000006</v>
      </c>
      <c r="F553" s="20">
        <v>7.4396491805734764</v>
      </c>
      <c r="G553" s="20">
        <v>33.134906672132161</v>
      </c>
      <c r="H553" s="20">
        <v>79.788769549647952</v>
      </c>
      <c r="I553" s="20">
        <v>70.303062558955148</v>
      </c>
      <c r="J553" s="20">
        <v>49.287890063758113</v>
      </c>
      <c r="K553" s="20">
        <v>76.467527719942751</v>
      </c>
      <c r="L553" t="s">
        <v>126</v>
      </c>
      <c r="M553">
        <v>8</v>
      </c>
      <c r="N553" t="str">
        <f>VLOOKUP(B553,Sheet5!$L$15:$O$46,4,FALSE)</f>
        <v>ANTIOQUIA - GOBERNACIÓN</v>
      </c>
    </row>
    <row r="554" spans="1:14" x14ac:dyDescent="0.2">
      <c r="A554">
        <v>2017</v>
      </c>
      <c r="B554" t="s">
        <v>24</v>
      </c>
      <c r="C554" t="s">
        <v>23</v>
      </c>
      <c r="D554" t="s">
        <v>23</v>
      </c>
      <c r="E554" s="20">
        <v>51.4</v>
      </c>
      <c r="F554" s="20">
        <v>3.9183722732453226</v>
      </c>
      <c r="G554" s="20">
        <v>62.688506163076582</v>
      </c>
      <c r="H554" s="20">
        <v>89.218495517543872</v>
      </c>
      <c r="I554" s="20">
        <v>86.366432703619566</v>
      </c>
      <c r="J554" s="20">
        <v>49.411238611750449</v>
      </c>
      <c r="K554" s="20">
        <v>76.398214732765481</v>
      </c>
      <c r="L554" t="s">
        <v>126</v>
      </c>
      <c r="M554">
        <v>9</v>
      </c>
      <c r="N554" t="str">
        <f>VLOOKUP(B554,Sheet5!$L$15:$O$46,4,FALSE)</f>
        <v>BOYACÁ - GOBERNACIÓN</v>
      </c>
    </row>
    <row r="555" spans="1:14" x14ac:dyDescent="0.2">
      <c r="A555">
        <v>2017</v>
      </c>
      <c r="B555" t="s">
        <v>76</v>
      </c>
      <c r="C555" t="s">
        <v>75</v>
      </c>
      <c r="D555" t="s">
        <v>75</v>
      </c>
      <c r="E555" s="20">
        <v>54.500000000000007</v>
      </c>
      <c r="F555" s="20">
        <v>2.5781338279962878</v>
      </c>
      <c r="G555" s="20">
        <v>79.072965334209059</v>
      </c>
      <c r="H555" s="20">
        <v>95.142241904952499</v>
      </c>
      <c r="I555" s="20">
        <v>90.062592535340997</v>
      </c>
      <c r="J555" s="20">
        <v>53.256683649294615</v>
      </c>
      <c r="K555" s="20">
        <v>76.135069821230601</v>
      </c>
      <c r="L555" t="s">
        <v>126</v>
      </c>
      <c r="M555">
        <v>10</v>
      </c>
      <c r="N555" t="str">
        <f>VLOOKUP(B555,Sheet5!$L$15:$O$46,4,FALSE)</f>
        <v>SUCRE - GOBERNACIÓN</v>
      </c>
    </row>
    <row r="556" spans="1:14" x14ac:dyDescent="0.2">
      <c r="A556">
        <v>2017</v>
      </c>
      <c r="B556" t="s">
        <v>73</v>
      </c>
      <c r="C556" t="s">
        <v>72</v>
      </c>
      <c r="D556" t="s">
        <v>72</v>
      </c>
      <c r="E556" s="20">
        <v>37.5</v>
      </c>
      <c r="F556" s="20">
        <v>7.5060256634840821</v>
      </c>
      <c r="G556" s="20">
        <v>45.531402408908072</v>
      </c>
      <c r="H556" s="20">
        <v>90.598132294270087</v>
      </c>
      <c r="I556" s="20">
        <v>76.536484180970803</v>
      </c>
      <c r="J556" s="20">
        <v>42.464458090484293</v>
      </c>
      <c r="K556" s="20">
        <v>76.093607748888985</v>
      </c>
      <c r="L556" t="s">
        <v>126</v>
      </c>
      <c r="M556">
        <v>11</v>
      </c>
      <c r="N556" t="str">
        <f>VLOOKUP(B556,Sheet5!$L$15:$O$46,4,FALSE)</f>
        <v>SANTANDER - GOBERNACIÓN</v>
      </c>
    </row>
    <row r="557" spans="1:14" x14ac:dyDescent="0.2">
      <c r="A557">
        <v>2017</v>
      </c>
      <c r="B557" t="s">
        <v>40</v>
      </c>
      <c r="C557" t="s">
        <v>39</v>
      </c>
      <c r="D557" t="s">
        <v>39</v>
      </c>
      <c r="E557" s="20">
        <v>46.800000000000004</v>
      </c>
      <c r="F557" s="20">
        <v>6.1573928659174406</v>
      </c>
      <c r="G557" s="20">
        <v>66.457521293627934</v>
      </c>
      <c r="H557" s="20">
        <v>95.823160476924258</v>
      </c>
      <c r="I557" s="20">
        <v>89.222044311697132</v>
      </c>
      <c r="J557" s="20">
        <v>40.279475347959639</v>
      </c>
      <c r="K557" s="20">
        <v>75.451627662839414</v>
      </c>
      <c r="L557" t="s">
        <v>126</v>
      </c>
      <c r="M557">
        <v>12</v>
      </c>
      <c r="N557" t="str">
        <f>VLOOKUP(B557,Sheet5!$L$15:$O$46,4,FALSE)</f>
        <v>CÓRDOBA - GOBERNACIÓN</v>
      </c>
    </row>
    <row r="558" spans="1:14" x14ac:dyDescent="0.2">
      <c r="A558">
        <v>2017</v>
      </c>
      <c r="B558" t="s">
        <v>64</v>
      </c>
      <c r="C558" t="s">
        <v>63</v>
      </c>
      <c r="D558" t="s">
        <v>63</v>
      </c>
      <c r="E558" s="20">
        <v>44.9</v>
      </c>
      <c r="F558" s="20">
        <v>4.2061408746020685</v>
      </c>
      <c r="G558" s="20">
        <v>66.49845844755859</v>
      </c>
      <c r="H558" s="20">
        <v>92.706979002790419</v>
      </c>
      <c r="I558" s="20">
        <v>85.175949484609205</v>
      </c>
      <c r="J558" s="20">
        <v>41.920249558942515</v>
      </c>
      <c r="K558" s="20">
        <v>74.849763120697062</v>
      </c>
      <c r="L558" t="s">
        <v>126</v>
      </c>
      <c r="M558">
        <v>13</v>
      </c>
      <c r="N558" t="str">
        <f>VLOOKUP(B558,Sheet5!$L$15:$O$46,4,FALSE)</f>
        <v>NORTE DE SANTANDER - GOBERNACIÓN</v>
      </c>
    </row>
    <row r="559" spans="1:14" x14ac:dyDescent="0.2">
      <c r="A559">
        <v>2017</v>
      </c>
      <c r="B559" t="s">
        <v>67</v>
      </c>
      <c r="C559" t="s">
        <v>66</v>
      </c>
      <c r="D559" t="s">
        <v>66</v>
      </c>
      <c r="E559" s="20">
        <v>51.800000000000004</v>
      </c>
      <c r="F559" s="20">
        <v>5.0124967995172502</v>
      </c>
      <c r="G559" s="20">
        <v>47.429469563443519</v>
      </c>
      <c r="H559" s="20">
        <v>82.690606330181723</v>
      </c>
      <c r="I559" s="20">
        <v>73.721426870819499</v>
      </c>
      <c r="J559" s="20">
        <v>44.096134342532068</v>
      </c>
      <c r="K559" s="20">
        <v>74.677700196762231</v>
      </c>
      <c r="L559" t="s">
        <v>126</v>
      </c>
      <c r="M559">
        <v>14</v>
      </c>
      <c r="N559" t="str">
        <f>VLOOKUP(B559,Sheet5!$L$15:$O$46,4,FALSE)</f>
        <v>QUINDÍO - GOBERNACIÓN</v>
      </c>
    </row>
    <row r="560" spans="1:14" x14ac:dyDescent="0.2">
      <c r="A560">
        <v>2017</v>
      </c>
      <c r="B560" t="s">
        <v>31</v>
      </c>
      <c r="C560" t="s">
        <v>30</v>
      </c>
      <c r="D560" t="s">
        <v>30</v>
      </c>
      <c r="E560" s="20">
        <v>59.5</v>
      </c>
      <c r="F560" s="20">
        <v>1.1702218718635442E-6</v>
      </c>
      <c r="G560" s="20">
        <v>65.049168697145291</v>
      </c>
      <c r="H560" s="20">
        <v>80.258931175245422</v>
      </c>
      <c r="I560" s="20">
        <v>90.768925976284706</v>
      </c>
      <c r="J560" s="20">
        <v>41.087768286006046</v>
      </c>
      <c r="K560" s="20">
        <v>74.511075928361663</v>
      </c>
      <c r="L560" t="s">
        <v>126</v>
      </c>
      <c r="M560">
        <v>15</v>
      </c>
      <c r="N560" t="str">
        <f>VLOOKUP(B560,Sheet5!$L$15:$O$46,4,FALSE)</f>
        <v>CAQUETÁ - GOBERNACIÓN</v>
      </c>
    </row>
    <row r="561" spans="1:14" x14ac:dyDescent="0.2">
      <c r="A561">
        <v>2017</v>
      </c>
      <c r="B561" t="s">
        <v>28</v>
      </c>
      <c r="C561" t="s">
        <v>27</v>
      </c>
      <c r="D561" t="s">
        <v>27</v>
      </c>
      <c r="E561" s="20">
        <v>57.199999999999996</v>
      </c>
      <c r="F561" s="20">
        <v>7.0873722625301294</v>
      </c>
      <c r="G561" s="20">
        <v>53.69245925914985</v>
      </c>
      <c r="H561" s="20">
        <v>85.240678975096799</v>
      </c>
      <c r="I561" s="20">
        <v>79.321821402639557</v>
      </c>
      <c r="J561" s="20">
        <v>42.7638178696605</v>
      </c>
      <c r="K561" s="20">
        <v>74.424414454286278</v>
      </c>
      <c r="L561" t="s">
        <v>126</v>
      </c>
      <c r="M561">
        <v>16</v>
      </c>
      <c r="N561" t="str">
        <f>VLOOKUP(B561,Sheet5!$L$15:$O$46,4,FALSE)</f>
        <v>CALDAS - GOBERNACIÓN</v>
      </c>
    </row>
    <row r="562" spans="1:14" x14ac:dyDescent="0.2">
      <c r="A562">
        <v>2017</v>
      </c>
      <c r="B562" t="s">
        <v>49</v>
      </c>
      <c r="C562" t="s">
        <v>48</v>
      </c>
      <c r="D562" t="s">
        <v>48</v>
      </c>
      <c r="E562" s="20">
        <v>59.199999999999996</v>
      </c>
      <c r="F562" s="20">
        <v>2.6451459251931411</v>
      </c>
      <c r="G562" s="20">
        <v>62.062210218595538</v>
      </c>
      <c r="H562" s="20">
        <v>85.547431760816323</v>
      </c>
      <c r="I562" s="20">
        <v>83.367552046676721</v>
      </c>
      <c r="J562" s="20">
        <v>38.799707353949714</v>
      </c>
      <c r="K562" s="20">
        <v>73.834555836275825</v>
      </c>
      <c r="L562" t="s">
        <v>126</v>
      </c>
      <c r="M562">
        <v>17</v>
      </c>
      <c r="N562" t="str">
        <f>VLOOKUP(B562,Sheet5!$L$15:$O$46,4,FALSE)</f>
        <v>HUILA - GOBERNACIÓN</v>
      </c>
    </row>
    <row r="563" spans="1:14" x14ac:dyDescent="0.2">
      <c r="A563">
        <v>2017</v>
      </c>
      <c r="B563" t="s">
        <v>37</v>
      </c>
      <c r="C563" t="s">
        <v>36</v>
      </c>
      <c r="D563" t="s">
        <v>36</v>
      </c>
      <c r="E563" s="20">
        <v>52.6</v>
      </c>
      <c r="F563" s="20">
        <v>9.5313286234957832</v>
      </c>
      <c r="G563" s="20">
        <v>74.425098543553915</v>
      </c>
      <c r="H563" s="20">
        <v>90.98676060136421</v>
      </c>
      <c r="I563" s="20">
        <v>90.016380719361905</v>
      </c>
      <c r="J563" s="20">
        <v>42.39111180749461</v>
      </c>
      <c r="K563" s="20">
        <v>73.239637660195328</v>
      </c>
      <c r="L563" t="s">
        <v>126</v>
      </c>
      <c r="M563">
        <v>18</v>
      </c>
      <c r="N563" t="str">
        <f>VLOOKUP(B563,Sheet5!$L$15:$O$46,4,FALSE)</f>
        <v>CESAR - GOBERNACIÓN</v>
      </c>
    </row>
    <row r="564" spans="1:14" x14ac:dyDescent="0.2">
      <c r="A564">
        <v>2017</v>
      </c>
      <c r="B564" t="s">
        <v>79</v>
      </c>
      <c r="C564" t="s">
        <v>78</v>
      </c>
      <c r="D564" t="s">
        <v>78</v>
      </c>
      <c r="E564" s="20">
        <v>54.300000000000004</v>
      </c>
      <c r="F564" s="20">
        <v>9.2403776584113757</v>
      </c>
      <c r="G564" s="20">
        <v>55.791145407196616</v>
      </c>
      <c r="H564" s="20">
        <v>79.718366422151107</v>
      </c>
      <c r="I564" s="20">
        <v>84.010946202817706</v>
      </c>
      <c r="J564" s="20">
        <v>36.087519428793279</v>
      </c>
      <c r="K564" s="20">
        <v>72.464218164692497</v>
      </c>
      <c r="L564" t="s">
        <v>126</v>
      </c>
      <c r="M564">
        <v>19</v>
      </c>
      <c r="N564" t="str">
        <f>VLOOKUP(B564,Sheet5!$L$15:$O$46,4,FALSE)</f>
        <v>TOLIMA - GOBERNACIÓN</v>
      </c>
    </row>
    <row r="565" spans="1:14" x14ac:dyDescent="0.2">
      <c r="A565">
        <v>2017</v>
      </c>
      <c r="B565" t="s">
        <v>34</v>
      </c>
      <c r="C565" t="s">
        <v>33</v>
      </c>
      <c r="D565" t="s">
        <v>33</v>
      </c>
      <c r="E565" s="20">
        <v>35.799999999999997</v>
      </c>
      <c r="F565" s="20">
        <v>3.9484645892415084</v>
      </c>
      <c r="G565" s="20">
        <v>77.468232267269769</v>
      </c>
      <c r="H565" s="20">
        <v>73.084363842099748</v>
      </c>
      <c r="I565" s="20">
        <v>91.044318548957776</v>
      </c>
      <c r="J565" s="20">
        <v>46.392915688963967</v>
      </c>
      <c r="K565" s="20">
        <v>71.517483537251849</v>
      </c>
      <c r="L565" t="s">
        <v>126</v>
      </c>
      <c r="M565">
        <v>20</v>
      </c>
      <c r="N565" t="str">
        <f>VLOOKUP(B565,Sheet5!$L$15:$O$46,4,FALSE)</f>
        <v>CAUCA - GOBERNACIÓN</v>
      </c>
    </row>
    <row r="566" spans="1:14" x14ac:dyDescent="0.2">
      <c r="A566">
        <v>2017</v>
      </c>
      <c r="B566" t="s">
        <v>21</v>
      </c>
      <c r="C566" t="s">
        <v>20</v>
      </c>
      <c r="D566" t="s">
        <v>20</v>
      </c>
      <c r="E566" s="20">
        <v>66.400000000000006</v>
      </c>
      <c r="F566" s="20">
        <v>1.2176842911390371</v>
      </c>
      <c r="G566" s="20">
        <v>59.078526893148322</v>
      </c>
      <c r="H566" s="20">
        <v>78.830660705168398</v>
      </c>
      <c r="I566" s="20">
        <v>83.530013891463014</v>
      </c>
      <c r="J566" s="20">
        <v>46.816264436072977</v>
      </c>
      <c r="K566" s="20">
        <v>70.591232419180741</v>
      </c>
      <c r="L566" t="s">
        <v>126</v>
      </c>
      <c r="M566">
        <v>21</v>
      </c>
      <c r="N566" t="str">
        <f>VLOOKUP(B566,Sheet5!$L$15:$O$46,4,FALSE)</f>
        <v>BOLÍVAR - GOBERNACIÓN</v>
      </c>
    </row>
    <row r="567" spans="1:14" x14ac:dyDescent="0.2">
      <c r="A567">
        <v>2017</v>
      </c>
      <c r="B567" t="s">
        <v>104</v>
      </c>
      <c r="C567" t="s">
        <v>103</v>
      </c>
      <c r="D567" t="s">
        <v>103</v>
      </c>
      <c r="E567" s="20">
        <v>61.9</v>
      </c>
      <c r="F567" s="20">
        <v>1.2799896589642217</v>
      </c>
      <c r="G567" s="20">
        <v>69.750094271412593</v>
      </c>
      <c r="H567" s="20">
        <v>52.884685557205977</v>
      </c>
      <c r="I567" s="20">
        <v>86.943333457237998</v>
      </c>
      <c r="J567" s="20">
        <v>46.735897116483031</v>
      </c>
      <c r="K567" s="20">
        <v>69.255638700091836</v>
      </c>
      <c r="L567" t="s">
        <v>178</v>
      </c>
      <c r="M567">
        <v>22</v>
      </c>
      <c r="N567" t="str">
        <f>VLOOKUP(B567,Sheet5!$L$15:$O$46,4,FALSE)</f>
        <v>GUAVIARE - GOBERNACIÓN</v>
      </c>
    </row>
    <row r="568" spans="1:14" x14ac:dyDescent="0.2">
      <c r="A568">
        <v>2017</v>
      </c>
      <c r="B568" t="s">
        <v>89</v>
      </c>
      <c r="C568" t="s">
        <v>88</v>
      </c>
      <c r="D568" t="s">
        <v>88</v>
      </c>
      <c r="E568" s="20">
        <v>68.7</v>
      </c>
      <c r="F568" s="20">
        <v>11.165377665331935</v>
      </c>
      <c r="G568" s="20">
        <v>77.327495500299207</v>
      </c>
      <c r="H568" s="20">
        <v>77.956986101490031</v>
      </c>
      <c r="I568" s="20">
        <v>87.201192322279951</v>
      </c>
      <c r="J568" s="20">
        <v>35.384920153985192</v>
      </c>
      <c r="K568" s="20">
        <v>68.675037568687472</v>
      </c>
      <c r="L568" t="s">
        <v>178</v>
      </c>
      <c r="M568">
        <v>23</v>
      </c>
      <c r="N568" t="str">
        <f>VLOOKUP(B568,Sheet5!$L$15:$O$46,4,FALSE)</f>
        <v>CASANARE - GOBERNACIÓN</v>
      </c>
    </row>
    <row r="569" spans="1:14" x14ac:dyDescent="0.2">
      <c r="A569">
        <v>2017</v>
      </c>
      <c r="B569" t="s">
        <v>101</v>
      </c>
      <c r="C569" t="s">
        <v>100</v>
      </c>
      <c r="D569" t="s">
        <v>100</v>
      </c>
      <c r="E569" s="20">
        <v>41.3</v>
      </c>
      <c r="F569" s="20">
        <v>0</v>
      </c>
      <c r="G569" s="20">
        <v>75.359213020618981</v>
      </c>
      <c r="H569" s="20">
        <v>35.370808090533764</v>
      </c>
      <c r="I569" s="20">
        <v>89.666623298904554</v>
      </c>
      <c r="J569" s="20">
        <v>58.761930759333289</v>
      </c>
      <c r="K569" s="20">
        <v>68.073358188025566</v>
      </c>
      <c r="L569" t="s">
        <v>178</v>
      </c>
      <c r="M569">
        <v>24</v>
      </c>
      <c r="N569" t="str">
        <f>VLOOKUP(B569,Sheet5!$L$15:$O$46,4,FALSE)</f>
        <v>GUAINÍA - GOBERNACIÓN</v>
      </c>
    </row>
    <row r="570" spans="1:14" x14ac:dyDescent="0.2">
      <c r="A570">
        <v>2017</v>
      </c>
      <c r="B570" t="s">
        <v>107</v>
      </c>
      <c r="C570" t="s">
        <v>106</v>
      </c>
      <c r="D570" t="s">
        <v>106</v>
      </c>
      <c r="E570" s="20">
        <v>42.4</v>
      </c>
      <c r="F570" s="20">
        <v>0</v>
      </c>
      <c r="G570" s="20">
        <v>72.030866788253007</v>
      </c>
      <c r="H570" s="20">
        <v>28.865777253343307</v>
      </c>
      <c r="I570" s="20">
        <v>88.464768599762223</v>
      </c>
      <c r="J570" s="20">
        <v>54.51685651224436</v>
      </c>
      <c r="K570" s="20">
        <v>66.636089262849623</v>
      </c>
      <c r="L570" t="s">
        <v>178</v>
      </c>
      <c r="M570">
        <v>25</v>
      </c>
      <c r="N570" t="str">
        <f>VLOOKUP(B570,Sheet5!$L$15:$O$46,4,FALSE)</f>
        <v>VAUPÉS - GOBERNACIÓN</v>
      </c>
    </row>
    <row r="571" spans="1:14" x14ac:dyDescent="0.2">
      <c r="A571">
        <v>2017</v>
      </c>
      <c r="B571" t="s">
        <v>52</v>
      </c>
      <c r="C571" t="s">
        <v>51</v>
      </c>
      <c r="D571" t="s">
        <v>51</v>
      </c>
      <c r="E571" s="20">
        <v>70.599999999999994</v>
      </c>
      <c r="F571" s="20">
        <v>41.810569466626163</v>
      </c>
      <c r="G571" s="20">
        <v>79.053851391029156</v>
      </c>
      <c r="H571" s="20">
        <v>95.146943746899922</v>
      </c>
      <c r="I571" s="20">
        <v>88.59523462272216</v>
      </c>
      <c r="J571" s="20">
        <v>25.832009836713866</v>
      </c>
      <c r="K571" s="20">
        <v>64.451627891446904</v>
      </c>
      <c r="L571" t="s">
        <v>178</v>
      </c>
      <c r="M571">
        <v>26</v>
      </c>
      <c r="N571" t="str">
        <f>VLOOKUP(B571,Sheet5!$L$15:$O$46,4,FALSE)</f>
        <v>LA GUAJIRA - GOBERNACIÓN</v>
      </c>
    </row>
    <row r="572" spans="1:14" x14ac:dyDescent="0.2">
      <c r="A572">
        <v>2017</v>
      </c>
      <c r="B572" t="s">
        <v>95</v>
      </c>
      <c r="C572" t="s">
        <v>94</v>
      </c>
      <c r="D572" t="s">
        <v>94</v>
      </c>
      <c r="E572" s="20">
        <v>34.5</v>
      </c>
      <c r="F572" s="20">
        <v>0</v>
      </c>
      <c r="G572" s="20">
        <v>50.999095734086893</v>
      </c>
      <c r="H572" s="20">
        <v>18.34268975295517</v>
      </c>
      <c r="I572" s="20">
        <v>61.817457686262642</v>
      </c>
      <c r="J572" s="20">
        <v>52.031418511434126</v>
      </c>
      <c r="K572" s="20">
        <v>63.532078369427637</v>
      </c>
      <c r="L572" t="s">
        <v>178</v>
      </c>
      <c r="M572">
        <v>27</v>
      </c>
      <c r="N572" t="str">
        <f>VLOOKUP(B572,Sheet5!$L$15:$O$46,4,FALSE)</f>
        <v>SAN ANDRÉS - GOBERNACIÓN</v>
      </c>
    </row>
    <row r="573" spans="1:14" x14ac:dyDescent="0.2">
      <c r="A573">
        <v>2017</v>
      </c>
      <c r="B573" t="s">
        <v>92</v>
      </c>
      <c r="C573" t="s">
        <v>91</v>
      </c>
      <c r="D573" t="s">
        <v>91</v>
      </c>
      <c r="E573" s="20">
        <v>60.4</v>
      </c>
      <c r="F573" s="20">
        <v>0</v>
      </c>
      <c r="G573" s="20">
        <v>82.243734559143789</v>
      </c>
      <c r="H573" s="20">
        <v>55.424504190796711</v>
      </c>
      <c r="I573" s="20">
        <v>87.951446010209978</v>
      </c>
      <c r="J573" s="20">
        <v>19.069647729871146</v>
      </c>
      <c r="K573" s="20">
        <v>63.366977228622467</v>
      </c>
      <c r="L573" t="s">
        <v>178</v>
      </c>
      <c r="M573">
        <v>28</v>
      </c>
      <c r="N573" t="str">
        <f>VLOOKUP(B573,Sheet5!$L$15:$O$46,4,FALSE)</f>
        <v>PUTUMAYO - GOBERNACIÓN</v>
      </c>
    </row>
    <row r="574" spans="1:14" x14ac:dyDescent="0.2">
      <c r="A574">
        <v>2017</v>
      </c>
      <c r="B574" t="s">
        <v>46</v>
      </c>
      <c r="C574" t="s">
        <v>45</v>
      </c>
      <c r="D574" t="s">
        <v>45</v>
      </c>
      <c r="E574" s="20">
        <v>81.599999999999994</v>
      </c>
      <c r="F574" s="20">
        <v>2.9105432749305895</v>
      </c>
      <c r="G574" s="20">
        <v>77.44551923948957</v>
      </c>
      <c r="H574" s="20">
        <v>95.685159105104873</v>
      </c>
      <c r="I574" s="20">
        <v>87.65481352153121</v>
      </c>
      <c r="J574" s="20">
        <v>10.144600271364444</v>
      </c>
      <c r="K574" s="20">
        <v>62.41030728615241</v>
      </c>
      <c r="L574" t="s">
        <v>178</v>
      </c>
      <c r="M574">
        <v>29</v>
      </c>
      <c r="N574" t="str">
        <f>VLOOKUP(B574,Sheet5!$L$15:$O$46,4,FALSE)</f>
        <v>CHOCÓ - GOBERNACIÓN</v>
      </c>
    </row>
    <row r="575" spans="1:14" x14ac:dyDescent="0.2">
      <c r="A575">
        <v>2017</v>
      </c>
      <c r="B575" t="s">
        <v>110</v>
      </c>
      <c r="C575" t="s">
        <v>109</v>
      </c>
      <c r="D575" t="s">
        <v>109</v>
      </c>
      <c r="E575" s="20">
        <v>66.5</v>
      </c>
      <c r="F575" s="20">
        <v>0.75366356546020929</v>
      </c>
      <c r="G575" s="20">
        <v>77.337758780877053</v>
      </c>
      <c r="H575" s="20">
        <v>26.160954988556711</v>
      </c>
      <c r="I575" s="20">
        <v>86.9695137960463</v>
      </c>
      <c r="J575" s="20">
        <v>38.331495445418909</v>
      </c>
      <c r="K575" s="20">
        <v>62.228423647280891</v>
      </c>
      <c r="L575" t="s">
        <v>178</v>
      </c>
      <c r="M575">
        <v>30</v>
      </c>
      <c r="N575" t="str">
        <f>VLOOKUP(B575,Sheet5!$L$15:$O$46,4,FALSE)</f>
        <v>VICHADA - GOBERNACIÓN</v>
      </c>
    </row>
    <row r="576" spans="1:14" x14ac:dyDescent="0.2">
      <c r="A576">
        <v>2017</v>
      </c>
      <c r="B576" t="s">
        <v>98</v>
      </c>
      <c r="C576" t="s">
        <v>97</v>
      </c>
      <c r="D576" t="s">
        <v>97</v>
      </c>
      <c r="E576" s="20">
        <v>70.199999999999989</v>
      </c>
      <c r="F576" s="20">
        <v>0</v>
      </c>
      <c r="G576" s="20">
        <v>75.445383173843865</v>
      </c>
      <c r="H576" s="20">
        <v>37.093723480333473</v>
      </c>
      <c r="I576" s="20">
        <v>85.594763825170389</v>
      </c>
      <c r="J576" s="20">
        <v>26.15046628068982</v>
      </c>
      <c r="K576" s="20">
        <v>62.121150624280645</v>
      </c>
      <c r="L576" t="s">
        <v>178</v>
      </c>
      <c r="M576">
        <v>31</v>
      </c>
      <c r="N576" t="str">
        <f>VLOOKUP(B576,Sheet5!$L$15:$O$46,4,FALSE)</f>
        <v>AMAZONAS - GOBERNACIÓN</v>
      </c>
    </row>
    <row r="577" spans="1:14" x14ac:dyDescent="0.2">
      <c r="A577">
        <v>2017</v>
      </c>
      <c r="B577" t="s">
        <v>86</v>
      </c>
      <c r="C577" t="s">
        <v>85</v>
      </c>
      <c r="D577" t="s">
        <v>85</v>
      </c>
      <c r="E577" s="20">
        <v>92</v>
      </c>
      <c r="F577" s="20">
        <v>2.192339630845805</v>
      </c>
      <c r="G577" s="20">
        <v>80.988573565861671</v>
      </c>
      <c r="H577" s="20">
        <v>68.465990141386754</v>
      </c>
      <c r="I577" s="20">
        <v>91.344322808990441</v>
      </c>
      <c r="J577" s="20">
        <v>37.192485779827635</v>
      </c>
      <c r="K577" s="20">
        <v>56.748092033360777</v>
      </c>
      <c r="L577" t="s">
        <v>197</v>
      </c>
      <c r="M577">
        <v>32</v>
      </c>
      <c r="N577" t="str">
        <f>VLOOKUP(B577,Sheet5!$L$15:$O$46,4,FALSE)</f>
        <v>ARAUCA - GOBERNACIÓN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B6C3-E5E2-DD49-BB76-3A5AD84FB09D}">
  <dimension ref="A1:A578"/>
  <sheetViews>
    <sheetView workbookViewId="0">
      <selection activeCell="A2" sqref="A2:A578"/>
    </sheetView>
  </sheetViews>
  <sheetFormatPr baseColWidth="10" defaultRowHeight="16" x14ac:dyDescent="0.2"/>
  <sheetData>
    <row r="1" spans="1:1" x14ac:dyDescent="0.2">
      <c r="A1" t="s">
        <v>256</v>
      </c>
    </row>
    <row r="2" spans="1:1" x14ac:dyDescent="0.2">
      <c r="A2" t="str">
        <f>CONCATENATE('2000-2017'!A1,out!$A$1,'2000-2017'!B1,out!$A$1,'2000-2017'!C1,out!$A$1,'2000-2017'!D1,out!$A$1,'2000-2017'!E1,out!$A$1,'2000-2017'!F1,out!$A$1,'2000-2017'!G1,out!$A$1,'2000-2017'!H1,out!$A$1,'2000-2017'!I1,out!$A$1,'2000-2017'!J1,out!$A$1,'2000-2017'!K1,out!$A$1,'2000-2017'!L1,out!$A$1,'2000-2017'!M1,out!$A$1, '2000-2017'!N1)</f>
        <v>Año/Departamento/Codigo DANE/Código FUT-CGN/Porcentaje de ingresos corrientes destinados a funcionamiento 1/Magnitud de la deuda 2/Porcentaje de ingresos que corresponden a transferencias 3/Porcentaje de ingresos que corresponden a recursos propios 4 /Porcentaje del gasto total destinado a inversión 5/Capacidad de ahorro 6/Indicador fiscal /Nivel de Desempeño/Posición Nacional/Nombre de la Entidad</v>
      </c>
    </row>
    <row r="3" spans="1:1" x14ac:dyDescent="0.2">
      <c r="A3" t="str">
        <f>CONCATENATE('2000-2017'!A2,out!$A$1,'2000-2017'!B2,out!$A$1,'2000-2017'!C2,out!$A$1,'2000-2017'!D2,out!$A$1,'2000-2017'!E2,out!$A$1,'2000-2017'!F2,out!$A$1,'2000-2017'!G2,out!$A$1,'2000-2017'!H2,out!$A$1,'2000-2017'!I2,out!$A$1,'2000-2017'!J2,out!$A$1,'2000-2017'!K2,out!$A$1,'2000-2017'!L2,out!$A$1,'2000-2017'!M2,out!$A$1, '2000-2017'!N2)</f>
        <v>2000/ANTIOQUIA/05/110505000/68.9755011753927/29.7445742149027/36.2573672375284/25.0981045413619/67.1972323801105/35.366017484753/58.42/2. Riesgo (&gt;=40 y &lt;60)/13/ANTIOQUIA - GOBERNACIÓN</v>
      </c>
    </row>
    <row r="4" spans="1:1" x14ac:dyDescent="0.2">
      <c r="A4" t="str">
        <f>CONCATENATE('2000-2017'!A3,out!$A$1,'2000-2017'!B3,out!$A$1,'2000-2017'!C3,out!$A$1,'2000-2017'!D3,out!$A$1,'2000-2017'!E3,out!$A$1,'2000-2017'!F3,out!$A$1,'2000-2017'!G3,out!$A$1,'2000-2017'!H3,out!$A$1,'2000-2017'!I3,out!$A$1,'2000-2017'!J3,out!$A$1,'2000-2017'!K3,out!$A$1,'2000-2017'!L3,out!$A$1,'2000-2017'!M3,out!$A$1, '2000-2017'!N3)</f>
        <v>2000/ATLANTICO/08/110808000/70.3755081723671/43.1232033913136/31.1555020351726/35.9101728866755/66.7436412349094/37.4247766253546/58.95/2. Riesgo (&gt;=40 y &lt;60)/11/ATLÁNTICO - GOBERNACIÓN</v>
      </c>
    </row>
    <row r="5" spans="1:1" x14ac:dyDescent="0.2">
      <c r="A5" t="str">
        <f>CONCATENATE('2000-2017'!A4,out!$A$1,'2000-2017'!B4,out!$A$1,'2000-2017'!C4,out!$A$1,'2000-2017'!D4,out!$A$1,'2000-2017'!E4,out!$A$1,'2000-2017'!F4,out!$A$1,'2000-2017'!G4,out!$A$1,'2000-2017'!H4,out!$A$1,'2000-2017'!I4,out!$A$1,'2000-2017'!J4,out!$A$1,'2000-2017'!K4,out!$A$1,'2000-2017'!L4,out!$A$1,'2000-2017'!M4,out!$A$1, '2000-2017'!N4)</f>
        <v>2000/BOLIVAR/13/111313000/115.628991203035/35.7016721245694/52.5267401244888/28.9376457238013/70.3118078787885/21.3168116127255/54.11/2. Riesgo (&gt;=40 y &lt;60)/23/BOLÍVAR - GOBERNACIÓN</v>
      </c>
    </row>
    <row r="6" spans="1:1" x14ac:dyDescent="0.2">
      <c r="A6" t="str">
        <f>CONCATENATE('2000-2017'!A5,out!$A$1,'2000-2017'!B5,out!$A$1,'2000-2017'!C5,out!$A$1,'2000-2017'!D5,out!$A$1,'2000-2017'!E5,out!$A$1,'2000-2017'!F5,out!$A$1,'2000-2017'!G5,out!$A$1,'2000-2017'!H5,out!$A$1,'2000-2017'!I5,out!$A$1,'2000-2017'!J5,out!$A$1,'2000-2017'!K5,out!$A$1,'2000-2017'!L5,out!$A$1,'2000-2017'!M5,out!$A$1, '2000-2017'!N5)</f>
        <v>2000/BOYACA/15/111515000/59.6317327482436/6.85943630446479/75.1651950510122/20.95155958625/86.0330832197349/34.8720192085005/60.79/3. Vulnerable (&gt;=60 y &lt;70)/6/BOYACÁ - GOBERNACIÓN</v>
      </c>
    </row>
    <row r="7" spans="1:1" x14ac:dyDescent="0.2">
      <c r="A7" t="str">
        <f>CONCATENATE('2000-2017'!A6,out!$A$1,'2000-2017'!B6,out!$A$1,'2000-2017'!C6,out!$A$1,'2000-2017'!D6,out!$A$1,'2000-2017'!E6,out!$A$1,'2000-2017'!F6,out!$A$1,'2000-2017'!G6,out!$A$1,'2000-2017'!H6,out!$A$1,'2000-2017'!I6,out!$A$1,'2000-2017'!J6,out!$A$1,'2000-2017'!K6,out!$A$1,'2000-2017'!L6,out!$A$1,'2000-2017'!M6,out!$A$1, '2000-2017'!N6)</f>
        <v>2000/CALDAS/17/111717000/63.5037054076754/18.1702419849328/52.2640451222126/42.95342504902/84.3379451362393/45.8863592772184/67.2/3. Vulnerable (&gt;=60 y &lt;70)/1/CALDAS - GOBERNACIÓN</v>
      </c>
    </row>
    <row r="8" spans="1:1" x14ac:dyDescent="0.2">
      <c r="A8" t="str">
        <f>CONCATENATE('2000-2017'!A7,out!$A$1,'2000-2017'!B7,out!$A$1,'2000-2017'!C7,out!$A$1,'2000-2017'!D7,out!$A$1,'2000-2017'!E7,out!$A$1,'2000-2017'!F7,out!$A$1,'2000-2017'!G7,out!$A$1,'2000-2017'!H7,out!$A$1,'2000-2017'!I7,out!$A$1,'2000-2017'!J7,out!$A$1,'2000-2017'!K7,out!$A$1,'2000-2017'!L7,out!$A$1,'2000-2017'!M7,out!$A$1, '2000-2017'!N7)</f>
        <v>2000/CAQUETA/18/111818000/44.6785188367595/20.2196910624478/67.6472086861506/27.2106598130751/84.3842981539468/36.4285508920057/60.42/3. Vulnerable (&gt;=60 y &lt;70)/7/CAQUETÁ - GOBERNACIÓN</v>
      </c>
    </row>
    <row r="9" spans="1:1" x14ac:dyDescent="0.2">
      <c r="A9" t="str">
        <f>CONCATENATE('2000-2017'!A8,out!$A$1,'2000-2017'!B8,out!$A$1,'2000-2017'!C8,out!$A$1,'2000-2017'!D8,out!$A$1,'2000-2017'!E8,out!$A$1,'2000-2017'!F8,out!$A$1,'2000-2017'!G8,out!$A$1,'2000-2017'!H8,out!$A$1,'2000-2017'!I8,out!$A$1,'2000-2017'!J8,out!$A$1,'2000-2017'!K8,out!$A$1,'2000-2017'!L8,out!$A$1,'2000-2017'!M8,out!$A$1, '2000-2017'!N8)</f>
        <v>2000/CAUCA/19/111919000/78.9974506277267/28.3043762324848/66.5441338223475/13.3044853320225/87.0852189098491/38.266720150629/57.38/2. Riesgo (&gt;=40 y &lt;60)/15/CAUCA - GOBERNACIÓN</v>
      </c>
    </row>
    <row r="10" spans="1:1" x14ac:dyDescent="0.2">
      <c r="A10" t="str">
        <f>CONCATENATE('2000-2017'!A9,out!$A$1,'2000-2017'!B9,out!$A$1,'2000-2017'!C9,out!$A$1,'2000-2017'!D9,out!$A$1,'2000-2017'!E9,out!$A$1,'2000-2017'!F9,out!$A$1,'2000-2017'!G9,out!$A$1,'2000-2017'!H9,out!$A$1,'2000-2017'!I9,out!$A$1,'2000-2017'!J9,out!$A$1,'2000-2017'!K9,out!$A$1,'2000-2017'!L9,out!$A$1,'2000-2017'!M9,out!$A$1, '2000-2017'!N9)</f>
        <v>2000/CESAR/20/112020000/87.8254141162228/12.6104037334555/72.8581172705942/15.873409338674/84.3465272158204/22.6250682376248/56.46/2. Riesgo (&gt;=40 y &lt;60)/18/CESAR - GOBERNACIÓN</v>
      </c>
    </row>
    <row r="11" spans="1:1" x14ac:dyDescent="0.2">
      <c r="A11" t="str">
        <f>CONCATENATE('2000-2017'!A10,out!$A$1,'2000-2017'!B10,out!$A$1,'2000-2017'!C10,out!$A$1,'2000-2017'!D10,out!$A$1,'2000-2017'!E10,out!$A$1,'2000-2017'!F10,out!$A$1,'2000-2017'!G10,out!$A$1,'2000-2017'!H10,out!$A$1,'2000-2017'!I10,out!$A$1,'2000-2017'!J10,out!$A$1,'2000-2017'!K10,out!$A$1,'2000-2017'!L10,out!$A$1,'2000-2017'!M10,out!$A$1, '2000-2017'!N10)</f>
        <v>2000/CORDOBA/23/112323000/52.3810001164081/23.609928586259/62.743715649662/15.3287454338108/90.8312208778622/63.9736229354328/64.57/3. Vulnerable (&gt;=60 y &lt;70)/4/CÓRDOBA - GOBERNACIÓN</v>
      </c>
    </row>
    <row r="12" spans="1:1" x14ac:dyDescent="0.2">
      <c r="A12" t="str">
        <f>CONCATENATE('2000-2017'!A11,out!$A$1,'2000-2017'!B11,out!$A$1,'2000-2017'!C11,out!$A$1,'2000-2017'!D11,out!$A$1,'2000-2017'!E11,out!$A$1,'2000-2017'!F11,out!$A$1,'2000-2017'!G11,out!$A$1,'2000-2017'!H11,out!$A$1,'2000-2017'!I11,out!$A$1,'2000-2017'!J11,out!$A$1,'2000-2017'!K11,out!$A$1,'2000-2017'!L11,out!$A$1,'2000-2017'!M11,out!$A$1, '2000-2017'!N11)</f>
        <v>2000/CUNDINAMARCA/25/112525000/56.0694926910742/24.6678997236622/48.358001168037/38.7499464587841/75.3927223958941/49.1465018946553/64.66/3. Vulnerable (&gt;=60 y &lt;70)/3/CUNDINAMARCA - GOBERNACIÓN</v>
      </c>
    </row>
    <row r="13" spans="1:1" x14ac:dyDescent="0.2">
      <c r="A13" t="str">
        <f>CONCATENATE('2000-2017'!A12,out!$A$1,'2000-2017'!B12,out!$A$1,'2000-2017'!C12,out!$A$1,'2000-2017'!D12,out!$A$1,'2000-2017'!E12,out!$A$1,'2000-2017'!F12,out!$A$1,'2000-2017'!G12,out!$A$1,'2000-2017'!H12,out!$A$1,'2000-2017'!I12,out!$A$1,'2000-2017'!J12,out!$A$1,'2000-2017'!K12,out!$A$1,'2000-2017'!L12,out!$A$1,'2000-2017'!M12,out!$A$1, '2000-2017'!N12)</f>
        <v>2000/CHOCO/27/112727000/129.966749869903/71.1039753867296/61.9958160481432/34.3582628013148/52.995288457105/-79.34525166439/46.72/2. Riesgo (&gt;=40 y &lt;60)/27/CHOCÓ - GOBERNACIÓN</v>
      </c>
    </row>
    <row r="14" spans="1:1" x14ac:dyDescent="0.2">
      <c r="A14" t="str">
        <f>CONCATENATE('2000-2017'!A13,out!$A$1,'2000-2017'!B13,out!$A$1,'2000-2017'!C13,out!$A$1,'2000-2017'!D13,out!$A$1,'2000-2017'!E13,out!$A$1,'2000-2017'!F13,out!$A$1,'2000-2017'!G13,out!$A$1,'2000-2017'!H13,out!$A$1,'2000-2017'!I13,out!$A$1,'2000-2017'!J13,out!$A$1,'2000-2017'!K13,out!$A$1,'2000-2017'!L13,out!$A$1,'2000-2017'!M13,out!$A$1, '2000-2017'!N13)</f>
        <v>2000/HUILA/41/114141000/88.4004128280566/24.933118109125/38.7002348268491/17.5228665371474/80.871762719422/13.7510575967404/56.04/2. Riesgo (&gt;=40 y &lt;60)/19/HUILA - GOBERNACIÓN</v>
      </c>
    </row>
    <row r="15" spans="1:1" x14ac:dyDescent="0.2">
      <c r="A15" t="str">
        <f>CONCATENATE('2000-2017'!A14,out!$A$1,'2000-2017'!B14,out!$A$1,'2000-2017'!C14,out!$A$1,'2000-2017'!D14,out!$A$1,'2000-2017'!E14,out!$A$1,'2000-2017'!F14,out!$A$1,'2000-2017'!G14,out!$A$1,'2000-2017'!H14,out!$A$1,'2000-2017'!I14,out!$A$1,'2000-2017'!J14,out!$A$1,'2000-2017'!K14,out!$A$1,'2000-2017'!L14,out!$A$1,'2000-2017'!M14,out!$A$1, '2000-2017'!N14)</f>
        <v>2000/GUAJIRA/44/114444000/56.6794374420321/41.838687280932/51.9779333547707/14.0685632308135/82.9297280601663/7.89986023328606/50.24/2. Riesgo (&gt;=40 y &lt;60)/26/LA GUAJIRA - GOBERNACIÓN</v>
      </c>
    </row>
    <row r="16" spans="1:1" x14ac:dyDescent="0.2">
      <c r="A16" t="str">
        <f>CONCATENATE('2000-2017'!A15,out!$A$1,'2000-2017'!B15,out!$A$1,'2000-2017'!C15,out!$A$1,'2000-2017'!D15,out!$A$1,'2000-2017'!E15,out!$A$1,'2000-2017'!F15,out!$A$1,'2000-2017'!G15,out!$A$1,'2000-2017'!H15,out!$A$1,'2000-2017'!I15,out!$A$1,'2000-2017'!J15,out!$A$1,'2000-2017'!K15,out!$A$1,'2000-2017'!L15,out!$A$1,'2000-2017'!M15,out!$A$1, '2000-2017'!N15)</f>
        <v>2000/MAGDALENA/47/114747000/83.09285971751/31.1400943467321/68.7133098785069/23.676615526968/78.0790471787756/27.6639810017477/54.88/2. Riesgo (&gt;=40 y &lt;60)/21/MAGDALENA - GOBERNACIÓN</v>
      </c>
    </row>
    <row r="17" spans="1:1" x14ac:dyDescent="0.2">
      <c r="A17" t="str">
        <f>CONCATENATE('2000-2017'!A16,out!$A$1,'2000-2017'!B16,out!$A$1,'2000-2017'!C16,out!$A$1,'2000-2017'!D16,out!$A$1,'2000-2017'!E16,out!$A$1,'2000-2017'!F16,out!$A$1,'2000-2017'!G16,out!$A$1,'2000-2017'!H16,out!$A$1,'2000-2017'!I16,out!$A$1,'2000-2017'!J16,out!$A$1,'2000-2017'!K16,out!$A$1,'2000-2017'!L16,out!$A$1,'2000-2017'!M16,out!$A$1, '2000-2017'!N16)</f>
        <v>2000/META/50/115050000/79.8790977430166/20.2141103112225/27.7431275934542/17.4808752732588/82.889920985852/22.4639930935108/60.13/3. Vulnerable (&gt;=60 y &lt;70)/8/META - GOBERNACIÓN</v>
      </c>
    </row>
    <row r="18" spans="1:1" x14ac:dyDescent="0.2">
      <c r="A18" t="str">
        <f>CONCATENATE('2000-2017'!A17,out!$A$1,'2000-2017'!B17,out!$A$1,'2000-2017'!C17,out!$A$1,'2000-2017'!D17,out!$A$1,'2000-2017'!E17,out!$A$1,'2000-2017'!F17,out!$A$1,'2000-2017'!G17,out!$A$1,'2000-2017'!H17,out!$A$1,'2000-2017'!I17,out!$A$1,'2000-2017'!J17,out!$A$1,'2000-2017'!K17,out!$A$1,'2000-2017'!L17,out!$A$1,'2000-2017'!M17,out!$A$1, '2000-2017'!N17)</f>
        <v>2000/NARIÑO/52/115252000/62.3571662154146/62.8351198378839/81.6996441985082/16.1935774076903/91.5107771921819/37.5396392209047/50.81/2. Riesgo (&gt;=40 y &lt;60)/25/NARIÑO - GOBERNACIÓN</v>
      </c>
    </row>
    <row r="19" spans="1:1" x14ac:dyDescent="0.2">
      <c r="A19" t="str">
        <f>CONCATENATE('2000-2017'!A18,out!$A$1,'2000-2017'!B18,out!$A$1,'2000-2017'!C18,out!$A$1,'2000-2017'!D18,out!$A$1,'2000-2017'!E18,out!$A$1,'2000-2017'!F18,out!$A$1,'2000-2017'!G18,out!$A$1,'2000-2017'!H18,out!$A$1,'2000-2017'!I18,out!$A$1,'2000-2017'!J18,out!$A$1,'2000-2017'!K18,out!$A$1,'2000-2017'!L18,out!$A$1,'2000-2017'!M18,out!$A$1, '2000-2017'!N18)</f>
        <v>2000/N. DE SANTANDER/54/115454000/50.8091914512349/20.8543409412714/68.7973688569127/23.7581015302597/85.366510999903/38.2560313170124/60.07/3. Vulnerable (&gt;=60 y &lt;70)/9/NORTE DE SANTANDER - GOBERNACIÓN</v>
      </c>
    </row>
    <row r="20" spans="1:1" x14ac:dyDescent="0.2">
      <c r="A20" t="str">
        <f>CONCATENATE('2000-2017'!A19,out!$A$1,'2000-2017'!B19,out!$A$1,'2000-2017'!C19,out!$A$1,'2000-2017'!D19,out!$A$1,'2000-2017'!E19,out!$A$1,'2000-2017'!F19,out!$A$1,'2000-2017'!G19,out!$A$1,'2000-2017'!H19,out!$A$1,'2000-2017'!I19,out!$A$1,'2000-2017'!J19,out!$A$1,'2000-2017'!K19,out!$A$1,'2000-2017'!L19,out!$A$1,'2000-2017'!M19,out!$A$1, '2000-2017'!N19)</f>
        <v>2000/QUINDIO/63/116363000/73.1020458728329/39.3697469551613/47.2782993771943/20.9074534969219/78.4628485965763/38.0485817866629/57.33/2. Riesgo (&gt;=40 y &lt;60)/16/QUINDÍO - GOBERNACIÓN</v>
      </c>
    </row>
    <row r="21" spans="1:1" x14ac:dyDescent="0.2">
      <c r="A21" t="str">
        <f>CONCATENATE('2000-2017'!A20,out!$A$1,'2000-2017'!B20,out!$A$1,'2000-2017'!C20,out!$A$1,'2000-2017'!D20,out!$A$1,'2000-2017'!E20,out!$A$1,'2000-2017'!F20,out!$A$1,'2000-2017'!G20,out!$A$1,'2000-2017'!H20,out!$A$1,'2000-2017'!I20,out!$A$1,'2000-2017'!J20,out!$A$1,'2000-2017'!K20,out!$A$1,'2000-2017'!L20,out!$A$1,'2000-2017'!M20,out!$A$1, '2000-2017'!N20)</f>
        <v>2000/RISARALDA/66/116666000/52.7769112801681/37.8599134941398/63.7271818207943/28.6545480451689/81.6128436385736/46.963282641902/59.48/2. Riesgo (&gt;=40 y &lt;60)/10/RISARALDA - GOBERNACIÓN</v>
      </c>
    </row>
    <row r="22" spans="1:1" x14ac:dyDescent="0.2">
      <c r="A22" t="str">
        <f>CONCATENATE('2000-2017'!A21,out!$A$1,'2000-2017'!B21,out!$A$1,'2000-2017'!C21,out!$A$1,'2000-2017'!D21,out!$A$1,'2000-2017'!E21,out!$A$1,'2000-2017'!F21,out!$A$1,'2000-2017'!G21,out!$A$1,'2000-2017'!H21,out!$A$1,'2000-2017'!I21,out!$A$1,'2000-2017'!J21,out!$A$1,'2000-2017'!K21,out!$A$1,'2000-2017'!L21,out!$A$1,'2000-2017'!M21,out!$A$1, '2000-2017'!N21)</f>
        <v>2000/SANTANDER/68/116868000/78.5140305668192/104.206902237273/29.9880753362887/38.4604041082166/50.9163045533003/24.8300706999898/44.15/2. Riesgo (&gt;=40 y &lt;60)/30/SANTANDER - GOBERNACIÓN</v>
      </c>
    </row>
    <row r="23" spans="1:1" x14ac:dyDescent="0.2">
      <c r="A23" t="str">
        <f>CONCATENATE('2000-2017'!A22,out!$A$1,'2000-2017'!B22,out!$A$1,'2000-2017'!C22,out!$A$1,'2000-2017'!D22,out!$A$1,'2000-2017'!E22,out!$A$1,'2000-2017'!F22,out!$A$1,'2000-2017'!G22,out!$A$1,'2000-2017'!H22,out!$A$1,'2000-2017'!I22,out!$A$1,'2000-2017'!J22,out!$A$1,'2000-2017'!K22,out!$A$1,'2000-2017'!L22,out!$A$1,'2000-2017'!M22,out!$A$1, '2000-2017'!N22)</f>
        <v>2000/SUCRE/70/117070000/59.3049514867379/3.73769229005629/78.640722585304/14.2835358975946/92.7469389385754/56.7055958748072/65.1/3. Vulnerable (&gt;=60 y &lt;70)/2/SUCRE - GOBERNACIÓN</v>
      </c>
    </row>
    <row r="24" spans="1:1" x14ac:dyDescent="0.2">
      <c r="A24" t="str">
        <f>CONCATENATE('2000-2017'!A23,out!$A$1,'2000-2017'!B23,out!$A$1,'2000-2017'!C23,out!$A$1,'2000-2017'!D23,out!$A$1,'2000-2017'!E23,out!$A$1,'2000-2017'!F23,out!$A$1,'2000-2017'!G23,out!$A$1,'2000-2017'!H23,out!$A$1,'2000-2017'!I23,out!$A$1,'2000-2017'!J23,out!$A$1,'2000-2017'!K23,out!$A$1,'2000-2017'!L23,out!$A$1,'2000-2017'!M23,out!$A$1, '2000-2017'!N23)</f>
        <v>2000/TOLIMA/73/117373000/104.644371835084/31.0283917904779/58.042415056149/24.2932962177063/82.6635630484844/19.2768350897545/55.42/2. Riesgo (&gt;=40 y &lt;60)/20/TOLIMA - GOBERNACIÓN</v>
      </c>
    </row>
    <row r="25" spans="1:1" x14ac:dyDescent="0.2">
      <c r="A25" t="str">
        <f>CONCATENATE('2000-2017'!A24,out!$A$1,'2000-2017'!B24,out!$A$1,'2000-2017'!C24,out!$A$1,'2000-2017'!D24,out!$A$1,'2000-2017'!E24,out!$A$1,'2000-2017'!F24,out!$A$1,'2000-2017'!G24,out!$A$1,'2000-2017'!H24,out!$A$1,'2000-2017'!I24,out!$A$1,'2000-2017'!J24,out!$A$1,'2000-2017'!K24,out!$A$1,'2000-2017'!L24,out!$A$1,'2000-2017'!M24,out!$A$1, '2000-2017'!N24)</f>
        <v>2000/VALLE DEL CAUCA/76/117676000/76.7956476838472/80.9152709898945/39.7723702763905/29.3073193516532/24.2947806807901/-29.7818464747283/35.06/1. Deterioro (&lt;40)/32/VALLE DEL CAUCA - GOBERNACIÓN</v>
      </c>
    </row>
    <row r="26" spans="1:1" x14ac:dyDescent="0.2">
      <c r="A26" t="str">
        <f>CONCATENATE('2000-2017'!A25,out!$A$1,'2000-2017'!B25,out!$A$1,'2000-2017'!C25,out!$A$1,'2000-2017'!D25,out!$A$1,'2000-2017'!E25,out!$A$1,'2000-2017'!F25,out!$A$1,'2000-2017'!G25,out!$A$1,'2000-2017'!H25,out!$A$1,'2000-2017'!I25,out!$A$1,'2000-2017'!J25,out!$A$1,'2000-2017'!K25,out!$A$1,'2000-2017'!L25,out!$A$1,'2000-2017'!M25,out!$A$1, '2000-2017'!N25)</f>
        <v>2000/ARAUCA/81/118181000/86.8094798255939/9.4833228285606/8.76095902656009/4.41157431264518/87.5243222341571/-66.4756245404711/58.34/2. Riesgo (&gt;=40 y &lt;60)/14/ARAUCA - GOBERNACIÓN</v>
      </c>
    </row>
    <row r="27" spans="1:1" x14ac:dyDescent="0.2">
      <c r="A27" t="str">
        <f>CONCATENATE('2000-2017'!A26,out!$A$1,'2000-2017'!B26,out!$A$1,'2000-2017'!C26,out!$A$1,'2000-2017'!D26,out!$A$1,'2000-2017'!E26,out!$A$1,'2000-2017'!F26,out!$A$1,'2000-2017'!G26,out!$A$1,'2000-2017'!H26,out!$A$1,'2000-2017'!I26,out!$A$1,'2000-2017'!J26,out!$A$1,'2000-2017'!K26,out!$A$1,'2000-2017'!L26,out!$A$1,'2000-2017'!M26,out!$A$1, '2000-2017'!N26)</f>
        <v>2000/CASANARE/85/118585000/86.7538491109978/30.5658340516315/15.0802786027155/4.46503805518901/88.1700097165603/-13.9138368832624/54.04/2. Riesgo (&gt;=40 y &lt;60)/24/CASANARE - GOBERNACIÓN</v>
      </c>
    </row>
    <row r="28" spans="1:1" x14ac:dyDescent="0.2">
      <c r="A28" t="str">
        <f>CONCATENATE('2000-2017'!A27,out!$A$1,'2000-2017'!B27,out!$A$1,'2000-2017'!C27,out!$A$1,'2000-2017'!D27,out!$A$1,'2000-2017'!E27,out!$A$1,'2000-2017'!F27,out!$A$1,'2000-2017'!G27,out!$A$1,'2000-2017'!H27,out!$A$1,'2000-2017'!I27,out!$A$1,'2000-2017'!J27,out!$A$1,'2000-2017'!K27,out!$A$1,'2000-2017'!L27,out!$A$1,'2000-2017'!M27,out!$A$1, '2000-2017'!N27)</f>
        <v>2000/PUTUMAYO/86/118686000/97.7749969315042/100.153148476833/14.5115523947827/27.4045090461077/57.5227554679997/-2.13607687296472/40.36/2. Riesgo (&gt;=40 y &lt;60)/31/PUTUMAYO - GOBERNACIÓN</v>
      </c>
    </row>
    <row r="29" spans="1:1" x14ac:dyDescent="0.2">
      <c r="A29" t="str">
        <f>CONCATENATE('2000-2017'!A28,out!$A$1,'2000-2017'!B28,out!$A$1,'2000-2017'!C28,out!$A$1,'2000-2017'!D28,out!$A$1,'2000-2017'!E28,out!$A$1,'2000-2017'!F28,out!$A$1,'2000-2017'!G28,out!$A$1,'2000-2017'!H28,out!$A$1,'2000-2017'!I28,out!$A$1,'2000-2017'!J28,out!$A$1,'2000-2017'!K28,out!$A$1,'2000-2017'!L28,out!$A$1,'2000-2017'!M28,out!$A$1, '2000-2017'!N28)</f>
        <v>2000/SAN ANDRES/88/118888000/59.8009695791845/102.869134618188/44.055623732751/33.4446998403013/60.3510711316403/29.3926723796032/44.29/2. Riesgo (&gt;=40 y &lt;60)/29/SAN ANDRÉS - GOBERNACIÓN</v>
      </c>
    </row>
    <row r="30" spans="1:1" x14ac:dyDescent="0.2">
      <c r="A30" t="str">
        <f>CONCATENATE('2000-2017'!A29,out!$A$1,'2000-2017'!B29,out!$A$1,'2000-2017'!C29,out!$A$1,'2000-2017'!D29,out!$A$1,'2000-2017'!E29,out!$A$1,'2000-2017'!F29,out!$A$1,'2000-2017'!G29,out!$A$1,'2000-2017'!H29,out!$A$1,'2000-2017'!I29,out!$A$1,'2000-2017'!J29,out!$A$1,'2000-2017'!K29,out!$A$1,'2000-2017'!L29,out!$A$1,'2000-2017'!M29,out!$A$1, '2000-2017'!N29)</f>
        <v>2000/AMAZONAS/91/119191000/83.5867818411385/30.4208753896869/76.7729210430763/5.23496236443694/74.7199806128829/-7.14538536345002/44.83/2. Riesgo (&gt;=40 y &lt;60)/28/AMAZONAS - GOBERNACIÓN</v>
      </c>
    </row>
    <row r="31" spans="1:1" x14ac:dyDescent="0.2">
      <c r="A31" t="str">
        <f>CONCATENATE('2000-2017'!A30,out!$A$1,'2000-2017'!B30,out!$A$1,'2000-2017'!C30,out!$A$1,'2000-2017'!D30,out!$A$1,'2000-2017'!E30,out!$A$1,'2000-2017'!F30,out!$A$1,'2000-2017'!G30,out!$A$1,'2000-2017'!H30,out!$A$1,'2000-2017'!I30,out!$A$1,'2000-2017'!J30,out!$A$1,'2000-2017'!K30,out!$A$1,'2000-2017'!L30,out!$A$1,'2000-2017'!M30,out!$A$1, '2000-2017'!N30)</f>
        <v>2000/GUAINIA/94/119494000/89.4729903808434/4.86099819418576/87.9046988501706/2.71451836647655/81.0168233500219/30.5473932718526/54.57/2. Riesgo (&gt;=40 y &lt;60)/22/GUAINÍA - GOBERNACIÓN</v>
      </c>
    </row>
    <row r="32" spans="1:1" x14ac:dyDescent="0.2">
      <c r="A32" t="str">
        <f>CONCATENATE('2000-2017'!A31,out!$A$1,'2000-2017'!B31,out!$A$1,'2000-2017'!C31,out!$A$1,'2000-2017'!D31,out!$A$1,'2000-2017'!E31,out!$A$1,'2000-2017'!F31,out!$A$1,'2000-2017'!G31,out!$A$1,'2000-2017'!H31,out!$A$1,'2000-2017'!I31,out!$A$1,'2000-2017'!J31,out!$A$1,'2000-2017'!K31,out!$A$1,'2000-2017'!L31,out!$A$1,'2000-2017'!M31,out!$A$1, '2000-2017'!N31)</f>
        <v>2000/GUAVIARE/95/119595000/76.7498366651066/5.60569303003552/66.1027283007188/21.3884171220377/75.2803295014256/26.6676736017124/58.55/2. Riesgo (&gt;=40 y &lt;60)/12/GUAVIARE - GOBERNACIÓN</v>
      </c>
    </row>
    <row r="33" spans="1:1" x14ac:dyDescent="0.2">
      <c r="A33" t="str">
        <f>CONCATENATE('2000-2017'!A32,out!$A$1,'2000-2017'!B32,out!$A$1,'2000-2017'!C32,out!$A$1,'2000-2017'!D32,out!$A$1,'2000-2017'!E32,out!$A$1,'2000-2017'!F32,out!$A$1,'2000-2017'!G32,out!$A$1,'2000-2017'!H32,out!$A$1,'2000-2017'!I32,out!$A$1,'2000-2017'!J32,out!$A$1,'2000-2017'!K32,out!$A$1,'2000-2017'!L32,out!$A$1,'2000-2017'!M32,out!$A$1, '2000-2017'!N32)</f>
        <v>2000/VAUPES/97/119797000/75.4457946591046/1.37907668859917/79.1592125482138/3.2330421960357/85.2471425360888/27.5543992717054/56.49/2. Riesgo (&gt;=40 y &lt;60)/17/VAUPÉS - GOBERNACIÓN</v>
      </c>
    </row>
    <row r="34" spans="1:1" x14ac:dyDescent="0.2">
      <c r="A34" t="str">
        <f>CONCATENATE('2000-2017'!A33,out!$A$1,'2000-2017'!B33,out!$A$1,'2000-2017'!C33,out!$A$1,'2000-2017'!D33,out!$A$1,'2000-2017'!E33,out!$A$1,'2000-2017'!F33,out!$A$1,'2000-2017'!G33,out!$A$1,'2000-2017'!H33,out!$A$1,'2000-2017'!I33,out!$A$1,'2000-2017'!J33,out!$A$1,'2000-2017'!K33,out!$A$1,'2000-2017'!L33,out!$A$1,'2000-2017'!M33,out!$A$1, '2000-2017'!N33)</f>
        <v>2000/VICHADA/99/119999000/66.0617716623018/1.45629099140577/75.5519615911989/7.89156806787831/89.544452622519/43.4107933243408/61.55/3. Vulnerable (&gt;=60 y &lt;70)/5/VICHADA - GOBERNACIÓN</v>
      </c>
    </row>
    <row r="35" spans="1:1" x14ac:dyDescent="0.2">
      <c r="A35" t="str">
        <f>CONCATENATE('2000-2017'!A34,out!$A$1,'2000-2017'!B34,out!$A$1,'2000-2017'!C34,out!$A$1,'2000-2017'!D34,out!$A$1,'2000-2017'!E34,out!$A$1,'2000-2017'!F34,out!$A$1,'2000-2017'!G34,out!$A$1,'2000-2017'!H34,out!$A$1,'2000-2017'!I34,out!$A$1,'2000-2017'!J34,out!$A$1,'2000-2017'!K34,out!$A$1,'2000-2017'!L34,out!$A$1,'2000-2017'!M34,out!$A$1, '2000-2017'!N34)</f>
        <v>2001/ANTIOQUIA/05/110505000/59.6116699976553/27.3242103772337/45.2549141156915/26.7796599257078/66.4116926021129/35.0043182134432/57.96/2. Riesgo (&gt;=40 y &lt;60)/18/ANTIOQUIA - GOBERNACIÓN</v>
      </c>
    </row>
    <row r="36" spans="1:1" x14ac:dyDescent="0.2">
      <c r="A36" t="str">
        <f>CONCATENATE('2000-2017'!A35,out!$A$1,'2000-2017'!B35,out!$A$1,'2000-2017'!C35,out!$A$1,'2000-2017'!D35,out!$A$1,'2000-2017'!E35,out!$A$1,'2000-2017'!F35,out!$A$1,'2000-2017'!G35,out!$A$1,'2000-2017'!H35,out!$A$1,'2000-2017'!I35,out!$A$1,'2000-2017'!J35,out!$A$1,'2000-2017'!K35,out!$A$1,'2000-2017'!L35,out!$A$1,'2000-2017'!M35,out!$A$1, '2000-2017'!N35)</f>
        <v>2001/ATLANTICO/08/110808000/58.4957543437908/41.4551924057127/40.9995520069091/39.7901407126203/80.1352614087856/67.0862002481968/66.98/3. Vulnerable (&gt;=60 y &lt;70)/2/ATLÁNTICO - GOBERNACIÓN</v>
      </c>
    </row>
    <row r="37" spans="1:1" x14ac:dyDescent="0.2">
      <c r="A37" t="str">
        <f>CONCATENATE('2000-2017'!A36,out!$A$1,'2000-2017'!B36,out!$A$1,'2000-2017'!C36,out!$A$1,'2000-2017'!D36,out!$A$1,'2000-2017'!E36,out!$A$1,'2000-2017'!F36,out!$A$1,'2000-2017'!G36,out!$A$1,'2000-2017'!H36,out!$A$1,'2000-2017'!I36,out!$A$1,'2000-2017'!J36,out!$A$1,'2000-2017'!K36,out!$A$1,'2000-2017'!L36,out!$A$1,'2000-2017'!M36,out!$A$1, '2000-2017'!N36)</f>
        <v>2001/BOLIVAR/13/111313000/88.5968629562649/32.8941147075469/56.6497982013365/29.2857499594169/71.3651432229405/33.1626860339771/56.7/2. Riesgo (&gt;=40 y &lt;60)/21/BOLÍVAR - GOBERNACIÓN</v>
      </c>
    </row>
    <row r="38" spans="1:1" x14ac:dyDescent="0.2">
      <c r="A38" t="str">
        <f>CONCATENATE('2000-2017'!A37,out!$A$1,'2000-2017'!B37,out!$A$1,'2000-2017'!C37,out!$A$1,'2000-2017'!D37,out!$A$1,'2000-2017'!E37,out!$A$1,'2000-2017'!F37,out!$A$1,'2000-2017'!G37,out!$A$1,'2000-2017'!H37,out!$A$1,'2000-2017'!I37,out!$A$1,'2000-2017'!J37,out!$A$1,'2000-2017'!K37,out!$A$1,'2000-2017'!L37,out!$A$1,'2000-2017'!M37,out!$A$1, '2000-2017'!N37)</f>
        <v>2001/BOYACA/15/111515000/62.6423331240361/5.79308110801588/73.9462555804103/20.1476928693804/86.6199531772128/35.6921254379655/61.23/3. Vulnerable (&gt;=60 y &lt;70)/8/BOYACÁ - GOBERNACIÓN</v>
      </c>
    </row>
    <row r="39" spans="1:1" x14ac:dyDescent="0.2">
      <c r="A39" t="str">
        <f>CONCATENATE('2000-2017'!A38,out!$A$1,'2000-2017'!B38,out!$A$1,'2000-2017'!C38,out!$A$1,'2000-2017'!D38,out!$A$1,'2000-2017'!E38,out!$A$1,'2000-2017'!F38,out!$A$1,'2000-2017'!G38,out!$A$1,'2000-2017'!H38,out!$A$1,'2000-2017'!I38,out!$A$1,'2000-2017'!J38,out!$A$1,'2000-2017'!K38,out!$A$1,'2000-2017'!L38,out!$A$1,'2000-2017'!M38,out!$A$1, '2000-2017'!N38)</f>
        <v>2001/CALDAS/17/111717000/69.8286601574481/13.8555583917987/67.5586832326886/17.7419009210171/85.5961370268132/30.9060546005166/58.98/2. Riesgo (&gt;=40 y &lt;60)/17/CALDAS - GOBERNACIÓN</v>
      </c>
    </row>
    <row r="40" spans="1:1" x14ac:dyDescent="0.2">
      <c r="A40" t="str">
        <f>CONCATENATE('2000-2017'!A39,out!$A$1,'2000-2017'!B39,out!$A$1,'2000-2017'!C39,out!$A$1,'2000-2017'!D39,out!$A$1,'2000-2017'!E39,out!$A$1,'2000-2017'!F39,out!$A$1,'2000-2017'!G39,out!$A$1,'2000-2017'!H39,out!$A$1,'2000-2017'!I39,out!$A$1,'2000-2017'!J39,out!$A$1,'2000-2017'!K39,out!$A$1,'2000-2017'!L39,out!$A$1,'2000-2017'!M39,out!$A$1, '2000-2017'!N39)</f>
        <v>2001/CAQUETA/18/111818000/57.4075709090231/11.5774554759188/80.6899154901056/17.4717070077334/88.7231064641161/40.8122155694506/60.32/3. Vulnerable (&gt;=60 y &lt;70)/12/CAQUETÁ - GOBERNACIÓN</v>
      </c>
    </row>
    <row r="41" spans="1:1" x14ac:dyDescent="0.2">
      <c r="A41" t="str">
        <f>CONCATENATE('2000-2017'!A40,out!$A$1,'2000-2017'!B40,out!$A$1,'2000-2017'!C40,out!$A$1,'2000-2017'!D40,out!$A$1,'2000-2017'!E40,out!$A$1,'2000-2017'!F40,out!$A$1,'2000-2017'!G40,out!$A$1,'2000-2017'!H40,out!$A$1,'2000-2017'!I40,out!$A$1,'2000-2017'!J40,out!$A$1,'2000-2017'!K40,out!$A$1,'2000-2017'!L40,out!$A$1,'2000-2017'!M40,out!$A$1, '2000-2017'!N40)</f>
        <v>2001/CAUCA/19/111919000/67.7126851584216/28.9303115744385/77.7506755955428/11.0570577481724/88.587496319694/37.8955126848641/55.81/2. Riesgo (&gt;=40 y &lt;60)/23/CAUCA - GOBERNACIÓN</v>
      </c>
    </row>
    <row r="42" spans="1:1" x14ac:dyDescent="0.2">
      <c r="A42" t="str">
        <f>CONCATENATE('2000-2017'!A41,out!$A$1,'2000-2017'!B41,out!$A$1,'2000-2017'!C41,out!$A$1,'2000-2017'!D41,out!$A$1,'2000-2017'!E41,out!$A$1,'2000-2017'!F41,out!$A$1,'2000-2017'!G41,out!$A$1,'2000-2017'!H41,out!$A$1,'2000-2017'!I41,out!$A$1,'2000-2017'!J41,out!$A$1,'2000-2017'!K41,out!$A$1,'2000-2017'!L41,out!$A$1,'2000-2017'!M41,out!$A$1, '2000-2017'!N41)</f>
        <v>2001/CESAR/20/112020000/84.9689832830654/10.7074954359588/75.6417661513297/10.70765094597/89.5743334412991/11.1615550942416/54.34/2. Riesgo (&gt;=40 y &lt;60)/24/CESAR - GOBERNACIÓN</v>
      </c>
    </row>
    <row r="43" spans="1:1" x14ac:dyDescent="0.2">
      <c r="A43" t="str">
        <f>CONCATENATE('2000-2017'!A42,out!$A$1,'2000-2017'!B42,out!$A$1,'2000-2017'!C42,out!$A$1,'2000-2017'!D42,out!$A$1,'2000-2017'!E42,out!$A$1,'2000-2017'!F42,out!$A$1,'2000-2017'!G42,out!$A$1,'2000-2017'!H42,out!$A$1,'2000-2017'!I42,out!$A$1,'2000-2017'!J42,out!$A$1,'2000-2017'!K42,out!$A$1,'2000-2017'!L42,out!$A$1,'2000-2017'!M42,out!$A$1, '2000-2017'!N42)</f>
        <v>2001/CORDOBA/23/112323000/41.2127433481471/18.9843841903692/66.8087696176018/15.3547237392136/90.2231121582308/46.8923422994516/61.59/3. Vulnerable (&gt;=60 y &lt;70)/7/CÓRDOBA - GOBERNACIÓN</v>
      </c>
    </row>
    <row r="44" spans="1:1" x14ac:dyDescent="0.2">
      <c r="A44" t="str">
        <f>CONCATENATE('2000-2017'!A43,out!$A$1,'2000-2017'!B43,out!$A$1,'2000-2017'!C43,out!$A$1,'2000-2017'!D43,out!$A$1,'2000-2017'!E43,out!$A$1,'2000-2017'!F43,out!$A$1,'2000-2017'!G43,out!$A$1,'2000-2017'!H43,out!$A$1,'2000-2017'!I43,out!$A$1,'2000-2017'!J43,out!$A$1,'2000-2017'!K43,out!$A$1,'2000-2017'!L43,out!$A$1,'2000-2017'!M43,out!$A$1, '2000-2017'!N43)</f>
        <v>2001/CUNDINAMARCA/25/112525000/61.0278848127073/24.3940528743668/47.6599138106346/39.7909151209488/73.0901869735649/49.6363483719999/64.64/3. Vulnerable (&gt;=60 y &lt;70)/5/CUNDINAMARCA - GOBERNACIÓN</v>
      </c>
    </row>
    <row r="45" spans="1:1" x14ac:dyDescent="0.2">
      <c r="A45" t="str">
        <f>CONCATENATE('2000-2017'!A44,out!$A$1,'2000-2017'!B44,out!$A$1,'2000-2017'!C44,out!$A$1,'2000-2017'!D44,out!$A$1,'2000-2017'!E44,out!$A$1,'2000-2017'!F44,out!$A$1,'2000-2017'!G44,out!$A$1,'2000-2017'!H44,out!$A$1,'2000-2017'!I44,out!$A$1,'2000-2017'!J44,out!$A$1,'2000-2017'!K44,out!$A$1,'2000-2017'!L44,out!$A$1,'2000-2017'!M44,out!$A$1, '2000-2017'!N44)</f>
        <v>2001/CHOCO/27/112727000/98.2325036332752/57.3697059208555/66.2118933039539/28.6919821773356/69.6698820328391/3.20633787494614/49.64/2. Riesgo (&gt;=40 y &lt;60)/27/CHOCÓ - GOBERNACIÓN</v>
      </c>
    </row>
    <row r="46" spans="1:1" x14ac:dyDescent="0.2">
      <c r="A46" t="str">
        <f>CONCATENATE('2000-2017'!A45,out!$A$1,'2000-2017'!B45,out!$A$1,'2000-2017'!C45,out!$A$1,'2000-2017'!D45,out!$A$1,'2000-2017'!E45,out!$A$1,'2000-2017'!F45,out!$A$1,'2000-2017'!G45,out!$A$1,'2000-2017'!H45,out!$A$1,'2000-2017'!I45,out!$A$1,'2000-2017'!J45,out!$A$1,'2000-2017'!K45,out!$A$1,'2000-2017'!L45,out!$A$1,'2000-2017'!M45,out!$A$1, '2000-2017'!N45)</f>
        <v>2001/HUILA/41/114141000/75.2230718096494/21.7434418739601/45.4872879499046/17.3737083437993/81.6140954682438/32.5080115846239/59.53/2. Riesgo (&gt;=40 y &lt;60)/15/HUILA - GOBERNACIÓN</v>
      </c>
    </row>
    <row r="47" spans="1:1" x14ac:dyDescent="0.2">
      <c r="A47" t="str">
        <f>CONCATENATE('2000-2017'!A46,out!$A$1,'2000-2017'!B46,out!$A$1,'2000-2017'!C46,out!$A$1,'2000-2017'!D46,out!$A$1,'2000-2017'!E46,out!$A$1,'2000-2017'!F46,out!$A$1,'2000-2017'!G46,out!$A$1,'2000-2017'!H46,out!$A$1,'2000-2017'!I46,out!$A$1,'2000-2017'!J46,out!$A$1,'2000-2017'!K46,out!$A$1,'2000-2017'!L46,out!$A$1,'2000-2017'!M46,out!$A$1, '2000-2017'!N46)</f>
        <v>2001/GUAJIRA/44/114444000/59.8687844609623/23.3708061812212/40.7988843299489/10.5332159898534/88.8882944540602/50.929953980258/63.34/3. Vulnerable (&gt;=60 y &lt;70)/6/LA GUAJIRA - GOBERNACIÓN</v>
      </c>
    </row>
    <row r="48" spans="1:1" x14ac:dyDescent="0.2">
      <c r="A48" t="str">
        <f>CONCATENATE('2000-2017'!A47,out!$A$1,'2000-2017'!B47,out!$A$1,'2000-2017'!C47,out!$A$1,'2000-2017'!D47,out!$A$1,'2000-2017'!E47,out!$A$1,'2000-2017'!F47,out!$A$1,'2000-2017'!G47,out!$A$1,'2000-2017'!H47,out!$A$1,'2000-2017'!I47,out!$A$1,'2000-2017'!J47,out!$A$1,'2000-2017'!K47,out!$A$1,'2000-2017'!L47,out!$A$1,'2000-2017'!M47,out!$A$1, '2000-2017'!N47)</f>
        <v>2001/MAGDALENA/47/114747000/97.1660519642407/40.3724304467245/73.1653731846627/20.296366077087/78.441419246266/17.0843364339339/50.17/2. Riesgo (&gt;=40 y &lt;60)/26/MAGDALENA - GOBERNACIÓN</v>
      </c>
    </row>
    <row r="49" spans="1:1" x14ac:dyDescent="0.2">
      <c r="A49" t="str">
        <f>CONCATENATE('2000-2017'!A48,out!$A$1,'2000-2017'!B48,out!$A$1,'2000-2017'!C48,out!$A$1,'2000-2017'!D48,out!$A$1,'2000-2017'!E48,out!$A$1,'2000-2017'!F48,out!$A$1,'2000-2017'!G48,out!$A$1,'2000-2017'!H48,out!$A$1,'2000-2017'!I48,out!$A$1,'2000-2017'!J48,out!$A$1,'2000-2017'!K48,out!$A$1,'2000-2017'!L48,out!$A$1,'2000-2017'!M48,out!$A$1, '2000-2017'!N48)</f>
        <v>2001/META/50/115050000/68.9820902556948/12.2513237129406/40.0107998907136/16.6450481018196/85.4339322174864/49.2695038830189/65.57/3. Vulnerable (&gt;=60 y &lt;70)/4/META - GOBERNACIÓN</v>
      </c>
    </row>
    <row r="50" spans="1:1" x14ac:dyDescent="0.2">
      <c r="A50" t="str">
        <f>CONCATENATE('2000-2017'!A49,out!$A$1,'2000-2017'!B49,out!$A$1,'2000-2017'!C49,out!$A$1,'2000-2017'!D49,out!$A$1,'2000-2017'!E49,out!$A$1,'2000-2017'!F49,out!$A$1,'2000-2017'!G49,out!$A$1,'2000-2017'!H49,out!$A$1,'2000-2017'!I49,out!$A$1,'2000-2017'!J49,out!$A$1,'2000-2017'!K49,out!$A$1,'2000-2017'!L49,out!$A$1,'2000-2017'!M49,out!$A$1, '2000-2017'!N49)</f>
        <v>2001/NARIÑO/52/115252000/68.9930071215188/51.5990039954672/78.8800775426028/13.7303485467753/87.5162934713632/43.8799293157124/53.11/2. Riesgo (&gt;=40 y &lt;60)/25/NARIÑO - GOBERNACIÓN</v>
      </c>
    </row>
    <row r="51" spans="1:1" x14ac:dyDescent="0.2">
      <c r="A51" t="str">
        <f>CONCATENATE('2000-2017'!A50,out!$A$1,'2000-2017'!B50,out!$A$1,'2000-2017'!C50,out!$A$1,'2000-2017'!D50,out!$A$1,'2000-2017'!E50,out!$A$1,'2000-2017'!F50,out!$A$1,'2000-2017'!G50,out!$A$1,'2000-2017'!H50,out!$A$1,'2000-2017'!I50,out!$A$1,'2000-2017'!J50,out!$A$1,'2000-2017'!K50,out!$A$1,'2000-2017'!L50,out!$A$1,'2000-2017'!M50,out!$A$1, '2000-2017'!N50)</f>
        <v>2001/N. DE SANTANDER/54/115454000/56.1044955494024/10.5366381391786/68.7405006758753/21.5786086843596/85.0148191979131/37.1311747391666/61.21/3. Vulnerable (&gt;=60 y &lt;70)/9/NORTE DE SANTANDER - GOBERNACIÓN</v>
      </c>
    </row>
    <row r="52" spans="1:1" x14ac:dyDescent="0.2">
      <c r="A52" t="str">
        <f>CONCATENATE('2000-2017'!A51,out!$A$1,'2000-2017'!B51,out!$A$1,'2000-2017'!C51,out!$A$1,'2000-2017'!D51,out!$A$1,'2000-2017'!E51,out!$A$1,'2000-2017'!F51,out!$A$1,'2000-2017'!G51,out!$A$1,'2000-2017'!H51,out!$A$1,'2000-2017'!I51,out!$A$1,'2000-2017'!J51,out!$A$1,'2000-2017'!K51,out!$A$1,'2000-2017'!L51,out!$A$1,'2000-2017'!M51,out!$A$1, '2000-2017'!N51)</f>
        <v>2001/QUINDIO/63/116363000/72.9263770335356/8.4869727225752/56.2356982336187/15.9506698701409/81.1454784861714/35.0257332028386/60.8/3. Vulnerable (&gt;=60 y &lt;70)/10/QUINDÍO - GOBERNACIÓN</v>
      </c>
    </row>
    <row r="53" spans="1:1" x14ac:dyDescent="0.2">
      <c r="A53" t="str">
        <f>CONCATENATE('2000-2017'!A52,out!$A$1,'2000-2017'!B52,out!$A$1,'2000-2017'!C52,out!$A$1,'2000-2017'!D52,out!$A$1,'2000-2017'!E52,out!$A$1,'2000-2017'!F52,out!$A$1,'2000-2017'!G52,out!$A$1,'2000-2017'!H52,out!$A$1,'2000-2017'!I52,out!$A$1,'2000-2017'!J52,out!$A$1,'2000-2017'!K52,out!$A$1,'2000-2017'!L52,out!$A$1,'2000-2017'!M52,out!$A$1, '2000-2017'!N52)</f>
        <v>2001/RISARALDA/66/116666000/39.3874032652174/28.0087599274255/63.5224577403771/26.4221449077596/79.8763049257428/40.870393427733/59.35/2. Riesgo (&gt;=40 y &lt;60)/16/RISARALDA - GOBERNACIÓN</v>
      </c>
    </row>
    <row r="54" spans="1:1" x14ac:dyDescent="0.2">
      <c r="A54" t="str">
        <f>CONCATENATE('2000-2017'!A53,out!$A$1,'2000-2017'!B53,out!$A$1,'2000-2017'!C53,out!$A$1,'2000-2017'!D53,out!$A$1,'2000-2017'!E53,out!$A$1,'2000-2017'!F53,out!$A$1,'2000-2017'!G53,out!$A$1,'2000-2017'!H53,out!$A$1,'2000-2017'!I53,out!$A$1,'2000-2017'!J53,out!$A$1,'2000-2017'!K53,out!$A$1,'2000-2017'!L53,out!$A$1,'2000-2017'!M53,out!$A$1, '2000-2017'!N53)</f>
        <v>2001/SANTANDER/68/116868000/67.4282590075886/109.873147732227/29.5365086441162/40.1213831187081/52.9234163394452/47.5508546967793/49.2/2. Riesgo (&gt;=40 y &lt;60)/28/SANTANDER - GOBERNACIÓN</v>
      </c>
    </row>
    <row r="55" spans="1:1" x14ac:dyDescent="0.2">
      <c r="A55" t="str">
        <f>CONCATENATE('2000-2017'!A54,out!$A$1,'2000-2017'!B54,out!$A$1,'2000-2017'!C54,out!$A$1,'2000-2017'!D54,out!$A$1,'2000-2017'!E54,out!$A$1,'2000-2017'!F54,out!$A$1,'2000-2017'!G54,out!$A$1,'2000-2017'!H54,out!$A$1,'2000-2017'!I54,out!$A$1,'2000-2017'!J54,out!$A$1,'2000-2017'!K54,out!$A$1,'2000-2017'!L54,out!$A$1,'2000-2017'!M54,out!$A$1, '2000-2017'!N54)</f>
        <v>2001/SUCRE/70/117070000/57.4057673410293/2.87799850686751/73.538653708615/11.2301807096742/93.7084623369919/64.9010867991237/66.98/3. Vulnerable (&gt;=60 y &lt;70)/1/SUCRE - GOBERNACIÓN</v>
      </c>
    </row>
    <row r="56" spans="1:1" x14ac:dyDescent="0.2">
      <c r="A56" t="str">
        <f>CONCATENATE('2000-2017'!A55,out!$A$1,'2000-2017'!B55,out!$A$1,'2000-2017'!C55,out!$A$1,'2000-2017'!D55,out!$A$1,'2000-2017'!E55,out!$A$1,'2000-2017'!F55,out!$A$1,'2000-2017'!G55,out!$A$1,'2000-2017'!H55,out!$A$1,'2000-2017'!I55,out!$A$1,'2000-2017'!J55,out!$A$1,'2000-2017'!K55,out!$A$1,'2000-2017'!L55,out!$A$1,'2000-2017'!M55,out!$A$1, '2000-2017'!N55)</f>
        <v>2001/TOLIMA/73/117373000/86.1635272128328/23.0341454523962/51.7917639092423/19.3429126214967/85.5466447549331/38.0312819024689/60.72/3. Vulnerable (&gt;=60 y &lt;70)/11/TOLIMA - GOBERNACIÓN</v>
      </c>
    </row>
    <row r="57" spans="1:1" x14ac:dyDescent="0.2">
      <c r="A57" t="str">
        <f>CONCATENATE('2000-2017'!A56,out!$A$1,'2000-2017'!B56,out!$A$1,'2000-2017'!C56,out!$A$1,'2000-2017'!D56,out!$A$1,'2000-2017'!E56,out!$A$1,'2000-2017'!F56,out!$A$1,'2000-2017'!G56,out!$A$1,'2000-2017'!H56,out!$A$1,'2000-2017'!I56,out!$A$1,'2000-2017'!J56,out!$A$1,'2000-2017'!K56,out!$A$1,'2000-2017'!L56,out!$A$1,'2000-2017'!M56,out!$A$1, '2000-2017'!N56)</f>
        <v>2001/VALLE DEL CAUCA/76/117676000/63.9516743495406/77.3270030282416/49.7238760838496/31.5015712861837/69.8550954955762/29.4890157247485/49.1/2. Riesgo (&gt;=40 y &lt;60)/29/VALLE DEL CAUCA - GOBERNACIÓN</v>
      </c>
    </row>
    <row r="58" spans="1:1" x14ac:dyDescent="0.2">
      <c r="A58" t="str">
        <f>CONCATENATE('2000-2017'!A57,out!$A$1,'2000-2017'!B57,out!$A$1,'2000-2017'!C57,out!$A$1,'2000-2017'!D57,out!$A$1,'2000-2017'!E57,out!$A$1,'2000-2017'!F57,out!$A$1,'2000-2017'!G57,out!$A$1,'2000-2017'!H57,out!$A$1,'2000-2017'!I57,out!$A$1,'2000-2017'!J57,out!$A$1,'2000-2017'!K57,out!$A$1,'2000-2017'!L57,out!$A$1,'2000-2017'!M57,out!$A$1, '2000-2017'!N57)</f>
        <v>2001/ARAUCA/81/118181000/76.8145074998363/5.88482104362449/3.32986662311211/7.56079742835385/87.975030203169/31.3040639690807/66.17/3. Vulnerable (&gt;=60 y &lt;70)/3/ARAUCA - GOBERNACIÓN</v>
      </c>
    </row>
    <row r="59" spans="1:1" x14ac:dyDescent="0.2">
      <c r="A59" t="str">
        <f>CONCATENATE('2000-2017'!A58,out!$A$1,'2000-2017'!B58,out!$A$1,'2000-2017'!C58,out!$A$1,'2000-2017'!D58,out!$A$1,'2000-2017'!E58,out!$A$1,'2000-2017'!F58,out!$A$1,'2000-2017'!G58,out!$A$1,'2000-2017'!H58,out!$A$1,'2000-2017'!I58,out!$A$1,'2000-2017'!J58,out!$A$1,'2000-2017'!K58,out!$A$1,'2000-2017'!L58,out!$A$1,'2000-2017'!M58,out!$A$1, '2000-2017'!N58)</f>
        <v>2001/CASANARE/85/118585000/84.208635103647/24.0986194307907/15.4187253530898/3.76056227038172/93.0766020937902/-7.21502121425513/55.94/2. Riesgo (&gt;=40 y &lt;60)/22/CASANARE - GOBERNACIÓN</v>
      </c>
    </row>
    <row r="60" spans="1:1" x14ac:dyDescent="0.2">
      <c r="A60" t="str">
        <f>CONCATENATE('2000-2017'!A59,out!$A$1,'2000-2017'!B59,out!$A$1,'2000-2017'!C59,out!$A$1,'2000-2017'!D59,out!$A$1,'2000-2017'!E59,out!$A$1,'2000-2017'!F59,out!$A$1,'2000-2017'!G59,out!$A$1,'2000-2017'!H59,out!$A$1,'2000-2017'!I59,out!$A$1,'2000-2017'!J59,out!$A$1,'2000-2017'!K59,out!$A$1,'2000-2017'!L59,out!$A$1,'2000-2017'!M59,out!$A$1, '2000-2017'!N59)</f>
        <v>2001/PUTUMAYO/86/118686000/104.019785139099/98.3837963932649/7.81023019248527/28.2683273227865/19.9760376781832/-19.5653653469135/34.53/1. Deterioro (&lt;40)/32/PUTUMAYO - GOBERNACIÓN</v>
      </c>
    </row>
    <row r="61" spans="1:1" x14ac:dyDescent="0.2">
      <c r="A61" t="str">
        <f>CONCATENATE('2000-2017'!A60,out!$A$1,'2000-2017'!B60,out!$A$1,'2000-2017'!C60,out!$A$1,'2000-2017'!D60,out!$A$1,'2000-2017'!E60,out!$A$1,'2000-2017'!F60,out!$A$1,'2000-2017'!G60,out!$A$1,'2000-2017'!H60,out!$A$1,'2000-2017'!I60,out!$A$1,'2000-2017'!J60,out!$A$1,'2000-2017'!K60,out!$A$1,'2000-2017'!L60,out!$A$1,'2000-2017'!M60,out!$A$1, '2000-2017'!N60)</f>
        <v>2001/SAN ANDRES/88/118888000/67.0232322569511/99.8887282686745/52.1037190565408/27.382593938051/56.4457310191062/20.2473908726769/39.83/1. Deterioro (&lt;40)/31/SAN ANDRÉS - GOBERNACIÓN</v>
      </c>
    </row>
    <row r="62" spans="1:1" x14ac:dyDescent="0.2">
      <c r="A62" t="str">
        <f>CONCATENATE('2000-2017'!A61,out!$A$1,'2000-2017'!B61,out!$A$1,'2000-2017'!C61,out!$A$1,'2000-2017'!D61,out!$A$1,'2000-2017'!E61,out!$A$1,'2000-2017'!F61,out!$A$1,'2000-2017'!G61,out!$A$1,'2000-2017'!H61,out!$A$1,'2000-2017'!I61,out!$A$1,'2000-2017'!J61,out!$A$1,'2000-2017'!K61,out!$A$1,'2000-2017'!L61,out!$A$1,'2000-2017'!M61,out!$A$1, '2000-2017'!N61)</f>
        <v>2001/AMAZONAS/91/119191000/103.517817056985/22.5868516906747/85.7941391815539/4.46731009431725/78.8492183387207/-20.1164357984387/45.8/2. Riesgo (&gt;=40 y &lt;60)/30/AMAZONAS - GOBERNACIÓN</v>
      </c>
    </row>
    <row r="63" spans="1:1" x14ac:dyDescent="0.2">
      <c r="A63" t="str">
        <f>CONCATENATE('2000-2017'!A62,out!$A$1,'2000-2017'!B62,out!$A$1,'2000-2017'!C62,out!$A$1,'2000-2017'!D62,out!$A$1,'2000-2017'!E62,out!$A$1,'2000-2017'!F62,out!$A$1,'2000-2017'!G62,out!$A$1,'2000-2017'!H62,out!$A$1,'2000-2017'!I62,out!$A$1,'2000-2017'!J62,out!$A$1,'2000-2017'!K62,out!$A$1,'2000-2017'!L62,out!$A$1,'2000-2017'!M62,out!$A$1, '2000-2017'!N62)</f>
        <v>2001/GUAINIA/94/119494000/63.390662921024/2.95666764594434/82.1659505337149/6.53414013408142/85.4130090833642/45.9451124797441/60/3. Vulnerable (&gt;=60 y &lt;70)/13/GUAINÍA - GOBERNACIÓN</v>
      </c>
    </row>
    <row r="64" spans="1:1" x14ac:dyDescent="0.2">
      <c r="A64" t="str">
        <f>CONCATENATE('2000-2017'!A63,out!$A$1,'2000-2017'!B63,out!$A$1,'2000-2017'!C63,out!$A$1,'2000-2017'!D63,out!$A$1,'2000-2017'!E63,out!$A$1,'2000-2017'!F63,out!$A$1,'2000-2017'!G63,out!$A$1,'2000-2017'!H63,out!$A$1,'2000-2017'!I63,out!$A$1,'2000-2017'!J63,out!$A$1,'2000-2017'!K63,out!$A$1,'2000-2017'!L63,out!$A$1,'2000-2017'!M63,out!$A$1, '2000-2017'!N63)</f>
        <v>2001/GUAVIARE/95/119595000/71.0650525612638/3.9171746230227/75.6273684465073/9.75510673425006/85.401565407292/39.8182050034858/60/3. Vulnerable (&gt;=60 y &lt;70)/14/GUAVIARE - GOBERNACIÓN</v>
      </c>
    </row>
    <row r="65" spans="1:1" x14ac:dyDescent="0.2">
      <c r="A65" t="str">
        <f>CONCATENATE('2000-2017'!A64,out!$A$1,'2000-2017'!B64,out!$A$1,'2000-2017'!C64,out!$A$1,'2000-2017'!D64,out!$A$1,'2000-2017'!E64,out!$A$1,'2000-2017'!F64,out!$A$1,'2000-2017'!G64,out!$A$1,'2000-2017'!H64,out!$A$1,'2000-2017'!I64,out!$A$1,'2000-2017'!J64,out!$A$1,'2000-2017'!K64,out!$A$1,'2000-2017'!L64,out!$A$1,'2000-2017'!M64,out!$A$1, '2000-2017'!N64)</f>
        <v>2001/VAUPES/97/119797000/92.1322169805545/0.317792998669475/88.501868417209/1.92760631711496/82.037630674466/43.1637443827579/57.73/2. Riesgo (&gt;=40 y &lt;60)/19/VAUPÉS - GOBERNACIÓN</v>
      </c>
    </row>
    <row r="66" spans="1:1" x14ac:dyDescent="0.2">
      <c r="A66" t="str">
        <f>CONCATENATE('2000-2017'!A65,out!$A$1,'2000-2017'!B65,out!$A$1,'2000-2017'!C65,out!$A$1,'2000-2017'!D65,out!$A$1,'2000-2017'!E65,out!$A$1,'2000-2017'!F65,out!$A$1,'2000-2017'!G65,out!$A$1,'2000-2017'!H65,out!$A$1,'2000-2017'!I65,out!$A$1,'2000-2017'!J65,out!$A$1,'2000-2017'!K65,out!$A$1,'2000-2017'!L65,out!$A$1,'2000-2017'!M65,out!$A$1, '2000-2017'!N65)</f>
        <v>2001/VICHADA/99/119999000/76.9694298053511/0.246452595838859/85.382417436951/1.59933736191976/90.4975436904739/32.9474892761257/57.69/2. Riesgo (&gt;=40 y &lt;60)/20/VICHADA - GOBERNACIÓN</v>
      </c>
    </row>
    <row r="67" spans="1:1" x14ac:dyDescent="0.2">
      <c r="A67" t="str">
        <f>CONCATENATE('2000-2017'!A66,out!$A$1,'2000-2017'!B66,out!$A$1,'2000-2017'!C66,out!$A$1,'2000-2017'!D66,out!$A$1,'2000-2017'!E66,out!$A$1,'2000-2017'!F66,out!$A$1,'2000-2017'!G66,out!$A$1,'2000-2017'!H66,out!$A$1,'2000-2017'!I66,out!$A$1,'2000-2017'!J66,out!$A$1,'2000-2017'!K66,out!$A$1,'2000-2017'!L66,out!$A$1,'2000-2017'!M66,out!$A$1, '2000-2017'!N66)</f>
        <v>2002/ANTIOQUIA/05/110505000/57.3292055950585/28.427095555167/44.7747159582027/44.3505305812726/61.3187151787904/24.7501336733628/58.19/2. Riesgo (&gt;=40 y &lt;60)/9/ANTIOQUIA - GOBERNACIÓN</v>
      </c>
    </row>
    <row r="68" spans="1:1" x14ac:dyDescent="0.2">
      <c r="A68" t="str">
        <f>CONCATENATE('2000-2017'!A67,out!$A$1,'2000-2017'!B67,out!$A$1,'2000-2017'!C67,out!$A$1,'2000-2017'!D67,out!$A$1,'2000-2017'!E67,out!$A$1,'2000-2017'!F67,out!$A$1,'2000-2017'!G67,out!$A$1,'2000-2017'!H67,out!$A$1,'2000-2017'!I67,out!$A$1,'2000-2017'!J67,out!$A$1,'2000-2017'!K67,out!$A$1,'2000-2017'!L67,out!$A$1,'2000-2017'!M67,out!$A$1, '2000-2017'!N67)</f>
        <v>2002/ATLANTICO/08/110808000/54.7727754655285/37.8740261137989/47.1249149713179/44.7726572534888/64.837422276537/38.417802729173/59.58/2. Riesgo (&gt;=40 y &lt;60)/6/ATLÁNTICO - GOBERNACIÓN</v>
      </c>
    </row>
    <row r="69" spans="1:1" x14ac:dyDescent="0.2">
      <c r="A69" t="str">
        <f>CONCATENATE('2000-2017'!A68,out!$A$1,'2000-2017'!B68,out!$A$1,'2000-2017'!C68,out!$A$1,'2000-2017'!D68,out!$A$1,'2000-2017'!E68,out!$A$1,'2000-2017'!F68,out!$A$1,'2000-2017'!G68,out!$A$1,'2000-2017'!H68,out!$A$1,'2000-2017'!I68,out!$A$1,'2000-2017'!J68,out!$A$1,'2000-2017'!K68,out!$A$1,'2000-2017'!L68,out!$A$1,'2000-2017'!M68,out!$A$1, '2000-2017'!N68)</f>
        <v>2002/BOLIVAR/13/111313000/63.3064733567038/30.2805720440658/59.0810311231338/32.7666183104387/72.6487600881025/19.3638285029248/55.21/2. Riesgo (&gt;=40 y &lt;60)/13/BOLÍVAR - GOBERNACIÓN</v>
      </c>
    </row>
    <row r="70" spans="1:1" x14ac:dyDescent="0.2">
      <c r="A70" t="str">
        <f>CONCATENATE('2000-2017'!A69,out!$A$1,'2000-2017'!B69,out!$A$1,'2000-2017'!C69,out!$A$1,'2000-2017'!D69,out!$A$1,'2000-2017'!E69,out!$A$1,'2000-2017'!F69,out!$A$1,'2000-2017'!G69,out!$A$1,'2000-2017'!H69,out!$A$1,'2000-2017'!I69,out!$A$1,'2000-2017'!J69,out!$A$1,'2000-2017'!K69,out!$A$1,'2000-2017'!L69,out!$A$1,'2000-2017'!M69,out!$A$1, '2000-2017'!N69)</f>
        <v>2002/BOYACA/15/111515000/63.0161468842274/6.31440079130538/76.4795432038498/20.4659939522242/83.7090553671171/18.9491996786167/57.21/2. Riesgo (&gt;=40 y &lt;60)/11/BOYACÁ - GOBERNACIÓN</v>
      </c>
    </row>
    <row r="71" spans="1:1" x14ac:dyDescent="0.2">
      <c r="A71" t="str">
        <f>CONCATENATE('2000-2017'!A70,out!$A$1,'2000-2017'!B70,out!$A$1,'2000-2017'!C70,out!$A$1,'2000-2017'!D70,out!$A$1,'2000-2017'!E70,out!$A$1,'2000-2017'!F70,out!$A$1,'2000-2017'!G70,out!$A$1,'2000-2017'!H70,out!$A$1,'2000-2017'!I70,out!$A$1,'2000-2017'!J70,out!$A$1,'2000-2017'!K70,out!$A$1,'2000-2017'!L70,out!$A$1,'2000-2017'!M70,out!$A$1, '2000-2017'!N70)</f>
        <v>2002/CALDAS/17/111717000/57.5238635508233/10.1645871806175/67.9541837302017/19.8950712494299/84.6784811928021/28.5875347154687/59.38/2. Riesgo (&gt;=40 y &lt;60)/7/CALDAS - GOBERNACIÓN</v>
      </c>
    </row>
    <row r="72" spans="1:1" x14ac:dyDescent="0.2">
      <c r="A72" t="str">
        <f>CONCATENATE('2000-2017'!A71,out!$A$1,'2000-2017'!B71,out!$A$1,'2000-2017'!C71,out!$A$1,'2000-2017'!D71,out!$A$1,'2000-2017'!E71,out!$A$1,'2000-2017'!F71,out!$A$1,'2000-2017'!G71,out!$A$1,'2000-2017'!H71,out!$A$1,'2000-2017'!I71,out!$A$1,'2000-2017'!J71,out!$A$1,'2000-2017'!K71,out!$A$1,'2000-2017'!L71,out!$A$1,'2000-2017'!M71,out!$A$1, '2000-2017'!N71)</f>
        <v>2002/CAQUETA/18/111818000/64.3472634079735/3.68458514353132/82.2178037778196/14.5895441330876/85.2702229887634/10.4654693017159/54.63/2. Riesgo (&gt;=40 y &lt;60)/17/CAQUETÁ - GOBERNACIÓN</v>
      </c>
    </row>
    <row r="73" spans="1:1" x14ac:dyDescent="0.2">
      <c r="A73" t="str">
        <f>CONCATENATE('2000-2017'!A72,out!$A$1,'2000-2017'!B72,out!$A$1,'2000-2017'!C72,out!$A$1,'2000-2017'!D72,out!$A$1,'2000-2017'!E72,out!$A$1,'2000-2017'!F72,out!$A$1,'2000-2017'!G72,out!$A$1,'2000-2017'!H72,out!$A$1,'2000-2017'!I72,out!$A$1,'2000-2017'!J72,out!$A$1,'2000-2017'!K72,out!$A$1,'2000-2017'!L72,out!$A$1,'2000-2017'!M72,out!$A$1, '2000-2017'!N72)</f>
        <v>2002/CAUCA/19/111919000/67.3929440905251/33.0190793522719/73.4064195252722/15.0624296204536/86.5934758560826/29.4779456991229/54.36/2. Riesgo (&gt;=40 y &lt;60)/19/CAUCA - GOBERNACIÓN</v>
      </c>
    </row>
    <row r="74" spans="1:1" x14ac:dyDescent="0.2">
      <c r="A74" t="str">
        <f>CONCATENATE('2000-2017'!A73,out!$A$1,'2000-2017'!B73,out!$A$1,'2000-2017'!C73,out!$A$1,'2000-2017'!D73,out!$A$1,'2000-2017'!E73,out!$A$1,'2000-2017'!F73,out!$A$1,'2000-2017'!G73,out!$A$1,'2000-2017'!H73,out!$A$1,'2000-2017'!I73,out!$A$1,'2000-2017'!J73,out!$A$1,'2000-2017'!K73,out!$A$1,'2000-2017'!L73,out!$A$1,'2000-2017'!M73,out!$A$1, '2000-2017'!N73)</f>
        <v>2002/CESAR/20/112020000/73.7904709335617/8.64484203244595/64.839714694861/14.6532408748045/88.1586015483253/32.9735418803882/60.5/3. Vulnerable (&gt;=60 y &lt;70)/2/CESAR - GOBERNACIÓN</v>
      </c>
    </row>
    <row r="75" spans="1:1" x14ac:dyDescent="0.2">
      <c r="A75" t="str">
        <f>CONCATENATE('2000-2017'!A74,out!$A$1,'2000-2017'!B74,out!$A$1,'2000-2017'!C74,out!$A$1,'2000-2017'!D74,out!$A$1,'2000-2017'!E74,out!$A$1,'2000-2017'!F74,out!$A$1,'2000-2017'!G74,out!$A$1,'2000-2017'!H74,out!$A$1,'2000-2017'!I74,out!$A$1,'2000-2017'!J74,out!$A$1,'2000-2017'!K74,out!$A$1,'2000-2017'!L74,out!$A$1,'2000-2017'!M74,out!$A$1, '2000-2017'!N74)</f>
        <v>2002/CORDOBA/23/112323000/55.9866374950823/15.2502473119369/76.9701317707817/17.0197544064484/86.7136667056849/18.5082580783723/55.41/2. Riesgo (&gt;=40 y &lt;60)/12/CÓRDOBA - GOBERNACIÓN</v>
      </c>
    </row>
    <row r="76" spans="1:1" x14ac:dyDescent="0.2">
      <c r="A76" t="str">
        <f>CONCATENATE('2000-2017'!A75,out!$A$1,'2000-2017'!B75,out!$A$1,'2000-2017'!C75,out!$A$1,'2000-2017'!D75,out!$A$1,'2000-2017'!E75,out!$A$1,'2000-2017'!F75,out!$A$1,'2000-2017'!G75,out!$A$1,'2000-2017'!H75,out!$A$1,'2000-2017'!I75,out!$A$1,'2000-2017'!J75,out!$A$1,'2000-2017'!K75,out!$A$1,'2000-2017'!L75,out!$A$1,'2000-2017'!M75,out!$A$1, '2000-2017'!N75)</f>
        <v>2002/CUNDINAMARCA/25/112525000/51.4924635411276/34.9075452399575/45.8946149317408/40.2205443240566/70.7425954524086/27.8830177220971/58.51/2. Riesgo (&gt;=40 y &lt;60)/8/CUNDINAMARCA - GOBERNACIÓN</v>
      </c>
    </row>
    <row r="77" spans="1:1" x14ac:dyDescent="0.2">
      <c r="A77" t="str">
        <f>CONCATENATE('2000-2017'!A76,out!$A$1,'2000-2017'!B76,out!$A$1,'2000-2017'!C76,out!$A$1,'2000-2017'!D76,out!$A$1,'2000-2017'!E76,out!$A$1,'2000-2017'!F76,out!$A$1,'2000-2017'!G76,out!$A$1,'2000-2017'!H76,out!$A$1,'2000-2017'!I76,out!$A$1,'2000-2017'!J76,out!$A$1,'2000-2017'!K76,out!$A$1,'2000-2017'!L76,out!$A$1,'2000-2017'!M76,out!$A$1, '2000-2017'!N76)</f>
        <v>2002/CHOCO/27/112727000/95.836129206034/17.1053420104892/87.9893796367083/9.13607563861898/89.6921384234615/25.6290033352558/51.32/2. Riesgo (&gt;=40 y &lt;60)/23/CHOCÓ - GOBERNACIÓN</v>
      </c>
    </row>
    <row r="78" spans="1:1" x14ac:dyDescent="0.2">
      <c r="A78" t="str">
        <f>CONCATENATE('2000-2017'!A77,out!$A$1,'2000-2017'!B77,out!$A$1,'2000-2017'!C77,out!$A$1,'2000-2017'!D77,out!$A$1,'2000-2017'!E77,out!$A$1,'2000-2017'!F77,out!$A$1,'2000-2017'!G77,out!$A$1,'2000-2017'!H77,out!$A$1,'2000-2017'!I77,out!$A$1,'2000-2017'!J77,out!$A$1,'2000-2017'!K77,out!$A$1,'2000-2017'!L77,out!$A$1,'2000-2017'!M77,out!$A$1, '2000-2017'!N77)</f>
        <v>2002/HUILA/41/114141000/82.6737380135639/14.5761445946255/54.3809371516823/17.535723745581/81.0298914819722/-1.32403514015596/50.87/2. Riesgo (&gt;=40 y &lt;60)/24/HUILA - GOBERNACIÓN</v>
      </c>
    </row>
    <row r="79" spans="1:1" x14ac:dyDescent="0.2">
      <c r="A79" t="str">
        <f>CONCATENATE('2000-2017'!A78,out!$A$1,'2000-2017'!B78,out!$A$1,'2000-2017'!C78,out!$A$1,'2000-2017'!D78,out!$A$1,'2000-2017'!E78,out!$A$1,'2000-2017'!F78,out!$A$1,'2000-2017'!G78,out!$A$1,'2000-2017'!H78,out!$A$1,'2000-2017'!I78,out!$A$1,'2000-2017'!J78,out!$A$1,'2000-2017'!K78,out!$A$1,'2000-2017'!L78,out!$A$1,'2000-2017'!M78,out!$A$1, '2000-2017'!N78)</f>
        <v>2002/GUAJIRA/44/114444000/98.3865522378711/17.1097368823737/47.4817115487446/11.3627313787729/88.869834566803/13.6675395934655/53.36/2. Riesgo (&gt;=40 y &lt;60)/21/LA GUAJIRA - GOBERNACIÓN</v>
      </c>
    </row>
    <row r="80" spans="1:1" x14ac:dyDescent="0.2">
      <c r="A80" t="str">
        <f>CONCATENATE('2000-2017'!A79,out!$A$1,'2000-2017'!B79,out!$A$1,'2000-2017'!C79,out!$A$1,'2000-2017'!D79,out!$A$1,'2000-2017'!E79,out!$A$1,'2000-2017'!F79,out!$A$1,'2000-2017'!G79,out!$A$1,'2000-2017'!H79,out!$A$1,'2000-2017'!I79,out!$A$1,'2000-2017'!J79,out!$A$1,'2000-2017'!K79,out!$A$1,'2000-2017'!L79,out!$A$1,'2000-2017'!M79,out!$A$1, '2000-2017'!N79)</f>
        <v>2002/MAGDALENA/47/114747000/64.2499248544054/35.8838996611468/76.985264102473/21.7250419466083/84.5050895736528/28.9742694137988/54.2/2. Riesgo (&gt;=40 y &lt;60)/20/MAGDALENA - GOBERNACIÓN</v>
      </c>
    </row>
    <row r="81" spans="1:1" x14ac:dyDescent="0.2">
      <c r="A81" t="str">
        <f>CONCATENATE('2000-2017'!A80,out!$A$1,'2000-2017'!B80,out!$A$1,'2000-2017'!C80,out!$A$1,'2000-2017'!D80,out!$A$1,'2000-2017'!E80,out!$A$1,'2000-2017'!F80,out!$A$1,'2000-2017'!G80,out!$A$1,'2000-2017'!H80,out!$A$1,'2000-2017'!I80,out!$A$1,'2000-2017'!J80,out!$A$1,'2000-2017'!K80,out!$A$1,'2000-2017'!L80,out!$A$1,'2000-2017'!M80,out!$A$1, '2000-2017'!N80)</f>
        <v>2002/META/50/115050000/68.485754380371/13.6246740408374/45.9117622599626/23.2372397943032/76.2355472310062/-18.3304791980291/54.87/2. Riesgo (&gt;=40 y &lt;60)/16/META - GOBERNACIÓN</v>
      </c>
    </row>
    <row r="82" spans="1:1" x14ac:dyDescent="0.2">
      <c r="A82" t="str">
        <f>CONCATENATE('2000-2017'!A81,out!$A$1,'2000-2017'!B81,out!$A$1,'2000-2017'!C81,out!$A$1,'2000-2017'!D81,out!$A$1,'2000-2017'!E81,out!$A$1,'2000-2017'!F81,out!$A$1,'2000-2017'!G81,out!$A$1,'2000-2017'!H81,out!$A$1,'2000-2017'!I81,out!$A$1,'2000-2017'!J81,out!$A$1,'2000-2017'!K81,out!$A$1,'2000-2017'!L81,out!$A$1,'2000-2017'!M81,out!$A$1, '2000-2017'!N81)</f>
        <v>2002/NARIÑO/52/115252000/54.4013126258947/43.3490992522847/69.5728005536743/23.3302775598835/81.4025814439044/34.3393174073187/54.44/2. Riesgo (&gt;=40 y &lt;60)/18/NARIÑO - GOBERNACIÓN</v>
      </c>
    </row>
    <row r="83" spans="1:1" x14ac:dyDescent="0.2">
      <c r="A83" t="str">
        <f>CONCATENATE('2000-2017'!A82,out!$A$1,'2000-2017'!B82,out!$A$1,'2000-2017'!C82,out!$A$1,'2000-2017'!D82,out!$A$1,'2000-2017'!E82,out!$A$1,'2000-2017'!F82,out!$A$1,'2000-2017'!G82,out!$A$1,'2000-2017'!H82,out!$A$1,'2000-2017'!I82,out!$A$1,'2000-2017'!J82,out!$A$1,'2000-2017'!K82,out!$A$1,'2000-2017'!L82,out!$A$1,'2000-2017'!M82,out!$A$1, '2000-2017'!N82)</f>
        <v>2002/N. DE SANTANDER/54/115454000/74.5590045519813/7.22584891059622/71.6790181680283/23.3906823118016/79.1269897903725/11.7146170686909/54.93/2. Riesgo (&gt;=40 y &lt;60)/15/NORTE DE SANTANDER - GOBERNACIÓN</v>
      </c>
    </row>
    <row r="84" spans="1:1" x14ac:dyDescent="0.2">
      <c r="A84" t="str">
        <f>CONCATENATE('2000-2017'!A83,out!$A$1,'2000-2017'!B83,out!$A$1,'2000-2017'!C83,out!$A$1,'2000-2017'!D83,out!$A$1,'2000-2017'!E83,out!$A$1,'2000-2017'!F83,out!$A$1,'2000-2017'!G83,out!$A$1,'2000-2017'!H83,out!$A$1,'2000-2017'!I83,out!$A$1,'2000-2017'!J83,out!$A$1,'2000-2017'!K83,out!$A$1,'2000-2017'!L83,out!$A$1,'2000-2017'!M83,out!$A$1, '2000-2017'!N83)</f>
        <v>2002/QUINDIO/63/116363000/69.7455765721982/12.0938824744026/58.3428704601498/25.745356567657/73.4698602445837/21.6066325582814/57.78/2. Riesgo (&gt;=40 y &lt;60)/10/QUINDÍO - GOBERNACIÓN</v>
      </c>
    </row>
    <row r="85" spans="1:1" x14ac:dyDescent="0.2">
      <c r="A85" t="str">
        <f>CONCATENATE('2000-2017'!A84,out!$A$1,'2000-2017'!B84,out!$A$1,'2000-2017'!C84,out!$A$1,'2000-2017'!D84,out!$A$1,'2000-2017'!E84,out!$A$1,'2000-2017'!F84,out!$A$1,'2000-2017'!G84,out!$A$1,'2000-2017'!H84,out!$A$1,'2000-2017'!I84,out!$A$1,'2000-2017'!J84,out!$A$1,'2000-2017'!K84,out!$A$1,'2000-2017'!L84,out!$A$1,'2000-2017'!M84,out!$A$1, '2000-2017'!N84)</f>
        <v>2002/RISARALDA/66/116666000/36.0786420175917/16.5409372194965/70.2583295257703/21.1906383676379/83.6570577733363/40.3599803346532/60.27/3. Vulnerable (&gt;=60 y &lt;70)/3/RISARALDA - GOBERNACIÓN</v>
      </c>
    </row>
    <row r="86" spans="1:1" x14ac:dyDescent="0.2">
      <c r="A86" t="str">
        <f>CONCATENATE('2000-2017'!A85,out!$A$1,'2000-2017'!B85,out!$A$1,'2000-2017'!C85,out!$A$1,'2000-2017'!D85,out!$A$1,'2000-2017'!E85,out!$A$1,'2000-2017'!F85,out!$A$1,'2000-2017'!G85,out!$A$1,'2000-2017'!H85,out!$A$1,'2000-2017'!I85,out!$A$1,'2000-2017'!J85,out!$A$1,'2000-2017'!K85,out!$A$1,'2000-2017'!L85,out!$A$1,'2000-2017'!M85,out!$A$1, '2000-2017'!N85)</f>
        <v>2002/SANTANDER/68/116868000/59.6399148230868/46.7708572166956/67.6655982830896/22.8495368342788/77.0518245627247/1.17585453691589/46.88/2. Riesgo (&gt;=40 y &lt;60)/28/SANTANDER - GOBERNACIÓN</v>
      </c>
    </row>
    <row r="87" spans="1:1" x14ac:dyDescent="0.2">
      <c r="A87" t="str">
        <f>CONCATENATE('2000-2017'!A86,out!$A$1,'2000-2017'!B86,out!$A$1,'2000-2017'!C86,out!$A$1,'2000-2017'!D86,out!$A$1,'2000-2017'!E86,out!$A$1,'2000-2017'!F86,out!$A$1,'2000-2017'!G86,out!$A$1,'2000-2017'!H86,out!$A$1,'2000-2017'!I86,out!$A$1,'2000-2017'!J86,out!$A$1,'2000-2017'!K86,out!$A$1,'2000-2017'!L86,out!$A$1,'2000-2017'!M86,out!$A$1, '2000-2017'!N86)</f>
        <v>2002/SUCRE/70/117070000/59.7698444338705/3.75925529660387/77.5722804383069/16.5818132702019/88.740377621799/28.9117113075403/59.64/2. Riesgo (&gt;=40 y &lt;60)/4/SUCRE - GOBERNACIÓN</v>
      </c>
    </row>
    <row r="88" spans="1:1" x14ac:dyDescent="0.2">
      <c r="A88" t="str">
        <f>CONCATENATE('2000-2017'!A87,out!$A$1,'2000-2017'!B87,out!$A$1,'2000-2017'!C87,out!$A$1,'2000-2017'!D87,out!$A$1,'2000-2017'!E87,out!$A$1,'2000-2017'!F87,out!$A$1,'2000-2017'!G87,out!$A$1,'2000-2017'!H87,out!$A$1,'2000-2017'!I87,out!$A$1,'2000-2017'!J87,out!$A$1,'2000-2017'!K87,out!$A$1,'2000-2017'!L87,out!$A$1,'2000-2017'!M87,out!$A$1, '2000-2017'!N87)</f>
        <v>2002/TOLIMA/73/117373000/72.9034361630709/19.941711350804/69.9013107494066/17.3643203305039/85.4076171296179/27.0379281285671/54.98/2. Riesgo (&gt;=40 y &lt;60)/14/TOLIMA - GOBERNACIÓN</v>
      </c>
    </row>
    <row r="89" spans="1:1" x14ac:dyDescent="0.2">
      <c r="A89" t="str">
        <f>CONCATENATE('2000-2017'!A88,out!$A$1,'2000-2017'!B88,out!$A$1,'2000-2017'!C88,out!$A$1,'2000-2017'!D88,out!$A$1,'2000-2017'!E88,out!$A$1,'2000-2017'!F88,out!$A$1,'2000-2017'!G88,out!$A$1,'2000-2017'!H88,out!$A$1,'2000-2017'!I88,out!$A$1,'2000-2017'!J88,out!$A$1,'2000-2017'!K88,out!$A$1,'2000-2017'!L88,out!$A$1,'2000-2017'!M88,out!$A$1, '2000-2017'!N88)</f>
        <v>2002/VALLE DEL CAUCA/76/117676000/58.3584434476712/70.1318094181884/64.7060303141708/31.1442240353457/72.2823258764129/16.0197595966283/46.54/2. Riesgo (&gt;=40 y &lt;60)/29/VALLE DEL CAUCA - GOBERNACIÓN</v>
      </c>
    </row>
    <row r="90" spans="1:1" x14ac:dyDescent="0.2">
      <c r="A90" t="str">
        <f>CONCATENATE('2000-2017'!A89,out!$A$1,'2000-2017'!B89,out!$A$1,'2000-2017'!C89,out!$A$1,'2000-2017'!D89,out!$A$1,'2000-2017'!E89,out!$A$1,'2000-2017'!F89,out!$A$1,'2000-2017'!G89,out!$A$1,'2000-2017'!H89,out!$A$1,'2000-2017'!I89,out!$A$1,'2000-2017'!J89,out!$A$1,'2000-2017'!K89,out!$A$1,'2000-2017'!L89,out!$A$1,'2000-2017'!M89,out!$A$1, '2000-2017'!N89)</f>
        <v>2002/ARAUCA/81/118181000/71.0857206876903/9.74473683515288/33.8874593119341/4.67772975090244/60.1419678024863/-458.346257390037/50.44/2. Riesgo (&gt;=40 y &lt;60)/25/ARAUCA - GOBERNACIÓN</v>
      </c>
    </row>
    <row r="91" spans="1:1" x14ac:dyDescent="0.2">
      <c r="A91" t="str">
        <f>CONCATENATE('2000-2017'!A90,out!$A$1,'2000-2017'!B90,out!$A$1,'2000-2017'!C90,out!$A$1,'2000-2017'!D90,out!$A$1,'2000-2017'!E90,out!$A$1,'2000-2017'!F90,out!$A$1,'2000-2017'!G90,out!$A$1,'2000-2017'!H90,out!$A$1,'2000-2017'!I90,out!$A$1,'2000-2017'!J90,out!$A$1,'2000-2017'!K90,out!$A$1,'2000-2017'!L90,out!$A$1,'2000-2017'!M90,out!$A$1, '2000-2017'!N90)</f>
        <v>2002/CASANARE/85/118585000/58.3676797158269/0/13.2979448429708/2.70542086866225/96.9978035530923/23.1717125326914/65.35/3. Vulnerable (&gt;=60 y &lt;70)/1/CASANARE - GOBERNACIÓN</v>
      </c>
    </row>
    <row r="92" spans="1:1" x14ac:dyDescent="0.2">
      <c r="A92" t="str">
        <f>CONCATENATE('2000-2017'!A91,out!$A$1,'2000-2017'!B91,out!$A$1,'2000-2017'!C91,out!$A$1,'2000-2017'!D91,out!$A$1,'2000-2017'!E91,out!$A$1,'2000-2017'!F91,out!$A$1,'2000-2017'!G91,out!$A$1,'2000-2017'!H91,out!$A$1,'2000-2017'!I91,out!$A$1,'2000-2017'!J91,out!$A$1,'2000-2017'!K91,out!$A$1,'2000-2017'!L91,out!$A$1,'2000-2017'!M91,out!$A$1, '2000-2017'!N91)</f>
        <v>2002/PUTUMAYO/86/118686000/102.62080672158/29.7132519359975/72.490330122351/8.77390895207918/82.3052081572662/-29.1914497127371/43.26/2. Riesgo (&gt;=40 y &lt;60)/32/PUTUMAYO - GOBERNACIÓN</v>
      </c>
    </row>
    <row r="93" spans="1:1" x14ac:dyDescent="0.2">
      <c r="A93" t="str">
        <f>CONCATENATE('2000-2017'!A92,out!$A$1,'2000-2017'!B92,out!$A$1,'2000-2017'!C92,out!$A$1,'2000-2017'!D92,out!$A$1,'2000-2017'!E92,out!$A$1,'2000-2017'!F92,out!$A$1,'2000-2017'!G92,out!$A$1,'2000-2017'!H92,out!$A$1,'2000-2017'!I92,out!$A$1,'2000-2017'!J92,out!$A$1,'2000-2017'!K92,out!$A$1,'2000-2017'!L92,out!$A$1,'2000-2017'!M92,out!$A$1, '2000-2017'!N92)</f>
        <v>2002/SAN ANDRES/88/118888000/77.2932960764364/82.3158600544093/41.7467507197915/21.3258090483106/59.2989007489935/31.2530110645519/45.58/2. Riesgo (&gt;=40 y &lt;60)/30/SAN ANDRÉS - GOBERNACIÓN</v>
      </c>
    </row>
    <row r="94" spans="1:1" x14ac:dyDescent="0.2">
      <c r="A94" t="str">
        <f>CONCATENATE('2000-2017'!A93,out!$A$1,'2000-2017'!B93,out!$A$1,'2000-2017'!C93,out!$A$1,'2000-2017'!D93,out!$A$1,'2000-2017'!E93,out!$A$1,'2000-2017'!F93,out!$A$1,'2000-2017'!G93,out!$A$1,'2000-2017'!H93,out!$A$1,'2000-2017'!I93,out!$A$1,'2000-2017'!J93,out!$A$1,'2000-2017'!K93,out!$A$1,'2000-2017'!L93,out!$A$1,'2000-2017'!M93,out!$A$1, '2000-2017'!N93)</f>
        <v>2002/AMAZONAS/91/119191000/64.1161625253365/13.5371870968134/74.3856922471179/6.35683026315254/73.2954897362897/-48.3133197571171/48.02/2. Riesgo (&gt;=40 y &lt;60)/27/AMAZONAS - GOBERNACIÓN</v>
      </c>
    </row>
    <row r="95" spans="1:1" x14ac:dyDescent="0.2">
      <c r="A95" t="str">
        <f>CONCATENATE('2000-2017'!A94,out!$A$1,'2000-2017'!B94,out!$A$1,'2000-2017'!C94,out!$A$1,'2000-2017'!D94,out!$A$1,'2000-2017'!E94,out!$A$1,'2000-2017'!F94,out!$A$1,'2000-2017'!G94,out!$A$1,'2000-2017'!H94,out!$A$1,'2000-2017'!I94,out!$A$1,'2000-2017'!J94,out!$A$1,'2000-2017'!K94,out!$A$1,'2000-2017'!L94,out!$A$1,'2000-2017'!M94,out!$A$1, '2000-2017'!N94)</f>
        <v>2002/GUAINIA/94/119494000/74.0175000018658/1.21172687054211/59.1909139513996/2.98675518674409/77.3251270710337/-83.8576396587828/52.02/2. Riesgo (&gt;=40 y &lt;60)/22/GUAINÍA - GOBERNACIÓN</v>
      </c>
    </row>
    <row r="96" spans="1:1" x14ac:dyDescent="0.2">
      <c r="A96" t="str">
        <f>CONCATENATE('2000-2017'!A95,out!$A$1,'2000-2017'!B95,out!$A$1,'2000-2017'!C95,out!$A$1,'2000-2017'!D95,out!$A$1,'2000-2017'!E95,out!$A$1,'2000-2017'!F95,out!$A$1,'2000-2017'!G95,out!$A$1,'2000-2017'!H95,out!$A$1,'2000-2017'!I95,out!$A$1,'2000-2017'!J95,out!$A$1,'2000-2017'!K95,out!$A$1,'2000-2017'!L95,out!$A$1,'2000-2017'!M95,out!$A$1, '2000-2017'!N95)</f>
        <v>2002/GUAVIARE/95/119595000/62.8466875156533/0.8925294583962/55.866129361289/7.36475851537893/90.6534392466998/20.4637659062289/59.61/2. Riesgo (&gt;=40 y &lt;60)/5/GUAVIARE - GOBERNACIÓN</v>
      </c>
    </row>
    <row r="97" spans="1:1" x14ac:dyDescent="0.2">
      <c r="A97" t="str">
        <f>CONCATENATE('2000-2017'!A96,out!$A$1,'2000-2017'!B96,out!$A$1,'2000-2017'!C96,out!$A$1,'2000-2017'!D96,out!$A$1,'2000-2017'!E96,out!$A$1,'2000-2017'!F96,out!$A$1,'2000-2017'!G96,out!$A$1,'2000-2017'!H96,out!$A$1,'2000-2017'!I96,out!$A$1,'2000-2017'!J96,out!$A$1,'2000-2017'!K96,out!$A$1,'2000-2017'!L96,out!$A$1,'2000-2017'!M96,out!$A$1, '2000-2017'!N96)</f>
        <v>2002/VAUPES/97/119797000/122.333742373495/0/59.6754969138188/3.34473400912617/83.8796712467799/-78.4208110700662/45.52/2. Riesgo (&gt;=40 y &lt;60)/31/VAUPÉS - GOBERNACIÓN</v>
      </c>
    </row>
    <row r="98" spans="1:1" x14ac:dyDescent="0.2">
      <c r="A98" t="str">
        <f>CONCATENATE('2000-2017'!A97,out!$A$1,'2000-2017'!B97,out!$A$1,'2000-2017'!C97,out!$A$1,'2000-2017'!D97,out!$A$1,'2000-2017'!E97,out!$A$1,'2000-2017'!F97,out!$A$1,'2000-2017'!G97,out!$A$1,'2000-2017'!H97,out!$A$1,'2000-2017'!I97,out!$A$1,'2000-2017'!J97,out!$A$1,'2000-2017'!K97,out!$A$1,'2000-2017'!L97,out!$A$1,'2000-2017'!M97,out!$A$1, '2000-2017'!N97)</f>
        <v>2002/VICHADA/99/119999000/104.33938025762/0.19287686302848/58.7226138771231/4.69230832375687/84.3190287837053/-25.7639897978884/49.3/2. Riesgo (&gt;=40 y &lt;60)/26/VICHADA - GOBERNACIÓN</v>
      </c>
    </row>
    <row r="99" spans="1:1" x14ac:dyDescent="0.2">
      <c r="A99" t="str">
        <f>CONCATENATE('2000-2017'!A98,out!$A$1,'2000-2017'!B98,out!$A$1,'2000-2017'!C98,out!$A$1,'2000-2017'!D98,out!$A$1,'2000-2017'!E98,out!$A$1,'2000-2017'!F98,out!$A$1,'2000-2017'!G98,out!$A$1,'2000-2017'!H98,out!$A$1,'2000-2017'!I98,out!$A$1,'2000-2017'!J98,out!$A$1,'2000-2017'!K98,out!$A$1,'2000-2017'!L98,out!$A$1,'2000-2017'!M98,out!$A$1, '2000-2017'!N98)</f>
        <v>2003/ANTIOQUIA/05/110505000/49.8180852255554/21.8165171445695/34.0866445591995/49.0424254883984/53.1916590222525/22.0366568190535/59.4/2. Riesgo (&gt;=40 y &lt;60)/12/ANTIOQUIA - GOBERNACIÓN</v>
      </c>
    </row>
    <row r="100" spans="1:1" x14ac:dyDescent="0.2">
      <c r="A100" t="str">
        <f>CONCATENATE('2000-2017'!A99,out!$A$1,'2000-2017'!B99,out!$A$1,'2000-2017'!C99,out!$A$1,'2000-2017'!D99,out!$A$1,'2000-2017'!E99,out!$A$1,'2000-2017'!F99,out!$A$1,'2000-2017'!G99,out!$A$1,'2000-2017'!H99,out!$A$1,'2000-2017'!I99,out!$A$1,'2000-2017'!J99,out!$A$1,'2000-2017'!K99,out!$A$1,'2000-2017'!L99,out!$A$1,'2000-2017'!M99,out!$A$1, '2000-2017'!N99)</f>
        <v>2003/ATLANTICO/08/110808000/52.4491669591986/34.3589426336834/45.1584440280891/48.7011550042907/68.7252661984272/42.8597003411345/62.72/3. Vulnerable (&gt;=60 y &lt;70)/7/ATLÁNTICO - GOBERNACIÓN</v>
      </c>
    </row>
    <row r="101" spans="1:1" x14ac:dyDescent="0.2">
      <c r="A101" t="str">
        <f>CONCATENATE('2000-2017'!A100,out!$A$1,'2000-2017'!B100,out!$A$1,'2000-2017'!C100,out!$A$1,'2000-2017'!D100,out!$A$1,'2000-2017'!E100,out!$A$1,'2000-2017'!F100,out!$A$1,'2000-2017'!G100,out!$A$1,'2000-2017'!H100,out!$A$1,'2000-2017'!I100,out!$A$1,'2000-2017'!J100,out!$A$1,'2000-2017'!K100,out!$A$1,'2000-2017'!L100,out!$A$1,'2000-2017'!M100,out!$A$1, '2000-2017'!N100)</f>
        <v>2003/BOLIVAR/13/111313000/57.3851598016753/36.2879728173016/57.2028695933203/36.8020276311772/77.8568664651438/36.7262942737637/59.37/2. Riesgo (&gt;=40 y &lt;60)/13/BOLÍVAR - GOBERNACIÓN</v>
      </c>
    </row>
    <row r="102" spans="1:1" x14ac:dyDescent="0.2">
      <c r="A102" t="str">
        <f>CONCATENATE('2000-2017'!A101,out!$A$1,'2000-2017'!B101,out!$A$1,'2000-2017'!C101,out!$A$1,'2000-2017'!D101,out!$A$1,'2000-2017'!E101,out!$A$1,'2000-2017'!F101,out!$A$1,'2000-2017'!G101,out!$A$1,'2000-2017'!H101,out!$A$1,'2000-2017'!I101,out!$A$1,'2000-2017'!J101,out!$A$1,'2000-2017'!K101,out!$A$1,'2000-2017'!L101,out!$A$1,'2000-2017'!M101,out!$A$1, '2000-2017'!N101)</f>
        <v>2003/BOYACA/15/111515000/58.3575390998777/4.41215572330498/70.1191985479144/22.7873022032225/84.1744946294971/32.2024607822916/61.28/3. Vulnerable (&gt;=60 y &lt;70)/9/BOYACÁ - GOBERNACIÓN</v>
      </c>
    </row>
    <row r="103" spans="1:1" x14ac:dyDescent="0.2">
      <c r="A103" t="str">
        <f>CONCATENATE('2000-2017'!A102,out!$A$1,'2000-2017'!B102,out!$A$1,'2000-2017'!C102,out!$A$1,'2000-2017'!D102,out!$A$1,'2000-2017'!E102,out!$A$1,'2000-2017'!F102,out!$A$1,'2000-2017'!G102,out!$A$1,'2000-2017'!H102,out!$A$1,'2000-2017'!I102,out!$A$1,'2000-2017'!J102,out!$A$1,'2000-2017'!K102,out!$A$1,'2000-2017'!L102,out!$A$1,'2000-2017'!M102,out!$A$1, '2000-2017'!N102)</f>
        <v>2003/CALDAS/17/111717000/58.7661655028556/11.5071223145922/61.7588616925449/28.4691045787945/80.5169992121268/34.5449101155675/61.77/3. Vulnerable (&gt;=60 y &lt;70)/8/CALDAS - GOBERNACIÓN</v>
      </c>
    </row>
    <row r="104" spans="1:1" x14ac:dyDescent="0.2">
      <c r="A104" t="str">
        <f>CONCATENATE('2000-2017'!A103,out!$A$1,'2000-2017'!B103,out!$A$1,'2000-2017'!C103,out!$A$1,'2000-2017'!D103,out!$A$1,'2000-2017'!E103,out!$A$1,'2000-2017'!F103,out!$A$1,'2000-2017'!G103,out!$A$1,'2000-2017'!H103,out!$A$1,'2000-2017'!I103,out!$A$1,'2000-2017'!J103,out!$A$1,'2000-2017'!K103,out!$A$1,'2000-2017'!L103,out!$A$1,'2000-2017'!M103,out!$A$1, '2000-2017'!N103)</f>
        <v>2003/CAQUETA/18/111818000/67.5276591288695/5.64828869505769/70.2870073789233/26.1105325368005/11.2160084285103/-237.86250947215/41.95/2. Riesgo (&gt;=40 y &lt;60)/29/CAQUETÁ - GOBERNACIÓN</v>
      </c>
    </row>
    <row r="105" spans="1:1" x14ac:dyDescent="0.2">
      <c r="A105" t="str">
        <f>CONCATENATE('2000-2017'!A104,out!$A$1,'2000-2017'!B104,out!$A$1,'2000-2017'!C104,out!$A$1,'2000-2017'!D104,out!$A$1,'2000-2017'!E104,out!$A$1,'2000-2017'!F104,out!$A$1,'2000-2017'!G104,out!$A$1,'2000-2017'!H104,out!$A$1,'2000-2017'!I104,out!$A$1,'2000-2017'!J104,out!$A$1,'2000-2017'!K104,out!$A$1,'2000-2017'!L104,out!$A$1,'2000-2017'!M104,out!$A$1, '2000-2017'!N104)</f>
        <v>2003/CAUCA/19/111919000/63.5338121412411/26.3223339464103/75.4416181954091/18.1073032992358/85.5860373093754/22.7957760502778/54.43/2. Riesgo (&gt;=40 y &lt;60)/20/CAUCA - GOBERNACIÓN</v>
      </c>
    </row>
    <row r="106" spans="1:1" x14ac:dyDescent="0.2">
      <c r="A106" t="str">
        <f>CONCATENATE('2000-2017'!A105,out!$A$1,'2000-2017'!B105,out!$A$1,'2000-2017'!C105,out!$A$1,'2000-2017'!D105,out!$A$1,'2000-2017'!E105,out!$A$1,'2000-2017'!F105,out!$A$1,'2000-2017'!G105,out!$A$1,'2000-2017'!H105,out!$A$1,'2000-2017'!I105,out!$A$1,'2000-2017'!J105,out!$A$1,'2000-2017'!K105,out!$A$1,'2000-2017'!L105,out!$A$1,'2000-2017'!M105,out!$A$1, '2000-2017'!N105)</f>
        <v>2003/CESAR/20/112020000/49.6590104892737/1.04972419063582/52.4197213077783/20.3359491379298/86.9701845724252/49.6315296174588/67.21/3. Vulnerable (&gt;=60 y &lt;70)/3/CESAR - GOBERNACIÓN</v>
      </c>
    </row>
    <row r="107" spans="1:1" x14ac:dyDescent="0.2">
      <c r="A107" t="str">
        <f>CONCATENATE('2000-2017'!A106,out!$A$1,'2000-2017'!B106,out!$A$1,'2000-2017'!C106,out!$A$1,'2000-2017'!D106,out!$A$1,'2000-2017'!E106,out!$A$1,'2000-2017'!F106,out!$A$1,'2000-2017'!G106,out!$A$1,'2000-2017'!H106,out!$A$1,'2000-2017'!I106,out!$A$1,'2000-2017'!J106,out!$A$1,'2000-2017'!K106,out!$A$1,'2000-2017'!L106,out!$A$1,'2000-2017'!M106,out!$A$1, '2000-2017'!N106)</f>
        <v>2003/CORDOBA/23/112323000/65.1062252964427/16.1609416995932/66.2762193623094/22.4099055641262/82.3687570373003/23.0938726043013/57.48/2. Riesgo (&gt;=40 y &lt;60)/15/CÓRDOBA - GOBERNACIÓN</v>
      </c>
    </row>
    <row r="108" spans="1:1" x14ac:dyDescent="0.2">
      <c r="A108" t="str">
        <f>CONCATENATE('2000-2017'!A107,out!$A$1,'2000-2017'!B107,out!$A$1,'2000-2017'!C107,out!$A$1,'2000-2017'!D107,out!$A$1,'2000-2017'!E107,out!$A$1,'2000-2017'!F107,out!$A$1,'2000-2017'!G107,out!$A$1,'2000-2017'!H107,out!$A$1,'2000-2017'!I107,out!$A$1,'2000-2017'!J107,out!$A$1,'2000-2017'!K107,out!$A$1,'2000-2017'!L107,out!$A$1,'2000-2017'!M107,out!$A$1, '2000-2017'!N107)</f>
        <v>2003/CUNDINAMARCA/25/112525000/52.1304992830528/31.8736010340855/44.4703353355146/33.9091990019608/71.0412373785436/35.9126056801891/59.6/2. Riesgo (&gt;=40 y &lt;60)/11/CUNDINAMARCA - GOBERNACIÓN</v>
      </c>
    </row>
    <row r="109" spans="1:1" x14ac:dyDescent="0.2">
      <c r="A109" t="str">
        <f>CONCATENATE('2000-2017'!A108,out!$A$1,'2000-2017'!B108,out!$A$1,'2000-2017'!C108,out!$A$1,'2000-2017'!D108,out!$A$1,'2000-2017'!E108,out!$A$1,'2000-2017'!F108,out!$A$1,'2000-2017'!G108,out!$A$1,'2000-2017'!H108,out!$A$1,'2000-2017'!I108,out!$A$1,'2000-2017'!J108,out!$A$1,'2000-2017'!K108,out!$A$1,'2000-2017'!L108,out!$A$1,'2000-2017'!M108,out!$A$1, '2000-2017'!N108)</f>
        <v>2003/CHOCO/27/112727000/79.7055111485065/35.9523407262131/91.7538847597294/7.86335528911054/91.3885914392383/9.2504323604632/46.58/2. Riesgo (&gt;=40 y &lt;60)/28/CHOCÓ - GOBERNACIÓN</v>
      </c>
    </row>
    <row r="110" spans="1:1" x14ac:dyDescent="0.2">
      <c r="A110" t="str">
        <f>CONCATENATE('2000-2017'!A109,out!$A$1,'2000-2017'!B109,out!$A$1,'2000-2017'!C109,out!$A$1,'2000-2017'!D109,out!$A$1,'2000-2017'!E109,out!$A$1,'2000-2017'!F109,out!$A$1,'2000-2017'!G109,out!$A$1,'2000-2017'!H109,out!$A$1,'2000-2017'!I109,out!$A$1,'2000-2017'!J109,out!$A$1,'2000-2017'!K109,out!$A$1,'2000-2017'!L109,out!$A$1,'2000-2017'!M109,out!$A$1, '2000-2017'!N109)</f>
        <v>2003/HUILA/41/114141000/79.4373792083224/10.4946060433814/47.3311959080868/14.1810440795099/84.5408326185019/24.8860941865011/56.49/2. Riesgo (&gt;=40 y &lt;60)/16/HUILA - GOBERNACIÓN</v>
      </c>
    </row>
    <row r="111" spans="1:1" x14ac:dyDescent="0.2">
      <c r="A111" t="str">
        <f>CONCATENATE('2000-2017'!A110,out!$A$1,'2000-2017'!B110,out!$A$1,'2000-2017'!C110,out!$A$1,'2000-2017'!D110,out!$A$1,'2000-2017'!E110,out!$A$1,'2000-2017'!F110,out!$A$1,'2000-2017'!G110,out!$A$1,'2000-2017'!H110,out!$A$1,'2000-2017'!I110,out!$A$1,'2000-2017'!J110,out!$A$1,'2000-2017'!K110,out!$A$1,'2000-2017'!L110,out!$A$1,'2000-2017'!M110,out!$A$1, '2000-2017'!N110)</f>
        <v>2003/GUAJIRA/44/114444000/108.745449702566/5.84755472536951/43.0424542416427/9.61142849129211/83.9019060085782/-112.239952529503/48.7/2. Riesgo (&gt;=40 y &lt;60)/27/LA GUAJIRA - GOBERNACIÓN</v>
      </c>
    </row>
    <row r="112" spans="1:1" x14ac:dyDescent="0.2">
      <c r="A112" t="str">
        <f>CONCATENATE('2000-2017'!A111,out!$A$1,'2000-2017'!B111,out!$A$1,'2000-2017'!C111,out!$A$1,'2000-2017'!D111,out!$A$1,'2000-2017'!E111,out!$A$1,'2000-2017'!F111,out!$A$1,'2000-2017'!G111,out!$A$1,'2000-2017'!H111,out!$A$1,'2000-2017'!I111,out!$A$1,'2000-2017'!J111,out!$A$1,'2000-2017'!K111,out!$A$1,'2000-2017'!L111,out!$A$1,'2000-2017'!M111,out!$A$1, '2000-2017'!N111)</f>
        <v>2003/MAGDALENA/47/114747000/61.7019815884893/32.2196115326889/75.3968939698125/24.3158048900617/82.7358423528291/35.8236883620267/56.48/2. Riesgo (&gt;=40 y &lt;60)/17/MAGDALENA - GOBERNACIÓN</v>
      </c>
    </row>
    <row r="113" spans="1:1" x14ac:dyDescent="0.2">
      <c r="A113" t="str">
        <f>CONCATENATE('2000-2017'!A112,out!$A$1,'2000-2017'!B112,out!$A$1,'2000-2017'!C112,out!$A$1,'2000-2017'!D112,out!$A$1,'2000-2017'!E112,out!$A$1,'2000-2017'!F112,out!$A$1,'2000-2017'!G112,out!$A$1,'2000-2017'!H112,out!$A$1,'2000-2017'!I112,out!$A$1,'2000-2017'!J112,out!$A$1,'2000-2017'!K112,out!$A$1,'2000-2017'!L112,out!$A$1,'2000-2017'!M112,out!$A$1, '2000-2017'!N112)</f>
        <v>2003/META/50/115050000/63.7376260178358/11.4622694974939/30.7859341748993/23.7729149371919/82.2827059248909/28.348897757021/63.52/3. Vulnerable (&gt;=60 y &lt;70)/5/META - GOBERNACIÓN</v>
      </c>
    </row>
    <row r="114" spans="1:1" x14ac:dyDescent="0.2">
      <c r="A114" t="str">
        <f>CONCATENATE('2000-2017'!A113,out!$A$1,'2000-2017'!B113,out!$A$1,'2000-2017'!C113,out!$A$1,'2000-2017'!D113,out!$A$1,'2000-2017'!E113,out!$A$1,'2000-2017'!F113,out!$A$1,'2000-2017'!G113,out!$A$1,'2000-2017'!H113,out!$A$1,'2000-2017'!I113,out!$A$1,'2000-2017'!J113,out!$A$1,'2000-2017'!K113,out!$A$1,'2000-2017'!L113,out!$A$1,'2000-2017'!M113,out!$A$1, '2000-2017'!N113)</f>
        <v>2003/NARIÑO/52/115252000/44.9200863116991/33.5561801162412/70.4216590052341/22.7810617788975/83.9546950769334/46.6438437077475/58.78/2. Riesgo (&gt;=40 y &lt;60)/14/NARIÑO - GOBERNACIÓN</v>
      </c>
    </row>
    <row r="115" spans="1:1" x14ac:dyDescent="0.2">
      <c r="A115" t="str">
        <f>CONCATENATE('2000-2017'!A114,out!$A$1,'2000-2017'!B114,out!$A$1,'2000-2017'!C114,out!$A$1,'2000-2017'!D114,out!$A$1,'2000-2017'!E114,out!$A$1,'2000-2017'!F114,out!$A$1,'2000-2017'!G114,out!$A$1,'2000-2017'!H114,out!$A$1,'2000-2017'!I114,out!$A$1,'2000-2017'!J114,out!$A$1,'2000-2017'!K114,out!$A$1,'2000-2017'!L114,out!$A$1,'2000-2017'!M114,out!$A$1, '2000-2017'!N114)</f>
        <v>2003/N. DE SANTANDER/54/115454000/51.5088347668235/3.74716887034929/75.2114588376881/19.9126628878695/92.1188637926623/64.0250074094359/67.79/3. Vulnerable (&gt;=60 y &lt;70)/2/NORTE DE SANTANDER - GOBERNACIÓN</v>
      </c>
    </row>
    <row r="116" spans="1:1" x14ac:dyDescent="0.2">
      <c r="A116" t="str">
        <f>CONCATENATE('2000-2017'!A115,out!$A$1,'2000-2017'!B115,out!$A$1,'2000-2017'!C115,out!$A$1,'2000-2017'!D115,out!$A$1,'2000-2017'!E115,out!$A$1,'2000-2017'!F115,out!$A$1,'2000-2017'!G115,out!$A$1,'2000-2017'!H115,out!$A$1,'2000-2017'!I115,out!$A$1,'2000-2017'!J115,out!$A$1,'2000-2017'!K115,out!$A$1,'2000-2017'!L115,out!$A$1,'2000-2017'!M115,out!$A$1, '2000-2017'!N115)</f>
        <v>2003/QUINDIO/63/116363000/63.0745674790438/10.4722311484177/58.1005105584492/30.0817075016119/74.3615892193779/42.7234313285446/63.06/3. Vulnerable (&gt;=60 y &lt;70)/6/QUINDÍO - GOBERNACIÓN</v>
      </c>
    </row>
    <row r="117" spans="1:1" x14ac:dyDescent="0.2">
      <c r="A117" t="str">
        <f>CONCATENATE('2000-2017'!A116,out!$A$1,'2000-2017'!B116,out!$A$1,'2000-2017'!C116,out!$A$1,'2000-2017'!D116,out!$A$1,'2000-2017'!E116,out!$A$1,'2000-2017'!F116,out!$A$1,'2000-2017'!G116,out!$A$1,'2000-2017'!H116,out!$A$1,'2000-2017'!I116,out!$A$1,'2000-2017'!J116,out!$A$1,'2000-2017'!K116,out!$A$1,'2000-2017'!L116,out!$A$1,'2000-2017'!M116,out!$A$1, '2000-2017'!N116)</f>
        <v>2003/RISARALDA/66/116666000/44.2887690002988/17.0673147206144/55.1428505124177/30.2085219123081/70.5029722457642/37.7302129902417/60.58/3. Vulnerable (&gt;=60 y &lt;70)/10/RISARALDA - GOBERNACIÓN</v>
      </c>
    </row>
    <row r="118" spans="1:1" x14ac:dyDescent="0.2">
      <c r="A118" t="str">
        <f>CONCATENATE('2000-2017'!A117,out!$A$1,'2000-2017'!B117,out!$A$1,'2000-2017'!C117,out!$A$1,'2000-2017'!D117,out!$A$1,'2000-2017'!E117,out!$A$1,'2000-2017'!F117,out!$A$1,'2000-2017'!G117,out!$A$1,'2000-2017'!H117,out!$A$1,'2000-2017'!I117,out!$A$1,'2000-2017'!J117,out!$A$1,'2000-2017'!K117,out!$A$1,'2000-2017'!L117,out!$A$1,'2000-2017'!M117,out!$A$1, '2000-2017'!N117)</f>
        <v>2003/SANTANDER/68/116868000/51.935102498715/48.9833461423608/54.6739488190267/30.0469718042639/69.9318029366261/6.05842242473964/48.87/2. Riesgo (&gt;=40 y &lt;60)/26/SANTANDER - GOBERNACIÓN</v>
      </c>
    </row>
    <row r="119" spans="1:1" x14ac:dyDescent="0.2">
      <c r="A119" t="str">
        <f>CONCATENATE('2000-2017'!A118,out!$A$1,'2000-2017'!B118,out!$A$1,'2000-2017'!C118,out!$A$1,'2000-2017'!D118,out!$A$1,'2000-2017'!E118,out!$A$1,'2000-2017'!F118,out!$A$1,'2000-2017'!G118,out!$A$1,'2000-2017'!H118,out!$A$1,'2000-2017'!I118,out!$A$1,'2000-2017'!J118,out!$A$1,'2000-2017'!K118,out!$A$1,'2000-2017'!L118,out!$A$1,'2000-2017'!M118,out!$A$1, '2000-2017'!N118)</f>
        <v>2003/SUCRE/70/117070000/74.7113219299506/3.82670888139205/71.2575523631815/16.1696371960359/88.8632266730173/56.5433779331463/65.5/3. Vulnerable (&gt;=60 y &lt;70)/4/SUCRE - GOBERNACIÓN</v>
      </c>
    </row>
    <row r="120" spans="1:1" x14ac:dyDescent="0.2">
      <c r="A120" t="str">
        <f>CONCATENATE('2000-2017'!A119,out!$A$1,'2000-2017'!B119,out!$A$1,'2000-2017'!C119,out!$A$1,'2000-2017'!D119,out!$A$1,'2000-2017'!E119,out!$A$1,'2000-2017'!F119,out!$A$1,'2000-2017'!G119,out!$A$1,'2000-2017'!H119,out!$A$1,'2000-2017'!I119,out!$A$1,'2000-2017'!J119,out!$A$1,'2000-2017'!K119,out!$A$1,'2000-2017'!L119,out!$A$1,'2000-2017'!M119,out!$A$1, '2000-2017'!N119)</f>
        <v>2003/TOLIMA/73/117373000/67.4544020717886/19.4589665388022/59.276034565708/24.2956745866507/78.9530213529009/23.4915345190241/55.62/2. Riesgo (&gt;=40 y &lt;60)/18/TOLIMA - GOBERNACIÓN</v>
      </c>
    </row>
    <row r="121" spans="1:1" x14ac:dyDescent="0.2">
      <c r="A121" t="str">
        <f>CONCATENATE('2000-2017'!A120,out!$A$1,'2000-2017'!B120,out!$A$1,'2000-2017'!C120,out!$A$1,'2000-2017'!D120,out!$A$1,'2000-2017'!E120,out!$A$1,'2000-2017'!F120,out!$A$1,'2000-2017'!G120,out!$A$1,'2000-2017'!H120,out!$A$1,'2000-2017'!I120,out!$A$1,'2000-2017'!J120,out!$A$1,'2000-2017'!K120,out!$A$1,'2000-2017'!L120,out!$A$1,'2000-2017'!M120,out!$A$1, '2000-2017'!N120)</f>
        <v>2003/VALLE DEL CAUCA/76/117676000/56.8087164688135/94.6329145700523/50.4707856538154/37.743824097824/56.4613375916546/16.3190201851604/41.64/2. Riesgo (&gt;=40 y &lt;60)/31/VALLE DEL CAUCA - GOBERNACIÓN</v>
      </c>
    </row>
    <row r="122" spans="1:1" x14ac:dyDescent="0.2">
      <c r="A122" t="str">
        <f>CONCATENATE('2000-2017'!A121,out!$A$1,'2000-2017'!B121,out!$A$1,'2000-2017'!C121,out!$A$1,'2000-2017'!D121,out!$A$1,'2000-2017'!E121,out!$A$1,'2000-2017'!F121,out!$A$1,'2000-2017'!G121,out!$A$1,'2000-2017'!H121,out!$A$1,'2000-2017'!I121,out!$A$1,'2000-2017'!J121,out!$A$1,'2000-2017'!K121,out!$A$1,'2000-2017'!L121,out!$A$1,'2000-2017'!M121,out!$A$1, '2000-2017'!N121)</f>
        <v>2003/ARAUCA/81/118181000/68.1092046318992/5.28016151764269/30.5515513094177/5.38638864317489/59.8455339657923/-359.131092768928/51.67/2. Riesgo (&gt;=40 y &lt;60)/23/ARAUCA - GOBERNACIÓN</v>
      </c>
    </row>
    <row r="123" spans="1:1" x14ac:dyDescent="0.2">
      <c r="A123" t="str">
        <f>CONCATENATE('2000-2017'!A122,out!$A$1,'2000-2017'!B122,out!$A$1,'2000-2017'!C122,out!$A$1,'2000-2017'!D122,out!$A$1,'2000-2017'!E122,out!$A$1,'2000-2017'!F122,out!$A$1,'2000-2017'!G122,out!$A$1,'2000-2017'!H122,out!$A$1,'2000-2017'!I122,out!$A$1,'2000-2017'!J122,out!$A$1,'2000-2017'!K122,out!$A$1,'2000-2017'!L122,out!$A$1,'2000-2017'!M122,out!$A$1, '2000-2017'!N122)</f>
        <v>2003/CASANARE/85/118585000/52.8473030655801/0/12.8272489768556/2.79424743590317/98.0446267137778/39.1586615051774/68.63/3. Vulnerable (&gt;=60 y &lt;70)/1/CASANARE - GOBERNACIÓN</v>
      </c>
    </row>
    <row r="124" spans="1:1" x14ac:dyDescent="0.2">
      <c r="A124" t="str">
        <f>CONCATENATE('2000-2017'!A123,out!$A$1,'2000-2017'!B123,out!$A$1,'2000-2017'!C123,out!$A$1,'2000-2017'!D123,out!$A$1,'2000-2017'!E123,out!$A$1,'2000-2017'!F123,out!$A$1,'2000-2017'!G123,out!$A$1,'2000-2017'!H123,out!$A$1,'2000-2017'!I123,out!$A$1,'2000-2017'!J123,out!$A$1,'2000-2017'!K123,out!$A$1,'2000-2017'!L123,out!$A$1,'2000-2017'!M123,out!$A$1, '2000-2017'!N123)</f>
        <v>2003/PUTUMAYO/86/118686000/93.5664486741347/8.82498761664582/71.6100114559321/9.73076964868883/88.8090767955863/-2.21525530505948/48.97/2. Riesgo (&gt;=40 y &lt;60)/25/PUTUMAYO - GOBERNACIÓN</v>
      </c>
    </row>
    <row r="125" spans="1:1" x14ac:dyDescent="0.2">
      <c r="A125" t="str">
        <f>CONCATENATE('2000-2017'!A124,out!$A$1,'2000-2017'!B124,out!$A$1,'2000-2017'!C124,out!$A$1,'2000-2017'!D124,out!$A$1,'2000-2017'!E124,out!$A$1,'2000-2017'!F124,out!$A$1,'2000-2017'!G124,out!$A$1,'2000-2017'!H124,out!$A$1,'2000-2017'!I124,out!$A$1,'2000-2017'!J124,out!$A$1,'2000-2017'!K124,out!$A$1,'2000-2017'!L124,out!$A$1,'2000-2017'!M124,out!$A$1, '2000-2017'!N124)</f>
        <v>2003/SAN ANDRES/88/118888000/58.0070914208429/69.9820064835663/34.3452447443367/18.965329165993/62.0655650552345/64.4086619497605/54.92/2. Riesgo (&gt;=40 y &lt;60)/19/SAN ANDRÉS - GOBERNACIÓN</v>
      </c>
    </row>
    <row r="126" spans="1:1" x14ac:dyDescent="0.2">
      <c r="A126" t="str">
        <f>CONCATENATE('2000-2017'!A125,out!$A$1,'2000-2017'!B125,out!$A$1,'2000-2017'!C125,out!$A$1,'2000-2017'!D125,out!$A$1,'2000-2017'!E125,out!$A$1,'2000-2017'!F125,out!$A$1,'2000-2017'!G125,out!$A$1,'2000-2017'!H125,out!$A$1,'2000-2017'!I125,out!$A$1,'2000-2017'!J125,out!$A$1,'2000-2017'!K125,out!$A$1,'2000-2017'!L125,out!$A$1,'2000-2017'!M125,out!$A$1, '2000-2017'!N125)</f>
        <v>2003/AMAZONAS/91/119191000/93.527024140141/12.0883856182603/87.6044953494623/8.78103683079416/8.17364366514991/-311.853924867052/31.38/1. Deterioro (&lt;40)/32/AMAZONAS - GOBERNACIÓN</v>
      </c>
    </row>
    <row r="127" spans="1:1" x14ac:dyDescent="0.2">
      <c r="A127" t="str">
        <f>CONCATENATE('2000-2017'!A126,out!$A$1,'2000-2017'!B126,out!$A$1,'2000-2017'!C126,out!$A$1,'2000-2017'!D126,out!$A$1,'2000-2017'!E126,out!$A$1,'2000-2017'!F126,out!$A$1,'2000-2017'!G126,out!$A$1,'2000-2017'!H126,out!$A$1,'2000-2017'!I126,out!$A$1,'2000-2017'!J126,out!$A$1,'2000-2017'!K126,out!$A$1,'2000-2017'!L126,out!$A$1,'2000-2017'!M126,out!$A$1, '2000-2017'!N126)</f>
        <v>2003/GUAINIA/94/119494000/71.015237116932/1.3936750398097/78.6523326089766/9.08615698040607/78.5889654155565/3.4008515775686/51.83/2. Riesgo (&gt;=40 y &lt;60)/22/GUAINÍA - GOBERNACIÓN</v>
      </c>
    </row>
    <row r="128" spans="1:1" x14ac:dyDescent="0.2">
      <c r="A128" t="str">
        <f>CONCATENATE('2000-2017'!A127,out!$A$1,'2000-2017'!B127,out!$A$1,'2000-2017'!C127,out!$A$1,'2000-2017'!D127,out!$A$1,'2000-2017'!E127,out!$A$1,'2000-2017'!F127,out!$A$1,'2000-2017'!G127,out!$A$1,'2000-2017'!H127,out!$A$1,'2000-2017'!I127,out!$A$1,'2000-2017'!J127,out!$A$1,'2000-2017'!K127,out!$A$1,'2000-2017'!L127,out!$A$1,'2000-2017'!M127,out!$A$1, '2000-2017'!N127)</f>
        <v>2003/GUAVIARE/95/119595000/71.1839026672906/3.446310311915/66.6327673752155/20.6887290983758/75.9277736713615/-21.7715958846555/53.82/2. Riesgo (&gt;=40 y &lt;60)/21/GUAVIARE - GOBERNACIÓN</v>
      </c>
    </row>
    <row r="129" spans="1:1" x14ac:dyDescent="0.2">
      <c r="A129" t="str">
        <f>CONCATENATE('2000-2017'!A128,out!$A$1,'2000-2017'!B128,out!$A$1,'2000-2017'!C128,out!$A$1,'2000-2017'!D128,out!$A$1,'2000-2017'!E128,out!$A$1,'2000-2017'!F128,out!$A$1,'2000-2017'!G128,out!$A$1,'2000-2017'!H128,out!$A$1,'2000-2017'!I128,out!$A$1,'2000-2017'!J128,out!$A$1,'2000-2017'!K128,out!$A$1,'2000-2017'!L128,out!$A$1,'2000-2017'!M128,out!$A$1, '2000-2017'!N128)</f>
        <v>2003/VAUPES/97/119797000/70.9325009754194/0/77.9047235539454/3.52313858386971/83.8302594541159/-2.89594997261293/51.46/2. Riesgo (&gt;=40 y &lt;60)/24/VAUPÉS - GOBERNACIÓN</v>
      </c>
    </row>
    <row r="130" spans="1:1" x14ac:dyDescent="0.2">
      <c r="A130" t="str">
        <f>CONCATENATE('2000-2017'!A129,out!$A$1,'2000-2017'!B129,out!$A$1,'2000-2017'!C129,out!$A$1,'2000-2017'!D129,out!$A$1,'2000-2017'!E129,out!$A$1,'2000-2017'!F129,out!$A$1,'2000-2017'!G129,out!$A$1,'2000-2017'!H129,out!$A$1,'2000-2017'!I129,out!$A$1,'2000-2017'!J129,out!$A$1,'2000-2017'!K129,out!$A$1,'2000-2017'!L129,out!$A$1,'2000-2017'!M129,out!$A$1, '2000-2017'!N129)</f>
        <v>2003/VICHADA/99/119999000/108.696978280505/0.266745629063443/95.5521852186047/3.39383024615457/79.7474184014423/-32.7710509936814/41.91/2. Riesgo (&gt;=40 y &lt;60)/30/VICHADA - GOBERNACIÓN</v>
      </c>
    </row>
    <row r="131" spans="1:1" x14ac:dyDescent="0.2">
      <c r="A131" t="str">
        <f>CONCATENATE('2000-2017'!A130,out!$A$1,'2000-2017'!B130,out!$A$1,'2000-2017'!C130,out!$A$1,'2000-2017'!D130,out!$A$1,'2000-2017'!E130,out!$A$1,'2000-2017'!F130,out!$A$1,'2000-2017'!G130,out!$A$1,'2000-2017'!H130,out!$A$1,'2000-2017'!I130,out!$A$1,'2000-2017'!J130,out!$A$1,'2000-2017'!K130,out!$A$1,'2000-2017'!L130,out!$A$1,'2000-2017'!M130,out!$A$1, '2000-2017'!N130)</f>
        <v>2004/ANTIOQUIA/05/110505000/46.3106549178974/6.17718475304804/39.3092591385987/34.6877011037039/57.6900449990812/39.9176415776191/63.13/3. Vulnerable (&gt;=60 y &lt;70)/12/ANTIOQUIA - GOBERNACIÓN</v>
      </c>
    </row>
    <row r="132" spans="1:1" x14ac:dyDescent="0.2">
      <c r="A132" t="str">
        <f>CONCATENATE('2000-2017'!A131,out!$A$1,'2000-2017'!B131,out!$A$1,'2000-2017'!C131,out!$A$1,'2000-2017'!D131,out!$A$1,'2000-2017'!E131,out!$A$1,'2000-2017'!F131,out!$A$1,'2000-2017'!G131,out!$A$1,'2000-2017'!H131,out!$A$1,'2000-2017'!I131,out!$A$1,'2000-2017'!J131,out!$A$1,'2000-2017'!K131,out!$A$1,'2000-2017'!L131,out!$A$1,'2000-2017'!M131,out!$A$1, '2000-2017'!N131)</f>
        <v>2004/ATLANTICO/08/110808000/50.9983864461476/21.5586734811221/47.5871558147815/45.463685509818/68.0070884921072/43.656635592512/64.12/3. Vulnerable (&gt;=60 y &lt;70)/8/ATLÁNTICO - GOBERNACIÓN</v>
      </c>
    </row>
    <row r="133" spans="1:1" x14ac:dyDescent="0.2">
      <c r="A133" t="str">
        <f>CONCATENATE('2000-2017'!A132,out!$A$1,'2000-2017'!B132,out!$A$1,'2000-2017'!C132,out!$A$1,'2000-2017'!D132,out!$A$1,'2000-2017'!E132,out!$A$1,'2000-2017'!F132,out!$A$1,'2000-2017'!G132,out!$A$1,'2000-2017'!H132,out!$A$1,'2000-2017'!I132,out!$A$1,'2000-2017'!J132,out!$A$1,'2000-2017'!K132,out!$A$1,'2000-2017'!L132,out!$A$1,'2000-2017'!M132,out!$A$1, '2000-2017'!N132)</f>
        <v>2004/BOLIVAR/13/111313000/52.5687126994528/24.2754556579151/59.6492566520425/28.7353138366214/81.4112898663553/51.6796665770993/63.21/3. Vulnerable (&gt;=60 y &lt;70)/11/BOLÍVAR - GOBERNACIÓN</v>
      </c>
    </row>
    <row r="134" spans="1:1" x14ac:dyDescent="0.2">
      <c r="A134" t="str">
        <f>CONCATENATE('2000-2017'!A133,out!$A$1,'2000-2017'!B133,out!$A$1,'2000-2017'!C133,out!$A$1,'2000-2017'!D133,out!$A$1,'2000-2017'!E133,out!$A$1,'2000-2017'!F133,out!$A$1,'2000-2017'!G133,out!$A$1,'2000-2017'!H133,out!$A$1,'2000-2017'!I133,out!$A$1,'2000-2017'!J133,out!$A$1,'2000-2017'!K133,out!$A$1,'2000-2017'!L133,out!$A$1,'2000-2017'!M133,out!$A$1, '2000-2017'!N133)</f>
        <v>2004/BOYACA/15/111515000/48.2852837761769/2.22593345135793/67.9238266237666/23.7715943883472/89.3562255679546/61.547696257181/68.61/3. Vulnerable (&gt;=60 y &lt;70)/3/BOYACÁ - GOBERNACIÓN</v>
      </c>
    </row>
    <row r="135" spans="1:1" x14ac:dyDescent="0.2">
      <c r="A135" t="str">
        <f>CONCATENATE('2000-2017'!A134,out!$A$1,'2000-2017'!B134,out!$A$1,'2000-2017'!C134,out!$A$1,'2000-2017'!D134,out!$A$1,'2000-2017'!E134,out!$A$1,'2000-2017'!F134,out!$A$1,'2000-2017'!G134,out!$A$1,'2000-2017'!H134,out!$A$1,'2000-2017'!I134,out!$A$1,'2000-2017'!J134,out!$A$1,'2000-2017'!K134,out!$A$1,'2000-2017'!L134,out!$A$1,'2000-2017'!M134,out!$A$1, '2000-2017'!N134)</f>
        <v>2004/CALDAS/17/111717000/54.0604039520493/14.6325712760346/57.1765959015556/24.2660207155775/82.631022671207/52.8917882516148/64.81/3. Vulnerable (&gt;=60 y &lt;70)/5/CALDAS - GOBERNACIÓN</v>
      </c>
    </row>
    <row r="136" spans="1:1" x14ac:dyDescent="0.2">
      <c r="A136" t="str">
        <f>CONCATENATE('2000-2017'!A135,out!$A$1,'2000-2017'!B135,out!$A$1,'2000-2017'!C135,out!$A$1,'2000-2017'!D135,out!$A$1,'2000-2017'!E135,out!$A$1,'2000-2017'!F135,out!$A$1,'2000-2017'!G135,out!$A$1,'2000-2017'!H135,out!$A$1,'2000-2017'!I135,out!$A$1,'2000-2017'!J135,out!$A$1,'2000-2017'!K135,out!$A$1,'2000-2017'!L135,out!$A$1,'2000-2017'!M135,out!$A$1, '2000-2017'!N135)</f>
        <v>2004/CAQUETA/18/111818000/65.5049239950654/2.40585998795876/83.3307062455155/15.5888017132314/91.4359892738597/45.8957100939553/62.76/3. Vulnerable (&gt;=60 y &lt;70)/13/CAQUETÁ - GOBERNACIÓN</v>
      </c>
    </row>
    <row r="137" spans="1:1" x14ac:dyDescent="0.2">
      <c r="A137" t="str">
        <f>CONCATENATE('2000-2017'!A136,out!$A$1,'2000-2017'!B136,out!$A$1,'2000-2017'!C136,out!$A$1,'2000-2017'!D136,out!$A$1,'2000-2017'!E136,out!$A$1,'2000-2017'!F136,out!$A$1,'2000-2017'!G136,out!$A$1,'2000-2017'!H136,out!$A$1,'2000-2017'!I136,out!$A$1,'2000-2017'!J136,out!$A$1,'2000-2017'!K136,out!$A$1,'2000-2017'!L136,out!$A$1,'2000-2017'!M136,out!$A$1, '2000-2017'!N136)</f>
        <v>2004/CAUCA/19/111919000/55.0792335317311/15.4725005163444/82.0234492271832/13.9849761914207/88.9977008590119/31.3460366856708/57.1/2. Riesgo (&gt;=40 y &lt;60)/25/CAUCA - GOBERNACIÓN</v>
      </c>
    </row>
    <row r="138" spans="1:1" x14ac:dyDescent="0.2">
      <c r="A138" t="str">
        <f>CONCATENATE('2000-2017'!A137,out!$A$1,'2000-2017'!B137,out!$A$1,'2000-2017'!C137,out!$A$1,'2000-2017'!D137,out!$A$1,'2000-2017'!E137,out!$A$1,'2000-2017'!F137,out!$A$1,'2000-2017'!G137,out!$A$1,'2000-2017'!H137,out!$A$1,'2000-2017'!I137,out!$A$1,'2000-2017'!J137,out!$A$1,'2000-2017'!K137,out!$A$1,'2000-2017'!L137,out!$A$1,'2000-2017'!M137,out!$A$1, '2000-2017'!N137)</f>
        <v>2004/CESAR/20/112020000/43.3533225620094/0.277878980435347/60.678411108621/15.4653294122797/92.6454331300005/61.3324652366513/68.79/3. Vulnerable (&gt;=60 y &lt;70)/2/CESAR - GOBERNACIÓN</v>
      </c>
    </row>
    <row r="139" spans="1:1" x14ac:dyDescent="0.2">
      <c r="A139" t="str">
        <f>CONCATENATE('2000-2017'!A138,out!$A$1,'2000-2017'!B138,out!$A$1,'2000-2017'!C138,out!$A$1,'2000-2017'!D138,out!$A$1,'2000-2017'!E138,out!$A$1,'2000-2017'!F138,out!$A$1,'2000-2017'!G138,out!$A$1,'2000-2017'!H138,out!$A$1,'2000-2017'!I138,out!$A$1,'2000-2017'!J138,out!$A$1,'2000-2017'!K138,out!$A$1,'2000-2017'!L138,out!$A$1,'2000-2017'!M138,out!$A$1, '2000-2017'!N138)</f>
        <v>2004/CORDOBA/23/112323000/51.6563102606623/6.83411048731008/69.5259136637089/17.4344038339051/86.786738876454/55.2972136413556/64.77/3. Vulnerable (&gt;=60 y &lt;70)/6/CÓRDOBA - GOBERNACIÓN</v>
      </c>
    </row>
    <row r="140" spans="1:1" x14ac:dyDescent="0.2">
      <c r="A140" t="str">
        <f>CONCATENATE('2000-2017'!A139,out!$A$1,'2000-2017'!B139,out!$A$1,'2000-2017'!C139,out!$A$1,'2000-2017'!D139,out!$A$1,'2000-2017'!E139,out!$A$1,'2000-2017'!F139,out!$A$1,'2000-2017'!G139,out!$A$1,'2000-2017'!H139,out!$A$1,'2000-2017'!I139,out!$A$1,'2000-2017'!J139,out!$A$1,'2000-2017'!K139,out!$A$1,'2000-2017'!L139,out!$A$1,'2000-2017'!M139,out!$A$1, '2000-2017'!N139)</f>
        <v>2004/CUNDINAMARCA/25/112525000/46.9585813902816/24.139050929642/50.5938081763008/37.7432407298134/70.1734605514701/48.9715528734502/63.3/3. Vulnerable (&gt;=60 y &lt;70)/10/CUNDINAMARCA - GOBERNACIÓN</v>
      </c>
    </row>
    <row r="141" spans="1:1" x14ac:dyDescent="0.2">
      <c r="A141" t="str">
        <f>CONCATENATE('2000-2017'!A140,out!$A$1,'2000-2017'!B140,out!$A$1,'2000-2017'!C140,out!$A$1,'2000-2017'!D140,out!$A$1,'2000-2017'!E140,out!$A$1,'2000-2017'!F140,out!$A$1,'2000-2017'!G140,out!$A$1,'2000-2017'!H140,out!$A$1,'2000-2017'!I140,out!$A$1,'2000-2017'!J140,out!$A$1,'2000-2017'!K140,out!$A$1,'2000-2017'!L140,out!$A$1,'2000-2017'!M140,out!$A$1, '2000-2017'!N140)</f>
        <v>2004/CHOCO/27/112727000/98.2576759440274/61.2571452376516/88.8303302308795/10.6094536310366/89.8028516244611/11.973686807341/38.05/1. Deterioro (&lt;40)/32/CHOCÓ - GOBERNACIÓN</v>
      </c>
    </row>
    <row r="142" spans="1:1" x14ac:dyDescent="0.2">
      <c r="A142" t="str">
        <f>CONCATENATE('2000-2017'!A141,out!$A$1,'2000-2017'!B141,out!$A$1,'2000-2017'!C141,out!$A$1,'2000-2017'!D141,out!$A$1,'2000-2017'!E141,out!$A$1,'2000-2017'!F141,out!$A$1,'2000-2017'!G141,out!$A$1,'2000-2017'!H141,out!$A$1,'2000-2017'!I141,out!$A$1,'2000-2017'!J141,out!$A$1,'2000-2017'!K141,out!$A$1,'2000-2017'!L141,out!$A$1,'2000-2017'!M141,out!$A$1, '2000-2017'!N141)</f>
        <v>2004/HUILA/41/114141000/54.5548044333399/7.31664974229251/49.3735598662175/17.3419531821531/78.309557122788/14.1207974643477/57.55/2. Riesgo (&gt;=40 y &lt;60)/24/HUILA - GOBERNACIÓN</v>
      </c>
    </row>
    <row r="143" spans="1:1" x14ac:dyDescent="0.2">
      <c r="A143" t="str">
        <f>CONCATENATE('2000-2017'!A142,out!$A$1,'2000-2017'!B142,out!$A$1,'2000-2017'!C142,out!$A$1,'2000-2017'!D142,out!$A$1,'2000-2017'!E142,out!$A$1,'2000-2017'!F142,out!$A$1,'2000-2017'!G142,out!$A$1,'2000-2017'!H142,out!$A$1,'2000-2017'!I142,out!$A$1,'2000-2017'!J142,out!$A$1,'2000-2017'!K142,out!$A$1,'2000-2017'!L142,out!$A$1,'2000-2017'!M142,out!$A$1, '2000-2017'!N142)</f>
        <v>2004/GUAJIRA/44/114444000/69.6058956204569/1.36202141061212/48.6165335530687/6.22235625830227/93.0039003313409/36.4619819632594/63.59/3. Vulnerable (&gt;=60 y &lt;70)/9/LA GUAJIRA - GOBERNACIÓN</v>
      </c>
    </row>
    <row r="144" spans="1:1" x14ac:dyDescent="0.2">
      <c r="A144" t="str">
        <f>CONCATENATE('2000-2017'!A143,out!$A$1,'2000-2017'!B143,out!$A$1,'2000-2017'!C143,out!$A$1,'2000-2017'!D143,out!$A$1,'2000-2017'!E143,out!$A$1,'2000-2017'!F143,out!$A$1,'2000-2017'!G143,out!$A$1,'2000-2017'!H143,out!$A$1,'2000-2017'!I143,out!$A$1,'2000-2017'!J143,out!$A$1,'2000-2017'!K143,out!$A$1,'2000-2017'!L143,out!$A$1,'2000-2017'!M143,out!$A$1, '2000-2017'!N143)</f>
        <v>2004/MAGDALENA/47/114747000/57.6656021746454/21.8400569407609/69.6316895844558/20.8858706621073/84.8012588817652/48.1518096719241/61.03/3. Vulnerable (&gt;=60 y &lt;70)/19/MAGDALENA - GOBERNACIÓN</v>
      </c>
    </row>
    <row r="145" spans="1:1" x14ac:dyDescent="0.2">
      <c r="A145" t="str">
        <f>CONCATENATE('2000-2017'!A144,out!$A$1,'2000-2017'!B144,out!$A$1,'2000-2017'!C144,out!$A$1,'2000-2017'!D144,out!$A$1,'2000-2017'!E144,out!$A$1,'2000-2017'!F144,out!$A$1,'2000-2017'!G144,out!$A$1,'2000-2017'!H144,out!$A$1,'2000-2017'!I144,out!$A$1,'2000-2017'!J144,out!$A$1,'2000-2017'!K144,out!$A$1,'2000-2017'!L144,out!$A$1,'2000-2017'!M144,out!$A$1, '2000-2017'!N144)</f>
        <v>2004/META/50/115050000/60.0028267492744/13.2326510181693/32.1421944342946/20.8612248805894/78.8460664030111/24.1969577668447/61.09/3. Vulnerable (&gt;=60 y &lt;70)/18/META - GOBERNACIÓN</v>
      </c>
    </row>
    <row r="146" spans="1:1" x14ac:dyDescent="0.2">
      <c r="A146" t="str">
        <f>CONCATENATE('2000-2017'!A145,out!$A$1,'2000-2017'!B145,out!$A$1,'2000-2017'!C145,out!$A$1,'2000-2017'!D145,out!$A$1,'2000-2017'!E145,out!$A$1,'2000-2017'!F145,out!$A$1,'2000-2017'!G145,out!$A$1,'2000-2017'!H145,out!$A$1,'2000-2017'!I145,out!$A$1,'2000-2017'!J145,out!$A$1,'2000-2017'!K145,out!$A$1,'2000-2017'!L145,out!$A$1,'2000-2017'!M145,out!$A$1, '2000-2017'!N145)</f>
        <v>2004/NARIÑO/52/115252000/35.2534544370201/11.9385526944515/67.8013995191982/24.1967607910385/88.1595120652375/66.6746889132666/67.73/3. Vulnerable (&gt;=60 y &lt;70)/4/NARIÑO - GOBERNACIÓN</v>
      </c>
    </row>
    <row r="147" spans="1:1" x14ac:dyDescent="0.2">
      <c r="A147" t="str">
        <f>CONCATENATE('2000-2017'!A146,out!$A$1,'2000-2017'!B146,out!$A$1,'2000-2017'!C146,out!$A$1,'2000-2017'!D146,out!$A$1,'2000-2017'!E146,out!$A$1,'2000-2017'!F146,out!$A$1,'2000-2017'!G146,out!$A$1,'2000-2017'!H146,out!$A$1,'2000-2017'!I146,out!$A$1,'2000-2017'!J146,out!$A$1,'2000-2017'!K146,out!$A$1,'2000-2017'!L146,out!$A$1,'2000-2017'!M146,out!$A$1, '2000-2017'!N146)</f>
        <v>2004/N. DE SANTANDER/54/115454000/57.2308432578234/2.0965351181595/85.1580529360014/14.8419470639986/90.7862386802458/42.0406755477627/61.63/3. Vulnerable (&gt;=60 y &lt;70)/17/NORTE DE SANTANDER - GOBERNACIÓN</v>
      </c>
    </row>
    <row r="148" spans="1:1" x14ac:dyDescent="0.2">
      <c r="A148" t="str">
        <f>CONCATENATE('2000-2017'!A147,out!$A$1,'2000-2017'!B147,out!$A$1,'2000-2017'!C147,out!$A$1,'2000-2017'!D147,out!$A$1,'2000-2017'!E147,out!$A$1,'2000-2017'!F147,out!$A$1,'2000-2017'!G147,out!$A$1,'2000-2017'!H147,out!$A$1,'2000-2017'!I147,out!$A$1,'2000-2017'!J147,out!$A$1,'2000-2017'!K147,out!$A$1,'2000-2017'!L147,out!$A$1,'2000-2017'!M147,out!$A$1, '2000-2017'!N147)</f>
        <v>2004/QUINDIO/63/116363000/57.1591737946411/7.38826647403883/66.4822866252351/31.5059644053654/75.882698986743/40.2417940875532/62.75/3. Vulnerable (&gt;=60 y &lt;70)/14/QUINDÍO - GOBERNACIÓN</v>
      </c>
    </row>
    <row r="149" spans="1:1" x14ac:dyDescent="0.2">
      <c r="A149" t="str">
        <f>CONCATENATE('2000-2017'!A148,out!$A$1,'2000-2017'!B148,out!$A$1,'2000-2017'!C148,out!$A$1,'2000-2017'!D148,out!$A$1,'2000-2017'!E148,out!$A$1,'2000-2017'!F148,out!$A$1,'2000-2017'!G148,out!$A$1,'2000-2017'!H148,out!$A$1,'2000-2017'!I148,out!$A$1,'2000-2017'!J148,out!$A$1,'2000-2017'!K148,out!$A$1,'2000-2017'!L148,out!$A$1,'2000-2017'!M148,out!$A$1, '2000-2017'!N148)</f>
        <v>2004/RISARALDA/66/116666000/38.3645801794451/7.14304346146935/64.9164660552231/27.5627658812893/73.0951922194593/35.1955284277791/60.76/3. Vulnerable (&gt;=60 y &lt;70)/21/RISARALDA - GOBERNACIÓN</v>
      </c>
    </row>
    <row r="150" spans="1:1" x14ac:dyDescent="0.2">
      <c r="A150" t="str">
        <f>CONCATENATE('2000-2017'!A149,out!$A$1,'2000-2017'!B149,out!$A$1,'2000-2017'!C149,out!$A$1,'2000-2017'!D149,out!$A$1,'2000-2017'!E149,out!$A$1,'2000-2017'!F149,out!$A$1,'2000-2017'!G149,out!$A$1,'2000-2017'!H149,out!$A$1,'2000-2017'!I149,out!$A$1,'2000-2017'!J149,out!$A$1,'2000-2017'!K149,out!$A$1,'2000-2017'!L149,out!$A$1,'2000-2017'!M149,out!$A$1, '2000-2017'!N149)</f>
        <v>2004/SANTANDER/68/116868000/52.1160601667652/41.1744331328817/49.6656808846156/32.0341968237887/68.7014589002301/20.1746907834193/53.62/2. Riesgo (&gt;=40 y &lt;60)/28/SANTANDER - GOBERNACIÓN</v>
      </c>
    </row>
    <row r="151" spans="1:1" x14ac:dyDescent="0.2">
      <c r="A151" t="str">
        <f>CONCATENATE('2000-2017'!A150,out!$A$1,'2000-2017'!B150,out!$A$1,'2000-2017'!C150,out!$A$1,'2000-2017'!D150,out!$A$1,'2000-2017'!E150,out!$A$1,'2000-2017'!F150,out!$A$1,'2000-2017'!G150,out!$A$1,'2000-2017'!H150,out!$A$1,'2000-2017'!I150,out!$A$1,'2000-2017'!J150,out!$A$1,'2000-2017'!K150,out!$A$1,'2000-2017'!L150,out!$A$1,'2000-2017'!M150,out!$A$1, '2000-2017'!N150)</f>
        <v>2004/SUCRE/70/117070000/57.6056547681762/3.94868685547469/72.531094144469/14.5710549314229/90.8993911286872/51.7959873225951/64.52/3. Vulnerable (&gt;=60 y &lt;70)/7/SUCRE - GOBERNACIÓN</v>
      </c>
    </row>
    <row r="152" spans="1:1" x14ac:dyDescent="0.2">
      <c r="A152" t="str">
        <f>CONCATENATE('2000-2017'!A151,out!$A$1,'2000-2017'!B151,out!$A$1,'2000-2017'!C151,out!$A$1,'2000-2017'!D151,out!$A$1,'2000-2017'!E151,out!$A$1,'2000-2017'!F151,out!$A$1,'2000-2017'!G151,out!$A$1,'2000-2017'!H151,out!$A$1,'2000-2017'!I151,out!$A$1,'2000-2017'!J151,out!$A$1,'2000-2017'!K151,out!$A$1,'2000-2017'!L151,out!$A$1,'2000-2017'!M151,out!$A$1, '2000-2017'!N151)</f>
        <v>2004/TOLIMA/73/117373000/59.805278270607/17.6762088261187/59.0602628617548/20.6376501263062/78.141054543262/27.0603015031946/57.67/2. Riesgo (&gt;=40 y &lt;60)/23/TOLIMA - GOBERNACIÓN</v>
      </c>
    </row>
    <row r="153" spans="1:1" x14ac:dyDescent="0.2">
      <c r="A153" t="str">
        <f>CONCATENATE('2000-2017'!A152,out!$A$1,'2000-2017'!B152,out!$A$1,'2000-2017'!C152,out!$A$1,'2000-2017'!D152,out!$A$1,'2000-2017'!E152,out!$A$1,'2000-2017'!F152,out!$A$1,'2000-2017'!G152,out!$A$1,'2000-2017'!H152,out!$A$1,'2000-2017'!I152,out!$A$1,'2000-2017'!J152,out!$A$1,'2000-2017'!K152,out!$A$1,'2000-2017'!L152,out!$A$1,'2000-2017'!M152,out!$A$1, '2000-2017'!N152)</f>
        <v>2004/VALLE DEL CAUCA/76/117676000/48.588140045933/60.5485265788458/48.4613202098242/35.0232265920537/64.2018650371874/48.3994016915963/55.38/2. Riesgo (&gt;=40 y &lt;60)/27/VALLE DEL CAUCA - GOBERNACIÓN</v>
      </c>
    </row>
    <row r="154" spans="1:1" x14ac:dyDescent="0.2">
      <c r="A154" t="str">
        <f>CONCATENATE('2000-2017'!A153,out!$A$1,'2000-2017'!B153,out!$A$1,'2000-2017'!C153,out!$A$1,'2000-2017'!D153,out!$A$1,'2000-2017'!E153,out!$A$1,'2000-2017'!F153,out!$A$1,'2000-2017'!G153,out!$A$1,'2000-2017'!H153,out!$A$1,'2000-2017'!I153,out!$A$1,'2000-2017'!J153,out!$A$1,'2000-2017'!K153,out!$A$1,'2000-2017'!L153,out!$A$1,'2000-2017'!M153,out!$A$1, '2000-2017'!N153)</f>
        <v>2004/ARAUCA/81/118181000/61.5217211340364/4.43720117092169/28.5662333357405/3.26998753623124/55.7830072966579/-419.277906187721/50.89/2. Riesgo (&gt;=40 y &lt;60)/30/ARAUCA - GOBERNACIÓN</v>
      </c>
    </row>
    <row r="155" spans="1:1" x14ac:dyDescent="0.2">
      <c r="A155" t="str">
        <f>CONCATENATE('2000-2017'!A154,out!$A$1,'2000-2017'!B154,out!$A$1,'2000-2017'!C154,out!$A$1,'2000-2017'!D154,out!$A$1,'2000-2017'!E154,out!$A$1,'2000-2017'!F154,out!$A$1,'2000-2017'!G154,out!$A$1,'2000-2017'!H154,out!$A$1,'2000-2017'!I154,out!$A$1,'2000-2017'!J154,out!$A$1,'2000-2017'!K154,out!$A$1,'2000-2017'!L154,out!$A$1,'2000-2017'!M154,out!$A$1, '2000-2017'!N154)</f>
        <v>2004/CASANARE/85/118585000/50.3102766695634/0/20.5123800934052/5.8252649159947/97.690696433697/59.5718461680842/72.13/4. Sostenible (&gt;=70 y &lt;80)/1/CASANARE - GOBERNACIÓN</v>
      </c>
    </row>
    <row r="156" spans="1:1" x14ac:dyDescent="0.2">
      <c r="A156" t="str">
        <f>CONCATENATE('2000-2017'!A155,out!$A$1,'2000-2017'!B155,out!$A$1,'2000-2017'!C155,out!$A$1,'2000-2017'!D155,out!$A$1,'2000-2017'!E155,out!$A$1,'2000-2017'!F155,out!$A$1,'2000-2017'!G155,out!$A$1,'2000-2017'!H155,out!$A$1,'2000-2017'!I155,out!$A$1,'2000-2017'!J155,out!$A$1,'2000-2017'!K155,out!$A$1,'2000-2017'!L155,out!$A$1,'2000-2017'!M155,out!$A$1, '2000-2017'!N155)</f>
        <v>2004/PUTUMAYO/86/118686000/86.3446925146705/3.43006788072825/79.2345306342241/9.07788727312555/89.785753084109/33.2575632149806/55.63/2. Riesgo (&gt;=40 y &lt;60)/26/PUTUMAYO - GOBERNACIÓN</v>
      </c>
    </row>
    <row r="157" spans="1:1" x14ac:dyDescent="0.2">
      <c r="A157" t="str">
        <f>CONCATENATE('2000-2017'!A156,out!$A$1,'2000-2017'!B156,out!$A$1,'2000-2017'!C156,out!$A$1,'2000-2017'!D156,out!$A$1,'2000-2017'!E156,out!$A$1,'2000-2017'!F156,out!$A$1,'2000-2017'!G156,out!$A$1,'2000-2017'!H156,out!$A$1,'2000-2017'!I156,out!$A$1,'2000-2017'!J156,out!$A$1,'2000-2017'!K156,out!$A$1,'2000-2017'!L156,out!$A$1,'2000-2017'!M156,out!$A$1, '2000-2017'!N156)</f>
        <v>2004/SAN ANDRES/88/118888000/60.7035845078238/62.2159336297035/61.486369779981/26.0351128219399/70.7231593316722/48.3016771551476/53.16/2. Riesgo (&gt;=40 y &lt;60)/29/SAN ANDRÉS - GOBERNACIÓN</v>
      </c>
    </row>
    <row r="158" spans="1:1" x14ac:dyDescent="0.2">
      <c r="A158" t="str">
        <f>CONCATENATE('2000-2017'!A157,out!$A$1,'2000-2017'!B157,out!$A$1,'2000-2017'!C157,out!$A$1,'2000-2017'!D157,out!$A$1,'2000-2017'!E157,out!$A$1,'2000-2017'!F157,out!$A$1,'2000-2017'!G157,out!$A$1,'2000-2017'!H157,out!$A$1,'2000-2017'!I157,out!$A$1,'2000-2017'!J157,out!$A$1,'2000-2017'!K157,out!$A$1,'2000-2017'!L157,out!$A$1,'2000-2017'!M157,out!$A$1, '2000-2017'!N157)</f>
        <v>2004/AMAZONAS/91/119191000/61.9044055886159/10.0236786048028/90.2331880984962/5.81089141775095/89.7935270891384/49.4384036964559/59.19/2. Riesgo (&gt;=40 y &lt;60)/22/AMAZONAS - GOBERNACIÓN</v>
      </c>
    </row>
    <row r="159" spans="1:1" x14ac:dyDescent="0.2">
      <c r="A159" t="str">
        <f>CONCATENATE('2000-2017'!A158,out!$A$1,'2000-2017'!B158,out!$A$1,'2000-2017'!C158,out!$A$1,'2000-2017'!D158,out!$A$1,'2000-2017'!E158,out!$A$1,'2000-2017'!F158,out!$A$1,'2000-2017'!G158,out!$A$1,'2000-2017'!H158,out!$A$1,'2000-2017'!I158,out!$A$1,'2000-2017'!J158,out!$A$1,'2000-2017'!K158,out!$A$1,'2000-2017'!L158,out!$A$1,'2000-2017'!M158,out!$A$1, '2000-2017'!N158)</f>
        <v>2004/GUAINIA/94/119494000/59.6812470838087/1.6907309617805/70.6649178469629/5.96142199412084/86.2369781063432/42.8515611386157/60.97/3. Vulnerable (&gt;=60 y &lt;70)/20/GUAINÍA - GOBERNACIÓN</v>
      </c>
    </row>
    <row r="160" spans="1:1" x14ac:dyDescent="0.2">
      <c r="A160" t="str">
        <f>CONCATENATE('2000-2017'!A159,out!$A$1,'2000-2017'!B159,out!$A$1,'2000-2017'!C159,out!$A$1,'2000-2017'!D159,out!$A$1,'2000-2017'!E159,out!$A$1,'2000-2017'!F159,out!$A$1,'2000-2017'!G159,out!$A$1,'2000-2017'!H159,out!$A$1,'2000-2017'!I159,out!$A$1,'2000-2017'!J159,out!$A$1,'2000-2017'!K159,out!$A$1,'2000-2017'!L159,out!$A$1,'2000-2017'!M159,out!$A$1, '2000-2017'!N159)</f>
        <v>2004/GUAVIARE/95/119595000/63.530649485275/3.58398084586631/81.4171618440838/15.1019791096105/88.853991664838/46.8228460741585/62.37/3. Vulnerable (&gt;=60 y &lt;70)/16/GUAVIARE - GOBERNACIÓN</v>
      </c>
    </row>
    <row r="161" spans="1:1" x14ac:dyDescent="0.2">
      <c r="A161" t="str">
        <f>CONCATENATE('2000-2017'!A160,out!$A$1,'2000-2017'!B160,out!$A$1,'2000-2017'!C160,out!$A$1,'2000-2017'!D160,out!$A$1,'2000-2017'!E160,out!$A$1,'2000-2017'!F160,out!$A$1,'2000-2017'!G160,out!$A$1,'2000-2017'!H160,out!$A$1,'2000-2017'!I160,out!$A$1,'2000-2017'!J160,out!$A$1,'2000-2017'!K160,out!$A$1,'2000-2017'!L160,out!$A$1,'2000-2017'!M160,out!$A$1, '2000-2017'!N160)</f>
        <v>2004/VAUPES/97/119797000/49.5361630804026/0/89.894595679262/8.65586235359826/84.2050330727641/60.8143757703365/62.64/3. Vulnerable (&gt;=60 y &lt;70)/15/VAUPÉS - GOBERNACIÓN</v>
      </c>
    </row>
    <row r="162" spans="1:1" x14ac:dyDescent="0.2">
      <c r="A162" t="str">
        <f>CONCATENATE('2000-2017'!A161,out!$A$1,'2000-2017'!B161,out!$A$1,'2000-2017'!C161,out!$A$1,'2000-2017'!D161,out!$A$1,'2000-2017'!E161,out!$A$1,'2000-2017'!F161,out!$A$1,'2000-2017'!G161,out!$A$1,'2000-2017'!H161,out!$A$1,'2000-2017'!I161,out!$A$1,'2000-2017'!J161,out!$A$1,'2000-2017'!K161,out!$A$1,'2000-2017'!L161,out!$A$1,'2000-2017'!M161,out!$A$1, '2000-2017'!N161)</f>
        <v>2004/VICHADA/99/119999000/57.0927517376619/4.76203597699675/91.2336900549602/5.4178112599584/82.6199168807274/2.9579853914537/49.82/2. Riesgo (&gt;=40 y &lt;60)/31/VICHADA - GOBERNACIÓN</v>
      </c>
    </row>
    <row r="163" spans="1:1" x14ac:dyDescent="0.2">
      <c r="A163" t="str">
        <f>CONCATENATE('2000-2017'!A162,out!$A$1,'2000-2017'!B162,out!$A$1,'2000-2017'!C162,out!$A$1,'2000-2017'!D162,out!$A$1,'2000-2017'!E162,out!$A$1,'2000-2017'!F162,out!$A$1,'2000-2017'!G162,out!$A$1,'2000-2017'!H162,out!$A$1,'2000-2017'!I162,out!$A$1,'2000-2017'!J162,out!$A$1,'2000-2017'!K162,out!$A$1,'2000-2017'!L162,out!$A$1,'2000-2017'!M162,out!$A$1, '2000-2017'!N162)</f>
        <v>2005/ANTIOQUIA/05/110505000/47.1055469756833/9.01748916833228/39.2650485629938/34.3805614561822/73.8617743416413/57.0774506425742/68.84/3. Vulnerable (&gt;=60 y &lt;70)/6/ANTIOQUIA - GOBERNACIÓN</v>
      </c>
    </row>
    <row r="164" spans="1:1" x14ac:dyDescent="0.2">
      <c r="A164" t="str">
        <f>CONCATENATE('2000-2017'!A163,out!$A$1,'2000-2017'!B163,out!$A$1,'2000-2017'!C163,out!$A$1,'2000-2017'!D163,out!$A$1,'2000-2017'!E163,out!$A$1,'2000-2017'!F163,out!$A$1,'2000-2017'!G163,out!$A$1,'2000-2017'!H163,out!$A$1,'2000-2017'!I163,out!$A$1,'2000-2017'!J163,out!$A$1,'2000-2017'!K163,out!$A$1,'2000-2017'!L163,out!$A$1,'2000-2017'!M163,out!$A$1, '2000-2017'!N163)</f>
        <v>2005/ATLANTICO/08/110808000/52.5585328792175/25.9393704483122/44.0449378095094/46.6920413884525/80.1814293355687/69.0599261253008/71.05/4. Sostenible (&gt;=70 y &lt;80)/3/ATLÁNTICO - GOBERNACIÓN</v>
      </c>
    </row>
    <row r="165" spans="1:1" x14ac:dyDescent="0.2">
      <c r="A165" t="str">
        <f>CONCATENATE('2000-2017'!A164,out!$A$1,'2000-2017'!B164,out!$A$1,'2000-2017'!C164,out!$A$1,'2000-2017'!D164,out!$A$1,'2000-2017'!E164,out!$A$1,'2000-2017'!F164,out!$A$1,'2000-2017'!G164,out!$A$1,'2000-2017'!H164,out!$A$1,'2000-2017'!I164,out!$A$1,'2000-2017'!J164,out!$A$1,'2000-2017'!K164,out!$A$1,'2000-2017'!L164,out!$A$1,'2000-2017'!M164,out!$A$1, '2000-2017'!N164)</f>
        <v>2005/BOLIVAR/13/111313000/58.3305600129516/12.2441744105213/66.6353866041194/25.1651142262822/82.7584826797447/44.9846138610454/61.97/3. Vulnerable (&gt;=60 y &lt;70)/23/BOLÍVAR - GOBERNACIÓN</v>
      </c>
    </row>
    <row r="166" spans="1:1" x14ac:dyDescent="0.2">
      <c r="A166" t="str">
        <f>CONCATENATE('2000-2017'!A165,out!$A$1,'2000-2017'!B165,out!$A$1,'2000-2017'!C165,out!$A$1,'2000-2017'!D165,out!$A$1,'2000-2017'!E165,out!$A$1,'2000-2017'!F165,out!$A$1,'2000-2017'!G165,out!$A$1,'2000-2017'!H165,out!$A$1,'2000-2017'!I165,out!$A$1,'2000-2017'!J165,out!$A$1,'2000-2017'!K165,out!$A$1,'2000-2017'!L165,out!$A$1,'2000-2017'!M165,out!$A$1, '2000-2017'!N165)</f>
        <v>2005/BOYACA/15/111515000/42.6741626236654/12.9206112228708/58.0377449887981/25.9053921406337/91.2662068382417/68.8058127976556/69.94/3. Vulnerable (&gt;=60 y &lt;70)/4/BOYACÁ - GOBERNACIÓN</v>
      </c>
    </row>
    <row r="167" spans="1:1" x14ac:dyDescent="0.2">
      <c r="A167" t="str">
        <f>CONCATENATE('2000-2017'!A166,out!$A$1,'2000-2017'!B166,out!$A$1,'2000-2017'!C166,out!$A$1,'2000-2017'!D166,out!$A$1,'2000-2017'!E166,out!$A$1,'2000-2017'!F166,out!$A$1,'2000-2017'!G166,out!$A$1,'2000-2017'!H166,out!$A$1,'2000-2017'!I166,out!$A$1,'2000-2017'!J166,out!$A$1,'2000-2017'!K166,out!$A$1,'2000-2017'!L166,out!$A$1,'2000-2017'!M166,out!$A$1, '2000-2017'!N166)</f>
        <v>2005/CALDAS/17/111717000/58.3300873289979/16.1044461621333/58.9921967198216/23.2414739889211/85.2517263186897/46.5280157552599/63.44/3. Vulnerable (&gt;=60 y &lt;70)/19/CALDAS - GOBERNACIÓN</v>
      </c>
    </row>
    <row r="168" spans="1:1" x14ac:dyDescent="0.2">
      <c r="A168" t="str">
        <f>CONCATENATE('2000-2017'!A167,out!$A$1,'2000-2017'!B167,out!$A$1,'2000-2017'!C167,out!$A$1,'2000-2017'!D167,out!$A$1,'2000-2017'!E167,out!$A$1,'2000-2017'!F167,out!$A$1,'2000-2017'!G167,out!$A$1,'2000-2017'!H167,out!$A$1,'2000-2017'!I167,out!$A$1,'2000-2017'!J167,out!$A$1,'2000-2017'!K167,out!$A$1,'2000-2017'!L167,out!$A$1,'2000-2017'!M167,out!$A$1, '2000-2017'!N167)</f>
        <v>2005/CAQUETA/18/111818000/65.5953996624687/1.78024862179095/75.402627468932/18.065275516535/90.3086106641568/46.0488244984875/64.04/3. Vulnerable (&gt;=60 y &lt;70)/16/CAQUETÁ - GOBERNACIÓN</v>
      </c>
    </row>
    <row r="169" spans="1:1" x14ac:dyDescent="0.2">
      <c r="A169" t="str">
        <f>CONCATENATE('2000-2017'!A168,out!$A$1,'2000-2017'!B168,out!$A$1,'2000-2017'!C168,out!$A$1,'2000-2017'!D168,out!$A$1,'2000-2017'!E168,out!$A$1,'2000-2017'!F168,out!$A$1,'2000-2017'!G168,out!$A$1,'2000-2017'!H168,out!$A$1,'2000-2017'!I168,out!$A$1,'2000-2017'!J168,out!$A$1,'2000-2017'!K168,out!$A$1,'2000-2017'!L168,out!$A$1,'2000-2017'!M168,out!$A$1, '2000-2017'!N168)</f>
        <v>2005/CAUCA/19/111919000/52.3527978918931/13.6288827222425/77.3069016404994/14.2539287763532/88.990755323831/34.7827316641908/58.65/2. Riesgo (&gt;=40 y &lt;60)/29/CAUCA - GOBERNACIÓN</v>
      </c>
    </row>
    <row r="170" spans="1:1" x14ac:dyDescent="0.2">
      <c r="A170" t="str">
        <f>CONCATENATE('2000-2017'!A169,out!$A$1,'2000-2017'!B169,out!$A$1,'2000-2017'!C169,out!$A$1,'2000-2017'!D169,out!$A$1,'2000-2017'!E169,out!$A$1,'2000-2017'!F169,out!$A$1,'2000-2017'!G169,out!$A$1,'2000-2017'!H169,out!$A$1,'2000-2017'!I169,out!$A$1,'2000-2017'!J169,out!$A$1,'2000-2017'!K169,out!$A$1,'2000-2017'!L169,out!$A$1,'2000-2017'!M169,out!$A$1, '2000-2017'!N169)</f>
        <v>2005/CESAR/20/112020000/40.3364167626238/0.550583525930364/56.9951234339747/15.3311114303877/91.5131955141217/50.1841113056683/66.81/3. Vulnerable (&gt;=60 y &lt;70)/8/CESAR - GOBERNACIÓN</v>
      </c>
    </row>
    <row r="171" spans="1:1" x14ac:dyDescent="0.2">
      <c r="A171" t="str">
        <f>CONCATENATE('2000-2017'!A170,out!$A$1,'2000-2017'!B170,out!$A$1,'2000-2017'!C170,out!$A$1,'2000-2017'!D170,out!$A$1,'2000-2017'!E170,out!$A$1,'2000-2017'!F170,out!$A$1,'2000-2017'!G170,out!$A$1,'2000-2017'!H170,out!$A$1,'2000-2017'!I170,out!$A$1,'2000-2017'!J170,out!$A$1,'2000-2017'!K170,out!$A$1,'2000-2017'!L170,out!$A$1,'2000-2017'!M170,out!$A$1, '2000-2017'!N170)</f>
        <v>2005/CORDOBA/23/112323000/59.742080018776/8.94009482313991/69.6100902254121/19.0146712275061/93.7108933469801/73.9018863461318/69.49/3. Vulnerable (&gt;=60 y &lt;70)/5/CÓRDOBA - GOBERNACIÓN</v>
      </c>
    </row>
    <row r="172" spans="1:1" x14ac:dyDescent="0.2">
      <c r="A172" t="str">
        <f>CONCATENATE('2000-2017'!A171,out!$A$1,'2000-2017'!B171,out!$A$1,'2000-2017'!C171,out!$A$1,'2000-2017'!D171,out!$A$1,'2000-2017'!E171,out!$A$1,'2000-2017'!F171,out!$A$1,'2000-2017'!G171,out!$A$1,'2000-2017'!H171,out!$A$1,'2000-2017'!I171,out!$A$1,'2000-2017'!J171,out!$A$1,'2000-2017'!K171,out!$A$1,'2000-2017'!L171,out!$A$1,'2000-2017'!M171,out!$A$1, '2000-2017'!N171)</f>
        <v>2005/CUNDINAMARCA/25/112525000/42.1962921124022/27.5451112944188/40.2441718414121/37.4990432592808/75.6604299303879/58.6450159049995/66.66/3. Vulnerable (&gt;=60 y &lt;70)/9/CUNDINAMARCA - GOBERNACIÓN</v>
      </c>
    </row>
    <row r="173" spans="1:1" x14ac:dyDescent="0.2">
      <c r="A173" t="str">
        <f>CONCATENATE('2000-2017'!A172,out!$A$1,'2000-2017'!B172,out!$A$1,'2000-2017'!C172,out!$A$1,'2000-2017'!D172,out!$A$1,'2000-2017'!E172,out!$A$1,'2000-2017'!F172,out!$A$1,'2000-2017'!G172,out!$A$1,'2000-2017'!H172,out!$A$1,'2000-2017'!I172,out!$A$1,'2000-2017'!J172,out!$A$1,'2000-2017'!K172,out!$A$1,'2000-2017'!L172,out!$A$1,'2000-2017'!M172,out!$A$1, '2000-2017'!N172)</f>
        <v>2005/CHOCO/27/112727000/77.4715361164686/28.6034232036324/91.2378520301937/8.33180970941063/93.2664232511793/47.5430375762704/54.95/2. Riesgo (&gt;=40 y &lt;60)/31/CHOCÓ - GOBERNACIÓN</v>
      </c>
    </row>
    <row r="174" spans="1:1" x14ac:dyDescent="0.2">
      <c r="A174" t="str">
        <f>CONCATENATE('2000-2017'!A173,out!$A$1,'2000-2017'!B173,out!$A$1,'2000-2017'!C173,out!$A$1,'2000-2017'!D173,out!$A$1,'2000-2017'!E173,out!$A$1,'2000-2017'!F173,out!$A$1,'2000-2017'!G173,out!$A$1,'2000-2017'!H173,out!$A$1,'2000-2017'!I173,out!$A$1,'2000-2017'!J173,out!$A$1,'2000-2017'!K173,out!$A$1,'2000-2017'!L173,out!$A$1,'2000-2017'!M173,out!$A$1, '2000-2017'!N173)</f>
        <v>2005/HUILA/41/114141000/59.3210850091176/5.87938389477635/35.2512877698632/14.6540308295225/86.7347292105243/30.3631386761468/63.52/3. Vulnerable (&gt;=60 y &lt;70)/18/HUILA - GOBERNACIÓN</v>
      </c>
    </row>
    <row r="175" spans="1:1" x14ac:dyDescent="0.2">
      <c r="A175" t="str">
        <f>CONCATENATE('2000-2017'!A174,out!$A$1,'2000-2017'!B174,out!$A$1,'2000-2017'!C174,out!$A$1,'2000-2017'!D174,out!$A$1,'2000-2017'!E174,out!$A$1,'2000-2017'!F174,out!$A$1,'2000-2017'!G174,out!$A$1,'2000-2017'!H174,out!$A$1,'2000-2017'!I174,out!$A$1,'2000-2017'!J174,out!$A$1,'2000-2017'!K174,out!$A$1,'2000-2017'!L174,out!$A$1,'2000-2017'!M174,out!$A$1, '2000-2017'!N174)</f>
        <v>2005/GUAJIRA/44/114444000/59.1913255710262/0/53.5926024245523/6.46948588894062/96.1462277032891/48.5035741362332/66.18/3. Vulnerable (&gt;=60 y &lt;70)/11/LA GUAJIRA - GOBERNACIÓN</v>
      </c>
    </row>
    <row r="176" spans="1:1" x14ac:dyDescent="0.2">
      <c r="A176" t="str">
        <f>CONCATENATE('2000-2017'!A175,out!$A$1,'2000-2017'!B175,out!$A$1,'2000-2017'!C175,out!$A$1,'2000-2017'!D175,out!$A$1,'2000-2017'!E175,out!$A$1,'2000-2017'!F175,out!$A$1,'2000-2017'!G175,out!$A$1,'2000-2017'!H175,out!$A$1,'2000-2017'!I175,out!$A$1,'2000-2017'!J175,out!$A$1,'2000-2017'!K175,out!$A$1,'2000-2017'!L175,out!$A$1,'2000-2017'!M175,out!$A$1, '2000-2017'!N175)</f>
        <v>2005/MAGDALENA/47/114747000/60.0903322511552/15.790175437827/64.1474406674786/19.2695317132486/84.3815486656932/47.0139890644459/62.12/3. Vulnerable (&gt;=60 y &lt;70)/22/MAGDALENA - GOBERNACIÓN</v>
      </c>
    </row>
    <row r="177" spans="1:1" x14ac:dyDescent="0.2">
      <c r="A177" t="str">
        <f>CONCATENATE('2000-2017'!A176,out!$A$1,'2000-2017'!B176,out!$A$1,'2000-2017'!C176,out!$A$1,'2000-2017'!D176,out!$A$1,'2000-2017'!E176,out!$A$1,'2000-2017'!F176,out!$A$1,'2000-2017'!G176,out!$A$1,'2000-2017'!H176,out!$A$1,'2000-2017'!I176,out!$A$1,'2000-2017'!J176,out!$A$1,'2000-2017'!K176,out!$A$1,'2000-2017'!L176,out!$A$1,'2000-2017'!M176,out!$A$1, '2000-2017'!N176)</f>
        <v>2005/META/50/115050000/59.9076771761924/7.6536109387841/30.8877983589104/22.1272641822755/87.187604718314/35.7798916466234/66.19/3. Vulnerable (&gt;=60 y &lt;70)/10/META - GOBERNACIÓN</v>
      </c>
    </row>
    <row r="178" spans="1:1" x14ac:dyDescent="0.2">
      <c r="A178" t="str">
        <f>CONCATENATE('2000-2017'!A177,out!$A$1,'2000-2017'!B177,out!$A$1,'2000-2017'!C177,out!$A$1,'2000-2017'!D177,out!$A$1,'2000-2017'!E177,out!$A$1,'2000-2017'!F177,out!$A$1,'2000-2017'!G177,out!$A$1,'2000-2017'!H177,out!$A$1,'2000-2017'!I177,out!$A$1,'2000-2017'!J177,out!$A$1,'2000-2017'!K177,out!$A$1,'2000-2017'!L177,out!$A$1,'2000-2017'!M177,out!$A$1, '2000-2017'!N177)</f>
        <v>2005/NARIÑO/52/115252000/33.302628723676/10.085233488366/66.0831297442116/24.1142188625041/84.1495786228764/56.7257646679499/65.6/3. Vulnerable (&gt;=60 y &lt;70)/12/NARIÑO - GOBERNACIÓN</v>
      </c>
    </row>
    <row r="179" spans="1:1" x14ac:dyDescent="0.2">
      <c r="A179" t="str">
        <f>CONCATENATE('2000-2017'!A178,out!$A$1,'2000-2017'!B178,out!$A$1,'2000-2017'!C178,out!$A$1,'2000-2017'!D178,out!$A$1,'2000-2017'!E178,out!$A$1,'2000-2017'!F178,out!$A$1,'2000-2017'!G178,out!$A$1,'2000-2017'!H178,out!$A$1,'2000-2017'!I178,out!$A$1,'2000-2017'!J178,out!$A$1,'2000-2017'!K178,out!$A$1,'2000-2017'!L178,out!$A$1,'2000-2017'!M178,out!$A$1, '2000-2017'!N178)</f>
        <v>2005/N. DE SANTANDER/54/115454000/55.3871854229694/1.52822418734158/68.1530488100147/25.2842423483178/88.0645123186865/52.8765968850839/67.1/3. Vulnerable (&gt;=60 y &lt;70)/7/NORTE DE SANTANDER - GOBERNACIÓN</v>
      </c>
    </row>
    <row r="180" spans="1:1" x14ac:dyDescent="0.2">
      <c r="A180" t="str">
        <f>CONCATENATE('2000-2017'!A179,out!$A$1,'2000-2017'!B179,out!$A$1,'2000-2017'!C179,out!$A$1,'2000-2017'!D179,out!$A$1,'2000-2017'!E179,out!$A$1,'2000-2017'!F179,out!$A$1,'2000-2017'!G179,out!$A$1,'2000-2017'!H179,out!$A$1,'2000-2017'!I179,out!$A$1,'2000-2017'!J179,out!$A$1,'2000-2017'!K179,out!$A$1,'2000-2017'!L179,out!$A$1,'2000-2017'!M179,out!$A$1, '2000-2017'!N179)</f>
        <v>2005/QUINDIO/63/116363000/58.4131662982068/2.77271734308986/60.4733831626162/26.964077792354/79.435063712312/33.298227295886/62.74/3. Vulnerable (&gt;=60 y &lt;70)/21/QUINDÍO - GOBERNACIÓN</v>
      </c>
    </row>
    <row r="181" spans="1:1" x14ac:dyDescent="0.2">
      <c r="A181" t="str">
        <f>CONCATENATE('2000-2017'!A180,out!$A$1,'2000-2017'!B180,out!$A$1,'2000-2017'!C180,out!$A$1,'2000-2017'!D180,out!$A$1,'2000-2017'!E180,out!$A$1,'2000-2017'!F180,out!$A$1,'2000-2017'!G180,out!$A$1,'2000-2017'!H180,out!$A$1,'2000-2017'!I180,out!$A$1,'2000-2017'!J180,out!$A$1,'2000-2017'!K180,out!$A$1,'2000-2017'!L180,out!$A$1,'2000-2017'!M180,out!$A$1, '2000-2017'!N180)</f>
        <v>2005/RISARALDA/66/116666000/36.9273812223876/2.73336668704444/47.3623536796887/40.6625183575716/80.4752462997124/55.0232405898378/71.06/4. Sostenible (&gt;=70 y &lt;80)/2/RISARALDA - GOBERNACIÓN</v>
      </c>
    </row>
    <row r="182" spans="1:1" x14ac:dyDescent="0.2">
      <c r="A182" t="str">
        <f>CONCATENATE('2000-2017'!A181,out!$A$1,'2000-2017'!B181,out!$A$1,'2000-2017'!C181,out!$A$1,'2000-2017'!D181,out!$A$1,'2000-2017'!E181,out!$A$1,'2000-2017'!F181,out!$A$1,'2000-2017'!G181,out!$A$1,'2000-2017'!H181,out!$A$1,'2000-2017'!I181,out!$A$1,'2000-2017'!J181,out!$A$1,'2000-2017'!K181,out!$A$1,'2000-2017'!L181,out!$A$1,'2000-2017'!M181,out!$A$1, '2000-2017'!N181)</f>
        <v>2005/SANTANDER/68/116868000/53.6583862093602/38.8686843897756/53.2615329712742/32.3903595944851/78.1018073788018/39.7887912107735/59.15/2. Riesgo (&gt;=40 y &lt;60)/28/SANTANDER - GOBERNACIÓN</v>
      </c>
    </row>
    <row r="183" spans="1:1" x14ac:dyDescent="0.2">
      <c r="A183" t="str">
        <f>CONCATENATE('2000-2017'!A182,out!$A$1,'2000-2017'!B182,out!$A$1,'2000-2017'!C182,out!$A$1,'2000-2017'!D182,out!$A$1,'2000-2017'!E182,out!$A$1,'2000-2017'!F182,out!$A$1,'2000-2017'!G182,out!$A$1,'2000-2017'!H182,out!$A$1,'2000-2017'!I182,out!$A$1,'2000-2017'!J182,out!$A$1,'2000-2017'!K182,out!$A$1,'2000-2017'!L182,out!$A$1,'2000-2017'!M182,out!$A$1, '2000-2017'!N182)</f>
        <v>2005/SUCRE/70/117070000/65.6907859553052/6.16290870512457/78.3287460291329/14.3240842925252/90.9027540217333/52.5509461734516/63.58/3. Vulnerable (&gt;=60 y &lt;70)/17/SUCRE - GOBERNACIÓN</v>
      </c>
    </row>
    <row r="184" spans="1:1" x14ac:dyDescent="0.2">
      <c r="A184" t="str">
        <f>CONCATENATE('2000-2017'!A183,out!$A$1,'2000-2017'!B183,out!$A$1,'2000-2017'!C183,out!$A$1,'2000-2017'!D183,out!$A$1,'2000-2017'!E183,out!$A$1,'2000-2017'!F183,out!$A$1,'2000-2017'!G183,out!$A$1,'2000-2017'!H183,out!$A$1,'2000-2017'!I183,out!$A$1,'2000-2017'!J183,out!$A$1,'2000-2017'!K183,out!$A$1,'2000-2017'!L183,out!$A$1,'2000-2017'!M183,out!$A$1, '2000-2017'!N183)</f>
        <v>2005/TOLIMA/73/117373000/65.5981942454263/6.75828738648667/58.886573477071/21.0080526326059/85.0198120662422/53.3533748208917/64.54/3. Vulnerable (&gt;=60 y &lt;70)/15/TOLIMA - GOBERNACIÓN</v>
      </c>
    </row>
    <row r="185" spans="1:1" x14ac:dyDescent="0.2">
      <c r="A185" t="str">
        <f>CONCATENATE('2000-2017'!A184,out!$A$1,'2000-2017'!B184,out!$A$1,'2000-2017'!C184,out!$A$1,'2000-2017'!D184,out!$A$1,'2000-2017'!E184,out!$A$1,'2000-2017'!F184,out!$A$1,'2000-2017'!G184,out!$A$1,'2000-2017'!H184,out!$A$1,'2000-2017'!I184,out!$A$1,'2000-2017'!J184,out!$A$1,'2000-2017'!K184,out!$A$1,'2000-2017'!L184,out!$A$1,'2000-2017'!M184,out!$A$1, '2000-2017'!N184)</f>
        <v>2005/VALLE DEL CAUCA/76/117676000/48.8634122700002/57.7338538064774/46.9710062572981/43.8249089114347/68.1434606328724/40.8771402935855/56.99/2. Riesgo (&gt;=40 y &lt;60)/30/VALLE DEL CAUCA - GOBERNACIÓN</v>
      </c>
    </row>
    <row r="186" spans="1:1" x14ac:dyDescent="0.2">
      <c r="A186" t="str">
        <f>CONCATENATE('2000-2017'!A185,out!$A$1,'2000-2017'!B185,out!$A$1,'2000-2017'!C185,out!$A$1,'2000-2017'!D185,out!$A$1,'2000-2017'!E185,out!$A$1,'2000-2017'!F185,out!$A$1,'2000-2017'!G185,out!$A$1,'2000-2017'!H185,out!$A$1,'2000-2017'!I185,out!$A$1,'2000-2017'!J185,out!$A$1,'2000-2017'!K185,out!$A$1,'2000-2017'!L185,out!$A$1,'2000-2017'!M185,out!$A$1, '2000-2017'!N185)</f>
        <v>2005/ARAUCA/81/118181000/72.889887885054/9.6258338220578/33.5158969203003/5.27520880786819/95.4614511825815/46.4443538831195/65.36/3. Vulnerable (&gt;=60 y &lt;70)/13/ARAUCA - GOBERNACIÓN</v>
      </c>
    </row>
    <row r="187" spans="1:1" x14ac:dyDescent="0.2">
      <c r="A187" t="str">
        <f>CONCATENATE('2000-2017'!A186,out!$A$1,'2000-2017'!B186,out!$A$1,'2000-2017'!C186,out!$A$1,'2000-2017'!D186,out!$A$1,'2000-2017'!E186,out!$A$1,'2000-2017'!F186,out!$A$1,'2000-2017'!G186,out!$A$1,'2000-2017'!H186,out!$A$1,'2000-2017'!I186,out!$A$1,'2000-2017'!J186,out!$A$1,'2000-2017'!K186,out!$A$1,'2000-2017'!L186,out!$A$1,'2000-2017'!M186,out!$A$1, '2000-2017'!N186)</f>
        <v>2005/CASANARE/85/118585000/51.0260681321119/0/15.9980409017053/4.96111957683062/98.2983029506565/65.1819741224842/73.65/4. Sostenible (&gt;=70 y &lt;80)/1/CASANARE - GOBERNACIÓN</v>
      </c>
    </row>
    <row r="188" spans="1:1" x14ac:dyDescent="0.2">
      <c r="A188" t="str">
        <f>CONCATENATE('2000-2017'!A187,out!$A$1,'2000-2017'!B187,out!$A$1,'2000-2017'!C187,out!$A$1,'2000-2017'!D187,out!$A$1,'2000-2017'!E187,out!$A$1,'2000-2017'!F187,out!$A$1,'2000-2017'!G187,out!$A$1,'2000-2017'!H187,out!$A$1,'2000-2017'!I187,out!$A$1,'2000-2017'!J187,out!$A$1,'2000-2017'!K187,out!$A$1,'2000-2017'!L187,out!$A$1,'2000-2017'!M187,out!$A$1, '2000-2017'!N187)</f>
        <v>2005/PUTUMAYO/86/118686000/69.9475647153822/3.16541638970938/72.9185050736067/8.66381620599974/90.6961529400697/34.048161080862/60.13/3. Vulnerable (&gt;=60 y &lt;70)/27/PUTUMAYO - GOBERNACIÓN</v>
      </c>
    </row>
    <row r="189" spans="1:1" x14ac:dyDescent="0.2">
      <c r="A189" t="str">
        <f>CONCATENATE('2000-2017'!A188,out!$A$1,'2000-2017'!B188,out!$A$1,'2000-2017'!C188,out!$A$1,'2000-2017'!D188,out!$A$1,'2000-2017'!E188,out!$A$1,'2000-2017'!F188,out!$A$1,'2000-2017'!G188,out!$A$1,'2000-2017'!H188,out!$A$1,'2000-2017'!I188,out!$A$1,'2000-2017'!J188,out!$A$1,'2000-2017'!K188,out!$A$1,'2000-2017'!L188,out!$A$1,'2000-2017'!M188,out!$A$1, '2000-2017'!N188)</f>
        <v>2005/SAN ANDRES/88/118888000/66.1365456001165/53.7733118689778/65.1574529367585/24.9722866839138/67.7958807118087/48.8697167514656/53.61/2. Riesgo (&gt;=40 y &lt;60)/32/SAN ANDRÉS - GOBERNACIÓN</v>
      </c>
    </row>
    <row r="190" spans="1:1" x14ac:dyDescent="0.2">
      <c r="A190" t="str">
        <f>CONCATENATE('2000-2017'!A189,out!$A$1,'2000-2017'!B189,out!$A$1,'2000-2017'!C189,out!$A$1,'2000-2017'!D189,out!$A$1,'2000-2017'!E189,out!$A$1,'2000-2017'!F189,out!$A$1,'2000-2017'!G189,out!$A$1,'2000-2017'!H189,out!$A$1,'2000-2017'!I189,out!$A$1,'2000-2017'!J189,out!$A$1,'2000-2017'!K189,out!$A$1,'2000-2017'!L189,out!$A$1,'2000-2017'!M189,out!$A$1, '2000-2017'!N189)</f>
        <v>2005/AMAZONAS/91/119191000/48.9983725069012/8.68865631275898/87.6206435821131/10.9031301421678/92.3683551207024/61.2201043125251/63.37/3. Vulnerable (&gt;=60 y &lt;70)/20/AMAZONAS - GOBERNACIÓN</v>
      </c>
    </row>
    <row r="191" spans="1:1" x14ac:dyDescent="0.2">
      <c r="A191" t="str">
        <f>CONCATENATE('2000-2017'!A190,out!$A$1,'2000-2017'!B190,out!$A$1,'2000-2017'!C190,out!$A$1,'2000-2017'!D190,out!$A$1,'2000-2017'!E190,out!$A$1,'2000-2017'!F190,out!$A$1,'2000-2017'!G190,out!$A$1,'2000-2017'!H190,out!$A$1,'2000-2017'!I190,out!$A$1,'2000-2017'!J190,out!$A$1,'2000-2017'!K190,out!$A$1,'2000-2017'!L190,out!$A$1,'2000-2017'!M190,out!$A$1, '2000-2017'!N190)</f>
        <v>2005/GUAINIA/94/119494000/68.8554725982834/0.626376170871181/66.333844514451/5.10375639277254/89.319996634697/35.5190215864101/60.67/3. Vulnerable (&gt;=60 y &lt;70)/26/GUAINÍA - GOBERNACIÓN</v>
      </c>
    </row>
    <row r="192" spans="1:1" x14ac:dyDescent="0.2">
      <c r="A192" t="str">
        <f>CONCATENATE('2000-2017'!A191,out!$A$1,'2000-2017'!B191,out!$A$1,'2000-2017'!C191,out!$A$1,'2000-2017'!D191,out!$A$1,'2000-2017'!E191,out!$A$1,'2000-2017'!F191,out!$A$1,'2000-2017'!G191,out!$A$1,'2000-2017'!H191,out!$A$1,'2000-2017'!I191,out!$A$1,'2000-2017'!J191,out!$A$1,'2000-2017'!K191,out!$A$1,'2000-2017'!L191,out!$A$1,'2000-2017'!M191,out!$A$1, '2000-2017'!N191)</f>
        <v>2005/GUAVIARE/95/119595000/64.8999280805725/3.50060531664067/81.5735511540237/15.7367854149933/90.4449949000648/59.8837987787349/65.25/3. Vulnerable (&gt;=60 y &lt;70)/14/GUAVIARE - GOBERNACIÓN</v>
      </c>
    </row>
    <row r="193" spans="1:1" x14ac:dyDescent="0.2">
      <c r="A193" t="str">
        <f>CONCATENATE('2000-2017'!A192,out!$A$1,'2000-2017'!B192,out!$A$1,'2000-2017'!C192,out!$A$1,'2000-2017'!D192,out!$A$1,'2000-2017'!E192,out!$A$1,'2000-2017'!F192,out!$A$1,'2000-2017'!G192,out!$A$1,'2000-2017'!H192,out!$A$1,'2000-2017'!I192,out!$A$1,'2000-2017'!J192,out!$A$1,'2000-2017'!K192,out!$A$1,'2000-2017'!L192,out!$A$1,'2000-2017'!M192,out!$A$1, '2000-2017'!N192)</f>
        <v>2005/VAUPES/97/119797000/41.2980570985993/0/91.8882628097656/6.11029198678691/87.0050959565063/51.551309256418/60.71/3. Vulnerable (&gt;=60 y &lt;70)/25/VAUPÉS - GOBERNACIÓN</v>
      </c>
    </row>
    <row r="194" spans="1:1" x14ac:dyDescent="0.2">
      <c r="A194" t="str">
        <f>CONCATENATE('2000-2017'!A193,out!$A$1,'2000-2017'!B193,out!$A$1,'2000-2017'!C193,out!$A$1,'2000-2017'!D193,out!$A$1,'2000-2017'!E193,out!$A$1,'2000-2017'!F193,out!$A$1,'2000-2017'!G193,out!$A$1,'2000-2017'!H193,out!$A$1,'2000-2017'!I193,out!$A$1,'2000-2017'!J193,out!$A$1,'2000-2017'!K193,out!$A$1,'2000-2017'!L193,out!$A$1,'2000-2017'!M193,out!$A$1, '2000-2017'!N193)</f>
        <v>2005/VICHADA/99/119999000/44.672976048558/2.26438952873044/92.2104709191594/4.66447641813581/87.5188972358566/60.1332816463585/61.73/3. Vulnerable (&gt;=60 y &lt;70)/24/VICHADA - GOBERNACIÓN</v>
      </c>
    </row>
    <row r="195" spans="1:1" x14ac:dyDescent="0.2">
      <c r="A195" t="str">
        <f>CONCATENATE('2000-2017'!A194,out!$A$1,'2000-2017'!B194,out!$A$1,'2000-2017'!C194,out!$A$1,'2000-2017'!D194,out!$A$1,'2000-2017'!E194,out!$A$1,'2000-2017'!F194,out!$A$1,'2000-2017'!G194,out!$A$1,'2000-2017'!H194,out!$A$1,'2000-2017'!I194,out!$A$1,'2000-2017'!J194,out!$A$1,'2000-2017'!K194,out!$A$1,'2000-2017'!L194,out!$A$1,'2000-2017'!M194,out!$A$1, '2000-2017'!N194)</f>
        <v>2006/ANTIOQUIA/05/110505000/48.650452931665/8.10429876788067/42.1073726425356/45.8336639971943/75.9025655512468/52.0348555199345/70.24/4. Sostenible (&gt;=70 y &lt;80)/2/ANTIOQUIA - GOBERNACIÓN</v>
      </c>
    </row>
    <row r="196" spans="1:1" x14ac:dyDescent="0.2">
      <c r="A196" t="str">
        <f>CONCATENATE('2000-2017'!A195,out!$A$1,'2000-2017'!B195,out!$A$1,'2000-2017'!C195,out!$A$1,'2000-2017'!D195,out!$A$1,'2000-2017'!E195,out!$A$1,'2000-2017'!F195,out!$A$1,'2000-2017'!G195,out!$A$1,'2000-2017'!H195,out!$A$1,'2000-2017'!I195,out!$A$1,'2000-2017'!J195,out!$A$1,'2000-2017'!K195,out!$A$1,'2000-2017'!L195,out!$A$1,'2000-2017'!M195,out!$A$1, '2000-2017'!N195)</f>
        <v>2006/ATLANTICO/08/110808000/47.9992328036987/18.6228752344008/41.8223521865477/45.348259551765/81.354609654867/62.1305250419999/71.25/4. Sostenible (&gt;=70 y &lt;80)/1/ATLÁNTICO - GOBERNACIÓN</v>
      </c>
    </row>
    <row r="197" spans="1:1" x14ac:dyDescent="0.2">
      <c r="A197" t="str">
        <f>CONCATENATE('2000-2017'!A196,out!$A$1,'2000-2017'!B196,out!$A$1,'2000-2017'!C196,out!$A$1,'2000-2017'!D196,out!$A$1,'2000-2017'!E196,out!$A$1,'2000-2017'!F196,out!$A$1,'2000-2017'!G196,out!$A$1,'2000-2017'!H196,out!$A$1,'2000-2017'!I196,out!$A$1,'2000-2017'!J196,out!$A$1,'2000-2017'!K196,out!$A$1,'2000-2017'!L196,out!$A$1,'2000-2017'!M196,out!$A$1, '2000-2017'!N196)</f>
        <v>2006/BOLIVAR/13/111313000/59.4987523055224/6.07075531369959/66.6084608572845/25.8999952301653/82.1302129524834/39.6843453755529/62.99/3. Vulnerable (&gt;=60 y &lt;70)/18/BOLÍVAR - GOBERNACIÓN</v>
      </c>
    </row>
    <row r="198" spans="1:1" x14ac:dyDescent="0.2">
      <c r="A198" t="str">
        <f>CONCATENATE('2000-2017'!A197,out!$A$1,'2000-2017'!B197,out!$A$1,'2000-2017'!C197,out!$A$1,'2000-2017'!D197,out!$A$1,'2000-2017'!E197,out!$A$1,'2000-2017'!F197,out!$A$1,'2000-2017'!G197,out!$A$1,'2000-2017'!H197,out!$A$1,'2000-2017'!I197,out!$A$1,'2000-2017'!J197,out!$A$1,'2000-2017'!K197,out!$A$1,'2000-2017'!L197,out!$A$1,'2000-2017'!M197,out!$A$1, '2000-2017'!N197)</f>
        <v>2006/BOYACA/15/111515000/48.4614585497611/13.3803955572218/60.0469793052962/24.2675474990272/88.1463227198086/52.1723644514866/65.61/3. Vulnerable (&gt;=60 y &lt;70)/11/BOYACÁ - GOBERNACIÓN</v>
      </c>
    </row>
    <row r="199" spans="1:1" x14ac:dyDescent="0.2">
      <c r="A199" t="str">
        <f>CONCATENATE('2000-2017'!A198,out!$A$1,'2000-2017'!B198,out!$A$1,'2000-2017'!C198,out!$A$1,'2000-2017'!D198,out!$A$1,'2000-2017'!E198,out!$A$1,'2000-2017'!F198,out!$A$1,'2000-2017'!G198,out!$A$1,'2000-2017'!H198,out!$A$1,'2000-2017'!I198,out!$A$1,'2000-2017'!J198,out!$A$1,'2000-2017'!K198,out!$A$1,'2000-2017'!L198,out!$A$1,'2000-2017'!M198,out!$A$1, '2000-2017'!N198)</f>
        <v>2006/CALDAS/17/111717000/51.6863011263554/11.5914616827564/52.7677119519587/24.0871310367645/85.8065053963528/51.706321954308/66.18/3. Vulnerable (&gt;=60 y &lt;70)/10/CALDAS - GOBERNACIÓN</v>
      </c>
    </row>
    <row r="200" spans="1:1" x14ac:dyDescent="0.2">
      <c r="A200" t="str">
        <f>CONCATENATE('2000-2017'!A199,out!$A$1,'2000-2017'!B199,out!$A$1,'2000-2017'!C199,out!$A$1,'2000-2017'!D199,out!$A$1,'2000-2017'!E199,out!$A$1,'2000-2017'!F199,out!$A$1,'2000-2017'!G199,out!$A$1,'2000-2017'!H199,out!$A$1,'2000-2017'!I199,out!$A$1,'2000-2017'!J199,out!$A$1,'2000-2017'!K199,out!$A$1,'2000-2017'!L199,out!$A$1,'2000-2017'!M199,out!$A$1, '2000-2017'!N199)</f>
        <v>2006/CAQUETA/18/111818000/75.3394580227654/7.69988437326025/85.3225415042896/13.8537964112886/90.7682812425499/23.1412345556493/55.71/2. Riesgo (&gt;=40 y &lt;60)/24/CAQUETÁ - GOBERNACIÓN</v>
      </c>
    </row>
    <row r="201" spans="1:1" x14ac:dyDescent="0.2">
      <c r="A201" t="str">
        <f>CONCATENATE('2000-2017'!A200,out!$A$1,'2000-2017'!B200,out!$A$1,'2000-2017'!C200,out!$A$1,'2000-2017'!D200,out!$A$1,'2000-2017'!E200,out!$A$1,'2000-2017'!F200,out!$A$1,'2000-2017'!G200,out!$A$1,'2000-2017'!H200,out!$A$1,'2000-2017'!I200,out!$A$1,'2000-2017'!J200,out!$A$1,'2000-2017'!K200,out!$A$1,'2000-2017'!L200,out!$A$1,'2000-2017'!M200,out!$A$1, '2000-2017'!N200)</f>
        <v>2006/CAUCA/19/111919000/55.040770126816/10.7576858327425/73.2135927712179/15.8714597903373/85.9483367277665/16.8543232579315/55.96/2. Riesgo (&gt;=40 y &lt;60)/23/CAUCA - GOBERNACIÓN</v>
      </c>
    </row>
    <row r="202" spans="1:1" x14ac:dyDescent="0.2">
      <c r="A202" t="str">
        <f>CONCATENATE('2000-2017'!A201,out!$A$1,'2000-2017'!B201,out!$A$1,'2000-2017'!C201,out!$A$1,'2000-2017'!D201,out!$A$1,'2000-2017'!E201,out!$A$1,'2000-2017'!F201,out!$A$1,'2000-2017'!G201,out!$A$1,'2000-2017'!H201,out!$A$1,'2000-2017'!I201,out!$A$1,'2000-2017'!J201,out!$A$1,'2000-2017'!K201,out!$A$1,'2000-2017'!L201,out!$A$1,'2000-2017'!M201,out!$A$1, '2000-2017'!N201)</f>
        <v>2006/CESAR/20/112020000/41.2439035507544/2.42117040832442/48.5732394572613/14.183831695968/95.4916760111657/62.0979919126948/70.19/4. Sostenible (&gt;=70 y &lt;80)/3/CESAR - GOBERNACIÓN</v>
      </c>
    </row>
    <row r="203" spans="1:1" x14ac:dyDescent="0.2">
      <c r="A203" t="str">
        <f>CONCATENATE('2000-2017'!A202,out!$A$1,'2000-2017'!B202,out!$A$1,'2000-2017'!C202,out!$A$1,'2000-2017'!D202,out!$A$1,'2000-2017'!E202,out!$A$1,'2000-2017'!F202,out!$A$1,'2000-2017'!G202,out!$A$1,'2000-2017'!H202,out!$A$1,'2000-2017'!I202,out!$A$1,'2000-2017'!J202,out!$A$1,'2000-2017'!K202,out!$A$1,'2000-2017'!L202,out!$A$1,'2000-2017'!M202,out!$A$1, '2000-2017'!N202)</f>
        <v>2006/CORDOBA/23/112323000/54.2370689655172/6.09272726093246/69.4595991376421/18.8112089228527/85.82650762942/30.8939154378153/60.38/3. Vulnerable (&gt;=60 y &lt;70)/19/CÓRDOBA - GOBERNACIÓN</v>
      </c>
    </row>
    <row r="204" spans="1:1" x14ac:dyDescent="0.2">
      <c r="A204" t="str">
        <f>CONCATENATE('2000-2017'!A203,out!$A$1,'2000-2017'!B203,out!$A$1,'2000-2017'!C203,out!$A$1,'2000-2017'!D203,out!$A$1,'2000-2017'!E203,out!$A$1,'2000-2017'!F203,out!$A$1,'2000-2017'!G203,out!$A$1,'2000-2017'!H203,out!$A$1,'2000-2017'!I203,out!$A$1,'2000-2017'!J203,out!$A$1,'2000-2017'!K203,out!$A$1,'2000-2017'!L203,out!$A$1,'2000-2017'!M203,out!$A$1, '2000-2017'!N203)</f>
        <v>2006/CUNDINAMARCA/25/112525000/41.1048212905655/21.4783014242493/36.950519992506/43.198242907653/76.101348420706/60.6164865140535/69.62/3. Vulnerable (&gt;=60 y &lt;70)/4/CUNDINAMARCA - GOBERNACIÓN</v>
      </c>
    </row>
    <row r="205" spans="1:1" x14ac:dyDescent="0.2">
      <c r="A205" t="str">
        <f>CONCATENATE('2000-2017'!A204,out!$A$1,'2000-2017'!B204,out!$A$1,'2000-2017'!C204,out!$A$1,'2000-2017'!D204,out!$A$1,'2000-2017'!E204,out!$A$1,'2000-2017'!F204,out!$A$1,'2000-2017'!G204,out!$A$1,'2000-2017'!H204,out!$A$1,'2000-2017'!I204,out!$A$1,'2000-2017'!J204,out!$A$1,'2000-2017'!K204,out!$A$1,'2000-2017'!L204,out!$A$1,'2000-2017'!M204,out!$A$1, '2000-2017'!N204)</f>
        <v>2006/CHOCO/27/112727000/119.166354205724/8.99010762039352/89.9516488087079/9.81250324940802/89.6009779865087/-11.3685598568334/40.23/2. Riesgo (&gt;=40 y &lt;60)/32/CHOCÓ - GOBERNACIÓN</v>
      </c>
    </row>
    <row r="206" spans="1:1" x14ac:dyDescent="0.2">
      <c r="A206" t="str">
        <f>CONCATENATE('2000-2017'!A205,out!$A$1,'2000-2017'!B205,out!$A$1,'2000-2017'!C205,out!$A$1,'2000-2017'!D205,out!$A$1,'2000-2017'!E205,out!$A$1,'2000-2017'!F205,out!$A$1,'2000-2017'!G205,out!$A$1,'2000-2017'!H205,out!$A$1,'2000-2017'!I205,out!$A$1,'2000-2017'!J205,out!$A$1,'2000-2017'!K205,out!$A$1,'2000-2017'!L205,out!$A$1,'2000-2017'!M205,out!$A$1, '2000-2017'!N205)</f>
        <v>2006/HUILA/41/114141000/65.9461677895961/7.04161481174614/42.0464446613034/16.3819449425505/89.0655533315797/40.8037165847677/65.29/3. Vulnerable (&gt;=60 y &lt;70)/12/HUILA - GOBERNACIÓN</v>
      </c>
    </row>
    <row r="207" spans="1:1" x14ac:dyDescent="0.2">
      <c r="A207" t="str">
        <f>CONCATENATE('2000-2017'!A206,out!$A$1,'2000-2017'!B206,out!$A$1,'2000-2017'!C206,out!$A$1,'2000-2017'!D206,out!$A$1,'2000-2017'!E206,out!$A$1,'2000-2017'!F206,out!$A$1,'2000-2017'!G206,out!$A$1,'2000-2017'!H206,out!$A$1,'2000-2017'!I206,out!$A$1,'2000-2017'!J206,out!$A$1,'2000-2017'!K206,out!$A$1,'2000-2017'!L206,out!$A$1,'2000-2017'!M206,out!$A$1, '2000-2017'!N206)</f>
        <v>2006/GUAJIRA/44/114444000/54.1437728937729/0/55.1096550631456/6.84916104038148/94.647637858356/37.5216785119189/63.73/3. Vulnerable (&gt;=60 y &lt;70)/17/LA GUAJIRA - GOBERNACIÓN</v>
      </c>
    </row>
    <row r="208" spans="1:1" x14ac:dyDescent="0.2">
      <c r="A208" t="str">
        <f>CONCATENATE('2000-2017'!A207,out!$A$1,'2000-2017'!B207,out!$A$1,'2000-2017'!C207,out!$A$1,'2000-2017'!D207,out!$A$1,'2000-2017'!E207,out!$A$1,'2000-2017'!F207,out!$A$1,'2000-2017'!G207,out!$A$1,'2000-2017'!H207,out!$A$1,'2000-2017'!I207,out!$A$1,'2000-2017'!J207,out!$A$1,'2000-2017'!K207,out!$A$1,'2000-2017'!L207,out!$A$1,'2000-2017'!M207,out!$A$1, '2000-2017'!N207)</f>
        <v>2006/MAGDALENA/47/114747000/57.6831447290054/14.4789771357169/74.5015564372931/17.5384176951575/82.0321344073996/11.644842062865/53.75/2. Riesgo (&gt;=40 y &lt;60)/26/MAGDALENA - GOBERNACIÓN</v>
      </c>
    </row>
    <row r="209" spans="1:1" x14ac:dyDescent="0.2">
      <c r="A209" t="str">
        <f>CONCATENATE('2000-2017'!A208,out!$A$1,'2000-2017'!B208,out!$A$1,'2000-2017'!C208,out!$A$1,'2000-2017'!D208,out!$A$1,'2000-2017'!E208,out!$A$1,'2000-2017'!F208,out!$A$1,'2000-2017'!G208,out!$A$1,'2000-2017'!H208,out!$A$1,'2000-2017'!I208,out!$A$1,'2000-2017'!J208,out!$A$1,'2000-2017'!K208,out!$A$1,'2000-2017'!L208,out!$A$1,'2000-2017'!M208,out!$A$1, '2000-2017'!N208)</f>
        <v>2006/META/50/115050000/57.496252964887/8.15540125824766/27.8962712904711/18.2277121374866/91.4019042449998/50.3507987616099/69.25/3. Vulnerable (&gt;=60 y &lt;70)/6/META - GOBERNACIÓN</v>
      </c>
    </row>
    <row r="210" spans="1:1" x14ac:dyDescent="0.2">
      <c r="A210" t="str">
        <f>CONCATENATE('2000-2017'!A209,out!$A$1,'2000-2017'!B209,out!$A$1,'2000-2017'!C209,out!$A$1,'2000-2017'!D209,out!$A$1,'2000-2017'!E209,out!$A$1,'2000-2017'!F209,out!$A$1,'2000-2017'!G209,out!$A$1,'2000-2017'!H209,out!$A$1,'2000-2017'!I209,out!$A$1,'2000-2017'!J209,out!$A$1,'2000-2017'!K209,out!$A$1,'2000-2017'!L209,out!$A$1,'2000-2017'!M209,out!$A$1, '2000-2017'!N209)</f>
        <v>2006/NARIÑO/52/115252000/49.4122745958157/7.57246532928713/73.1569994931992/16.8103970076184/82.5831600353229/32.3435161773469/59/2. Riesgo (&gt;=40 y &lt;60)/21/NARIÑO - GOBERNACIÓN</v>
      </c>
    </row>
    <row r="211" spans="1:1" x14ac:dyDescent="0.2">
      <c r="A211" t="str">
        <f>CONCATENATE('2000-2017'!A210,out!$A$1,'2000-2017'!B210,out!$A$1,'2000-2017'!C210,out!$A$1,'2000-2017'!D210,out!$A$1,'2000-2017'!E210,out!$A$1,'2000-2017'!F210,out!$A$1,'2000-2017'!G210,out!$A$1,'2000-2017'!H210,out!$A$1,'2000-2017'!I210,out!$A$1,'2000-2017'!J210,out!$A$1,'2000-2017'!K210,out!$A$1,'2000-2017'!L210,out!$A$1,'2000-2017'!M210,out!$A$1, '2000-2017'!N210)</f>
        <v>2006/N. DE SANTANDER/54/115454000/52.459226916656/0.816237707211424/69.9605179983351/22.8031875757775/88.2097137689734/51.0708997889058/66.25/3. Vulnerable (&gt;=60 y &lt;70)/9/NORTE DE SANTANDER - GOBERNACIÓN</v>
      </c>
    </row>
    <row r="212" spans="1:1" x14ac:dyDescent="0.2">
      <c r="A212" t="str">
        <f>CONCATENATE('2000-2017'!A211,out!$A$1,'2000-2017'!B211,out!$A$1,'2000-2017'!C211,out!$A$1,'2000-2017'!D211,out!$A$1,'2000-2017'!E211,out!$A$1,'2000-2017'!F211,out!$A$1,'2000-2017'!G211,out!$A$1,'2000-2017'!H211,out!$A$1,'2000-2017'!I211,out!$A$1,'2000-2017'!J211,out!$A$1,'2000-2017'!K211,out!$A$1,'2000-2017'!L211,out!$A$1,'2000-2017'!M211,out!$A$1, '2000-2017'!N211)</f>
        <v>2006/QUINDIO/63/116363000/54.4909671765005/9.06427683849832/62.4136762435516/27.7154799111345/81.9739335425457/48.352599539676/64.87/3. Vulnerable (&gt;=60 y &lt;70)/14/QUINDÍO - GOBERNACIÓN</v>
      </c>
    </row>
    <row r="213" spans="1:1" x14ac:dyDescent="0.2">
      <c r="A213" t="str">
        <f>CONCATENATE('2000-2017'!A212,out!$A$1,'2000-2017'!B212,out!$A$1,'2000-2017'!C212,out!$A$1,'2000-2017'!D212,out!$A$1,'2000-2017'!E212,out!$A$1,'2000-2017'!F212,out!$A$1,'2000-2017'!G212,out!$A$1,'2000-2017'!H212,out!$A$1,'2000-2017'!I212,out!$A$1,'2000-2017'!J212,out!$A$1,'2000-2017'!K212,out!$A$1,'2000-2017'!L212,out!$A$1,'2000-2017'!M212,out!$A$1, '2000-2017'!N212)</f>
        <v>2006/RISARALDA/66/116666000/38.0541538657455/6.64327169658523/60.3095334503082/27.9992801547667/83.4245099865852/55.9976407161935/67.3/3. Vulnerable (&gt;=60 y &lt;70)/7/RISARALDA - GOBERNACIÓN</v>
      </c>
    </row>
    <row r="214" spans="1:1" x14ac:dyDescent="0.2">
      <c r="A214" t="str">
        <f>CONCATENATE('2000-2017'!A213,out!$A$1,'2000-2017'!B213,out!$A$1,'2000-2017'!C213,out!$A$1,'2000-2017'!D213,out!$A$1,'2000-2017'!E213,out!$A$1,'2000-2017'!F213,out!$A$1,'2000-2017'!G213,out!$A$1,'2000-2017'!H213,out!$A$1,'2000-2017'!I213,out!$A$1,'2000-2017'!J213,out!$A$1,'2000-2017'!K213,out!$A$1,'2000-2017'!L213,out!$A$1,'2000-2017'!M213,out!$A$1, '2000-2017'!N213)</f>
        <v>2006/SANTANDER/68/116868000/52.4069014670072/31.1279327506169/47.8752384921671/28.9354632624719/85.2287385055154/50.9827217908437/63.93/3. Vulnerable (&gt;=60 y &lt;70)/16/SANTANDER - GOBERNACIÓN</v>
      </c>
    </row>
    <row r="215" spans="1:1" x14ac:dyDescent="0.2">
      <c r="A215" t="str">
        <f>CONCATENATE('2000-2017'!A214,out!$A$1,'2000-2017'!B214,out!$A$1,'2000-2017'!C214,out!$A$1,'2000-2017'!D214,out!$A$1,'2000-2017'!E214,out!$A$1,'2000-2017'!F214,out!$A$1,'2000-2017'!G214,out!$A$1,'2000-2017'!H214,out!$A$1,'2000-2017'!I214,out!$A$1,'2000-2017'!J214,out!$A$1,'2000-2017'!K214,out!$A$1,'2000-2017'!L214,out!$A$1,'2000-2017'!M214,out!$A$1, '2000-2017'!N214)</f>
        <v>2006/SUCRE/70/117070000/46.5200435653304/6.91302844725405/78.0677927038061/16.78643158172/93.2605338794422/63.2364877396536/66.4/3. Vulnerable (&gt;=60 y &lt;70)/8/SUCRE - GOBERNACIÓN</v>
      </c>
    </row>
    <row r="216" spans="1:1" x14ac:dyDescent="0.2">
      <c r="A216" t="str">
        <f>CONCATENATE('2000-2017'!A215,out!$A$1,'2000-2017'!B215,out!$A$1,'2000-2017'!C215,out!$A$1,'2000-2017'!D215,out!$A$1,'2000-2017'!E215,out!$A$1,'2000-2017'!F215,out!$A$1,'2000-2017'!G215,out!$A$1,'2000-2017'!H215,out!$A$1,'2000-2017'!I215,out!$A$1,'2000-2017'!J215,out!$A$1,'2000-2017'!K215,out!$A$1,'2000-2017'!L215,out!$A$1,'2000-2017'!M215,out!$A$1, '2000-2017'!N215)</f>
        <v>2006/TOLIMA/73/117373000/68.882479805005/7.23533663177354/59.3039390410504/19.9521318689803/84.9479139959299/28.5424390434511/58.69/2. Riesgo (&gt;=40 y &lt;60)/22/TOLIMA - GOBERNACIÓN</v>
      </c>
    </row>
    <row r="217" spans="1:1" x14ac:dyDescent="0.2">
      <c r="A217" t="str">
        <f>CONCATENATE('2000-2017'!A216,out!$A$1,'2000-2017'!B216,out!$A$1,'2000-2017'!C216,out!$A$1,'2000-2017'!D216,out!$A$1,'2000-2017'!E216,out!$A$1,'2000-2017'!F216,out!$A$1,'2000-2017'!G216,out!$A$1,'2000-2017'!H216,out!$A$1,'2000-2017'!I216,out!$A$1,'2000-2017'!J216,out!$A$1,'2000-2017'!K216,out!$A$1,'2000-2017'!L216,out!$A$1,'2000-2017'!M216,out!$A$1, '2000-2017'!N216)</f>
        <v>2006/VALLE DEL CAUCA/76/117676000/48.2478346443648/39.9815153544198/50.7958287908018/42.5296908198611/79.5333779812659/57.0515734091717/64.65/3. Vulnerable (&gt;=60 y &lt;70)/15/VALLE DEL CAUCA - GOBERNACIÓN</v>
      </c>
    </row>
    <row r="218" spans="1:1" x14ac:dyDescent="0.2">
      <c r="A218" t="str">
        <f>CONCATENATE('2000-2017'!A217,out!$A$1,'2000-2017'!B217,out!$A$1,'2000-2017'!C217,out!$A$1,'2000-2017'!D217,out!$A$1,'2000-2017'!E217,out!$A$1,'2000-2017'!F217,out!$A$1,'2000-2017'!G217,out!$A$1,'2000-2017'!H217,out!$A$1,'2000-2017'!I217,out!$A$1,'2000-2017'!J217,out!$A$1,'2000-2017'!K217,out!$A$1,'2000-2017'!L217,out!$A$1,'2000-2017'!M217,out!$A$1, '2000-2017'!N217)</f>
        <v>2006/ARAUCA/81/118181000/50.5797874921159/30.9410437275579/27.5241629884046/5.6979945784073/94.9798742567585/26.1391264329345/59.03/2. Riesgo (&gt;=40 y &lt;60)/20/ARAUCA - GOBERNACIÓN</v>
      </c>
    </row>
    <row r="219" spans="1:1" x14ac:dyDescent="0.2">
      <c r="A219" t="str">
        <f>CONCATENATE('2000-2017'!A218,out!$A$1,'2000-2017'!B218,out!$A$1,'2000-2017'!C218,out!$A$1,'2000-2017'!D218,out!$A$1,'2000-2017'!E218,out!$A$1,'2000-2017'!F218,out!$A$1,'2000-2017'!G218,out!$A$1,'2000-2017'!H218,out!$A$1,'2000-2017'!I218,out!$A$1,'2000-2017'!J218,out!$A$1,'2000-2017'!K218,out!$A$1,'2000-2017'!L218,out!$A$1,'2000-2017'!M218,out!$A$1, '2000-2017'!N218)</f>
        <v>2006/CASANARE/85/118585000/76.8272145503536/0/18.394959595233/6.19559743903316/97.7112997859533/52.2878989165643/69.6/3. Vulnerable (&gt;=60 y &lt;70)/5/CASANARE - GOBERNACIÓN</v>
      </c>
    </row>
    <row r="220" spans="1:1" x14ac:dyDescent="0.2">
      <c r="A220" t="str">
        <f>CONCATENATE('2000-2017'!A219,out!$A$1,'2000-2017'!B219,out!$A$1,'2000-2017'!C219,out!$A$1,'2000-2017'!D219,out!$A$1,'2000-2017'!E219,out!$A$1,'2000-2017'!F219,out!$A$1,'2000-2017'!G219,out!$A$1,'2000-2017'!H219,out!$A$1,'2000-2017'!I219,out!$A$1,'2000-2017'!J219,out!$A$1,'2000-2017'!K219,out!$A$1,'2000-2017'!L219,out!$A$1,'2000-2017'!M219,out!$A$1, '2000-2017'!N219)</f>
        <v>2006/PUTUMAYO/86/118686000/91.8876644152151/3.20998416186816/73.0942061903768/6.84661567361171/91.030113344226/23.5132102203946/53.14/2. Riesgo (&gt;=40 y &lt;60)/28/PUTUMAYO - GOBERNACIÓN</v>
      </c>
    </row>
    <row r="221" spans="1:1" x14ac:dyDescent="0.2">
      <c r="A221" t="str">
        <f>CONCATENATE('2000-2017'!A220,out!$A$1,'2000-2017'!B220,out!$A$1,'2000-2017'!C220,out!$A$1,'2000-2017'!D220,out!$A$1,'2000-2017'!E220,out!$A$1,'2000-2017'!F220,out!$A$1,'2000-2017'!G220,out!$A$1,'2000-2017'!H220,out!$A$1,'2000-2017'!I220,out!$A$1,'2000-2017'!J220,out!$A$1,'2000-2017'!K220,out!$A$1,'2000-2017'!L220,out!$A$1,'2000-2017'!M220,out!$A$1, '2000-2017'!N220)</f>
        <v>2006/SAN ANDRES/88/118888000/67.3594883778133/40.4611136239198/63.8250767729188/31.9768133882448/55.8333755124766/-19.4851430918801/45.94/2. Riesgo (&gt;=40 y &lt;60)/31/SAN ANDRÉS - GOBERNACIÓN</v>
      </c>
    </row>
    <row r="222" spans="1:1" x14ac:dyDescent="0.2">
      <c r="A222" t="str">
        <f>CONCATENATE('2000-2017'!A221,out!$A$1,'2000-2017'!B221,out!$A$1,'2000-2017'!C221,out!$A$1,'2000-2017'!D221,out!$A$1,'2000-2017'!E221,out!$A$1,'2000-2017'!F221,out!$A$1,'2000-2017'!G221,out!$A$1,'2000-2017'!H221,out!$A$1,'2000-2017'!I221,out!$A$1,'2000-2017'!J221,out!$A$1,'2000-2017'!K221,out!$A$1,'2000-2017'!L221,out!$A$1,'2000-2017'!M221,out!$A$1, '2000-2017'!N221)</f>
        <v>2006/AMAZONAS/91/119191000/75.9115361625822/7.28424386381631/93.8501403584539/5.23429064996761/87.6433454248199/-12.4738791003738/48.16/2. Riesgo (&gt;=40 y &lt;60)/30/AMAZONAS - GOBERNACIÓN</v>
      </c>
    </row>
    <row r="223" spans="1:1" x14ac:dyDescent="0.2">
      <c r="A223" t="str">
        <f>CONCATENATE('2000-2017'!A222,out!$A$1,'2000-2017'!B222,out!$A$1,'2000-2017'!C222,out!$A$1,'2000-2017'!D222,out!$A$1,'2000-2017'!E222,out!$A$1,'2000-2017'!F222,out!$A$1,'2000-2017'!G222,out!$A$1,'2000-2017'!H222,out!$A$1,'2000-2017'!I222,out!$A$1,'2000-2017'!J222,out!$A$1,'2000-2017'!K222,out!$A$1,'2000-2017'!L222,out!$A$1,'2000-2017'!M222,out!$A$1, '2000-2017'!N222)</f>
        <v>2006/GUAINIA/94/119494000/73.4007181806091/0.588357313922571/93.1282882950838/3.45471345867356/87.7658536585366/19.1046027803761/53.26/2. Riesgo (&gt;=40 y &lt;60)/27/GUAINÍA - GOBERNACIÓN</v>
      </c>
    </row>
    <row r="224" spans="1:1" x14ac:dyDescent="0.2">
      <c r="A224" t="str">
        <f>CONCATENATE('2000-2017'!A223,out!$A$1,'2000-2017'!B223,out!$A$1,'2000-2017'!C223,out!$A$1,'2000-2017'!D223,out!$A$1,'2000-2017'!E223,out!$A$1,'2000-2017'!F223,out!$A$1,'2000-2017'!G223,out!$A$1,'2000-2017'!H223,out!$A$1,'2000-2017'!I223,out!$A$1,'2000-2017'!J223,out!$A$1,'2000-2017'!K223,out!$A$1,'2000-2017'!L223,out!$A$1,'2000-2017'!M223,out!$A$1, '2000-2017'!N223)</f>
        <v>2006/GUAVIARE/95/119595000/61.2432305156581/2.12842938557731/84.2768403138069/13.1429153671045/91.3127448211872/60.3978976925273/64.97/3. Vulnerable (&gt;=60 y &lt;70)/13/GUAVIARE - GOBERNACIÓN</v>
      </c>
    </row>
    <row r="225" spans="1:1" x14ac:dyDescent="0.2">
      <c r="A225" t="str">
        <f>CONCATENATE('2000-2017'!A224,out!$A$1,'2000-2017'!B224,out!$A$1,'2000-2017'!C224,out!$A$1,'2000-2017'!D224,out!$A$1,'2000-2017'!E224,out!$A$1,'2000-2017'!F224,out!$A$1,'2000-2017'!G224,out!$A$1,'2000-2017'!H224,out!$A$1,'2000-2017'!I224,out!$A$1,'2000-2017'!J224,out!$A$1,'2000-2017'!K224,out!$A$1,'2000-2017'!L224,out!$A$1,'2000-2017'!M224,out!$A$1, '2000-2017'!N224)</f>
        <v>2006/VAUPES/97/119797000/50.498974709501/0/89.590065828845/6.75942549371634/88.2606279135653/-60.3252198381991/51.58/2. Riesgo (&gt;=40 y &lt;60)/29/VAUPÉS - GOBERNACIÓN</v>
      </c>
    </row>
    <row r="226" spans="1:1" x14ac:dyDescent="0.2">
      <c r="A226" t="str">
        <f>CONCATENATE('2000-2017'!A225,out!$A$1,'2000-2017'!B225,out!$A$1,'2000-2017'!C225,out!$A$1,'2000-2017'!D225,out!$A$1,'2000-2017'!E225,out!$A$1,'2000-2017'!F225,out!$A$1,'2000-2017'!G225,out!$A$1,'2000-2017'!H225,out!$A$1,'2000-2017'!I225,out!$A$1,'2000-2017'!J225,out!$A$1,'2000-2017'!K225,out!$A$1,'2000-2017'!L225,out!$A$1,'2000-2017'!M225,out!$A$1, '2000-2017'!N225)</f>
        <v>2006/VICHADA/99/119999000/50.0751653638004/0/91.2574538760155/8.02417256973626/86.7349656433657/15.9816016464052/54.37/2. Riesgo (&gt;=40 y &lt;60)/25/VICHADA - GOBERNACIÓN</v>
      </c>
    </row>
    <row r="227" spans="1:1" x14ac:dyDescent="0.2">
      <c r="A227" t="str">
        <f>CONCATENATE('2000-2017'!A226,out!$A$1,'2000-2017'!B226,out!$A$1,'2000-2017'!C226,out!$A$1,'2000-2017'!D226,out!$A$1,'2000-2017'!E226,out!$A$1,'2000-2017'!F226,out!$A$1,'2000-2017'!G226,out!$A$1,'2000-2017'!H226,out!$A$1,'2000-2017'!I226,out!$A$1,'2000-2017'!J226,out!$A$1,'2000-2017'!K226,out!$A$1,'2000-2017'!L226,out!$A$1,'2000-2017'!M226,out!$A$1, '2000-2017'!N226)</f>
        <v>2007/ANTIOQUIA/05/110505000/50/31.5110152551184/31.7148562751025/44.5165916702829/73.980270902917/70.0379454415416/70.06/4. Sostenible (&gt;=70 y &lt;80)/6/ANTIOQUIA - GOBERNACIÓN</v>
      </c>
    </row>
    <row r="228" spans="1:1" x14ac:dyDescent="0.2">
      <c r="A228" t="str">
        <f>CONCATENATE('2000-2017'!A227,out!$A$1,'2000-2017'!B227,out!$A$1,'2000-2017'!C227,out!$A$1,'2000-2017'!D227,out!$A$1,'2000-2017'!E227,out!$A$1,'2000-2017'!F227,out!$A$1,'2000-2017'!G227,out!$A$1,'2000-2017'!H227,out!$A$1,'2000-2017'!I227,out!$A$1,'2000-2017'!J227,out!$A$1,'2000-2017'!K227,out!$A$1,'2000-2017'!L227,out!$A$1,'2000-2017'!M227,out!$A$1, '2000-2017'!N227)</f>
        <v>2007/ATLANTICO/08/110808000/46/26.5331341411682/35.85438478926/45.1069838166612/80.3863874288947/84.6399639592506/74.54/4. Sostenible (&gt;=70 y &lt;80)/1/ATLÁNTICO - GOBERNACIÓN</v>
      </c>
    </row>
    <row r="229" spans="1:1" x14ac:dyDescent="0.2">
      <c r="A229" t="str">
        <f>CONCATENATE('2000-2017'!A228,out!$A$1,'2000-2017'!B228,out!$A$1,'2000-2017'!C228,out!$A$1,'2000-2017'!D228,out!$A$1,'2000-2017'!E228,out!$A$1,'2000-2017'!F228,out!$A$1,'2000-2017'!G228,out!$A$1,'2000-2017'!H228,out!$A$1,'2000-2017'!I228,out!$A$1,'2000-2017'!J228,out!$A$1,'2000-2017'!K228,out!$A$1,'2000-2017'!L228,out!$A$1,'2000-2017'!M228,out!$A$1, '2000-2017'!N228)</f>
        <v>2007/BOLIVAR/13/111313000/59/27.0957582765336/61.5650864167478/27.7509204600779/78.7027284415028/55.4136287319388/62.51/3. Vulnerable (&gt;=60 y &lt;70)/21/BOLÍVAR - GOBERNACIÓN</v>
      </c>
    </row>
    <row r="230" spans="1:1" x14ac:dyDescent="0.2">
      <c r="A230" t="str">
        <f>CONCATENATE('2000-2017'!A229,out!$A$1,'2000-2017'!B229,out!$A$1,'2000-2017'!C229,out!$A$1,'2000-2017'!D229,out!$A$1,'2000-2017'!E229,out!$A$1,'2000-2017'!F229,out!$A$1,'2000-2017'!G229,out!$A$1,'2000-2017'!H229,out!$A$1,'2000-2017'!I229,out!$A$1,'2000-2017'!J229,out!$A$1,'2000-2017'!K229,out!$A$1,'2000-2017'!L229,out!$A$1,'2000-2017'!M229,out!$A$1, '2000-2017'!N229)</f>
        <v>2007/BOYACA/15/111515000/47/31.2161097112923/53.5684691420114/26.1548223992763/85.3067381427438/72.7322876886056/66.88/3. Vulnerable (&gt;=60 y &lt;70)/15/BOYACÁ - GOBERNACIÓN</v>
      </c>
    </row>
    <row r="231" spans="1:1" x14ac:dyDescent="0.2">
      <c r="A231" t="str">
        <f>CONCATENATE('2000-2017'!A230,out!$A$1,'2000-2017'!B230,out!$A$1,'2000-2017'!C230,out!$A$1,'2000-2017'!D230,out!$A$1,'2000-2017'!E230,out!$A$1,'2000-2017'!F230,out!$A$1,'2000-2017'!G230,out!$A$1,'2000-2017'!H230,out!$A$1,'2000-2017'!I230,out!$A$1,'2000-2017'!J230,out!$A$1,'2000-2017'!K230,out!$A$1,'2000-2017'!L230,out!$A$1,'2000-2017'!M230,out!$A$1, '2000-2017'!N230)</f>
        <v>2007/CALDAS/17/111717000/52/24.1486644369101/48.5404448822505/24.7173669018602/84.9858273296327/68.9308233588532/67.65/3. Vulnerable (&gt;=60 y &lt;70)/12/CALDAS - GOBERNACIÓN</v>
      </c>
    </row>
    <row r="232" spans="1:1" x14ac:dyDescent="0.2">
      <c r="A232" t="str">
        <f>CONCATENATE('2000-2017'!A231,out!$A$1,'2000-2017'!B231,out!$A$1,'2000-2017'!C231,out!$A$1,'2000-2017'!D231,out!$A$1,'2000-2017'!E231,out!$A$1,'2000-2017'!F231,out!$A$1,'2000-2017'!G231,out!$A$1,'2000-2017'!H231,out!$A$1,'2000-2017'!I231,out!$A$1,'2000-2017'!J231,out!$A$1,'2000-2017'!K231,out!$A$1,'2000-2017'!L231,out!$A$1,'2000-2017'!M231,out!$A$1, '2000-2017'!N231)</f>
        <v>2007/CAQUETA/18/111818000/67/26.158994503232/78.745612716423/17.2144915979843/89.8091101331657/64.6048022709141/62.61/3. Vulnerable (&gt;=60 y &lt;70)/20/CAQUETÁ - GOBERNACIÓN</v>
      </c>
    </row>
    <row r="233" spans="1:1" x14ac:dyDescent="0.2">
      <c r="A233" t="str">
        <f>CONCATENATE('2000-2017'!A232,out!$A$1,'2000-2017'!B232,out!$A$1,'2000-2017'!C232,out!$A$1,'2000-2017'!D232,out!$A$1,'2000-2017'!E232,out!$A$1,'2000-2017'!F232,out!$A$1,'2000-2017'!G232,out!$A$1,'2000-2017'!H232,out!$A$1,'2000-2017'!I232,out!$A$1,'2000-2017'!J232,out!$A$1,'2000-2017'!K232,out!$A$1,'2000-2017'!L232,out!$A$1,'2000-2017'!M232,out!$A$1, '2000-2017'!N232)</f>
        <v>2007/CAUCA/19/111919000/53/6.88793168871728/75.6223653678539/14.6306743048481/84.8446117725511/30.1967161389365/58.46/2. Riesgo (&gt;=40 y &lt;60)/23/CAUCA - GOBERNACIÓN</v>
      </c>
    </row>
    <row r="234" spans="1:1" x14ac:dyDescent="0.2">
      <c r="A234" t="str">
        <f>CONCATENATE('2000-2017'!A233,out!$A$1,'2000-2017'!B233,out!$A$1,'2000-2017'!C233,out!$A$1,'2000-2017'!D233,out!$A$1,'2000-2017'!E233,out!$A$1,'2000-2017'!F233,out!$A$1,'2000-2017'!G233,out!$A$1,'2000-2017'!H233,out!$A$1,'2000-2017'!I233,out!$A$1,'2000-2017'!J233,out!$A$1,'2000-2017'!K233,out!$A$1,'2000-2017'!L233,out!$A$1,'2000-2017'!M233,out!$A$1, '2000-2017'!N233)</f>
        <v>2007/CESAR/20/112020000/44/11.1547730321932/36.755707312524/13.9160716140286/91.5858941968703/74.186997669873/71.47/4. Sostenible (&gt;=70 y &lt;80)/3/CESAR - GOBERNACIÓN</v>
      </c>
    </row>
    <row r="235" spans="1:1" x14ac:dyDescent="0.2">
      <c r="A235" t="str">
        <f>CONCATENATE('2000-2017'!A234,out!$A$1,'2000-2017'!B234,out!$A$1,'2000-2017'!C234,out!$A$1,'2000-2017'!D234,out!$A$1,'2000-2017'!E234,out!$A$1,'2000-2017'!F234,out!$A$1,'2000-2017'!G234,out!$A$1,'2000-2017'!H234,out!$A$1,'2000-2017'!I234,out!$A$1,'2000-2017'!J234,out!$A$1,'2000-2017'!K234,out!$A$1,'2000-2017'!L234,out!$A$1,'2000-2017'!M234,out!$A$1, '2000-2017'!N234)</f>
        <v>2007/CORDOBA/23/112323000/54/112.744953530589/57.5596189353152/19.1961722859226/89.6944948631491/70.5303779027579/53.39/2. Riesgo (&gt;=40 y &lt;60)/27/CÓRDOBA - GOBERNACIÓN</v>
      </c>
    </row>
    <row r="236" spans="1:1" x14ac:dyDescent="0.2">
      <c r="A236" t="str">
        <f>CONCATENATE('2000-2017'!A235,out!$A$1,'2000-2017'!B235,out!$A$1,'2000-2017'!C235,out!$A$1,'2000-2017'!D235,out!$A$1,'2000-2017'!E235,out!$A$1,'2000-2017'!F235,out!$A$1,'2000-2017'!G235,out!$A$1,'2000-2017'!H235,out!$A$1,'2000-2017'!I235,out!$A$1,'2000-2017'!J235,out!$A$1,'2000-2017'!K235,out!$A$1,'2000-2017'!L235,out!$A$1,'2000-2017'!M235,out!$A$1, '2000-2017'!N235)</f>
        <v>2007/CUNDINAMARCA/25/112525000/41/45.8307556073122/29.6606044615889/44.3514441330956/69.7689131438558/75.9751847921944/68.06/3. Vulnerable (&gt;=60 y &lt;70)/9/CUNDINAMARCA - GOBERNACIÓN</v>
      </c>
    </row>
    <row r="237" spans="1:1" x14ac:dyDescent="0.2">
      <c r="A237" t="str">
        <f>CONCATENATE('2000-2017'!A236,out!$A$1,'2000-2017'!B236,out!$A$1,'2000-2017'!C236,out!$A$1,'2000-2017'!D236,out!$A$1,'2000-2017'!E236,out!$A$1,'2000-2017'!F236,out!$A$1,'2000-2017'!G236,out!$A$1,'2000-2017'!H236,out!$A$1,'2000-2017'!I236,out!$A$1,'2000-2017'!J236,out!$A$1,'2000-2017'!K236,out!$A$1,'2000-2017'!L236,out!$A$1,'2000-2017'!M236,out!$A$1, '2000-2017'!N236)</f>
        <v>2007/CHOCO/27/112727000/115/109.02552546804/79.7185471212063/13.4381990516143/85.0129866332701/13.7938883889254/23.24/1. Deterioro (&lt;40)/32/CHOCÓ - GOBERNACIÓN</v>
      </c>
    </row>
    <row r="238" spans="1:1" x14ac:dyDescent="0.2">
      <c r="A238" t="str">
        <f>CONCATENATE('2000-2017'!A237,out!$A$1,'2000-2017'!B237,out!$A$1,'2000-2017'!C237,out!$A$1,'2000-2017'!D237,out!$A$1,'2000-2017'!E237,out!$A$1,'2000-2017'!F237,out!$A$1,'2000-2017'!G237,out!$A$1,'2000-2017'!H237,out!$A$1,'2000-2017'!I237,out!$A$1,'2000-2017'!J237,out!$A$1,'2000-2017'!K237,out!$A$1,'2000-2017'!L237,out!$A$1,'2000-2017'!M237,out!$A$1, '2000-2017'!N237)</f>
        <v>2007/HUILA/41/114141000/63/21.3261158558162/41.6554929658286/16.974971547709/89.5118674579991/65.1152058043518/67.6/3. Vulnerable (&gt;=60 y &lt;70)/13/HUILA - GOBERNACIÓN</v>
      </c>
    </row>
    <row r="239" spans="1:1" x14ac:dyDescent="0.2">
      <c r="A239" t="str">
        <f>CONCATENATE('2000-2017'!A238,out!$A$1,'2000-2017'!B238,out!$A$1,'2000-2017'!C238,out!$A$1,'2000-2017'!D238,out!$A$1,'2000-2017'!E238,out!$A$1,'2000-2017'!F238,out!$A$1,'2000-2017'!G238,out!$A$1,'2000-2017'!H238,out!$A$1,'2000-2017'!I238,out!$A$1,'2000-2017'!J238,out!$A$1,'2000-2017'!K238,out!$A$1,'2000-2017'!L238,out!$A$1,'2000-2017'!M238,out!$A$1, '2000-2017'!N238)</f>
        <v>2007/GUAJIRA/44/114444000/71.802166308425/12.2995120936167/44.3129610058209/8.0838585673842/96.0505232767954/68.8556157271355/68.27/3. Vulnerable (&gt;=60 y &lt;70)/8/LA GUAJIRA - GOBERNACIÓN</v>
      </c>
    </row>
    <row r="240" spans="1:1" x14ac:dyDescent="0.2">
      <c r="A240" t="str">
        <f>CONCATENATE('2000-2017'!A239,out!$A$1,'2000-2017'!B239,out!$A$1,'2000-2017'!C239,out!$A$1,'2000-2017'!D239,out!$A$1,'2000-2017'!E239,out!$A$1,'2000-2017'!F239,out!$A$1,'2000-2017'!G239,out!$A$1,'2000-2017'!H239,out!$A$1,'2000-2017'!I239,out!$A$1,'2000-2017'!J239,out!$A$1,'2000-2017'!K239,out!$A$1,'2000-2017'!L239,out!$A$1,'2000-2017'!M239,out!$A$1, '2000-2017'!N239)</f>
        <v>2007/MAGDALENA/47/114747000/71/52.9479389585244/66.9182462040151/25.6165290940589/85.1487753791746/59.9853785656212/58.51/2. Riesgo (&gt;=40 y &lt;60)/22/MAGDALENA - GOBERNACIÓN</v>
      </c>
    </row>
    <row r="241" spans="1:1" x14ac:dyDescent="0.2">
      <c r="A241" t="str">
        <f>CONCATENATE('2000-2017'!A240,out!$A$1,'2000-2017'!B240,out!$A$1,'2000-2017'!C240,out!$A$1,'2000-2017'!D240,out!$A$1,'2000-2017'!E240,out!$A$1,'2000-2017'!F240,out!$A$1,'2000-2017'!G240,out!$A$1,'2000-2017'!H240,out!$A$1,'2000-2017'!I240,out!$A$1,'2000-2017'!J240,out!$A$1,'2000-2017'!K240,out!$A$1,'2000-2017'!L240,out!$A$1,'2000-2017'!M240,out!$A$1, '2000-2017'!N240)</f>
        <v>2007/META/50/115050000/60/14.8079516353558/23.9073579669716/18.8108119880722/89.6317022119713/58.2873923021488/69.8/3. Vulnerable (&gt;=60 y &lt;70)/7/META - GOBERNACIÓN</v>
      </c>
    </row>
    <row r="242" spans="1:1" x14ac:dyDescent="0.2">
      <c r="A242" t="str">
        <f>CONCATENATE('2000-2017'!A241,out!$A$1,'2000-2017'!B241,out!$A$1,'2000-2017'!C241,out!$A$1,'2000-2017'!D241,out!$A$1,'2000-2017'!E241,out!$A$1,'2000-2017'!F241,out!$A$1,'2000-2017'!G241,out!$A$1,'2000-2017'!H241,out!$A$1,'2000-2017'!I241,out!$A$1,'2000-2017'!J241,out!$A$1,'2000-2017'!K241,out!$A$1,'2000-2017'!L241,out!$A$1,'2000-2017'!M241,out!$A$1, '2000-2017'!N241)</f>
        <v>2007/NARIÑO/52/115252000/54/14.3447839779143/68.2126827736128/16.2500103320301/85.6833931585944/69.6020488637155/65.87/3. Vulnerable (&gt;=60 y &lt;70)/16/NARIÑO - GOBERNACIÓN</v>
      </c>
    </row>
    <row r="243" spans="1:1" x14ac:dyDescent="0.2">
      <c r="A243" t="str">
        <f>CONCATENATE('2000-2017'!A242,out!$A$1,'2000-2017'!B242,out!$A$1,'2000-2017'!C242,out!$A$1,'2000-2017'!D242,out!$A$1,'2000-2017'!E242,out!$A$1,'2000-2017'!F242,out!$A$1,'2000-2017'!G242,out!$A$1,'2000-2017'!H242,out!$A$1,'2000-2017'!I242,out!$A$1,'2000-2017'!J242,out!$A$1,'2000-2017'!K242,out!$A$1,'2000-2017'!L242,out!$A$1,'2000-2017'!M242,out!$A$1, '2000-2017'!N242)</f>
        <v>2007/N. DE SANTANDER/54/115454000/47/21.7922445247427/66.7333096162836/23.051796272503/87.9746835443038/76.8157554936902/67.77/3. Vulnerable (&gt;=60 y &lt;70)/10/NORTE DE SANTANDER - GOBERNACIÓN</v>
      </c>
    </row>
    <row r="244" spans="1:1" x14ac:dyDescent="0.2">
      <c r="A244" t="str">
        <f>CONCATENATE('2000-2017'!A243,out!$A$1,'2000-2017'!B243,out!$A$1,'2000-2017'!C243,out!$A$1,'2000-2017'!D243,out!$A$1,'2000-2017'!E243,out!$A$1,'2000-2017'!F243,out!$A$1,'2000-2017'!G243,out!$A$1,'2000-2017'!H243,out!$A$1,'2000-2017'!I243,out!$A$1,'2000-2017'!J243,out!$A$1,'2000-2017'!K243,out!$A$1,'2000-2017'!L243,out!$A$1,'2000-2017'!M243,out!$A$1, '2000-2017'!N243)</f>
        <v>2007/QUINDIO/63/116363000/62/28.2694182595263/56.2220085534279/30.0271443794158/79.6923914929508/67.6153984835721/65.81/3. Vulnerable (&gt;=60 y &lt;70)/17/QUINDÍO - GOBERNACIÓN</v>
      </c>
    </row>
    <row r="245" spans="1:1" x14ac:dyDescent="0.2">
      <c r="A245" t="str">
        <f>CONCATENATE('2000-2017'!A244,out!$A$1,'2000-2017'!B244,out!$A$1,'2000-2017'!C244,out!$A$1,'2000-2017'!D244,out!$A$1,'2000-2017'!E244,out!$A$1,'2000-2017'!F244,out!$A$1,'2000-2017'!G244,out!$A$1,'2000-2017'!H244,out!$A$1,'2000-2017'!I244,out!$A$1,'2000-2017'!J244,out!$A$1,'2000-2017'!K244,out!$A$1,'2000-2017'!L244,out!$A$1,'2000-2017'!M244,out!$A$1, '2000-2017'!N244)</f>
        <v>2007/RISARALDA/66/116666000/45/14.8130451529232/43.1510021793928/31.2443016435645/77.7267651571751/70.7720289560127/70.1/4. Sostenible (&gt;=70 y &lt;80)/5/RISARALDA - GOBERNACIÓN</v>
      </c>
    </row>
    <row r="246" spans="1:1" x14ac:dyDescent="0.2">
      <c r="A246" t="str">
        <f>CONCATENATE('2000-2017'!A245,out!$A$1,'2000-2017'!B245,out!$A$1,'2000-2017'!C245,out!$A$1,'2000-2017'!D245,out!$A$1,'2000-2017'!E245,out!$A$1,'2000-2017'!F245,out!$A$1,'2000-2017'!G245,out!$A$1,'2000-2017'!H245,out!$A$1,'2000-2017'!I245,out!$A$1,'2000-2017'!J245,out!$A$1,'2000-2017'!K245,out!$A$1,'2000-2017'!L245,out!$A$1,'2000-2017'!M245,out!$A$1, '2000-2017'!N245)</f>
        <v>2007/SANTANDER/68/116868000/59/20.2474982284519/40.7454822437798/31.0807307419762/82.9345190367411/76.8595947813317/70.17/4. Sostenible (&gt;=70 y &lt;80)/4/SANTANDER - GOBERNACIÓN</v>
      </c>
    </row>
    <row r="247" spans="1:1" x14ac:dyDescent="0.2">
      <c r="A247" t="str">
        <f>CONCATENATE('2000-2017'!A246,out!$A$1,'2000-2017'!B246,out!$A$1,'2000-2017'!C246,out!$A$1,'2000-2017'!D246,out!$A$1,'2000-2017'!E246,out!$A$1,'2000-2017'!F246,out!$A$1,'2000-2017'!G246,out!$A$1,'2000-2017'!H246,out!$A$1,'2000-2017'!I246,out!$A$1,'2000-2017'!J246,out!$A$1,'2000-2017'!K246,out!$A$1,'2000-2017'!L246,out!$A$1,'2000-2017'!M246,out!$A$1, '2000-2017'!N246)</f>
        <v>2007/SUCRE/70/117070000/47/20.0091752700364/74.5035656740467/16.9544817091365/92.4307792088053/81.3070874699635/67.77/3. Vulnerable (&gt;=60 y &lt;70)/11/SUCRE - GOBERNACIÓN</v>
      </c>
    </row>
    <row r="248" spans="1:1" x14ac:dyDescent="0.2">
      <c r="A248" t="str">
        <f>CONCATENATE('2000-2017'!A247,out!$A$1,'2000-2017'!B247,out!$A$1,'2000-2017'!C247,out!$A$1,'2000-2017'!D247,out!$A$1,'2000-2017'!E247,out!$A$1,'2000-2017'!F247,out!$A$1,'2000-2017'!G247,out!$A$1,'2000-2017'!H247,out!$A$1,'2000-2017'!I247,out!$A$1,'2000-2017'!J247,out!$A$1,'2000-2017'!K247,out!$A$1,'2000-2017'!L247,out!$A$1,'2000-2017'!M247,out!$A$1, '2000-2017'!N247)</f>
        <v>2007/TOLIMA/73/117373000/82/17.5857603342503/49.4958833149004/20.0257115579124/80.0667036855875/43.6972984373738/53.88/2. Riesgo (&gt;=40 y &lt;60)/25/TOLIMA - GOBERNACIÓN</v>
      </c>
    </row>
    <row r="249" spans="1:1" x14ac:dyDescent="0.2">
      <c r="A249" t="str">
        <f>CONCATENATE('2000-2017'!A248,out!$A$1,'2000-2017'!B248,out!$A$1,'2000-2017'!C248,out!$A$1,'2000-2017'!D248,out!$A$1,'2000-2017'!E248,out!$A$1,'2000-2017'!F248,out!$A$1,'2000-2017'!G248,out!$A$1,'2000-2017'!H248,out!$A$1,'2000-2017'!I248,out!$A$1,'2000-2017'!J248,out!$A$1,'2000-2017'!K248,out!$A$1,'2000-2017'!L248,out!$A$1,'2000-2017'!M248,out!$A$1, '2000-2017'!N248)</f>
        <v>2007/VALLE DEL CAUCA/76/117676000/48/40.5758155994209/41.0047555996209/39.551903103181/75.9565276956453/73.1610954017227/67.46/3. Vulnerable (&gt;=60 y &lt;70)/14/VALLE DEL CAUCA - GOBERNACIÓN</v>
      </c>
    </row>
    <row r="250" spans="1:1" x14ac:dyDescent="0.2">
      <c r="A250" t="str">
        <f>CONCATENATE('2000-2017'!A249,out!$A$1,'2000-2017'!B249,out!$A$1,'2000-2017'!C249,out!$A$1,'2000-2017'!D249,out!$A$1,'2000-2017'!E249,out!$A$1,'2000-2017'!F249,out!$A$1,'2000-2017'!G249,out!$A$1,'2000-2017'!H249,out!$A$1,'2000-2017'!I249,out!$A$1,'2000-2017'!J249,out!$A$1,'2000-2017'!K249,out!$A$1,'2000-2017'!L249,out!$A$1,'2000-2017'!M249,out!$A$1, '2000-2017'!N249)</f>
        <v>2007/ARAUCA/81/118181000/52/20.7162098756115/30.5813217136801/7.46133982563958/94.8211606408209/50.1773893439705/65.34/3. Vulnerable (&gt;=60 y &lt;70)/19/ARAUCA - GOBERNACIÓN</v>
      </c>
    </row>
    <row r="251" spans="1:1" x14ac:dyDescent="0.2">
      <c r="A251" t="str">
        <f>CONCATENATE('2000-2017'!A250,out!$A$1,'2000-2017'!B250,out!$A$1,'2000-2017'!C250,out!$A$1,'2000-2017'!D250,out!$A$1,'2000-2017'!E250,out!$A$1,'2000-2017'!F250,out!$A$1,'2000-2017'!G250,out!$A$1,'2000-2017'!H250,out!$A$1,'2000-2017'!I250,out!$A$1,'2000-2017'!J250,out!$A$1,'2000-2017'!K250,out!$A$1,'2000-2017'!L250,out!$A$1,'2000-2017'!M250,out!$A$1, '2000-2017'!N250)</f>
        <v>2007/CASANARE/85/118585000/66/13.9259662455449/18.6207685587097/6.89321027888336/96.3888060062341/72.1288231425646/72.21/4. Sostenible (&gt;=70 y &lt;80)/2/CASANARE - GOBERNACIÓN</v>
      </c>
    </row>
    <row r="252" spans="1:1" x14ac:dyDescent="0.2">
      <c r="A252" t="str">
        <f>CONCATENATE('2000-2017'!A251,out!$A$1,'2000-2017'!B251,out!$A$1,'2000-2017'!C251,out!$A$1,'2000-2017'!D251,out!$A$1,'2000-2017'!E251,out!$A$1,'2000-2017'!F251,out!$A$1,'2000-2017'!G251,out!$A$1,'2000-2017'!H251,out!$A$1,'2000-2017'!I251,out!$A$1,'2000-2017'!J251,out!$A$1,'2000-2017'!K251,out!$A$1,'2000-2017'!L251,out!$A$1,'2000-2017'!M251,out!$A$1, '2000-2017'!N251)</f>
        <v>2007/PUTUMAYO/86/118686000/94/37.7904929577465/69.3180405965203/6.6067729908865/91.5740218644538/26.2699116575143/40.71/2. Riesgo (&gt;=40 y &lt;60)/30/PUTUMAYO - GOBERNACIÓN</v>
      </c>
    </row>
    <row r="253" spans="1:1" x14ac:dyDescent="0.2">
      <c r="A253" t="str">
        <f>CONCATENATE('2000-2017'!A252,out!$A$1,'2000-2017'!B252,out!$A$1,'2000-2017'!C252,out!$A$1,'2000-2017'!D252,out!$A$1,'2000-2017'!E252,out!$A$1,'2000-2017'!F252,out!$A$1,'2000-2017'!G252,out!$A$1,'2000-2017'!H252,out!$A$1,'2000-2017'!I252,out!$A$1,'2000-2017'!J252,out!$A$1,'2000-2017'!K252,out!$A$1,'2000-2017'!L252,out!$A$1,'2000-2017'!M252,out!$A$1, '2000-2017'!N252)</f>
        <v>2007/SAN ANDRES/88/118888000/62/46.0913147803467/61.5332002780706/29.1379812975131/52.0775819353012/12.7358501984518/46.38/2. Riesgo (&gt;=40 y &lt;60)/29/SAN ANDRÉS - GOBERNACIÓN</v>
      </c>
    </row>
    <row r="254" spans="1:1" x14ac:dyDescent="0.2">
      <c r="A254" t="str">
        <f>CONCATENATE('2000-2017'!A253,out!$A$1,'2000-2017'!B253,out!$A$1,'2000-2017'!C253,out!$A$1,'2000-2017'!D253,out!$A$1,'2000-2017'!E253,out!$A$1,'2000-2017'!F253,out!$A$1,'2000-2017'!G253,out!$A$1,'2000-2017'!H253,out!$A$1,'2000-2017'!I253,out!$A$1,'2000-2017'!J253,out!$A$1,'2000-2017'!K253,out!$A$1,'2000-2017'!L253,out!$A$1,'2000-2017'!M253,out!$A$1, '2000-2017'!N253)</f>
        <v>2007/AMAZONAS/91/119191000/73/21.9011949349028/82.2172833408789/4.6699866924586/89.134509727878/0.0395237240506274/46.82/2. Riesgo (&gt;=40 y &lt;60)/28/AMAZONAS - GOBERNACIÓN</v>
      </c>
    </row>
    <row r="255" spans="1:1" x14ac:dyDescent="0.2">
      <c r="A255" t="str">
        <f>CONCATENATE('2000-2017'!A254,out!$A$1,'2000-2017'!B254,out!$A$1,'2000-2017'!C254,out!$A$1,'2000-2017'!D254,out!$A$1,'2000-2017'!E254,out!$A$1,'2000-2017'!F254,out!$A$1,'2000-2017'!G254,out!$A$1,'2000-2017'!H254,out!$A$1,'2000-2017'!I254,out!$A$1,'2000-2017'!J254,out!$A$1,'2000-2017'!K254,out!$A$1,'2000-2017'!L254,out!$A$1,'2000-2017'!M254,out!$A$1, '2000-2017'!N254)</f>
        <v>2007/GUAINIA/94/119494000/70/74.9423036575984/76.0309578758421/6.22421148332051/87.332454593697/0.412116241423577/39.66/1. Deterioro (&lt;40)/31/GUAINÍA - GOBERNACIÓN</v>
      </c>
    </row>
    <row r="256" spans="1:1" x14ac:dyDescent="0.2">
      <c r="A256" t="str">
        <f>CONCATENATE('2000-2017'!A255,out!$A$1,'2000-2017'!B255,out!$A$1,'2000-2017'!C255,out!$A$1,'2000-2017'!D255,out!$A$1,'2000-2017'!E255,out!$A$1,'2000-2017'!F255,out!$A$1,'2000-2017'!G255,out!$A$1,'2000-2017'!H255,out!$A$1,'2000-2017'!I255,out!$A$1,'2000-2017'!J255,out!$A$1,'2000-2017'!K255,out!$A$1,'2000-2017'!L255,out!$A$1,'2000-2017'!M255,out!$A$1, '2000-2017'!N255)</f>
        <v>2007/GUAVIARE/95/119595000/57/6.77563480511079/65.9398754649846/11.8742924146854/89.3322380002347/59.233689245178/65.37/3. Vulnerable (&gt;=60 y &lt;70)/18/GUAVIARE - GOBERNACIÓN</v>
      </c>
    </row>
    <row r="257" spans="1:1" x14ac:dyDescent="0.2">
      <c r="A257" t="str">
        <f>CONCATENATE('2000-2017'!A256,out!$A$1,'2000-2017'!B256,out!$A$1,'2000-2017'!C256,out!$A$1,'2000-2017'!D256,out!$A$1,'2000-2017'!E256,out!$A$1,'2000-2017'!F256,out!$A$1,'2000-2017'!G256,out!$A$1,'2000-2017'!H256,out!$A$1,'2000-2017'!I256,out!$A$1,'2000-2017'!J256,out!$A$1,'2000-2017'!K256,out!$A$1,'2000-2017'!L256,out!$A$1,'2000-2017'!M256,out!$A$1, '2000-2017'!N256)</f>
        <v>2007/VAUPES/97/119797000/44/16.7127822520876/76.1549483670142/9.93873215079796/89.1177677472302/15.1120314623721/53.74/2. Riesgo (&gt;=40 y &lt;60)/26/VAUPÉS - GOBERNACIÓN</v>
      </c>
    </row>
    <row r="258" spans="1:1" x14ac:dyDescent="0.2">
      <c r="A258" t="str">
        <f>CONCATENATE('2000-2017'!A257,out!$A$1,'2000-2017'!B257,out!$A$1,'2000-2017'!C257,out!$A$1,'2000-2017'!D257,out!$A$1,'2000-2017'!E257,out!$A$1,'2000-2017'!F257,out!$A$1,'2000-2017'!G257,out!$A$1,'2000-2017'!H257,out!$A$1,'2000-2017'!I257,out!$A$1,'2000-2017'!J257,out!$A$1,'2000-2017'!K257,out!$A$1,'2000-2017'!L257,out!$A$1,'2000-2017'!M257,out!$A$1, '2000-2017'!N257)</f>
        <v>2007/VICHADA/99/119999000/47/4.12578637026266/80.6346074963277/6.83237016399536/92.942288019486/12.7699681620984/55.15/2. Riesgo (&gt;=40 y &lt;60)/24/VICHADA - GOBERNACIÓN</v>
      </c>
    </row>
    <row r="259" spans="1:1" x14ac:dyDescent="0.2">
      <c r="A259" t="str">
        <f>CONCATENATE('2000-2017'!A258,out!$A$1,'2000-2017'!B258,out!$A$1,'2000-2017'!C258,out!$A$1,'2000-2017'!D258,out!$A$1,'2000-2017'!E258,out!$A$1,'2000-2017'!F258,out!$A$1,'2000-2017'!G258,out!$A$1,'2000-2017'!H258,out!$A$1,'2000-2017'!I258,out!$A$1,'2000-2017'!J258,out!$A$1,'2000-2017'!K258,out!$A$1,'2000-2017'!L258,out!$A$1,'2000-2017'!M258,out!$A$1, '2000-2017'!N258)</f>
        <v>2008/ANTIOQUIA/05/110505000/43/25.8590084130889/32.5680333629617/45.2336165257595/74.8438379896848/44.0741546991169/71.33/4. Sostenible (&gt;=70 y &lt;80)/3/ANTIOQUIA - GOBERNACIÓN</v>
      </c>
    </row>
    <row r="260" spans="1:1" x14ac:dyDescent="0.2">
      <c r="A260" t="str">
        <f>CONCATENATE('2000-2017'!A259,out!$A$1,'2000-2017'!B259,out!$A$1,'2000-2017'!C259,out!$A$1,'2000-2017'!D259,out!$A$1,'2000-2017'!E259,out!$A$1,'2000-2017'!F259,out!$A$1,'2000-2017'!G259,out!$A$1,'2000-2017'!H259,out!$A$1,'2000-2017'!I259,out!$A$1,'2000-2017'!J259,out!$A$1,'2000-2017'!K259,out!$A$1,'2000-2017'!L259,out!$A$1,'2000-2017'!M259,out!$A$1, '2000-2017'!N259)</f>
        <v>2008/ATLANTICO/08/110808000/55/19.5817252036165/36.8115542706511/45.4924732332506/73.5456358644402/52.9811368330497/72.69/4. Sostenible (&gt;=70 y &lt;80)/1/ATLÁNTICO - GOBERNACIÓN</v>
      </c>
    </row>
    <row r="261" spans="1:1" x14ac:dyDescent="0.2">
      <c r="A261" t="str">
        <f>CONCATENATE('2000-2017'!A260,out!$A$1,'2000-2017'!B260,out!$A$1,'2000-2017'!C260,out!$A$1,'2000-2017'!D260,out!$A$1,'2000-2017'!E260,out!$A$1,'2000-2017'!F260,out!$A$1,'2000-2017'!G260,out!$A$1,'2000-2017'!H260,out!$A$1,'2000-2017'!I260,out!$A$1,'2000-2017'!J260,out!$A$1,'2000-2017'!K260,out!$A$1,'2000-2017'!L260,out!$A$1,'2000-2017'!M260,out!$A$1, '2000-2017'!N260)</f>
        <v>2008/BOLIVAR/13/111313000/54/29.1888587843012/53.7129945365324/28.9785273018849/81.5010186685017/44.6621141069601/64.96/3. Vulnerable (&gt;=60 y &lt;70)/13/BOLÍVAR - GOBERNACIÓN</v>
      </c>
    </row>
    <row r="262" spans="1:1" x14ac:dyDescent="0.2">
      <c r="A262" t="str">
        <f>CONCATENATE('2000-2017'!A261,out!$A$1,'2000-2017'!B261,out!$A$1,'2000-2017'!C261,out!$A$1,'2000-2017'!D261,out!$A$1,'2000-2017'!E261,out!$A$1,'2000-2017'!F261,out!$A$1,'2000-2017'!G261,out!$A$1,'2000-2017'!H261,out!$A$1,'2000-2017'!I261,out!$A$1,'2000-2017'!J261,out!$A$1,'2000-2017'!K261,out!$A$1,'2000-2017'!L261,out!$A$1,'2000-2017'!M261,out!$A$1, '2000-2017'!N261)</f>
        <v>2008/BOYACA/15/111515000/48/35.9455852970665/50.5013740722308/22.2973333621852/87.5171227969623/52.8452116114296/65.84/3. Vulnerable (&gt;=60 y &lt;70)/10/BOYACÁ - GOBERNACIÓN</v>
      </c>
    </row>
    <row r="263" spans="1:1" x14ac:dyDescent="0.2">
      <c r="A263" t="str">
        <f>CONCATENATE('2000-2017'!A262,out!$A$1,'2000-2017'!B262,out!$A$1,'2000-2017'!C262,out!$A$1,'2000-2017'!D262,out!$A$1,'2000-2017'!E262,out!$A$1,'2000-2017'!F262,out!$A$1,'2000-2017'!G262,out!$A$1,'2000-2017'!H262,out!$A$1,'2000-2017'!I262,out!$A$1,'2000-2017'!J262,out!$A$1,'2000-2017'!K262,out!$A$1,'2000-2017'!L262,out!$A$1,'2000-2017'!M262,out!$A$1, '2000-2017'!N262)</f>
        <v>2008/CALDAS/17/111717000/53/15.9628496563456/52.7831204642421/24.8539640294678/82.3927500499767/33.7359187071793/63.73/3. Vulnerable (&gt;=60 y &lt;70)/14/CALDAS - GOBERNACIÓN</v>
      </c>
    </row>
    <row r="264" spans="1:1" x14ac:dyDescent="0.2">
      <c r="A264" t="str">
        <f>CONCATENATE('2000-2017'!A263,out!$A$1,'2000-2017'!B263,out!$A$1,'2000-2017'!C263,out!$A$1,'2000-2017'!D263,out!$A$1,'2000-2017'!E263,out!$A$1,'2000-2017'!F263,out!$A$1,'2000-2017'!G263,out!$A$1,'2000-2017'!H263,out!$A$1,'2000-2017'!I263,out!$A$1,'2000-2017'!J263,out!$A$1,'2000-2017'!K263,out!$A$1,'2000-2017'!L263,out!$A$1,'2000-2017'!M263,out!$A$1, '2000-2017'!N263)</f>
        <v>2008/CAQUETA/18/111818000/64/24.324745857123/80.5859908090795/13.4209720094694/88.7114579576133/21.9143386383397/53.64/2. Riesgo (&gt;=40 y &lt;60)/26/CAQUETÁ - GOBERNACIÓN</v>
      </c>
    </row>
    <row r="265" spans="1:1" x14ac:dyDescent="0.2">
      <c r="A265" t="str">
        <f>CONCATENATE('2000-2017'!A264,out!$A$1,'2000-2017'!B264,out!$A$1,'2000-2017'!C264,out!$A$1,'2000-2017'!D264,out!$A$1,'2000-2017'!E264,out!$A$1,'2000-2017'!F264,out!$A$1,'2000-2017'!G264,out!$A$1,'2000-2017'!H264,out!$A$1,'2000-2017'!I264,out!$A$1,'2000-2017'!J264,out!$A$1,'2000-2017'!K264,out!$A$1,'2000-2017'!L264,out!$A$1,'2000-2017'!M264,out!$A$1, '2000-2017'!N264)</f>
        <v>2008/CAUCA/19/111919000/68/7.71979051760145/80.3238623584976/11.9910466623114/83.0064146127198/-75.9645750377592/49.28/2. Riesgo (&gt;=40 y &lt;60)/29/CAUCA - GOBERNACIÓN</v>
      </c>
    </row>
    <row r="266" spans="1:1" x14ac:dyDescent="0.2">
      <c r="A266" t="str">
        <f>CONCATENATE('2000-2017'!A265,out!$A$1,'2000-2017'!B265,out!$A$1,'2000-2017'!C265,out!$A$1,'2000-2017'!D265,out!$A$1,'2000-2017'!E265,out!$A$1,'2000-2017'!F265,out!$A$1,'2000-2017'!G265,out!$A$1,'2000-2017'!H265,out!$A$1,'2000-2017'!I265,out!$A$1,'2000-2017'!J265,out!$A$1,'2000-2017'!K265,out!$A$1,'2000-2017'!L265,out!$A$1,'2000-2017'!M265,out!$A$1, '2000-2017'!N265)</f>
        <v>2008/CESAR/20/112020000/50/21.6787730214178/36.9886409743964/12.4386897583824/90.7830569875993/42.5518056594215/66.82/3. Vulnerable (&gt;=60 y &lt;70)/7/CESAR - GOBERNACIÓN</v>
      </c>
    </row>
    <row r="267" spans="1:1" x14ac:dyDescent="0.2">
      <c r="A267" t="str">
        <f>CONCATENATE('2000-2017'!A266,out!$A$1,'2000-2017'!B266,out!$A$1,'2000-2017'!C266,out!$A$1,'2000-2017'!D266,out!$A$1,'2000-2017'!E266,out!$A$1,'2000-2017'!F266,out!$A$1,'2000-2017'!G266,out!$A$1,'2000-2017'!H266,out!$A$1,'2000-2017'!I266,out!$A$1,'2000-2017'!J266,out!$A$1,'2000-2017'!K266,out!$A$1,'2000-2017'!L266,out!$A$1,'2000-2017'!M266,out!$A$1, '2000-2017'!N266)</f>
        <v>2008/CORDOBA/23/112323000/55/75.8633681549224/66.2262154271855/19.7968351746089/87.7457082982934/39.0429817697012/55/2. Riesgo (&gt;=40 y &lt;60)/24/CÓRDOBA - GOBERNACIÓN</v>
      </c>
    </row>
    <row r="268" spans="1:1" x14ac:dyDescent="0.2">
      <c r="A268" t="str">
        <f>CONCATENATE('2000-2017'!A267,out!$A$1,'2000-2017'!B267,out!$A$1,'2000-2017'!C267,out!$A$1,'2000-2017'!D267,out!$A$1,'2000-2017'!E267,out!$A$1,'2000-2017'!F267,out!$A$1,'2000-2017'!G267,out!$A$1,'2000-2017'!H267,out!$A$1,'2000-2017'!I267,out!$A$1,'2000-2017'!J267,out!$A$1,'2000-2017'!K267,out!$A$1,'2000-2017'!L267,out!$A$1,'2000-2017'!M267,out!$A$1, '2000-2017'!N267)</f>
        <v>2008/CUNDINAMARCA/25/112525000/43/58.4083806940128/34.5943293098218/44.6487440119503/69.2975028925308/43.0137266471859/65.69/3. Vulnerable (&gt;=60 y &lt;70)/11/CUNDINAMARCA - GOBERNACIÓN</v>
      </c>
    </row>
    <row r="269" spans="1:1" x14ac:dyDescent="0.2">
      <c r="A269" t="str">
        <f>CONCATENATE('2000-2017'!A268,out!$A$1,'2000-2017'!B268,out!$A$1,'2000-2017'!C268,out!$A$1,'2000-2017'!D268,out!$A$1,'2000-2017'!E268,out!$A$1,'2000-2017'!F268,out!$A$1,'2000-2017'!G268,out!$A$1,'2000-2017'!H268,out!$A$1,'2000-2017'!I268,out!$A$1,'2000-2017'!J268,out!$A$1,'2000-2017'!K268,out!$A$1,'2000-2017'!L268,out!$A$1,'2000-2017'!M268,out!$A$1, '2000-2017'!N268)</f>
        <v>2008/CHOCO/27/112727000/119/24.1085477145779/75.3348477696483/12.5511368106365/85.5942311862936/15.5630669671231/34.96/1. Deterioro (&lt;40)/32/CHOCÓ - GOBERNACIÓN</v>
      </c>
    </row>
    <row r="270" spans="1:1" x14ac:dyDescent="0.2">
      <c r="A270" t="str">
        <f>CONCATENATE('2000-2017'!A269,out!$A$1,'2000-2017'!B269,out!$A$1,'2000-2017'!C269,out!$A$1,'2000-2017'!D269,out!$A$1,'2000-2017'!E269,out!$A$1,'2000-2017'!F269,out!$A$1,'2000-2017'!G269,out!$A$1,'2000-2017'!H269,out!$A$1,'2000-2017'!I269,out!$A$1,'2000-2017'!J269,out!$A$1,'2000-2017'!K269,out!$A$1,'2000-2017'!L269,out!$A$1,'2000-2017'!M269,out!$A$1, '2000-2017'!N269)</f>
        <v>2008/HUILA/41/114141000/65/10.0085747574849/36.9743870030241/13.7786861638761/89.1960728824259/35.1029748283753/66.64/3. Vulnerable (&gt;=60 y &lt;70)/8/HUILA - GOBERNACIÓN</v>
      </c>
    </row>
    <row r="271" spans="1:1" x14ac:dyDescent="0.2">
      <c r="A271" t="str">
        <f>CONCATENATE('2000-2017'!A270,out!$A$1,'2000-2017'!B270,out!$A$1,'2000-2017'!C270,out!$A$1,'2000-2017'!D270,out!$A$1,'2000-2017'!E270,out!$A$1,'2000-2017'!F270,out!$A$1,'2000-2017'!G270,out!$A$1,'2000-2017'!H270,out!$A$1,'2000-2017'!I270,out!$A$1,'2000-2017'!J270,out!$A$1,'2000-2017'!K270,out!$A$1,'2000-2017'!L270,out!$A$1,'2000-2017'!M270,out!$A$1, '2000-2017'!N270)</f>
        <v>2008/GUAJIRA/44/114444000/85/46.4022178971982/36.0004240568236/7.75283888040997/92.3181466453511/11.4085751172114/47.82/2. Riesgo (&gt;=40 y &lt;60)/30/LA GUAJIRA - GOBERNACIÓN</v>
      </c>
    </row>
    <row r="272" spans="1:1" x14ac:dyDescent="0.2">
      <c r="A272" t="str">
        <f>CONCATENATE('2000-2017'!A271,out!$A$1,'2000-2017'!B271,out!$A$1,'2000-2017'!C271,out!$A$1,'2000-2017'!D271,out!$A$1,'2000-2017'!E271,out!$A$1,'2000-2017'!F271,out!$A$1,'2000-2017'!G271,out!$A$1,'2000-2017'!H271,out!$A$1,'2000-2017'!I271,out!$A$1,'2000-2017'!J271,out!$A$1,'2000-2017'!K271,out!$A$1,'2000-2017'!L271,out!$A$1,'2000-2017'!M271,out!$A$1, '2000-2017'!N271)</f>
        <v>2008/MAGDALENA/47/114747000/77/59.6509139287367/69.2026260990282/23.400624710782/81.125927951761/12.5881450267328/46.18/2. Riesgo (&gt;=40 y &lt;60)/31/MAGDALENA - GOBERNACIÓN</v>
      </c>
    </row>
    <row r="273" spans="1:1" x14ac:dyDescent="0.2">
      <c r="A273" t="str">
        <f>CONCATENATE('2000-2017'!A272,out!$A$1,'2000-2017'!B272,out!$A$1,'2000-2017'!C272,out!$A$1,'2000-2017'!D272,out!$A$1,'2000-2017'!E272,out!$A$1,'2000-2017'!F272,out!$A$1,'2000-2017'!G272,out!$A$1,'2000-2017'!H272,out!$A$1,'2000-2017'!I272,out!$A$1,'2000-2017'!J272,out!$A$1,'2000-2017'!K272,out!$A$1,'2000-2017'!L272,out!$A$1,'2000-2017'!M272,out!$A$1, '2000-2017'!N272)</f>
        <v>2008/META/50/115050000/59/10.824417872876/16.7229801975963/13.3026205649276/88.6200887198986/45.282386458857/72.26/4. Sostenible (&gt;=70 y &lt;80)/2/META - GOBERNACIÓN</v>
      </c>
    </row>
    <row r="274" spans="1:1" x14ac:dyDescent="0.2">
      <c r="A274" t="str">
        <f>CONCATENATE('2000-2017'!A273,out!$A$1,'2000-2017'!B273,out!$A$1,'2000-2017'!C273,out!$A$1,'2000-2017'!D273,out!$A$1,'2000-2017'!E273,out!$A$1,'2000-2017'!F273,out!$A$1,'2000-2017'!G273,out!$A$1,'2000-2017'!H273,out!$A$1,'2000-2017'!I273,out!$A$1,'2000-2017'!J273,out!$A$1,'2000-2017'!K273,out!$A$1,'2000-2017'!L273,out!$A$1,'2000-2017'!M273,out!$A$1, '2000-2017'!N273)</f>
        <v>2008/NARIÑO/52/115252000/56/7.19018278377891/69.292047507521/14.747043670192/85.2236565236314/36.6337057488977/60.44/3. Vulnerable (&gt;=60 y &lt;70)/20/NARIÑO - GOBERNACIÓN</v>
      </c>
    </row>
    <row r="275" spans="1:1" x14ac:dyDescent="0.2">
      <c r="A275" t="str">
        <f>CONCATENATE('2000-2017'!A274,out!$A$1,'2000-2017'!B274,out!$A$1,'2000-2017'!C274,out!$A$1,'2000-2017'!D274,out!$A$1,'2000-2017'!E274,out!$A$1,'2000-2017'!F274,out!$A$1,'2000-2017'!G274,out!$A$1,'2000-2017'!H274,out!$A$1,'2000-2017'!I274,out!$A$1,'2000-2017'!J274,out!$A$1,'2000-2017'!K274,out!$A$1,'2000-2017'!L274,out!$A$1,'2000-2017'!M274,out!$A$1, '2000-2017'!N274)</f>
        <v>2008/N. DE SANTANDER/54/115454000/52/10.2986807436777/58.4467859782959/24.9539430539173/87.687352032599/54.0520568191149/68.23/3. Vulnerable (&gt;=60 y &lt;70)/5/NORTE DE SANTANDER - GOBERNACIÓN</v>
      </c>
    </row>
    <row r="276" spans="1:1" x14ac:dyDescent="0.2">
      <c r="A276" t="str">
        <f>CONCATENATE('2000-2017'!A275,out!$A$1,'2000-2017'!B275,out!$A$1,'2000-2017'!C275,out!$A$1,'2000-2017'!D275,out!$A$1,'2000-2017'!E275,out!$A$1,'2000-2017'!F275,out!$A$1,'2000-2017'!G275,out!$A$1,'2000-2017'!H275,out!$A$1,'2000-2017'!I275,out!$A$1,'2000-2017'!J275,out!$A$1,'2000-2017'!K275,out!$A$1,'2000-2017'!L275,out!$A$1,'2000-2017'!M275,out!$A$1, '2000-2017'!N275)</f>
        <v>2008/QUINDIO/63/116363000/56/20.8825642168884/54.092046270838/25.7561120606376/80.3858372549795/45.7941712204007/65.28/3. Vulnerable (&gt;=60 y &lt;70)/12/QUINDÍO - GOBERNACIÓN</v>
      </c>
    </row>
    <row r="277" spans="1:1" x14ac:dyDescent="0.2">
      <c r="A277" t="str">
        <f>CONCATENATE('2000-2017'!A276,out!$A$1,'2000-2017'!B276,out!$A$1,'2000-2017'!C276,out!$A$1,'2000-2017'!D276,out!$A$1,'2000-2017'!E276,out!$A$1,'2000-2017'!F276,out!$A$1,'2000-2017'!G276,out!$A$1,'2000-2017'!H276,out!$A$1,'2000-2017'!I276,out!$A$1,'2000-2017'!J276,out!$A$1,'2000-2017'!K276,out!$A$1,'2000-2017'!L276,out!$A$1,'2000-2017'!M276,out!$A$1, '2000-2017'!N276)</f>
        <v>2008/RISARALDA/66/116666000/42/27.0881645154233/44.9442135200175/30.5802280074868/80.7595079191622/45.8193008175179/67.27/3. Vulnerable (&gt;=60 y &lt;70)/6/RISARALDA - GOBERNACIÓN</v>
      </c>
    </row>
    <row r="278" spans="1:1" x14ac:dyDescent="0.2">
      <c r="A278" t="str">
        <f>CONCATENATE('2000-2017'!A277,out!$A$1,'2000-2017'!B277,out!$A$1,'2000-2017'!C277,out!$A$1,'2000-2017'!D277,out!$A$1,'2000-2017'!E277,out!$A$1,'2000-2017'!F277,out!$A$1,'2000-2017'!G277,out!$A$1,'2000-2017'!H277,out!$A$1,'2000-2017'!I277,out!$A$1,'2000-2017'!J277,out!$A$1,'2000-2017'!K277,out!$A$1,'2000-2017'!L277,out!$A$1,'2000-2017'!M277,out!$A$1, '2000-2017'!N277)</f>
        <v>2008/SANTANDER/68/116868000/59/14.7959570228912/35.3504534629663/25.5893789942931/79.5317119011813/40.9393442860664/68.36/3. Vulnerable (&gt;=60 y &lt;70)/4/SANTANDER - GOBERNACIÓN</v>
      </c>
    </row>
    <row r="279" spans="1:1" x14ac:dyDescent="0.2">
      <c r="A279" t="str">
        <f>CONCATENATE('2000-2017'!A278,out!$A$1,'2000-2017'!B278,out!$A$1,'2000-2017'!C278,out!$A$1,'2000-2017'!D278,out!$A$1,'2000-2017'!E278,out!$A$1,'2000-2017'!F278,out!$A$1,'2000-2017'!G278,out!$A$1,'2000-2017'!H278,out!$A$1,'2000-2017'!I278,out!$A$1,'2000-2017'!J278,out!$A$1,'2000-2017'!K278,out!$A$1,'2000-2017'!L278,out!$A$1,'2000-2017'!M278,out!$A$1, '2000-2017'!N278)</f>
        <v>2008/SUCRE/70/117070000/44/64.1328912074683/74.7699607859702/17.5815433571997/91.226857952886/52.6198353466185/57.53/2. Riesgo (&gt;=40 y &lt;60)/22/SUCRE - GOBERNACIÓN</v>
      </c>
    </row>
    <row r="280" spans="1:1" x14ac:dyDescent="0.2">
      <c r="A280" t="str">
        <f>CONCATENATE('2000-2017'!A279,out!$A$1,'2000-2017'!B279,out!$A$1,'2000-2017'!C279,out!$A$1,'2000-2017'!D279,out!$A$1,'2000-2017'!E279,out!$A$1,'2000-2017'!F279,out!$A$1,'2000-2017'!G279,out!$A$1,'2000-2017'!H279,out!$A$1,'2000-2017'!I279,out!$A$1,'2000-2017'!J279,out!$A$1,'2000-2017'!K279,out!$A$1,'2000-2017'!L279,out!$A$1,'2000-2017'!M279,out!$A$1, '2000-2017'!N279)</f>
        <v>2008/TOLIMA/73/117373000/71/19.1938438869184/50.7034998956812/18.0698088358022/81.8005795669952/6.96847295029626/56.23/2. Riesgo (&gt;=40 y &lt;60)/23/TOLIMA - GOBERNACIÓN</v>
      </c>
    </row>
    <row r="281" spans="1:1" x14ac:dyDescent="0.2">
      <c r="A281" t="str">
        <f>CONCATENATE('2000-2017'!A280,out!$A$1,'2000-2017'!B280,out!$A$1,'2000-2017'!C280,out!$A$1,'2000-2017'!D280,out!$A$1,'2000-2017'!E280,out!$A$1,'2000-2017'!F280,out!$A$1,'2000-2017'!G280,out!$A$1,'2000-2017'!H280,out!$A$1,'2000-2017'!I280,out!$A$1,'2000-2017'!J280,out!$A$1,'2000-2017'!K280,out!$A$1,'2000-2017'!L280,out!$A$1,'2000-2017'!M280,out!$A$1, '2000-2017'!N280)</f>
        <v>2008/VALLE DEL CAUCA/76/117676000/50/49.9328700573794/42.1273240767014/37.8231997272906/69.464104955642/34.127282048422/62.05/3. Vulnerable (&gt;=60 y &lt;70)/15/VALLE DEL CAUCA - GOBERNACIÓN</v>
      </c>
    </row>
    <row r="282" spans="1:1" x14ac:dyDescent="0.2">
      <c r="A282" t="str">
        <f>CONCATENATE('2000-2017'!A281,out!$A$1,'2000-2017'!B281,out!$A$1,'2000-2017'!C281,out!$A$1,'2000-2017'!D281,out!$A$1,'2000-2017'!E281,out!$A$1,'2000-2017'!F281,out!$A$1,'2000-2017'!G281,out!$A$1,'2000-2017'!H281,out!$A$1,'2000-2017'!I281,out!$A$1,'2000-2017'!J281,out!$A$1,'2000-2017'!K281,out!$A$1,'2000-2017'!L281,out!$A$1,'2000-2017'!M281,out!$A$1, '2000-2017'!N281)</f>
        <v>2008/ARAUCA/81/118181000/64/21.3126878914258/26.7284605065932/5.57241325005414/92.5089212112581/16.5354570975223/61.98/3. Vulnerable (&gt;=60 y &lt;70)/16/ARAUCA - GOBERNACIÓN</v>
      </c>
    </row>
    <row r="283" spans="1:1" x14ac:dyDescent="0.2">
      <c r="A283" t="str">
        <f>CONCATENATE('2000-2017'!A282,out!$A$1,'2000-2017'!B282,out!$A$1,'2000-2017'!C282,out!$A$1,'2000-2017'!D282,out!$A$1,'2000-2017'!E282,out!$A$1,'2000-2017'!F282,out!$A$1,'2000-2017'!G282,out!$A$1,'2000-2017'!H282,out!$A$1,'2000-2017'!I282,out!$A$1,'2000-2017'!J282,out!$A$1,'2000-2017'!K282,out!$A$1,'2000-2017'!L282,out!$A$1,'2000-2017'!M282,out!$A$1, '2000-2017'!N282)</f>
        <v>2008/CASANARE/85/118585000/66/12.6976250196562/15.4297675545668/4.8965119006803/94.9390150441943/19.9702539431887/66.11/3. Vulnerable (&gt;=60 y &lt;70)/9/CASANARE - GOBERNACIÓN</v>
      </c>
    </row>
    <row r="284" spans="1:1" x14ac:dyDescent="0.2">
      <c r="A284" t="str">
        <f>CONCATENATE('2000-2017'!A283,out!$A$1,'2000-2017'!B283,out!$A$1,'2000-2017'!C283,out!$A$1,'2000-2017'!D283,out!$A$1,'2000-2017'!E283,out!$A$1,'2000-2017'!F283,out!$A$1,'2000-2017'!G283,out!$A$1,'2000-2017'!H283,out!$A$1,'2000-2017'!I283,out!$A$1,'2000-2017'!J283,out!$A$1,'2000-2017'!K283,out!$A$1,'2000-2017'!L283,out!$A$1,'2000-2017'!M283,out!$A$1, '2000-2017'!N283)</f>
        <v>2008/PUTUMAYO/86/118686000/77/33.6739320529844/59.0706674871263/4.94745279657998/91.5488122752185/25.5215112393147/51.95/2. Riesgo (&gt;=40 y &lt;60)/27/PUTUMAYO - GOBERNACIÓN</v>
      </c>
    </row>
    <row r="285" spans="1:1" x14ac:dyDescent="0.2">
      <c r="A285" t="str">
        <f>CONCATENATE('2000-2017'!A284,out!$A$1,'2000-2017'!B284,out!$A$1,'2000-2017'!C284,out!$A$1,'2000-2017'!D284,out!$A$1,'2000-2017'!E284,out!$A$1,'2000-2017'!F284,out!$A$1,'2000-2017'!G284,out!$A$1,'2000-2017'!H284,out!$A$1,'2000-2017'!I284,out!$A$1,'2000-2017'!J284,out!$A$1,'2000-2017'!K284,out!$A$1,'2000-2017'!L284,out!$A$1,'2000-2017'!M284,out!$A$1, '2000-2017'!N284)</f>
        <v>2008/SAN ANDRES/88/118888000/70/28.4995636270924/46.9478411798739/25.2007805681673/51.7464883074923/-7.36186906875315/51.13/2. Riesgo (&gt;=40 y &lt;60)/28/SAN ANDRÉS - GOBERNACIÓN</v>
      </c>
    </row>
    <row r="286" spans="1:1" x14ac:dyDescent="0.2">
      <c r="A286" t="str">
        <f>CONCATENATE('2000-2017'!A285,out!$A$1,'2000-2017'!B285,out!$A$1,'2000-2017'!C285,out!$A$1,'2000-2017'!D285,out!$A$1,'2000-2017'!E285,out!$A$1,'2000-2017'!F285,out!$A$1,'2000-2017'!G285,out!$A$1,'2000-2017'!H285,out!$A$1,'2000-2017'!I285,out!$A$1,'2000-2017'!J285,out!$A$1,'2000-2017'!K285,out!$A$1,'2000-2017'!L285,out!$A$1,'2000-2017'!M285,out!$A$1, '2000-2017'!N285)</f>
        <v>2008/AMAZONAS/91/119191000/56/13.2540588848617/69.6154609999504/5.91082865796137/88.6393625659765/38.5533900631348/59.26/2. Riesgo (&gt;=40 y &lt;60)/21/AMAZONAS - GOBERNACIÓN</v>
      </c>
    </row>
    <row r="287" spans="1:1" x14ac:dyDescent="0.2">
      <c r="A287" t="str">
        <f>CONCATENATE('2000-2017'!A286,out!$A$1,'2000-2017'!B286,out!$A$1,'2000-2017'!C286,out!$A$1,'2000-2017'!D286,out!$A$1,'2000-2017'!E286,out!$A$1,'2000-2017'!F286,out!$A$1,'2000-2017'!G286,out!$A$1,'2000-2017'!H286,out!$A$1,'2000-2017'!I286,out!$A$1,'2000-2017'!J286,out!$A$1,'2000-2017'!K286,out!$A$1,'2000-2017'!L286,out!$A$1,'2000-2017'!M286,out!$A$1, '2000-2017'!N286)</f>
        <v>2008/GUAINIA/94/119494000/69/19.3432825964935/71.8427047908344/4.00501865486843/85.099803204948/24.4947021636542/53.92/2. Riesgo (&gt;=40 y &lt;60)/25/GUAINÍA - GOBERNACIÓN</v>
      </c>
    </row>
    <row r="288" spans="1:1" x14ac:dyDescent="0.2">
      <c r="A288" t="str">
        <f>CONCATENATE('2000-2017'!A287,out!$A$1,'2000-2017'!B287,out!$A$1,'2000-2017'!C287,out!$A$1,'2000-2017'!D287,out!$A$1,'2000-2017'!E287,out!$A$1,'2000-2017'!F287,out!$A$1,'2000-2017'!G287,out!$A$1,'2000-2017'!H287,out!$A$1,'2000-2017'!I287,out!$A$1,'2000-2017'!J287,out!$A$1,'2000-2017'!K287,out!$A$1,'2000-2017'!L287,out!$A$1,'2000-2017'!M287,out!$A$1, '2000-2017'!N287)</f>
        <v>2008/GUAVIARE/95/119595000/63/4.49142748083509/71.1566804152132/11.2635585762302/85.976430245681/38.329754235266/60.61/3. Vulnerable (&gt;=60 y &lt;70)/19/GUAVIARE - GOBERNACIÓN</v>
      </c>
    </row>
    <row r="289" spans="1:1" x14ac:dyDescent="0.2">
      <c r="A289" t="str">
        <f>CONCATENATE('2000-2017'!A288,out!$A$1,'2000-2017'!B288,out!$A$1,'2000-2017'!C288,out!$A$1,'2000-2017'!D288,out!$A$1,'2000-2017'!E288,out!$A$1,'2000-2017'!F288,out!$A$1,'2000-2017'!G288,out!$A$1,'2000-2017'!H288,out!$A$1,'2000-2017'!I288,out!$A$1,'2000-2017'!J288,out!$A$1,'2000-2017'!K288,out!$A$1,'2000-2017'!L288,out!$A$1,'2000-2017'!M288,out!$A$1, '2000-2017'!N288)</f>
        <v>2008/VAUPES/97/119797000/44/4.71076870104158/57.7429628991994/3.82844107773091/85.3929964388672/35.8021240916713/60.92/3. Vulnerable (&gt;=60 y &lt;70)/18/VAUPÉS - GOBERNACIÓN</v>
      </c>
    </row>
    <row r="290" spans="1:1" x14ac:dyDescent="0.2">
      <c r="A290" t="str">
        <f>CONCATENATE('2000-2017'!A289,out!$A$1,'2000-2017'!B289,out!$A$1,'2000-2017'!C289,out!$A$1,'2000-2017'!D289,out!$A$1,'2000-2017'!E289,out!$A$1,'2000-2017'!F289,out!$A$1,'2000-2017'!G289,out!$A$1,'2000-2017'!H289,out!$A$1,'2000-2017'!I289,out!$A$1,'2000-2017'!J289,out!$A$1,'2000-2017'!K289,out!$A$1,'2000-2017'!L289,out!$A$1,'2000-2017'!M289,out!$A$1, '2000-2017'!N289)</f>
        <v>2008/VICHADA/99/119999000/40/0/73.4226651403946/6.12214665679079/91.4861086842565/43.9821800675433/61.83/3. Vulnerable (&gt;=60 y &lt;70)/17/VICHADA - GOBERNACIÓN</v>
      </c>
    </row>
    <row r="291" spans="1:1" x14ac:dyDescent="0.2">
      <c r="A291" t="str">
        <f>CONCATENATE('2000-2017'!A290,out!$A$1,'2000-2017'!B290,out!$A$1,'2000-2017'!C290,out!$A$1,'2000-2017'!D290,out!$A$1,'2000-2017'!E290,out!$A$1,'2000-2017'!F290,out!$A$1,'2000-2017'!G290,out!$A$1,'2000-2017'!H290,out!$A$1,'2000-2017'!I290,out!$A$1,'2000-2017'!J290,out!$A$1,'2000-2017'!K290,out!$A$1,'2000-2017'!L290,out!$A$1,'2000-2017'!M290,out!$A$1, '2000-2017'!N290)</f>
        <v>2009/ANTIOQUIA/05/110505000/44/14.8414291979035/40.4649460125946/34.7535340998022/75.9559393312135/53.709055517036/66.81/3. Vulnerable (&gt;=60 y &lt;70)/1/ANTIOQUIA - GOBERNACIÓN</v>
      </c>
    </row>
    <row r="292" spans="1:1" x14ac:dyDescent="0.2">
      <c r="A292" t="str">
        <f>CONCATENATE('2000-2017'!A291,out!$A$1,'2000-2017'!B291,out!$A$1,'2000-2017'!C291,out!$A$1,'2000-2017'!D291,out!$A$1,'2000-2017'!E291,out!$A$1,'2000-2017'!F291,out!$A$1,'2000-2017'!G291,out!$A$1,'2000-2017'!H291,out!$A$1,'2000-2017'!I291,out!$A$1,'2000-2017'!J291,out!$A$1,'2000-2017'!K291,out!$A$1,'2000-2017'!L291,out!$A$1,'2000-2017'!M291,out!$A$1, '2000-2017'!N291)</f>
        <v>2009/ATLANTICO/08/110808000/53/31.4587241897916/44.455525274528/43.4924901614788/78.2523381909034/57.1198334053192/66.68/3. Vulnerable (&gt;=60 y &lt;70)/2/ATLÁNTICO - GOBERNACIÓN</v>
      </c>
    </row>
    <row r="293" spans="1:1" x14ac:dyDescent="0.2">
      <c r="A293" t="str">
        <f>CONCATENATE('2000-2017'!A292,out!$A$1,'2000-2017'!B292,out!$A$1,'2000-2017'!C292,out!$A$1,'2000-2017'!D292,out!$A$1,'2000-2017'!E292,out!$A$1,'2000-2017'!F292,out!$A$1,'2000-2017'!G292,out!$A$1,'2000-2017'!H292,out!$A$1,'2000-2017'!I292,out!$A$1,'2000-2017'!J292,out!$A$1,'2000-2017'!K292,out!$A$1,'2000-2017'!L292,out!$A$1,'2000-2017'!M292,out!$A$1, '2000-2017'!N292)</f>
        <v>2009/BOLIVAR/13/111313000/59/19.6315778306045/63.1347041906465/28.3892056431038/84.5777672164156/50.5152825519341/61.75/3. Vulnerable (&gt;=60 y &lt;70)/7/BOLÍVAR - GOBERNACIÓN</v>
      </c>
    </row>
    <row r="294" spans="1:1" x14ac:dyDescent="0.2">
      <c r="A294" t="str">
        <f>CONCATENATE('2000-2017'!A293,out!$A$1,'2000-2017'!B293,out!$A$1,'2000-2017'!C293,out!$A$1,'2000-2017'!D293,out!$A$1,'2000-2017'!E293,out!$A$1,'2000-2017'!F293,out!$A$1,'2000-2017'!G293,out!$A$1,'2000-2017'!H293,out!$A$1,'2000-2017'!I293,out!$A$1,'2000-2017'!J293,out!$A$1,'2000-2017'!K293,out!$A$1,'2000-2017'!L293,out!$A$1,'2000-2017'!M293,out!$A$1, '2000-2017'!N293)</f>
        <v>2009/BOYACA/15/111515000/46/25.5777968425401/70.3644890701028/24.1747809212286/87.0259835987356/41.3406676912674/57.95/2. Riesgo (&gt;=40 y &lt;60)/10/BOYACÁ - GOBERNACIÓN</v>
      </c>
    </row>
    <row r="295" spans="1:1" x14ac:dyDescent="0.2">
      <c r="A295" t="str">
        <f>CONCATENATE('2000-2017'!A294,out!$A$1,'2000-2017'!B294,out!$A$1,'2000-2017'!C294,out!$A$1,'2000-2017'!D294,out!$A$1,'2000-2017'!E294,out!$A$1,'2000-2017'!F294,out!$A$1,'2000-2017'!G294,out!$A$1,'2000-2017'!H294,out!$A$1,'2000-2017'!I294,out!$A$1,'2000-2017'!J294,out!$A$1,'2000-2017'!K294,out!$A$1,'2000-2017'!L294,out!$A$1,'2000-2017'!M294,out!$A$1, '2000-2017'!N294)</f>
        <v>2009/CALDAS/17/111717000/56/14.8840204823923/45.5131565225959/34.0026103874436/77.0464229569673/37.0172670806236/63.54/3. Vulnerable (&gt;=60 y &lt;70)/5/CALDAS - GOBERNACIÓN</v>
      </c>
    </row>
    <row r="296" spans="1:1" x14ac:dyDescent="0.2">
      <c r="A296" t="str">
        <f>CONCATENATE('2000-2017'!A295,out!$A$1,'2000-2017'!B295,out!$A$1,'2000-2017'!C295,out!$A$1,'2000-2017'!D295,out!$A$1,'2000-2017'!E295,out!$A$1,'2000-2017'!F295,out!$A$1,'2000-2017'!G295,out!$A$1,'2000-2017'!H295,out!$A$1,'2000-2017'!I295,out!$A$1,'2000-2017'!J295,out!$A$1,'2000-2017'!K295,out!$A$1,'2000-2017'!L295,out!$A$1,'2000-2017'!M295,out!$A$1, '2000-2017'!N295)</f>
        <v>2009/CAQUETA/18/111818000/63/21.6609993846496/79.3906117279563/16.3270731886269/88.6225436740254/43.0335013519192/55.68/2. Riesgo (&gt;=40 y &lt;60)/18/CAQUETÁ - GOBERNACIÓN</v>
      </c>
    </row>
    <row r="297" spans="1:1" x14ac:dyDescent="0.2">
      <c r="A297" t="str">
        <f>CONCATENATE('2000-2017'!A296,out!$A$1,'2000-2017'!B296,out!$A$1,'2000-2017'!C296,out!$A$1,'2000-2017'!D296,out!$A$1,'2000-2017'!E296,out!$A$1,'2000-2017'!F296,out!$A$1,'2000-2017'!G296,out!$A$1,'2000-2017'!H296,out!$A$1,'2000-2017'!I296,out!$A$1,'2000-2017'!J296,out!$A$1,'2000-2017'!K296,out!$A$1,'2000-2017'!L296,out!$A$1,'2000-2017'!M296,out!$A$1, '2000-2017'!N296)</f>
        <v>2009/CAUCA/19/111919000/69/9.61394260023978/82.9539693562624/14.2046669767294/90.5968956020294/35.5011410021632/55.33/2. Riesgo (&gt;=40 y &lt;60)/20/CAUCA - GOBERNACIÓN</v>
      </c>
    </row>
    <row r="298" spans="1:1" x14ac:dyDescent="0.2">
      <c r="A298" t="str">
        <f>CONCATENATE('2000-2017'!A297,out!$A$1,'2000-2017'!B297,out!$A$1,'2000-2017'!C297,out!$A$1,'2000-2017'!D297,out!$A$1,'2000-2017'!E297,out!$A$1,'2000-2017'!F297,out!$A$1,'2000-2017'!G297,out!$A$1,'2000-2017'!H297,out!$A$1,'2000-2017'!I297,out!$A$1,'2000-2017'!J297,out!$A$1,'2000-2017'!K297,out!$A$1,'2000-2017'!L297,out!$A$1,'2000-2017'!M297,out!$A$1, '2000-2017'!N297)</f>
        <v>2009/CESAR/20/112020000/46/13.3994793679638/81.2440212908001/13.4667584295748/91.27113227405/44.8801333232933/56.48/2. Riesgo (&gt;=40 y &lt;60)/15/CESAR - GOBERNACIÓN</v>
      </c>
    </row>
    <row r="299" spans="1:1" x14ac:dyDescent="0.2">
      <c r="A299" t="str">
        <f>CONCATENATE('2000-2017'!A298,out!$A$1,'2000-2017'!B298,out!$A$1,'2000-2017'!C298,out!$A$1,'2000-2017'!D298,out!$A$1,'2000-2017'!E298,out!$A$1,'2000-2017'!F298,out!$A$1,'2000-2017'!G298,out!$A$1,'2000-2017'!H298,out!$A$1,'2000-2017'!I298,out!$A$1,'2000-2017'!J298,out!$A$1,'2000-2017'!K298,out!$A$1,'2000-2017'!L298,out!$A$1,'2000-2017'!M298,out!$A$1, '2000-2017'!N298)</f>
        <v>2009/CORDOBA/23/112323000/60/75.8144367039478/76.3723116481478/21.7006971794972/87.907510988542/52.872259113228/51.98/2. Riesgo (&gt;=40 y &lt;60)/26/CÓRDOBA - GOBERNACIÓN</v>
      </c>
    </row>
    <row r="300" spans="1:1" x14ac:dyDescent="0.2">
      <c r="A300" t="str">
        <f>CONCATENATE('2000-2017'!A299,out!$A$1,'2000-2017'!B299,out!$A$1,'2000-2017'!C299,out!$A$1,'2000-2017'!D299,out!$A$1,'2000-2017'!E299,out!$A$1,'2000-2017'!F299,out!$A$1,'2000-2017'!G299,out!$A$1,'2000-2017'!H299,out!$A$1,'2000-2017'!I299,out!$A$1,'2000-2017'!J299,out!$A$1,'2000-2017'!K299,out!$A$1,'2000-2017'!L299,out!$A$1,'2000-2017'!M299,out!$A$1, '2000-2017'!N299)</f>
        <v>2009/CUNDINAMARCA/25/112525000/42/58.5747057138027/41.4721541472851/38.5015238754097/68.3724566366/44.4676319319228/59.43/2. Riesgo (&gt;=40 y &lt;60)/9/CUNDINAMARCA - GOBERNACIÓN</v>
      </c>
    </row>
    <row r="301" spans="1:1" x14ac:dyDescent="0.2">
      <c r="A301" t="str">
        <f>CONCATENATE('2000-2017'!A300,out!$A$1,'2000-2017'!B300,out!$A$1,'2000-2017'!C300,out!$A$1,'2000-2017'!D300,out!$A$1,'2000-2017'!E300,out!$A$1,'2000-2017'!F300,out!$A$1,'2000-2017'!G300,out!$A$1,'2000-2017'!H300,out!$A$1,'2000-2017'!I300,out!$A$1,'2000-2017'!J300,out!$A$1,'2000-2017'!K300,out!$A$1,'2000-2017'!L300,out!$A$1,'2000-2017'!M300,out!$A$1, '2000-2017'!N300)</f>
        <v>2009/CHOCO/27/112727000/226/27.1396794249599/77.8068038257101/14.7983015566322/74.8831355236598/-47.3610579519442/28.87/1. Deterioro (&lt;40)/32/CHOCÓ - GOBERNACIÓN</v>
      </c>
    </row>
    <row r="302" spans="1:1" x14ac:dyDescent="0.2">
      <c r="A302" t="str">
        <f>CONCATENATE('2000-2017'!A301,out!$A$1,'2000-2017'!B301,out!$A$1,'2000-2017'!C301,out!$A$1,'2000-2017'!D301,out!$A$1,'2000-2017'!E301,out!$A$1,'2000-2017'!F301,out!$A$1,'2000-2017'!G301,out!$A$1,'2000-2017'!H301,out!$A$1,'2000-2017'!I301,out!$A$1,'2000-2017'!J301,out!$A$1,'2000-2017'!K301,out!$A$1,'2000-2017'!L301,out!$A$1,'2000-2017'!M301,out!$A$1, '2000-2017'!N301)</f>
        <v>2009/HUILA/41/114141000/69/13.8875443105684/72.8890014673575/18.8924927275966/88.8813303076559/36.3682886080321/57.46/2. Riesgo (&gt;=40 y &lt;60)/12/HUILA - GOBERNACIÓN</v>
      </c>
    </row>
    <row r="303" spans="1:1" x14ac:dyDescent="0.2">
      <c r="A303" t="str">
        <f>CONCATENATE('2000-2017'!A302,out!$A$1,'2000-2017'!B302,out!$A$1,'2000-2017'!C302,out!$A$1,'2000-2017'!D302,out!$A$1,'2000-2017'!E302,out!$A$1,'2000-2017'!F302,out!$A$1,'2000-2017'!G302,out!$A$1,'2000-2017'!H302,out!$A$1,'2000-2017'!I302,out!$A$1,'2000-2017'!J302,out!$A$1,'2000-2017'!K302,out!$A$1,'2000-2017'!L302,out!$A$1,'2000-2017'!M302,out!$A$1, '2000-2017'!N302)</f>
        <v>2009/GUAJIRA/44/114444000/66/12.123676718993/87.4635403635999/7.53915533735361/95.2604716023128/41.7092063146751/54.52/2. Riesgo (&gt;=40 y &lt;60)/22/LA GUAJIRA - GOBERNACIÓN</v>
      </c>
    </row>
    <row r="304" spans="1:1" x14ac:dyDescent="0.2">
      <c r="A304" t="str">
        <f>CONCATENATE('2000-2017'!A303,out!$A$1,'2000-2017'!B303,out!$A$1,'2000-2017'!C303,out!$A$1,'2000-2017'!D303,out!$A$1,'2000-2017'!E303,out!$A$1,'2000-2017'!F303,out!$A$1,'2000-2017'!G303,out!$A$1,'2000-2017'!H303,out!$A$1,'2000-2017'!I303,out!$A$1,'2000-2017'!J303,out!$A$1,'2000-2017'!K303,out!$A$1,'2000-2017'!L303,out!$A$1,'2000-2017'!M303,out!$A$1, '2000-2017'!N303)</f>
        <v>2009/MAGDALENA/47/114747000/77/36.2580550863391/73.197846443372/22.3818154344725/83.868849414544/25.9273195164942/48.91/2. Riesgo (&gt;=40 y &lt;60)/29/MAGDALENA - GOBERNACIÓN</v>
      </c>
    </row>
    <row r="305" spans="1:1" x14ac:dyDescent="0.2">
      <c r="A305" t="str">
        <f>CONCATENATE('2000-2017'!A304,out!$A$1,'2000-2017'!B304,out!$A$1,'2000-2017'!C304,out!$A$1,'2000-2017'!D304,out!$A$1,'2000-2017'!E304,out!$A$1,'2000-2017'!F304,out!$A$1,'2000-2017'!G304,out!$A$1,'2000-2017'!H304,out!$A$1,'2000-2017'!I304,out!$A$1,'2000-2017'!J304,out!$A$1,'2000-2017'!K304,out!$A$1,'2000-2017'!L304,out!$A$1,'2000-2017'!M304,out!$A$1, '2000-2017'!N304)</f>
        <v>2009/META/50/115050000/56/17.9165013949567/72.9975355554125/20.1025790550369/88.0317622354699/36.4336836878318/57.05/2. Riesgo (&gt;=40 y &lt;60)/14/META - GOBERNACIÓN</v>
      </c>
    </row>
    <row r="306" spans="1:1" x14ac:dyDescent="0.2">
      <c r="A306" t="str">
        <f>CONCATENATE('2000-2017'!A305,out!$A$1,'2000-2017'!B305,out!$A$1,'2000-2017'!C305,out!$A$1,'2000-2017'!D305,out!$A$1,'2000-2017'!E305,out!$A$1,'2000-2017'!F305,out!$A$1,'2000-2017'!G305,out!$A$1,'2000-2017'!H305,out!$A$1,'2000-2017'!I305,out!$A$1,'2000-2017'!J305,out!$A$1,'2000-2017'!K305,out!$A$1,'2000-2017'!L305,out!$A$1,'2000-2017'!M305,out!$A$1, '2000-2017'!N305)</f>
        <v>2009/NARIÑO/52/115252000/52/7.06641481808952/72.1454604562014/17.746114307228/82.168407486248/30.7201415091645/56.24/2. Riesgo (&gt;=40 y &lt;60)/16/NARIÑO - GOBERNACIÓN</v>
      </c>
    </row>
    <row r="307" spans="1:1" x14ac:dyDescent="0.2">
      <c r="A307" t="str">
        <f>CONCATENATE('2000-2017'!A306,out!$A$1,'2000-2017'!B306,out!$A$1,'2000-2017'!C306,out!$A$1,'2000-2017'!D306,out!$A$1,'2000-2017'!E306,out!$A$1,'2000-2017'!F306,out!$A$1,'2000-2017'!G306,out!$A$1,'2000-2017'!H306,out!$A$1,'2000-2017'!I306,out!$A$1,'2000-2017'!J306,out!$A$1,'2000-2017'!K306,out!$A$1,'2000-2017'!L306,out!$A$1,'2000-2017'!M306,out!$A$1, '2000-2017'!N306)</f>
        <v>2009/N. DE SANTANDER/54/115454000/57/25.1809172308584/65.9050930441971/28.6057109079869/88.1553629121035/56.796449443309/62.1/3. Vulnerable (&gt;=60 y &lt;70)/6/NORTE DE SANTANDER - GOBERNACIÓN</v>
      </c>
    </row>
    <row r="308" spans="1:1" x14ac:dyDescent="0.2">
      <c r="A308" t="str">
        <f>CONCATENATE('2000-2017'!A307,out!$A$1,'2000-2017'!B307,out!$A$1,'2000-2017'!C307,out!$A$1,'2000-2017'!D307,out!$A$1,'2000-2017'!E307,out!$A$1,'2000-2017'!F307,out!$A$1,'2000-2017'!G307,out!$A$1,'2000-2017'!H307,out!$A$1,'2000-2017'!I307,out!$A$1,'2000-2017'!J307,out!$A$1,'2000-2017'!K307,out!$A$1,'2000-2017'!L307,out!$A$1,'2000-2017'!M307,out!$A$1, '2000-2017'!N307)</f>
        <v>2009/QUINDIO/63/116363000/65/9.43146625202395/54.5480818898356/26.5867258016821/82.2454637874147/53.1005926715185/64.19/3. Vulnerable (&gt;=60 y &lt;70)/3/QUINDÍO - GOBERNACIÓN</v>
      </c>
    </row>
    <row r="309" spans="1:1" x14ac:dyDescent="0.2">
      <c r="A309" t="str">
        <f>CONCATENATE('2000-2017'!A308,out!$A$1,'2000-2017'!B308,out!$A$1,'2000-2017'!C308,out!$A$1,'2000-2017'!D308,out!$A$1,'2000-2017'!E308,out!$A$1,'2000-2017'!F308,out!$A$1,'2000-2017'!G308,out!$A$1,'2000-2017'!H308,out!$A$1,'2000-2017'!I308,out!$A$1,'2000-2017'!J308,out!$A$1,'2000-2017'!K308,out!$A$1,'2000-2017'!L308,out!$A$1,'2000-2017'!M308,out!$A$1, '2000-2017'!N308)</f>
        <v>2009/RISARALDA/66/116666000/39/14.5688164876562/51.4804130608112/33.7305104210358/77.3590659146291/47.2335004403989/63.91/3. Vulnerable (&gt;=60 y &lt;70)/4/RISARALDA - GOBERNACIÓN</v>
      </c>
    </row>
    <row r="310" spans="1:1" x14ac:dyDescent="0.2">
      <c r="A310" t="str">
        <f>CONCATENATE('2000-2017'!A309,out!$A$1,'2000-2017'!B309,out!$A$1,'2000-2017'!C309,out!$A$1,'2000-2017'!D309,out!$A$1,'2000-2017'!E309,out!$A$1,'2000-2017'!F309,out!$A$1,'2000-2017'!G309,out!$A$1,'2000-2017'!H309,out!$A$1,'2000-2017'!I309,out!$A$1,'2000-2017'!J309,out!$A$1,'2000-2017'!K309,out!$A$1,'2000-2017'!L309,out!$A$1,'2000-2017'!M309,out!$A$1, '2000-2017'!N309)</f>
        <v>2009/SANTANDER/68/116868000/67/26.9611291079939/52.7669731044324/32.1845669926845/83.7299092852597/48.5630910928908/60.03/3. Vulnerable (&gt;=60 y &lt;70)/8/SANTANDER - GOBERNACIÓN</v>
      </c>
    </row>
    <row r="311" spans="1:1" x14ac:dyDescent="0.2">
      <c r="A311" t="str">
        <f>CONCATENATE('2000-2017'!A310,out!$A$1,'2000-2017'!B310,out!$A$1,'2000-2017'!C310,out!$A$1,'2000-2017'!D310,out!$A$1,'2000-2017'!E310,out!$A$1,'2000-2017'!F310,out!$A$1,'2000-2017'!G310,out!$A$1,'2000-2017'!H310,out!$A$1,'2000-2017'!I310,out!$A$1,'2000-2017'!J310,out!$A$1,'2000-2017'!K310,out!$A$1,'2000-2017'!L310,out!$A$1,'2000-2017'!M310,out!$A$1, '2000-2017'!N310)</f>
        <v>2009/SUCRE/70/117070000/48/29.5662839112004/73.7604767886822/25.3011974752342/83.2059411066854/35.4226637180699/55.57/2. Riesgo (&gt;=40 y &lt;60)/19/SUCRE - GOBERNACIÓN</v>
      </c>
    </row>
    <row r="312" spans="1:1" x14ac:dyDescent="0.2">
      <c r="A312" t="str">
        <f>CONCATENATE('2000-2017'!A311,out!$A$1,'2000-2017'!B311,out!$A$1,'2000-2017'!C311,out!$A$1,'2000-2017'!D311,out!$A$1,'2000-2017'!E311,out!$A$1,'2000-2017'!F311,out!$A$1,'2000-2017'!G311,out!$A$1,'2000-2017'!H311,out!$A$1,'2000-2017'!I311,out!$A$1,'2000-2017'!J311,out!$A$1,'2000-2017'!K311,out!$A$1,'2000-2017'!L311,out!$A$1,'2000-2017'!M311,out!$A$1, '2000-2017'!N311)</f>
        <v>2009/TOLIMA/73/117373000/68/35.7358878697983/69.8500148078016/21.1246216547224/79.7012134130507/16.2748409460991/51.38/2. Riesgo (&gt;=40 y &lt;60)/28/TOLIMA - GOBERNACIÓN</v>
      </c>
    </row>
    <row r="313" spans="1:1" x14ac:dyDescent="0.2">
      <c r="A313" t="str">
        <f>CONCATENATE('2000-2017'!A312,out!$A$1,'2000-2017'!B312,out!$A$1,'2000-2017'!C312,out!$A$1,'2000-2017'!D312,out!$A$1,'2000-2017'!E312,out!$A$1,'2000-2017'!F312,out!$A$1,'2000-2017'!G312,out!$A$1,'2000-2017'!H312,out!$A$1,'2000-2017'!I312,out!$A$1,'2000-2017'!J312,out!$A$1,'2000-2017'!K312,out!$A$1,'2000-2017'!L312,out!$A$1,'2000-2017'!M312,out!$A$1, '2000-2017'!N312)</f>
        <v>2009/VALLE DEL CAUCA/76/117676000/54/64.4470697906582/49.2262492344744/45.173787033897/70.4493113550341/42.0284174978995/57.21/2. Riesgo (&gt;=40 y &lt;60)/13/VALLE DEL CAUCA - GOBERNACIÓN</v>
      </c>
    </row>
    <row r="314" spans="1:1" x14ac:dyDescent="0.2">
      <c r="A314" t="str">
        <f>CONCATENATE('2000-2017'!A313,out!$A$1,'2000-2017'!B313,out!$A$1,'2000-2017'!C313,out!$A$1,'2000-2017'!D313,out!$A$1,'2000-2017'!E313,out!$A$1,'2000-2017'!F313,out!$A$1,'2000-2017'!G313,out!$A$1,'2000-2017'!H313,out!$A$1,'2000-2017'!I313,out!$A$1,'2000-2017'!J313,out!$A$1,'2000-2017'!K313,out!$A$1,'2000-2017'!L313,out!$A$1,'2000-2017'!M313,out!$A$1, '2000-2017'!N313)</f>
        <v>2009/ARAUCA/81/118181000/69/9.7652079256549/79.5744332487238/5.73513539133556/94.0291753603288/28.4659038857468/53.83/2. Riesgo (&gt;=40 y &lt;60)/23/ARAUCA - GOBERNACIÓN</v>
      </c>
    </row>
    <row r="315" spans="1:1" x14ac:dyDescent="0.2">
      <c r="A315" t="str">
        <f>CONCATENATE('2000-2017'!A314,out!$A$1,'2000-2017'!B314,out!$A$1,'2000-2017'!C314,out!$A$1,'2000-2017'!D314,out!$A$1,'2000-2017'!E314,out!$A$1,'2000-2017'!F314,out!$A$1,'2000-2017'!G314,out!$A$1,'2000-2017'!H314,out!$A$1,'2000-2017'!I314,out!$A$1,'2000-2017'!J314,out!$A$1,'2000-2017'!K314,out!$A$1,'2000-2017'!L314,out!$A$1,'2000-2017'!M314,out!$A$1, '2000-2017'!N314)</f>
        <v>2009/CASANARE/85/118585000/67/13.0498606270627/81.3082949715064/10.4755159903762/89.9226916700287/25.0715893937713/52.87/2. Riesgo (&gt;=40 y &lt;60)/24/CASANARE - GOBERNACIÓN</v>
      </c>
    </row>
    <row r="316" spans="1:1" x14ac:dyDescent="0.2">
      <c r="A316" t="str">
        <f>CONCATENATE('2000-2017'!A315,out!$A$1,'2000-2017'!B315,out!$A$1,'2000-2017'!C315,out!$A$1,'2000-2017'!D315,out!$A$1,'2000-2017'!E315,out!$A$1,'2000-2017'!F315,out!$A$1,'2000-2017'!G315,out!$A$1,'2000-2017'!H315,out!$A$1,'2000-2017'!I315,out!$A$1,'2000-2017'!J315,out!$A$1,'2000-2017'!K315,out!$A$1,'2000-2017'!L315,out!$A$1,'2000-2017'!M315,out!$A$1, '2000-2017'!N315)</f>
        <v>2009/PUTUMAYO/86/118686000/75/29.880228484891/89.1250263516167/6.23271619020348/89.9780553132701/29.8528476773624/46.25/2. Riesgo (&gt;=40 y &lt;60)/30/PUTUMAYO - GOBERNACIÓN</v>
      </c>
    </row>
    <row r="317" spans="1:1" x14ac:dyDescent="0.2">
      <c r="A317" t="str">
        <f>CONCATENATE('2000-2017'!A316,out!$A$1,'2000-2017'!B316,out!$A$1,'2000-2017'!C316,out!$A$1,'2000-2017'!D316,out!$A$1,'2000-2017'!E316,out!$A$1,'2000-2017'!F316,out!$A$1,'2000-2017'!G316,out!$A$1,'2000-2017'!H316,out!$A$1,'2000-2017'!I316,out!$A$1,'2000-2017'!J316,out!$A$1,'2000-2017'!K316,out!$A$1,'2000-2017'!L316,out!$A$1,'2000-2017'!M316,out!$A$1, '2000-2017'!N316)</f>
        <v>2009/SAN ANDRES/88/118888000/64/28.3519797559141/51.0806479339158/20.7470066074093/51.9350210768369/29.2628059600328/52.77/2. Riesgo (&gt;=40 y &lt;60)/25/SAN ANDRÉS - GOBERNACIÓN</v>
      </c>
    </row>
    <row r="318" spans="1:1" x14ac:dyDescent="0.2">
      <c r="A318" t="str">
        <f>CONCATENATE('2000-2017'!A317,out!$A$1,'2000-2017'!B317,out!$A$1,'2000-2017'!C317,out!$A$1,'2000-2017'!D317,out!$A$1,'2000-2017'!E317,out!$A$1,'2000-2017'!F317,out!$A$1,'2000-2017'!G317,out!$A$1,'2000-2017'!H317,out!$A$1,'2000-2017'!I317,out!$A$1,'2000-2017'!J317,out!$A$1,'2000-2017'!K317,out!$A$1,'2000-2017'!L317,out!$A$1,'2000-2017'!M317,out!$A$1, '2000-2017'!N317)</f>
        <v>2009/AMAZONAS/91/119191000/57/17.823506812104/86.7098190547766/4.51393224493686/80.942078586452/2.77622393602542/45.39/2. Riesgo (&gt;=40 y &lt;60)/31/AMAZONAS - GOBERNACIÓN</v>
      </c>
    </row>
    <row r="319" spans="1:1" x14ac:dyDescent="0.2">
      <c r="A319" t="str">
        <f>CONCATENATE('2000-2017'!A318,out!$A$1,'2000-2017'!B318,out!$A$1,'2000-2017'!C318,out!$A$1,'2000-2017'!D318,out!$A$1,'2000-2017'!E318,out!$A$1,'2000-2017'!F318,out!$A$1,'2000-2017'!G318,out!$A$1,'2000-2017'!H318,out!$A$1,'2000-2017'!I318,out!$A$1,'2000-2017'!J318,out!$A$1,'2000-2017'!K318,out!$A$1,'2000-2017'!L318,out!$A$1,'2000-2017'!M318,out!$A$1, '2000-2017'!N318)</f>
        <v>2009/GUAINIA/94/119494000/45/14.311830558216/87.364476924146/7.82586329591133/90.2322714999324/51.4051717217736/54.84/2. Riesgo (&gt;=40 y &lt;60)/21/GUAINÍA - GOBERNACIÓN</v>
      </c>
    </row>
    <row r="320" spans="1:1" x14ac:dyDescent="0.2">
      <c r="A320" t="str">
        <f>CONCATENATE('2000-2017'!A319,out!$A$1,'2000-2017'!B319,out!$A$1,'2000-2017'!C319,out!$A$1,'2000-2017'!D319,out!$A$1,'2000-2017'!E319,out!$A$1,'2000-2017'!F319,out!$A$1,'2000-2017'!G319,out!$A$1,'2000-2017'!H319,out!$A$1,'2000-2017'!I319,out!$A$1,'2000-2017'!J319,out!$A$1,'2000-2017'!K319,out!$A$1,'2000-2017'!L319,out!$A$1,'2000-2017'!M319,out!$A$1, '2000-2017'!N319)</f>
        <v>2009/GUAVIARE/95/119595000/50/16.1388913159911/79.6271944260272/15.6199822127847/86.2328619818446/46.3368866227755/56.22/2. Riesgo (&gt;=40 y &lt;60)/17/GUAVIARE - GOBERNACIÓN</v>
      </c>
    </row>
    <row r="321" spans="1:1" x14ac:dyDescent="0.2">
      <c r="A321" t="str">
        <f>CONCATENATE('2000-2017'!A320,out!$A$1,'2000-2017'!B320,out!$A$1,'2000-2017'!C320,out!$A$1,'2000-2017'!D320,out!$A$1,'2000-2017'!E320,out!$A$1,'2000-2017'!F320,out!$A$1,'2000-2017'!G320,out!$A$1,'2000-2017'!H320,out!$A$1,'2000-2017'!I320,out!$A$1,'2000-2017'!J320,out!$A$1,'2000-2017'!K320,out!$A$1,'2000-2017'!L320,out!$A$1,'2000-2017'!M320,out!$A$1, '2000-2017'!N320)</f>
        <v>2009/VAUPES/97/119797000/49/13.8219176220591/86.2493873888721/6.82944433138817/83.3029600156858/38.720110738228/51.92/2. Riesgo (&gt;=40 y &lt;60)/27/VAUPÉS - GOBERNACIÓN</v>
      </c>
    </row>
    <row r="322" spans="1:1" x14ac:dyDescent="0.2">
      <c r="A322" t="str">
        <f>CONCATENATE('2000-2017'!A321,out!$A$1,'2000-2017'!B321,out!$A$1,'2000-2017'!C321,out!$A$1,'2000-2017'!D321,out!$A$1,'2000-2017'!E321,out!$A$1,'2000-2017'!F321,out!$A$1,'2000-2017'!G321,out!$A$1,'2000-2017'!H321,out!$A$1,'2000-2017'!I321,out!$A$1,'2000-2017'!J321,out!$A$1,'2000-2017'!K321,out!$A$1,'2000-2017'!L321,out!$A$1,'2000-2017'!M321,out!$A$1, '2000-2017'!N321)</f>
        <v>2009/VICHADA/99/119999000/37/0.331415720547282/87.692068010759/9.45720719479778/90.5430855724558/58.2819189805365/57.84/2. Riesgo (&gt;=40 y &lt;60)/11/VICHADA - GOBERNACIÓN</v>
      </c>
    </row>
    <row r="323" spans="1:1" x14ac:dyDescent="0.2">
      <c r="A323" t="str">
        <f>CONCATENATE('2000-2017'!A322,out!$A$1,'2000-2017'!B322,out!$A$1,'2000-2017'!C322,out!$A$1,'2000-2017'!D322,out!$A$1,'2000-2017'!E322,out!$A$1,'2000-2017'!F322,out!$A$1,'2000-2017'!G322,out!$A$1,'2000-2017'!H322,out!$A$1,'2000-2017'!I322,out!$A$1,'2000-2017'!J322,out!$A$1,'2000-2017'!K322,out!$A$1,'2000-2017'!L322,out!$A$1,'2000-2017'!M322,out!$A$1, '2000-2017'!N322)</f>
        <v>2010/ANTIOQUIA/05/110505000/46.4507070132248/7.17240763612639/38.4625285319387/99.0284354369292/72.2368829783966/41.3766948882799/78.71/4. Sostenible (&gt;=70 y &lt;80)/2/ANTIOQUIA - GOBERNACIÓN</v>
      </c>
    </row>
    <row r="324" spans="1:1" x14ac:dyDescent="0.2">
      <c r="A324" t="str">
        <f>CONCATENATE('2000-2017'!A323,out!$A$1,'2000-2017'!B323,out!$A$1,'2000-2017'!C323,out!$A$1,'2000-2017'!D323,out!$A$1,'2000-2017'!E323,out!$A$1,'2000-2017'!F323,out!$A$1,'2000-2017'!G323,out!$A$1,'2000-2017'!H323,out!$A$1,'2000-2017'!I323,out!$A$1,'2000-2017'!J323,out!$A$1,'2000-2017'!K323,out!$A$1,'2000-2017'!L323,out!$A$1,'2000-2017'!M323,out!$A$1, '2000-2017'!N323)</f>
        <v>2010/ATLANTICO/08/110808000/55.4398225476703/2.91758302510079/42.0433192787781/99.999563348853/78.7920233987794/54.1918326787712/81.53/5. Solvente (&gt;=80)/1/ATLÁNTICO - GOBERNACIÓN</v>
      </c>
    </row>
    <row r="325" spans="1:1" x14ac:dyDescent="0.2">
      <c r="A325" t="str">
        <f>CONCATENATE('2000-2017'!A324,out!$A$1,'2000-2017'!B324,out!$A$1,'2000-2017'!C324,out!$A$1,'2000-2017'!D324,out!$A$1,'2000-2017'!E324,out!$A$1,'2000-2017'!F324,out!$A$1,'2000-2017'!G324,out!$A$1,'2000-2017'!H324,out!$A$1,'2000-2017'!I324,out!$A$1,'2000-2017'!J324,out!$A$1,'2000-2017'!K324,out!$A$1,'2000-2017'!L324,out!$A$1,'2000-2017'!M324,out!$A$1, '2000-2017'!N324)</f>
        <v>2010/BOLIVAR/13/111313000/60.936305168514/0/65.7274519699543/100/83.0249997488642/42.9721175996851/76.38/4. Sostenible (&gt;=70 y &lt;80)/7/BOLÍVAR - GOBERNACIÓN</v>
      </c>
    </row>
    <row r="326" spans="1:1" x14ac:dyDescent="0.2">
      <c r="A326" t="str">
        <f>CONCATENATE('2000-2017'!A325,out!$A$1,'2000-2017'!B325,out!$A$1,'2000-2017'!C325,out!$A$1,'2000-2017'!D325,out!$A$1,'2000-2017'!E325,out!$A$1,'2000-2017'!F325,out!$A$1,'2000-2017'!G325,out!$A$1,'2000-2017'!H325,out!$A$1,'2000-2017'!I325,out!$A$1,'2000-2017'!J325,out!$A$1,'2000-2017'!K325,out!$A$1,'2000-2017'!L325,out!$A$1,'2000-2017'!M325,out!$A$1, '2000-2017'!N325)</f>
        <v>2010/BOYACA/15/111515000/54.9638628325388/2.07110915705779/72.6381073200207/98.8848664532115/85.662545575901/36.1796696844587/74.52/4. Sostenible (&gt;=70 y &lt;80)/14/BOYACÁ - GOBERNACIÓN</v>
      </c>
    </row>
    <row r="327" spans="1:1" x14ac:dyDescent="0.2">
      <c r="A327" t="str">
        <f>CONCATENATE('2000-2017'!A326,out!$A$1,'2000-2017'!B326,out!$A$1,'2000-2017'!C326,out!$A$1,'2000-2017'!D326,out!$A$1,'2000-2017'!E326,out!$A$1,'2000-2017'!F326,out!$A$1,'2000-2017'!G326,out!$A$1,'2000-2017'!H326,out!$A$1,'2000-2017'!I326,out!$A$1,'2000-2017'!J326,out!$A$1,'2000-2017'!K326,out!$A$1,'2000-2017'!L326,out!$A$1,'2000-2017'!M326,out!$A$1, '2000-2017'!N326)</f>
        <v>2010/CALDAS/17/111717000/56.6014528405638/4.6247259098481/53.8851592523691/98.5691883609877/77.5011347590067/36.3316633740457/76.25/4. Sostenible (&gt;=70 y &lt;80)/9/CALDAS - GOBERNACIÓN</v>
      </c>
    </row>
    <row r="328" spans="1:1" x14ac:dyDescent="0.2">
      <c r="A328" t="str">
        <f>CONCATENATE('2000-2017'!A327,out!$A$1,'2000-2017'!B327,out!$A$1,'2000-2017'!C327,out!$A$1,'2000-2017'!D327,out!$A$1,'2000-2017'!E327,out!$A$1,'2000-2017'!F327,out!$A$1,'2000-2017'!G327,out!$A$1,'2000-2017'!H327,out!$A$1,'2000-2017'!I327,out!$A$1,'2000-2017'!J327,out!$A$1,'2000-2017'!K327,out!$A$1,'2000-2017'!L327,out!$A$1,'2000-2017'!M327,out!$A$1, '2000-2017'!N327)</f>
        <v>2010/CAQUETA/18/111818000/57.7404070219046/3.30527939156913/76.5883101463074/94.989607505509/88.4376608178146/39.2001725873049/73.75/4. Sostenible (&gt;=70 y &lt;80)/16/CAQUETÁ - GOBERNACIÓN</v>
      </c>
    </row>
    <row r="329" spans="1:1" x14ac:dyDescent="0.2">
      <c r="A329" t="str">
        <f>CONCATENATE('2000-2017'!A328,out!$A$1,'2000-2017'!B328,out!$A$1,'2000-2017'!C328,out!$A$1,'2000-2017'!D328,out!$A$1,'2000-2017'!E328,out!$A$1,'2000-2017'!F328,out!$A$1,'2000-2017'!G328,out!$A$1,'2000-2017'!H328,out!$A$1,'2000-2017'!I328,out!$A$1,'2000-2017'!J328,out!$A$1,'2000-2017'!K328,out!$A$1,'2000-2017'!L328,out!$A$1,'2000-2017'!M328,out!$A$1, '2000-2017'!N328)</f>
        <v>2010/CAUCA/19/111919000/64.3940293779942/6.74975711101286/83.79088674042/99.9292588294374/89.4484410858282/27.9937554367024/71.58/4. Sostenible (&gt;=70 y &lt;80)/21/CAUCA - GOBERNACIÓN</v>
      </c>
    </row>
    <row r="330" spans="1:1" x14ac:dyDescent="0.2">
      <c r="A330" t="str">
        <f>CONCATENATE('2000-2017'!A329,out!$A$1,'2000-2017'!B329,out!$A$1,'2000-2017'!C329,out!$A$1,'2000-2017'!D329,out!$A$1,'2000-2017'!E329,out!$A$1,'2000-2017'!F329,out!$A$1,'2000-2017'!G329,out!$A$1,'2000-2017'!H329,out!$A$1,'2000-2017'!I329,out!$A$1,'2000-2017'!J329,out!$A$1,'2000-2017'!K329,out!$A$1,'2000-2017'!L329,out!$A$1,'2000-2017'!M329,out!$A$1, '2000-2017'!N329)</f>
        <v>2010/CESAR/20/112020000/43.6839343279106/5.80086831518909/74.2577841008264/99.9706216613216/91.5140699696703/43.3910817912147/76.01/4. Sostenible (&gt;=70 y &lt;80)/10/CESAR - GOBERNACIÓN</v>
      </c>
    </row>
    <row r="331" spans="1:1" x14ac:dyDescent="0.2">
      <c r="A331" t="str">
        <f>CONCATENATE('2000-2017'!A330,out!$A$1,'2000-2017'!B330,out!$A$1,'2000-2017'!C330,out!$A$1,'2000-2017'!D330,out!$A$1,'2000-2017'!E330,out!$A$1,'2000-2017'!F330,out!$A$1,'2000-2017'!G330,out!$A$1,'2000-2017'!H330,out!$A$1,'2000-2017'!I330,out!$A$1,'2000-2017'!J330,out!$A$1,'2000-2017'!K330,out!$A$1,'2000-2017'!L330,out!$A$1,'2000-2017'!M330,out!$A$1, '2000-2017'!N330)</f>
        <v>2010/CORDOBA/23/112323000/55.5242643157422/6.04/72.8425129202448/96.8020852361446/84.8747381070139/26.8609917340561/73.6/4. Sostenible (&gt;=70 y &lt;80)/17/CÓRDOBA - GOBERNACIÓN</v>
      </c>
    </row>
    <row r="332" spans="1:1" x14ac:dyDescent="0.2">
      <c r="A332" t="str">
        <f>CONCATENATE('2000-2017'!A331,out!$A$1,'2000-2017'!B331,out!$A$1,'2000-2017'!C331,out!$A$1,'2000-2017'!D331,out!$A$1,'2000-2017'!E331,out!$A$1,'2000-2017'!F331,out!$A$1,'2000-2017'!G331,out!$A$1,'2000-2017'!H331,out!$A$1,'2000-2017'!I331,out!$A$1,'2000-2017'!J331,out!$A$1,'2000-2017'!K331,out!$A$1,'2000-2017'!L331,out!$A$1,'2000-2017'!M331,out!$A$1, '2000-2017'!N331)</f>
        <v>2010/CUNDINAMARCA/25/112525000/41.4849136489859/24.6144017128022/37.2436865960568/100/68.1079276049673/41.51736154631/76.32/4. Sostenible (&gt;=70 y &lt;80)/8/CUNDINAMARCA - GOBERNACIÓN</v>
      </c>
    </row>
    <row r="333" spans="1:1" x14ac:dyDescent="0.2">
      <c r="A333" t="str">
        <f>CONCATENATE('2000-2017'!A332,out!$A$1,'2000-2017'!B332,out!$A$1,'2000-2017'!C332,out!$A$1,'2000-2017'!D332,out!$A$1,'2000-2017'!E332,out!$A$1,'2000-2017'!F332,out!$A$1,'2000-2017'!G332,out!$A$1,'2000-2017'!H332,out!$A$1,'2000-2017'!I332,out!$A$1,'2000-2017'!J332,out!$A$1,'2000-2017'!K332,out!$A$1,'2000-2017'!L332,out!$A$1,'2000-2017'!M332,out!$A$1, '2000-2017'!N332)</f>
        <v>2010/CHOCO/27/112727000/124.076989687475/0/77.9066250881663/100/85.7643431447217/17.3483503695434/53.7/2. Riesgo (&gt;=40 y &lt;60)/30/CHOCÓ - GOBERNACIÓN</v>
      </c>
    </row>
    <row r="334" spans="1:1" x14ac:dyDescent="0.2">
      <c r="A334" t="str">
        <f>CONCATENATE('2000-2017'!A333,out!$A$1,'2000-2017'!B333,out!$A$1,'2000-2017'!C333,out!$A$1,'2000-2017'!D333,out!$A$1,'2000-2017'!E333,out!$A$1,'2000-2017'!F333,out!$A$1,'2000-2017'!G333,out!$A$1,'2000-2017'!H333,out!$A$1,'2000-2017'!I333,out!$A$1,'2000-2017'!J333,out!$A$1,'2000-2017'!K333,out!$A$1,'2000-2017'!L333,out!$A$1,'2000-2017'!M333,out!$A$1, '2000-2017'!N333)</f>
        <v>2010/HUILA/41/114141000/59.0800245029793/1.59604657091058/69.5148118782384/95.9866050197972/89.4483295983501/56.3819934106167/78.08/4. Sostenible (&gt;=70 y &lt;80)/4/HUILA - GOBERNACIÓN</v>
      </c>
    </row>
    <row r="335" spans="1:1" x14ac:dyDescent="0.2">
      <c r="A335" t="str">
        <f>CONCATENATE('2000-2017'!A334,out!$A$1,'2000-2017'!B334,out!$A$1,'2000-2017'!C334,out!$A$1,'2000-2017'!D334,out!$A$1,'2000-2017'!E334,out!$A$1,'2000-2017'!F334,out!$A$1,'2000-2017'!G334,out!$A$1,'2000-2017'!H334,out!$A$1,'2000-2017'!I334,out!$A$1,'2000-2017'!J334,out!$A$1,'2000-2017'!K334,out!$A$1,'2000-2017'!L334,out!$A$1,'2000-2017'!M334,out!$A$1, '2000-2017'!N334)</f>
        <v>2010/GUAJIRA/44/114444000/66.2807159470118/1.1160649536274/79.9472821988747/96.7376550923282/93.3439579079024/38.9585658836996/74.56/4. Sostenible (&gt;=70 y &lt;80)/13/LA GUAJIRA - GOBERNACIÓN</v>
      </c>
    </row>
    <row r="336" spans="1:1" x14ac:dyDescent="0.2">
      <c r="A336" t="str">
        <f>CONCATENATE('2000-2017'!A335,out!$A$1,'2000-2017'!B335,out!$A$1,'2000-2017'!C335,out!$A$1,'2000-2017'!D335,out!$A$1,'2000-2017'!E335,out!$A$1,'2000-2017'!F335,out!$A$1,'2000-2017'!G335,out!$A$1,'2000-2017'!H335,out!$A$1,'2000-2017'!I335,out!$A$1,'2000-2017'!J335,out!$A$1,'2000-2017'!K335,out!$A$1,'2000-2017'!L335,out!$A$1,'2000-2017'!M335,out!$A$1, '2000-2017'!N335)</f>
        <v>2010/MAGDALENA/47/114747000/69.0056106425774/0/77.2224972959529/99.7552578411254/85.0117661280256/18.2478180864419/71.45/4. Sostenible (&gt;=70 y &lt;80)/22/MAGDALENA - GOBERNACIÓN</v>
      </c>
    </row>
    <row r="337" spans="1:1" x14ac:dyDescent="0.2">
      <c r="A337" t="str">
        <f>CONCATENATE('2000-2017'!A336,out!$A$1,'2000-2017'!B336,out!$A$1,'2000-2017'!C336,out!$A$1,'2000-2017'!D336,out!$A$1,'2000-2017'!E336,out!$A$1,'2000-2017'!F336,out!$A$1,'2000-2017'!G336,out!$A$1,'2000-2017'!H336,out!$A$1,'2000-2017'!I336,out!$A$1,'2000-2017'!J336,out!$A$1,'2000-2017'!K336,out!$A$1,'2000-2017'!L336,out!$A$1,'2000-2017'!M336,out!$A$1, '2000-2017'!N336)</f>
        <v>2010/META/50/115050000/59.9211959670877/1.29232334627541/82.7372569644421/99.662895038567/91.9501553698274/47.3856662692/75.56/4. Sostenible (&gt;=70 y &lt;80)/11/META - GOBERNACIÓN</v>
      </c>
    </row>
    <row r="338" spans="1:1" x14ac:dyDescent="0.2">
      <c r="A338" t="str">
        <f>CONCATENATE('2000-2017'!A337,out!$A$1,'2000-2017'!B337,out!$A$1,'2000-2017'!C337,out!$A$1,'2000-2017'!D337,out!$A$1,'2000-2017'!E337,out!$A$1,'2000-2017'!F337,out!$A$1,'2000-2017'!G337,out!$A$1,'2000-2017'!H337,out!$A$1,'2000-2017'!I337,out!$A$1,'2000-2017'!J337,out!$A$1,'2000-2017'!K337,out!$A$1,'2000-2017'!L337,out!$A$1,'2000-2017'!M337,out!$A$1, '2000-2017'!N337)</f>
        <v>2010/NARIÑO/52/115252000/55.6082683835988/1.67137793801382/74.2404942541866/99.3118182829554/84.203718573187/24.3666671790639/72.44/4. Sostenible (&gt;=70 y &lt;80)/18/NARIÑO - GOBERNACIÓN</v>
      </c>
    </row>
    <row r="339" spans="1:1" x14ac:dyDescent="0.2">
      <c r="A339" t="str">
        <f>CONCATENATE('2000-2017'!A338,out!$A$1,'2000-2017'!B338,out!$A$1,'2000-2017'!C338,out!$A$1,'2000-2017'!D338,out!$A$1,'2000-2017'!E338,out!$A$1,'2000-2017'!F338,out!$A$1,'2000-2017'!G338,out!$A$1,'2000-2017'!H338,out!$A$1,'2000-2017'!I338,out!$A$1,'2000-2017'!J338,out!$A$1,'2000-2017'!K338,out!$A$1,'2000-2017'!L338,out!$A$1,'2000-2017'!M338,out!$A$1, '2000-2017'!N338)</f>
        <v>2010/N. DE SANTANDER/54/115454000/54.6344964919999/20.2251114013909/69.9108217829985/100/87.6174739882087/50.5155533881286/75.4/4. Sostenible (&gt;=70 y &lt;80)/12/NORTE DE SANTANDER - GOBERNACIÓN</v>
      </c>
    </row>
    <row r="340" spans="1:1" x14ac:dyDescent="0.2">
      <c r="A340" t="str">
        <f>CONCATENATE('2000-2017'!A339,out!$A$1,'2000-2017'!B339,out!$A$1,'2000-2017'!C339,out!$A$1,'2000-2017'!D339,out!$A$1,'2000-2017'!E339,out!$A$1,'2000-2017'!F339,out!$A$1,'2000-2017'!G339,out!$A$1,'2000-2017'!H339,out!$A$1,'2000-2017'!I339,out!$A$1,'2000-2017'!J339,out!$A$1,'2000-2017'!K339,out!$A$1,'2000-2017'!L339,out!$A$1,'2000-2017'!M339,out!$A$1, '2000-2017'!N339)</f>
        <v>2010/QUINDIO/63/116363000/54.7398873792426/5.20647174083359/55.6227193686079/96.3948421700501/82.2753477896661/51.759684008673/78.42/4. Sostenible (&gt;=70 y &lt;80)/3/QUINDÍO - GOBERNACIÓN</v>
      </c>
    </row>
    <row r="341" spans="1:1" x14ac:dyDescent="0.2">
      <c r="A341" t="str">
        <f>CONCATENATE('2000-2017'!A340,out!$A$1,'2000-2017'!B340,out!$A$1,'2000-2017'!C340,out!$A$1,'2000-2017'!D340,out!$A$1,'2000-2017'!E340,out!$A$1,'2000-2017'!F340,out!$A$1,'2000-2017'!G340,out!$A$1,'2000-2017'!H340,out!$A$1,'2000-2017'!I340,out!$A$1,'2000-2017'!J340,out!$A$1,'2000-2017'!K340,out!$A$1,'2000-2017'!L340,out!$A$1,'2000-2017'!M340,out!$A$1, '2000-2017'!N340)</f>
        <v>2010/RISARALDA/66/116666000/37.6594893581803/5.35472904030954/51.7704658027859/88.7470510512306/78.4963563631965/57.5348153659981/77.75/4. Sostenible (&gt;=70 y &lt;80)/5/RISARALDA - GOBERNACIÓN</v>
      </c>
    </row>
    <row r="342" spans="1:1" x14ac:dyDescent="0.2">
      <c r="A342" t="str">
        <f>CONCATENATE('2000-2017'!A341,out!$A$1,'2000-2017'!B341,out!$A$1,'2000-2017'!C341,out!$A$1,'2000-2017'!D341,out!$A$1,'2000-2017'!E341,out!$A$1,'2000-2017'!F341,out!$A$1,'2000-2017'!G341,out!$A$1,'2000-2017'!H341,out!$A$1,'2000-2017'!I341,out!$A$1,'2000-2017'!J341,out!$A$1,'2000-2017'!K341,out!$A$1,'2000-2017'!L341,out!$A$1,'2000-2017'!M341,out!$A$1, '2000-2017'!N341)</f>
        <v>2010/SANTANDER/68/116868000/64.6804500268887/0.567775299333695/58.9553557345821/95.8313970907323/80.885672322799/39.0548575810863/72.42/4. Sostenible (&gt;=70 y &lt;80)/19/SANTANDER - GOBERNACIÓN</v>
      </c>
    </row>
    <row r="343" spans="1:1" x14ac:dyDescent="0.2">
      <c r="A343" t="str">
        <f>CONCATENATE('2000-2017'!A342,out!$A$1,'2000-2017'!B342,out!$A$1,'2000-2017'!C342,out!$A$1,'2000-2017'!D342,out!$A$1,'2000-2017'!E342,out!$A$1,'2000-2017'!F342,out!$A$1,'2000-2017'!G342,out!$A$1,'2000-2017'!H342,out!$A$1,'2000-2017'!I342,out!$A$1,'2000-2017'!J342,out!$A$1,'2000-2017'!K342,out!$A$1,'2000-2017'!L342,out!$A$1,'2000-2017'!M342,out!$A$1, '2000-2017'!N342)</f>
        <v>2010/SUCRE/70/117070000/46.2708853590093/0/82.3281284543204/99.7812936890401/91.5385647848486/56.4542524183282/77.03/4. Sostenible (&gt;=70 y &lt;80)/6/SUCRE - GOBERNACIÓN</v>
      </c>
    </row>
    <row r="344" spans="1:1" x14ac:dyDescent="0.2">
      <c r="A344" t="str">
        <f>CONCATENATE('2000-2017'!A343,out!$A$1,'2000-2017'!B343,out!$A$1,'2000-2017'!C343,out!$A$1,'2000-2017'!D343,out!$A$1,'2000-2017'!E343,out!$A$1,'2000-2017'!F343,out!$A$1,'2000-2017'!G343,out!$A$1,'2000-2017'!H343,out!$A$1,'2000-2017'!I343,out!$A$1,'2000-2017'!J343,out!$A$1,'2000-2017'!K343,out!$A$1,'2000-2017'!L343,out!$A$1,'2000-2017'!M343,out!$A$1, '2000-2017'!N343)</f>
        <v>2010/TOLIMA/73/117373000/67.4744392486328/0.914606686318116/71.389823865297/99.5804345966006/81.5792886941959/14.8035502218412/71.31/4. Sostenible (&gt;=70 y &lt;80)/23/TOLIMA - GOBERNACIÓN</v>
      </c>
    </row>
    <row r="345" spans="1:1" x14ac:dyDescent="0.2">
      <c r="A345" t="str">
        <f>CONCATENATE('2000-2017'!A344,out!$A$1,'2000-2017'!B344,out!$A$1,'2000-2017'!C344,out!$A$1,'2000-2017'!D344,out!$A$1,'2000-2017'!E344,out!$A$1,'2000-2017'!F344,out!$A$1,'2000-2017'!G344,out!$A$1,'2000-2017'!H344,out!$A$1,'2000-2017'!I344,out!$A$1,'2000-2017'!J344,out!$A$1,'2000-2017'!K344,out!$A$1,'2000-2017'!L344,out!$A$1,'2000-2017'!M344,out!$A$1, '2000-2017'!N344)</f>
        <v>2010/VALLE DEL CAUCA/76/117676000/57.2612732095491/11.4333183318149/43.5346709969716/99.6228058069605/61.0633140703417/33.1405710827008/71.72/4. Sostenible (&gt;=70 y &lt;80)/20/VALLE DEL CAUCA - GOBERNACIÓN</v>
      </c>
    </row>
    <row r="346" spans="1:1" x14ac:dyDescent="0.2">
      <c r="A346" t="str">
        <f>CONCATENATE('2000-2017'!A345,out!$A$1,'2000-2017'!B345,out!$A$1,'2000-2017'!C345,out!$A$1,'2000-2017'!D345,out!$A$1,'2000-2017'!E345,out!$A$1,'2000-2017'!F345,out!$A$1,'2000-2017'!G345,out!$A$1,'2000-2017'!H345,out!$A$1,'2000-2017'!I345,out!$A$1,'2000-2017'!J345,out!$A$1,'2000-2017'!K345,out!$A$1,'2000-2017'!L345,out!$A$1,'2000-2017'!M345,out!$A$1, '2000-2017'!N345)</f>
        <v>2010/ARAUCA/81/118181000/57.4024860694385/1.71757708714634/85.0062610815565/82.7713090420395/95.4108469851785/59.397987553107/73.97/4. Sostenible (&gt;=70 y &lt;80)/15/ARAUCA - GOBERNACIÓN</v>
      </c>
    </row>
    <row r="347" spans="1:1" x14ac:dyDescent="0.2">
      <c r="A347" t="str">
        <f>CONCATENATE('2000-2017'!A346,out!$A$1,'2000-2017'!B346,out!$A$1,'2000-2017'!C346,out!$A$1,'2000-2017'!D346,out!$A$1,'2000-2017'!E346,out!$A$1,'2000-2017'!F346,out!$A$1,'2000-2017'!G346,out!$A$1,'2000-2017'!H346,out!$A$1,'2000-2017'!I346,out!$A$1,'2000-2017'!J346,out!$A$1,'2000-2017'!K346,out!$A$1,'2000-2017'!L346,out!$A$1,'2000-2017'!M346,out!$A$1, '2000-2017'!N346)</f>
        <v>2010/CASANARE/85/118585000/76.5256693049609/1.70250279056081/87.4310924626332/88.5394582210639/93.6802607432758/36.5057672311959/67.31/3. Vulnerable (&gt;=60 y &lt;70)/24/CASANARE - GOBERNACIÓN</v>
      </c>
    </row>
    <row r="348" spans="1:1" x14ac:dyDescent="0.2">
      <c r="A348" t="str">
        <f>CONCATENATE('2000-2017'!A347,out!$A$1,'2000-2017'!B347,out!$A$1,'2000-2017'!C347,out!$A$1,'2000-2017'!D347,out!$A$1,'2000-2017'!E347,out!$A$1,'2000-2017'!F347,out!$A$1,'2000-2017'!G347,out!$A$1,'2000-2017'!H347,out!$A$1,'2000-2017'!I347,out!$A$1,'2000-2017'!J347,out!$A$1,'2000-2017'!K347,out!$A$1,'2000-2017'!L347,out!$A$1,'2000-2017'!M347,out!$A$1, '2000-2017'!N347)</f>
        <v>2010/PUTUMAYO/86/118686000/90.5016232066185/0/91.5419079481052/62.0593147115641/91.5556460256322/29.0829355169534/51.75/2. Riesgo (&gt;=40 y &lt;60)/32/PUTUMAYO - GOBERNACIÓN</v>
      </c>
    </row>
    <row r="349" spans="1:1" x14ac:dyDescent="0.2">
      <c r="A349" t="str">
        <f>CONCATENATE('2000-2017'!A348,out!$A$1,'2000-2017'!B348,out!$A$1,'2000-2017'!C348,out!$A$1,'2000-2017'!D348,out!$A$1,'2000-2017'!E348,out!$A$1,'2000-2017'!F348,out!$A$1,'2000-2017'!G348,out!$A$1,'2000-2017'!H348,out!$A$1,'2000-2017'!I348,out!$A$1,'2000-2017'!J348,out!$A$1,'2000-2017'!K348,out!$A$1,'2000-2017'!L348,out!$A$1,'2000-2017'!M348,out!$A$1, '2000-2017'!N348)</f>
        <v>2010/SAN ANDRES/88/118888000/64.028902999781/3.58445403310477/56.8568941195064/61.4799041571936/55.5510928985325/27.7732618944201/63.36/3. Vulnerable (&gt;=60 y &lt;70)/25/SAN ANDRÉS - GOBERNACIÓN</v>
      </c>
    </row>
    <row r="350" spans="1:1" x14ac:dyDescent="0.2">
      <c r="A350" t="str">
        <f>CONCATENATE('2000-2017'!A349,out!$A$1,'2000-2017'!B349,out!$A$1,'2000-2017'!C349,out!$A$1,'2000-2017'!D349,out!$A$1,'2000-2017'!E349,out!$A$1,'2000-2017'!F349,out!$A$1,'2000-2017'!G349,out!$A$1,'2000-2017'!H349,out!$A$1,'2000-2017'!I349,out!$A$1,'2000-2017'!J349,out!$A$1,'2000-2017'!K349,out!$A$1,'2000-2017'!L349,out!$A$1,'2000-2017'!M349,out!$A$1, '2000-2017'!N349)</f>
        <v>2010/AMAZONAS/91/119191000/56.7807262569832/0/92.0825179336587/34.231202463927/81.5367705968995/8.11556235364042/53.42/2. Riesgo (&gt;=40 y &lt;60)/31/AMAZONAS - GOBERNACIÓN</v>
      </c>
    </row>
    <row r="351" spans="1:1" x14ac:dyDescent="0.2">
      <c r="A351" t="str">
        <f>CONCATENATE('2000-2017'!A350,out!$A$1,'2000-2017'!B350,out!$A$1,'2000-2017'!C350,out!$A$1,'2000-2017'!D350,out!$A$1,'2000-2017'!E350,out!$A$1,'2000-2017'!F350,out!$A$1,'2000-2017'!G350,out!$A$1,'2000-2017'!H350,out!$A$1,'2000-2017'!I350,out!$A$1,'2000-2017'!J350,out!$A$1,'2000-2017'!K350,out!$A$1,'2000-2017'!L350,out!$A$1,'2000-2017'!M350,out!$A$1, '2000-2017'!N350)</f>
        <v>2010/GUAINIA/94/119494000/53.1693574601799/0/87.552139695548/33.2616987568488/86.9267072414556/36.1352723348722/58.96/2. Riesgo (&gt;=40 y &lt;60)/27/GUAINÍA - GOBERNACIÓN</v>
      </c>
    </row>
    <row r="352" spans="1:1" x14ac:dyDescent="0.2">
      <c r="A352" t="str">
        <f>CONCATENATE('2000-2017'!A351,out!$A$1,'2000-2017'!B351,out!$A$1,'2000-2017'!C351,out!$A$1,'2000-2017'!D351,out!$A$1,'2000-2017'!E351,out!$A$1,'2000-2017'!F351,out!$A$1,'2000-2017'!G351,out!$A$1,'2000-2017'!H351,out!$A$1,'2000-2017'!I351,out!$A$1,'2000-2017'!J351,out!$A$1,'2000-2017'!K351,out!$A$1,'2000-2017'!L351,out!$A$1,'2000-2017'!M351,out!$A$1, '2000-2017'!N351)</f>
        <v>2010/GUAVIARE/95/119595000/54.4205072266158/2.13986877374287/82.0821579644362/54.1374359725242/77.2254274934925/20.2933032468969/60.02/3. Vulnerable (&gt;=60 y &lt;70)/26/GUAVIARE - GOBERNACIÓN</v>
      </c>
    </row>
    <row r="353" spans="1:1" x14ac:dyDescent="0.2">
      <c r="A353" t="str">
        <f>CONCATENATE('2000-2017'!A352,out!$A$1,'2000-2017'!B352,out!$A$1,'2000-2017'!C352,out!$A$1,'2000-2017'!D352,out!$A$1,'2000-2017'!E352,out!$A$1,'2000-2017'!F352,out!$A$1,'2000-2017'!G352,out!$A$1,'2000-2017'!H352,out!$A$1,'2000-2017'!I352,out!$A$1,'2000-2017'!J352,out!$A$1,'2000-2017'!K352,out!$A$1,'2000-2017'!L352,out!$A$1,'2000-2017'!M352,out!$A$1, '2000-2017'!N352)</f>
        <v>2010/VAUPES/97/119797000/59.8226633043195/0/86.8784469403171/26.3798275443503/80.4196146431139/31.1616738315565/55.87/2. Riesgo (&gt;=40 y &lt;60)/29/VAUPÉS - GOBERNACIÓN</v>
      </c>
    </row>
    <row r="354" spans="1:1" x14ac:dyDescent="0.2">
      <c r="A354" t="str">
        <f>CONCATENATE('2000-2017'!A353,out!$A$1,'2000-2017'!B353,out!$A$1,'2000-2017'!C353,out!$A$1,'2000-2017'!D353,out!$A$1,'2000-2017'!E353,out!$A$1,'2000-2017'!F353,out!$A$1,'2000-2017'!G353,out!$A$1,'2000-2017'!H353,out!$A$1,'2000-2017'!I353,out!$A$1,'2000-2017'!J353,out!$A$1,'2000-2017'!K353,out!$A$1,'2000-2017'!L353,out!$A$1,'2000-2017'!M353,out!$A$1, '2000-2017'!N353)</f>
        <v>2010/VICHADA/99/119999000/29.0750190627016/0/89.7841005905175/23.5327576121835/85.9299509489359/52.2378376417272/58.69/2. Riesgo (&gt;=40 y &lt;60)/28/VICHADA - GOBERNACIÓN</v>
      </c>
    </row>
    <row r="355" spans="1:1" x14ac:dyDescent="0.2">
      <c r="A355" t="str">
        <f>CONCATENATE('2000-2017'!A354,out!$A$1,'2000-2017'!B354,out!$A$1,'2000-2017'!C354,out!$A$1,'2000-2017'!D354,out!$A$1,'2000-2017'!E354,out!$A$1,'2000-2017'!F354,out!$A$1,'2000-2017'!G354,out!$A$1,'2000-2017'!H354,out!$A$1,'2000-2017'!I354,out!$A$1,'2000-2017'!J354,out!$A$1,'2000-2017'!K354,out!$A$1,'2000-2017'!L354,out!$A$1,'2000-2017'!M354,out!$A$1, '2000-2017'!N354)</f>
        <v>2011/ANTIOQUIA/05/110505000/46.7526851607802/3.59282435338532/39.5366830945478/63.5756900250518/72.2156002934369/47.0154207192229/72.59/4. Sostenible (&gt;=70 y &lt;80)/12/ANTIOQUIA - GOBERNACIÓN</v>
      </c>
    </row>
    <row r="356" spans="1:1" x14ac:dyDescent="0.2">
      <c r="A356" t="str">
        <f>CONCATENATE('2000-2017'!A355,out!$A$1,'2000-2017'!B355,out!$A$1,'2000-2017'!C355,out!$A$1,'2000-2017'!D355,out!$A$1,'2000-2017'!E355,out!$A$1,'2000-2017'!F355,out!$A$1,'2000-2017'!G355,out!$A$1,'2000-2017'!H355,out!$A$1,'2000-2017'!I355,out!$A$1,'2000-2017'!J355,out!$A$1,'2000-2017'!K355,out!$A$1,'2000-2017'!L355,out!$A$1,'2000-2017'!M355,out!$A$1, '2000-2017'!N355)</f>
        <v>2011/ATLANTICO/08/110808000/52.8691866218088/4.86539006780586/42.4478727900753/79.8472471316969/79.5286701485132/60.4658797810991/78.33/4. Sostenible (&gt;=70 y &lt;80)/1/ATLÁNTICO - GOBERNACIÓN</v>
      </c>
    </row>
    <row r="357" spans="1:1" x14ac:dyDescent="0.2">
      <c r="A357" t="str">
        <f>CONCATENATE('2000-2017'!A356,out!$A$1,'2000-2017'!B356,out!$A$1,'2000-2017'!C356,out!$A$1,'2000-2017'!D356,out!$A$1,'2000-2017'!E356,out!$A$1,'2000-2017'!F356,out!$A$1,'2000-2017'!G356,out!$A$1,'2000-2017'!H356,out!$A$1,'2000-2017'!I356,out!$A$1,'2000-2017'!J356,out!$A$1,'2000-2017'!K356,out!$A$1,'2000-2017'!L356,out!$A$1,'2000-2017'!M356,out!$A$1, '2000-2017'!N356)</f>
        <v>2011/BOLIVAR/13/111313000/58.312300245247/0/65.8207936024606/94.1082491999859/82.2643058384093/41.8690633778654/75.3/4. Sostenible (&gt;=70 y &lt;80)/4/BOLÍVAR - GOBERNACIÓN</v>
      </c>
    </row>
    <row r="358" spans="1:1" x14ac:dyDescent="0.2">
      <c r="A358" t="str">
        <f>CONCATENATE('2000-2017'!A357,out!$A$1,'2000-2017'!B357,out!$A$1,'2000-2017'!C357,out!$A$1,'2000-2017'!D357,out!$A$1,'2000-2017'!E357,out!$A$1,'2000-2017'!F357,out!$A$1,'2000-2017'!G357,out!$A$1,'2000-2017'!H357,out!$A$1,'2000-2017'!I357,out!$A$1,'2000-2017'!J357,out!$A$1,'2000-2017'!K357,out!$A$1,'2000-2017'!L357,out!$A$1,'2000-2017'!M357,out!$A$1, '2000-2017'!N357)</f>
        <v>2011/BOYACA/15/111515000/49.6727675265713/3.40040726187265/68.8832717726969/87.8402024735609/85.7992066767363/40.5614142261501/73.47/4. Sostenible (&gt;=70 y &lt;80)/10/BOYACÁ - GOBERNACIÓN</v>
      </c>
    </row>
    <row r="359" spans="1:1" x14ac:dyDescent="0.2">
      <c r="A359" t="str">
        <f>CONCATENATE('2000-2017'!A358,out!$A$1,'2000-2017'!B358,out!$A$1,'2000-2017'!C358,out!$A$1,'2000-2017'!D358,out!$A$1,'2000-2017'!E358,out!$A$1,'2000-2017'!F358,out!$A$1,'2000-2017'!G358,out!$A$1,'2000-2017'!H358,out!$A$1,'2000-2017'!I358,out!$A$1,'2000-2017'!J358,out!$A$1,'2000-2017'!K358,out!$A$1,'2000-2017'!L358,out!$A$1,'2000-2017'!M358,out!$A$1, '2000-2017'!N358)</f>
        <v>2011/CALDAS/17/111717000/56.6447568284128/10.6162175539223/52.6247068085228/84.7351887537249/82.4583802232976/40.3418001890912/74.38/4. Sostenible (&gt;=70 y &lt;80)/7/CALDAS - GOBERNACIÓN</v>
      </c>
    </row>
    <row r="360" spans="1:1" x14ac:dyDescent="0.2">
      <c r="A360" t="str">
        <f>CONCATENATE('2000-2017'!A359,out!$A$1,'2000-2017'!B359,out!$A$1,'2000-2017'!C359,out!$A$1,'2000-2017'!D359,out!$A$1,'2000-2017'!E359,out!$A$1,'2000-2017'!F359,out!$A$1,'2000-2017'!G359,out!$A$1,'2000-2017'!H359,out!$A$1,'2000-2017'!I359,out!$A$1,'2000-2017'!J359,out!$A$1,'2000-2017'!K359,out!$A$1,'2000-2017'!L359,out!$A$1,'2000-2017'!M359,out!$A$1, '2000-2017'!N359)</f>
        <v>2011/CAQUETA/18/111818000/77.9077898466272/5.98366697474248/75.6486537907921/92.5509526892504/86.6231541131195/27.9174376531554/66.54/3. Vulnerable (&gt;=60 y &lt;70)/21/CAQUETÁ - GOBERNACIÓN</v>
      </c>
    </row>
    <row r="361" spans="1:1" x14ac:dyDescent="0.2">
      <c r="A361" t="str">
        <f>CONCATENATE('2000-2017'!A360,out!$A$1,'2000-2017'!B360,out!$A$1,'2000-2017'!C360,out!$A$1,'2000-2017'!D360,out!$A$1,'2000-2017'!E360,out!$A$1,'2000-2017'!F360,out!$A$1,'2000-2017'!G360,out!$A$1,'2000-2017'!H360,out!$A$1,'2000-2017'!I360,out!$A$1,'2000-2017'!J360,out!$A$1,'2000-2017'!K360,out!$A$1,'2000-2017'!L360,out!$A$1,'2000-2017'!M360,out!$A$1, '2000-2017'!N360)</f>
        <v>2011/CAUCA/19/111919000/65.5462663879916/1.09574732923675/72.7129311653111/93.5925784394668/92.2445816350184/40.5469312833275/75.31/4. Sostenible (&gt;=70 y &lt;80)/3/CAUCA - GOBERNACIÓN</v>
      </c>
    </row>
    <row r="362" spans="1:1" x14ac:dyDescent="0.2">
      <c r="A362" t="str">
        <f>CONCATENATE('2000-2017'!A361,out!$A$1,'2000-2017'!B361,out!$A$1,'2000-2017'!C361,out!$A$1,'2000-2017'!D361,out!$A$1,'2000-2017'!E361,out!$A$1,'2000-2017'!F361,out!$A$1,'2000-2017'!G361,out!$A$1,'2000-2017'!H361,out!$A$1,'2000-2017'!I361,out!$A$1,'2000-2017'!J361,out!$A$1,'2000-2017'!K361,out!$A$1,'2000-2017'!L361,out!$A$1,'2000-2017'!M361,out!$A$1, '2000-2017'!N361)</f>
        <v>2011/CESAR/20/112020000/51.4893811930317/4.45590957208167/78.8934538832905/83.6553923670669/91.0628356826411/44.9164264628019/72.16/4. Sostenible (&gt;=70 y &lt;80)/14/CESAR - GOBERNACIÓN</v>
      </c>
    </row>
    <row r="363" spans="1:1" x14ac:dyDescent="0.2">
      <c r="A363" t="str">
        <f>CONCATENATE('2000-2017'!A362,out!$A$1,'2000-2017'!B362,out!$A$1,'2000-2017'!C362,out!$A$1,'2000-2017'!D362,out!$A$1,'2000-2017'!E362,out!$A$1,'2000-2017'!F362,out!$A$1,'2000-2017'!G362,out!$A$1,'2000-2017'!H362,out!$A$1,'2000-2017'!I362,out!$A$1,'2000-2017'!J362,out!$A$1,'2000-2017'!K362,out!$A$1,'2000-2017'!L362,out!$A$1,'2000-2017'!M362,out!$A$1, '2000-2017'!N362)</f>
        <v>2011/CORDOBA/23/112323000/54.2741114198423/4.97983323956394/76.4285397613725/94.3762618387019/87.2242586109877/30.267955872294/73.33/4. Sostenible (&gt;=70 y &lt;80)/11/CÓRDOBA - GOBERNACIÓN</v>
      </c>
    </row>
    <row r="364" spans="1:1" x14ac:dyDescent="0.2">
      <c r="A364" t="str">
        <f>CONCATENATE('2000-2017'!A363,out!$A$1,'2000-2017'!B363,out!$A$1,'2000-2017'!C363,out!$A$1,'2000-2017'!D363,out!$A$1,'2000-2017'!E363,out!$A$1,'2000-2017'!F363,out!$A$1,'2000-2017'!G363,out!$A$1,'2000-2017'!H363,out!$A$1,'2000-2017'!I363,out!$A$1,'2000-2017'!J363,out!$A$1,'2000-2017'!K363,out!$A$1,'2000-2017'!L363,out!$A$1,'2000-2017'!M363,out!$A$1, '2000-2017'!N363)</f>
        <v>2011/CUNDINAMARCA/25/112525000/35.3251928312528/6.07301926001069/37.7024745400439/72.5451927182754/69.6718725237442/51.7398588390356/74.67/4. Sostenible (&gt;=70 y &lt;80)/5/CUNDINAMARCA - GOBERNACIÓN</v>
      </c>
    </row>
    <row r="365" spans="1:1" x14ac:dyDescent="0.2">
      <c r="A365" t="str">
        <f>CONCATENATE('2000-2017'!A364,out!$A$1,'2000-2017'!B364,out!$A$1,'2000-2017'!C364,out!$A$1,'2000-2017'!D364,out!$A$1,'2000-2017'!E364,out!$A$1,'2000-2017'!F364,out!$A$1,'2000-2017'!G364,out!$A$1,'2000-2017'!H364,out!$A$1,'2000-2017'!I364,out!$A$1,'2000-2017'!J364,out!$A$1,'2000-2017'!K364,out!$A$1,'2000-2017'!L364,out!$A$1,'2000-2017'!M364,out!$A$1, '2000-2017'!N364)</f>
        <v>2011/CHOCO/27/112727000/153.851686414052/0/76.024726938458/81.704004568554/76.9855411416307/-18.0199527254208/46.39/2. Riesgo (&gt;=40 y &lt;60)/32/CHOCÓ - GOBERNACIÓN</v>
      </c>
    </row>
    <row r="366" spans="1:1" x14ac:dyDescent="0.2">
      <c r="A366" t="str">
        <f>CONCATENATE('2000-2017'!A365,out!$A$1,'2000-2017'!B365,out!$A$1,'2000-2017'!C365,out!$A$1,'2000-2017'!D365,out!$A$1,'2000-2017'!E365,out!$A$1,'2000-2017'!F365,out!$A$1,'2000-2017'!G365,out!$A$1,'2000-2017'!H365,out!$A$1,'2000-2017'!I365,out!$A$1,'2000-2017'!J365,out!$A$1,'2000-2017'!K365,out!$A$1,'2000-2017'!L365,out!$A$1,'2000-2017'!M365,out!$A$1, '2000-2017'!N365)</f>
        <v>2011/HUILA/41/114141000/57.9339443302474/3.43978646206962/73.7372700522656/90.0787386284986/87.3154471061958/35.0791602180547/72.5/4. Sostenible (&gt;=70 y &lt;80)/13/HUILA - GOBERNACIÓN</v>
      </c>
    </row>
    <row r="367" spans="1:1" x14ac:dyDescent="0.2">
      <c r="A367" t="str">
        <f>CONCATENATE('2000-2017'!A366,out!$A$1,'2000-2017'!B366,out!$A$1,'2000-2017'!C366,out!$A$1,'2000-2017'!D366,out!$A$1,'2000-2017'!E366,out!$A$1,'2000-2017'!F366,out!$A$1,'2000-2017'!G366,out!$A$1,'2000-2017'!H366,out!$A$1,'2000-2017'!I366,out!$A$1,'2000-2017'!J366,out!$A$1,'2000-2017'!K366,out!$A$1,'2000-2017'!L366,out!$A$1,'2000-2017'!M366,out!$A$1, '2000-2017'!N366)</f>
        <v>2011/GUAJIRA/44/114444000/68.0582524271845/1.86333647321289/86.858765022074/54.0816864890367/85.1867836827189/-0.176943391443725/57.65/2. Riesgo (&gt;=40 y &lt;60)/26/LA GUAJIRA - GOBERNACIÓN</v>
      </c>
    </row>
    <row r="368" spans="1:1" x14ac:dyDescent="0.2">
      <c r="A368" t="str">
        <f>CONCATENATE('2000-2017'!A367,out!$A$1,'2000-2017'!B367,out!$A$1,'2000-2017'!C367,out!$A$1,'2000-2017'!D367,out!$A$1,'2000-2017'!E367,out!$A$1,'2000-2017'!F367,out!$A$1,'2000-2017'!G367,out!$A$1,'2000-2017'!H367,out!$A$1,'2000-2017'!I367,out!$A$1,'2000-2017'!J367,out!$A$1,'2000-2017'!K367,out!$A$1,'2000-2017'!L367,out!$A$1,'2000-2017'!M367,out!$A$1, '2000-2017'!N367)</f>
        <v>2011/MAGDALENA/47/114747000/74.0615466242207/3.67192530384059/67.5750332950232/60.5927032714392/80.5579402692289/35.1465190671795/64.12/3. Vulnerable (&gt;=60 y &lt;70)/23/MAGDALENA - GOBERNACIÓN</v>
      </c>
    </row>
    <row r="369" spans="1:1" x14ac:dyDescent="0.2">
      <c r="A369" t="str">
        <f>CONCATENATE('2000-2017'!A368,out!$A$1,'2000-2017'!B368,out!$A$1,'2000-2017'!C368,out!$A$1,'2000-2017'!D368,out!$A$1,'2000-2017'!E368,out!$A$1,'2000-2017'!F368,out!$A$1,'2000-2017'!G368,out!$A$1,'2000-2017'!H368,out!$A$1,'2000-2017'!I368,out!$A$1,'2000-2017'!J368,out!$A$1,'2000-2017'!K368,out!$A$1,'2000-2017'!L368,out!$A$1,'2000-2017'!M368,out!$A$1, '2000-2017'!N368)</f>
        <v>2011/META/50/115050000/63.8631322094055/2.31341151346631/83.9403011524126/93.957182088251/94.0538774485274/42.0893833237809/71.97/4. Sostenible (&gt;=70 y &lt;80)/15/META - GOBERNACIÓN</v>
      </c>
    </row>
    <row r="370" spans="1:1" x14ac:dyDescent="0.2">
      <c r="A370" t="str">
        <f>CONCATENATE('2000-2017'!A369,out!$A$1,'2000-2017'!B369,out!$A$1,'2000-2017'!C369,out!$A$1,'2000-2017'!D369,out!$A$1,'2000-2017'!E369,out!$A$1,'2000-2017'!F369,out!$A$1,'2000-2017'!G369,out!$A$1,'2000-2017'!H369,out!$A$1,'2000-2017'!I369,out!$A$1,'2000-2017'!J369,out!$A$1,'2000-2017'!K369,out!$A$1,'2000-2017'!L369,out!$A$1,'2000-2017'!M369,out!$A$1, '2000-2017'!N369)</f>
        <v>2011/NARIÑO/52/115252000/50.4436914332277/2.81700532611243/72.8717752718457/65.6333877280961/85.069334100725/34.7390662819597/67.37/3. Vulnerable (&gt;=60 y &lt;70)/19/NARIÑO - GOBERNACIÓN</v>
      </c>
    </row>
    <row r="371" spans="1:1" x14ac:dyDescent="0.2">
      <c r="A371" t="str">
        <f>CONCATENATE('2000-2017'!A370,out!$A$1,'2000-2017'!B370,out!$A$1,'2000-2017'!C370,out!$A$1,'2000-2017'!D370,out!$A$1,'2000-2017'!E370,out!$A$1,'2000-2017'!F370,out!$A$1,'2000-2017'!G370,out!$A$1,'2000-2017'!H370,out!$A$1,'2000-2017'!I370,out!$A$1,'2000-2017'!J370,out!$A$1,'2000-2017'!K370,out!$A$1,'2000-2017'!L370,out!$A$1,'2000-2017'!M370,out!$A$1, '2000-2017'!N370)</f>
        <v>2011/N. DE SANTANDER/54/115454000/60.6790948702713/6.69466078918667/68.1843746578652/81.149460045461/86.648218355567/53.6734887293065/73.55/4. Sostenible (&gt;=70 y &lt;80)/9/NORTE DE SANTANDER - GOBERNACIÓN</v>
      </c>
    </row>
    <row r="372" spans="1:1" x14ac:dyDescent="0.2">
      <c r="A372" t="str">
        <f>CONCATENATE('2000-2017'!A371,out!$A$1,'2000-2017'!B371,out!$A$1,'2000-2017'!C371,out!$A$1,'2000-2017'!D371,out!$A$1,'2000-2017'!E371,out!$A$1,'2000-2017'!F371,out!$A$1,'2000-2017'!G371,out!$A$1,'2000-2017'!H371,out!$A$1,'2000-2017'!I371,out!$A$1,'2000-2017'!J371,out!$A$1,'2000-2017'!K371,out!$A$1,'2000-2017'!L371,out!$A$1,'2000-2017'!M371,out!$A$1, '2000-2017'!N371)</f>
        <v>2011/QUINDIO/63/116363000/59.7187671842677/4.70214440099058/56.9706845973127/78.8053687473887/81.3955442388314/51.5766865121023/74.51/4. Sostenible (&gt;=70 y &lt;80)/6/QUINDÍO - GOBERNACIÓN</v>
      </c>
    </row>
    <row r="373" spans="1:1" x14ac:dyDescent="0.2">
      <c r="A373" t="str">
        <f>CONCATENATE('2000-2017'!A372,out!$A$1,'2000-2017'!B372,out!$A$1,'2000-2017'!C372,out!$A$1,'2000-2017'!D372,out!$A$1,'2000-2017'!E372,out!$A$1,'2000-2017'!F372,out!$A$1,'2000-2017'!G372,out!$A$1,'2000-2017'!H372,out!$A$1,'2000-2017'!I372,out!$A$1,'2000-2017'!J372,out!$A$1,'2000-2017'!K372,out!$A$1,'2000-2017'!L372,out!$A$1,'2000-2017'!M372,out!$A$1, '2000-2017'!N372)</f>
        <v>2011/RISARALDA/66/116666000/38.9865065768049/2.62779079899301/49.5237608575437/77.5174634482744/80.7248106041127/52.2640155827807/75.87/4. Sostenible (&gt;=70 y &lt;80)/2/RISARALDA - GOBERNACIÓN</v>
      </c>
    </row>
    <row r="374" spans="1:1" x14ac:dyDescent="0.2">
      <c r="A374" t="str">
        <f>CONCATENATE('2000-2017'!A373,out!$A$1,'2000-2017'!B373,out!$A$1,'2000-2017'!C373,out!$A$1,'2000-2017'!D373,out!$A$1,'2000-2017'!E373,out!$A$1,'2000-2017'!F373,out!$A$1,'2000-2017'!G373,out!$A$1,'2000-2017'!H373,out!$A$1,'2000-2017'!I373,out!$A$1,'2000-2017'!J373,out!$A$1,'2000-2017'!K373,out!$A$1,'2000-2017'!L373,out!$A$1,'2000-2017'!M373,out!$A$1, '2000-2017'!N373)</f>
        <v>2011/SANTANDER/68/116868000/56.914090666224/1.25731810303943/61.9561740634406/91.7202177087661/82.3887021620483/34.9215450585294/73.67/4. Sostenible (&gt;=70 y &lt;80)/8/SANTANDER - GOBERNACIÓN</v>
      </c>
    </row>
    <row r="375" spans="1:1" x14ac:dyDescent="0.2">
      <c r="A375" t="str">
        <f>CONCATENATE('2000-2017'!A374,out!$A$1,'2000-2017'!B374,out!$A$1,'2000-2017'!C374,out!$A$1,'2000-2017'!D374,out!$A$1,'2000-2017'!E374,out!$A$1,'2000-2017'!F374,out!$A$1,'2000-2017'!G374,out!$A$1,'2000-2017'!H374,out!$A$1,'2000-2017'!I374,out!$A$1,'2000-2017'!J374,out!$A$1,'2000-2017'!K374,out!$A$1,'2000-2017'!L374,out!$A$1,'2000-2017'!M374,out!$A$1, '2000-2017'!N374)</f>
        <v>2011/SUCRE/70/117070000/48.3738776362497/0/77.1762966276857/95.9224656724715/92.2491149618045/-17.6929769731469/69.35/3. Vulnerable (&gt;=60 y &lt;70)/18/SUCRE - GOBERNACIÓN</v>
      </c>
    </row>
    <row r="376" spans="1:1" x14ac:dyDescent="0.2">
      <c r="A376" t="str">
        <f>CONCATENATE('2000-2017'!A375,out!$A$1,'2000-2017'!B375,out!$A$1,'2000-2017'!C375,out!$A$1,'2000-2017'!D375,out!$A$1,'2000-2017'!E375,out!$A$1,'2000-2017'!F375,out!$A$1,'2000-2017'!G375,out!$A$1,'2000-2017'!H375,out!$A$1,'2000-2017'!I375,out!$A$1,'2000-2017'!J375,out!$A$1,'2000-2017'!K375,out!$A$1,'2000-2017'!L375,out!$A$1,'2000-2017'!M375,out!$A$1, '2000-2017'!N375)</f>
        <v>2011/TOLIMA/73/117373000/71.6751807327195/2.51308269064828/71.0590601986637/83.9848684402422/76.9115458587548/4.98090799379312/64.85/3. Vulnerable (&gt;=60 y &lt;70)/22/TOLIMA - GOBERNACIÓN</v>
      </c>
    </row>
    <row r="377" spans="1:1" x14ac:dyDescent="0.2">
      <c r="A377" t="str">
        <f>CONCATENATE('2000-2017'!A376,out!$A$1,'2000-2017'!B376,out!$A$1,'2000-2017'!C376,out!$A$1,'2000-2017'!D376,out!$A$1,'2000-2017'!E376,out!$A$1,'2000-2017'!F376,out!$A$1,'2000-2017'!G376,out!$A$1,'2000-2017'!H376,out!$A$1,'2000-2017'!I376,out!$A$1,'2000-2017'!J376,out!$A$1,'2000-2017'!K376,out!$A$1,'2000-2017'!L376,out!$A$1,'2000-2017'!M376,out!$A$1, '2000-2017'!N376)</f>
        <v>2011/VALLE DEL CAUCA/76/117676000/58.6971974457884/10.1071239026024/45.5163825215902/81.5696962521045/62.4239343552208/27.4588718779449/66.79/3. Vulnerable (&gt;=60 y &lt;70)/20/VALLE DEL CAUCA - GOBERNACIÓN</v>
      </c>
    </row>
    <row r="378" spans="1:1" x14ac:dyDescent="0.2">
      <c r="A378" t="str">
        <f>CONCATENATE('2000-2017'!A377,out!$A$1,'2000-2017'!B377,out!$A$1,'2000-2017'!C377,out!$A$1,'2000-2017'!D377,out!$A$1,'2000-2017'!E377,out!$A$1,'2000-2017'!F377,out!$A$1,'2000-2017'!G377,out!$A$1,'2000-2017'!H377,out!$A$1,'2000-2017'!I377,out!$A$1,'2000-2017'!J377,out!$A$1,'2000-2017'!K377,out!$A$1,'2000-2017'!L377,out!$A$1,'2000-2017'!M377,out!$A$1, '2000-2017'!N377)</f>
        <v>2011/ARAUCA/81/118181000/57.4550017307027/2.97064503184797/79.8846402188094/73.3510425174827/96.1556820295232/50.3908061315448/71.72/4. Sostenible (&gt;=70 y &lt;80)/16/ARAUCA - GOBERNACIÓN</v>
      </c>
    </row>
    <row r="379" spans="1:1" x14ac:dyDescent="0.2">
      <c r="A379" t="str">
        <f>CONCATENATE('2000-2017'!A378,out!$A$1,'2000-2017'!B378,out!$A$1,'2000-2017'!C378,out!$A$1,'2000-2017'!D378,out!$A$1,'2000-2017'!E378,out!$A$1,'2000-2017'!F378,out!$A$1,'2000-2017'!G378,out!$A$1,'2000-2017'!H378,out!$A$1,'2000-2017'!I378,out!$A$1,'2000-2017'!J378,out!$A$1,'2000-2017'!K378,out!$A$1,'2000-2017'!L378,out!$A$1,'2000-2017'!M378,out!$A$1, '2000-2017'!N378)</f>
        <v>2011/CASANARE/85/118585000/62.9849051918335/4.0560945226106/79.1810433026751/86.0939745496915/89.9072401302928/37.4133232880735/71.38/4. Sostenible (&gt;=70 y &lt;80)/17/CASANARE - GOBERNACIÓN</v>
      </c>
    </row>
    <row r="380" spans="1:1" x14ac:dyDescent="0.2">
      <c r="A380" t="str">
        <f>CONCATENATE('2000-2017'!A379,out!$A$1,'2000-2017'!B379,out!$A$1,'2000-2017'!C379,out!$A$1,'2000-2017'!D379,out!$A$1,'2000-2017'!E379,out!$A$1,'2000-2017'!F379,out!$A$1,'2000-2017'!G379,out!$A$1,'2000-2017'!H379,out!$A$1,'2000-2017'!I379,out!$A$1,'2000-2017'!J379,out!$A$1,'2000-2017'!K379,out!$A$1,'2000-2017'!L379,out!$A$1,'2000-2017'!M379,out!$A$1, '2000-2017'!N379)</f>
        <v>2011/PUTUMAYO/86/118686000/98.1372306167947/0/69.5773269089737/47.4422138699275/92.5677924592043/31.0490336697517/48.84/2. Riesgo (&gt;=40 y &lt;60)/30/PUTUMAYO - GOBERNACIÓN</v>
      </c>
    </row>
    <row r="381" spans="1:1" x14ac:dyDescent="0.2">
      <c r="A381" t="str">
        <f>CONCATENATE('2000-2017'!A380,out!$A$1,'2000-2017'!B380,out!$A$1,'2000-2017'!C380,out!$A$1,'2000-2017'!D380,out!$A$1,'2000-2017'!E380,out!$A$1,'2000-2017'!F380,out!$A$1,'2000-2017'!G380,out!$A$1,'2000-2017'!H380,out!$A$1,'2000-2017'!I380,out!$A$1,'2000-2017'!J380,out!$A$1,'2000-2017'!K380,out!$A$1,'2000-2017'!L380,out!$A$1,'2000-2017'!M380,out!$A$1, '2000-2017'!N380)</f>
        <v>2011/SAN ANDRES/88/118888000/58.3559935569912/5.41589420796193/56.2012844207561/30.4506460785749/50.3242038523235/36.9876220544881/57.4/2. Riesgo (&gt;=40 y &lt;60)/27/SAN ANDRÉS - GOBERNACIÓN</v>
      </c>
    </row>
    <row r="382" spans="1:1" x14ac:dyDescent="0.2">
      <c r="A382" t="str">
        <f>CONCATENATE('2000-2017'!A381,out!$A$1,'2000-2017'!B381,out!$A$1,'2000-2017'!C381,out!$A$1,'2000-2017'!D381,out!$A$1,'2000-2017'!E381,out!$A$1,'2000-2017'!F381,out!$A$1,'2000-2017'!G381,out!$A$1,'2000-2017'!H381,out!$A$1,'2000-2017'!I381,out!$A$1,'2000-2017'!J381,out!$A$1,'2000-2017'!K381,out!$A$1,'2000-2017'!L381,out!$A$1,'2000-2017'!M381,out!$A$1, '2000-2017'!N381)</f>
        <v>2011/AMAZONAS/91/119191000/61.5421034832601/24.8010590280071/89.4988182298453/28.1303945588595/74.1652690656767/8.11460125841257/48.38/2. Riesgo (&gt;=40 y &lt;60)/31/AMAZONAS - GOBERNACIÓN</v>
      </c>
    </row>
    <row r="383" spans="1:1" x14ac:dyDescent="0.2">
      <c r="A383" t="str">
        <f>CONCATENATE('2000-2017'!A382,out!$A$1,'2000-2017'!B382,out!$A$1,'2000-2017'!C382,out!$A$1,'2000-2017'!D382,out!$A$1,'2000-2017'!E382,out!$A$1,'2000-2017'!F382,out!$A$1,'2000-2017'!G382,out!$A$1,'2000-2017'!H382,out!$A$1,'2000-2017'!I382,out!$A$1,'2000-2017'!J382,out!$A$1,'2000-2017'!K382,out!$A$1,'2000-2017'!L382,out!$A$1,'2000-2017'!M382,out!$A$1, '2000-2017'!N382)</f>
        <v>2011/GUAINIA/94/119494000/55.6140894535689/0/88.946222057355/26.5618612208509/84.847541035383/24.2437834104416/55.31/2. Riesgo (&gt;=40 y &lt;60)/29/GUAINÍA - GOBERNACIÓN</v>
      </c>
    </row>
    <row r="384" spans="1:1" x14ac:dyDescent="0.2">
      <c r="A384" t="str">
        <f>CONCATENATE('2000-2017'!A383,out!$A$1,'2000-2017'!B383,out!$A$1,'2000-2017'!C383,out!$A$1,'2000-2017'!D383,out!$A$1,'2000-2017'!E383,out!$A$1,'2000-2017'!F383,out!$A$1,'2000-2017'!G383,out!$A$1,'2000-2017'!H383,out!$A$1,'2000-2017'!I383,out!$A$1,'2000-2017'!J383,out!$A$1,'2000-2017'!K383,out!$A$1,'2000-2017'!L383,out!$A$1,'2000-2017'!M383,out!$A$1, '2000-2017'!N383)</f>
        <v>2011/GUAVIARE/95/119595000/67.855225002685/3.06701406860745/77.6579470072786/47.2098689082665/81.2689267157488/27.1958576417602/61.01/3. Vulnerable (&gt;=60 y &lt;70)/24/GUAVIARE - GOBERNACIÓN</v>
      </c>
    </row>
    <row r="385" spans="1:1" x14ac:dyDescent="0.2">
      <c r="A385" t="str">
        <f>CONCATENATE('2000-2017'!A384,out!$A$1,'2000-2017'!B384,out!$A$1,'2000-2017'!C384,out!$A$1,'2000-2017'!D384,out!$A$1,'2000-2017'!E384,out!$A$1,'2000-2017'!F384,out!$A$1,'2000-2017'!G384,out!$A$1,'2000-2017'!H384,out!$A$1,'2000-2017'!I384,out!$A$1,'2000-2017'!J384,out!$A$1,'2000-2017'!K384,out!$A$1,'2000-2017'!L384,out!$A$1,'2000-2017'!M384,out!$A$1, '2000-2017'!N384)</f>
        <v>2011/VAUPES/97/119797000/65.2732032767503/3.15445133939325/85.6868285547312/24.7707196785196/83.0428395428913/33.742094996252/56.2/2. Riesgo (&gt;=40 y &lt;60)/28/VAUPÉS - GOBERNACIÓN</v>
      </c>
    </row>
    <row r="386" spans="1:1" x14ac:dyDescent="0.2">
      <c r="A386" t="str">
        <f>CONCATENATE('2000-2017'!A385,out!$A$1,'2000-2017'!B385,out!$A$1,'2000-2017'!C385,out!$A$1,'2000-2017'!D385,out!$A$1,'2000-2017'!E385,out!$A$1,'2000-2017'!F385,out!$A$1,'2000-2017'!G385,out!$A$1,'2000-2017'!H385,out!$A$1,'2000-2017'!I385,out!$A$1,'2000-2017'!J385,out!$A$1,'2000-2017'!K385,out!$A$1,'2000-2017'!L385,out!$A$1,'2000-2017'!M385,out!$A$1, '2000-2017'!N385)</f>
        <v>2011/VICHADA/99/119999000/26.535716913117/0/88.0900903227333/34.3637748262453/86.2216467904626/48.0370297572674/60.64/3. Vulnerable (&gt;=60 y &lt;70)/25/VICHADA - GOBERNACIÓN</v>
      </c>
    </row>
    <row r="387" spans="1:1" x14ac:dyDescent="0.2">
      <c r="A387" t="str">
        <f>CONCATENATE('2000-2017'!A386,out!$A$1,'2000-2017'!B386,out!$A$1,'2000-2017'!C386,out!$A$1,'2000-2017'!D386,out!$A$1,'2000-2017'!E386,out!$A$1,'2000-2017'!F386,out!$A$1,'2000-2017'!G386,out!$A$1,'2000-2017'!H386,out!$A$1,'2000-2017'!I386,out!$A$1,'2000-2017'!J386,out!$A$1,'2000-2017'!K386,out!$A$1,'2000-2017'!L386,out!$A$1,'2000-2017'!M386,out!$A$1, '2000-2017'!N386)</f>
        <v>2012/ANTIOQUIA/05/110505000/37.5661826684509/4.06072632622029/38.6822395472485/60.2298702957601/71.2342977200579/46.1928115464891/71.73/4. Sostenible (&gt;=70 y &lt;80)/16/ANTIOQUIA - GOBERNACIÓN</v>
      </c>
    </row>
    <row r="388" spans="1:1" x14ac:dyDescent="0.2">
      <c r="A388" t="str">
        <f>CONCATENATE('2000-2017'!A387,out!$A$1,'2000-2017'!B387,out!$A$1,'2000-2017'!C387,out!$A$1,'2000-2017'!D387,out!$A$1,'2000-2017'!E387,out!$A$1,'2000-2017'!F387,out!$A$1,'2000-2017'!G387,out!$A$1,'2000-2017'!H387,out!$A$1,'2000-2017'!I387,out!$A$1,'2000-2017'!J387,out!$A$1,'2000-2017'!K387,out!$A$1,'2000-2017'!L387,out!$A$1,'2000-2017'!M387,out!$A$1, '2000-2017'!N387)</f>
        <v>2012/ATLANTICO/08/110808000/53.556694224458/8.64012327148233/40.3412333243043/79.1351550448159/74.4196012508814/58.6012803148097/76.98/4. Sostenible (&gt;=70 y &lt;80)/2/ATLÁNTICO - GOBERNACIÓN</v>
      </c>
    </row>
    <row r="389" spans="1:1" x14ac:dyDescent="0.2">
      <c r="A389" t="str">
        <f>CONCATENATE('2000-2017'!A388,out!$A$1,'2000-2017'!B388,out!$A$1,'2000-2017'!C388,out!$A$1,'2000-2017'!D388,out!$A$1,'2000-2017'!E388,out!$A$1,'2000-2017'!F388,out!$A$1,'2000-2017'!G388,out!$A$1,'2000-2017'!H388,out!$A$1,'2000-2017'!I388,out!$A$1,'2000-2017'!J388,out!$A$1,'2000-2017'!K388,out!$A$1,'2000-2017'!L388,out!$A$1,'2000-2017'!M388,out!$A$1, '2000-2017'!N388)</f>
        <v>2012/BOLIVAR/13/111313000/56.8236694146459/0.545415215934217/70.1650075551287/89.1474112733723/82.3208273862346/46.2465469952615/74.05/4. Sostenible (&gt;=70 y &lt;80)/10/BOLÍVAR - GOBERNACIÓN</v>
      </c>
    </row>
    <row r="390" spans="1:1" x14ac:dyDescent="0.2">
      <c r="A390" t="str">
        <f>CONCATENATE('2000-2017'!A389,out!$A$1,'2000-2017'!B389,out!$A$1,'2000-2017'!C389,out!$A$1,'2000-2017'!D389,out!$A$1,'2000-2017'!E389,out!$A$1,'2000-2017'!F389,out!$A$1,'2000-2017'!G389,out!$A$1,'2000-2017'!H389,out!$A$1,'2000-2017'!I389,out!$A$1,'2000-2017'!J389,out!$A$1,'2000-2017'!K389,out!$A$1,'2000-2017'!L389,out!$A$1,'2000-2017'!M389,out!$A$1, '2000-2017'!N389)</f>
        <v>2012/BOYACA/15/111515000/31.010741888108/11.0897578892377/67.7319509117477/90.839086171454/83.5920499676758/47.692106273499/73.98/4. Sostenible (&gt;=70 y &lt;80)/11/BOYACÁ - GOBERNACIÓN</v>
      </c>
    </row>
    <row r="391" spans="1:1" x14ac:dyDescent="0.2">
      <c r="A391" t="str">
        <f>CONCATENATE('2000-2017'!A390,out!$A$1,'2000-2017'!B390,out!$A$1,'2000-2017'!C390,out!$A$1,'2000-2017'!D390,out!$A$1,'2000-2017'!E390,out!$A$1,'2000-2017'!F390,out!$A$1,'2000-2017'!G390,out!$A$1,'2000-2017'!H390,out!$A$1,'2000-2017'!I390,out!$A$1,'2000-2017'!J390,out!$A$1,'2000-2017'!K390,out!$A$1,'2000-2017'!L390,out!$A$1,'2000-2017'!M390,out!$A$1, '2000-2017'!N390)</f>
        <v>2012/CALDAS/17/111717000/55.1130396329667/8.31259902313077/58.1925881602115/87.2518100480457/81.3870184991437/43.6958149721844/74.43/4. Sostenible (&gt;=70 y &lt;80)/8/CALDAS - GOBERNACIÓN</v>
      </c>
    </row>
    <row r="392" spans="1:1" x14ac:dyDescent="0.2">
      <c r="A392" t="str">
        <f>CONCATENATE('2000-2017'!A391,out!$A$1,'2000-2017'!B391,out!$A$1,'2000-2017'!C391,out!$A$1,'2000-2017'!D391,out!$A$1,'2000-2017'!E391,out!$A$1,'2000-2017'!F391,out!$A$1,'2000-2017'!G391,out!$A$1,'2000-2017'!H391,out!$A$1,'2000-2017'!I391,out!$A$1,'2000-2017'!J391,out!$A$1,'2000-2017'!K391,out!$A$1,'2000-2017'!L391,out!$A$1,'2000-2017'!M391,out!$A$1, '2000-2017'!N391)</f>
        <v>2012/CAQUETA/18/111818000/64.3114273754709/6.81488210556917/78.3677332132777/92.394484518952/84.5343786328855/34.5978285749577/71.15/4. Sostenible (&gt;=70 y &lt;80)/17/CAQUETÁ - GOBERNACIÓN</v>
      </c>
    </row>
    <row r="393" spans="1:1" x14ac:dyDescent="0.2">
      <c r="A393" t="str">
        <f>CONCATENATE('2000-2017'!A392,out!$A$1,'2000-2017'!B392,out!$A$1,'2000-2017'!C392,out!$A$1,'2000-2017'!D392,out!$A$1,'2000-2017'!E392,out!$A$1,'2000-2017'!F392,out!$A$1,'2000-2017'!G392,out!$A$1,'2000-2017'!H392,out!$A$1,'2000-2017'!I392,out!$A$1,'2000-2017'!J392,out!$A$1,'2000-2017'!K392,out!$A$1,'2000-2017'!L392,out!$A$1,'2000-2017'!M392,out!$A$1, '2000-2017'!N392)</f>
        <v>2012/CAUCA/19/111919000/66.1229156741305/2.28645549625117/82.3353192808321/94.4422980057829/90.6279508472836/38.5884284778534/72.99/4. Sostenible (&gt;=70 y &lt;80)/13/CAUCA - GOBERNACIÓN</v>
      </c>
    </row>
    <row r="394" spans="1:1" x14ac:dyDescent="0.2">
      <c r="A394" t="str">
        <f>CONCATENATE('2000-2017'!A393,out!$A$1,'2000-2017'!B393,out!$A$1,'2000-2017'!C393,out!$A$1,'2000-2017'!D393,out!$A$1,'2000-2017'!E393,out!$A$1,'2000-2017'!F393,out!$A$1,'2000-2017'!G393,out!$A$1,'2000-2017'!H393,out!$A$1,'2000-2017'!I393,out!$A$1,'2000-2017'!J393,out!$A$1,'2000-2017'!K393,out!$A$1,'2000-2017'!L393,out!$A$1,'2000-2017'!M393,out!$A$1, '2000-2017'!N393)</f>
        <v>2012/CESAR/20/112020000/53.1072814681126/4.32515364906449/71.3918744528937/87.8969015487265/91.801606449309/53.9441918658756/75.83/4. Sostenible (&gt;=70 y &lt;80)/7/CESAR - GOBERNACIÓN</v>
      </c>
    </row>
    <row r="395" spans="1:1" x14ac:dyDescent="0.2">
      <c r="A395" t="str">
        <f>CONCATENATE('2000-2017'!A394,out!$A$1,'2000-2017'!B394,out!$A$1,'2000-2017'!C394,out!$A$1,'2000-2017'!D394,out!$A$1,'2000-2017'!E394,out!$A$1,'2000-2017'!F394,out!$A$1,'2000-2017'!G394,out!$A$1,'2000-2017'!H394,out!$A$1,'2000-2017'!I394,out!$A$1,'2000-2017'!J394,out!$A$1,'2000-2017'!K394,out!$A$1,'2000-2017'!L394,out!$A$1,'2000-2017'!M394,out!$A$1, '2000-2017'!N394)</f>
        <v>2012/CORDOBA/23/112323000/54.5358172332468/8.35570572976087/75.1255395870808/94.2533590317012/85.5889113629257/30.4879137643924/73.3/4. Sostenible (&gt;=70 y &lt;80)/12/CÓRDOBA - GOBERNACIÓN</v>
      </c>
    </row>
    <row r="396" spans="1:1" x14ac:dyDescent="0.2">
      <c r="A396" t="str">
        <f>CONCATENATE('2000-2017'!A395,out!$A$1,'2000-2017'!B395,out!$A$1,'2000-2017'!C395,out!$A$1,'2000-2017'!D395,out!$A$1,'2000-2017'!E395,out!$A$1,'2000-2017'!F395,out!$A$1,'2000-2017'!G395,out!$A$1,'2000-2017'!H395,out!$A$1,'2000-2017'!I395,out!$A$1,'2000-2017'!J395,out!$A$1,'2000-2017'!K395,out!$A$1,'2000-2017'!L395,out!$A$1,'2000-2017'!M395,out!$A$1, '2000-2017'!N395)</f>
        <v>2012/CUNDINAMARCA/25/112525000/37.613376806793/13.8959244010553/36.0057507616572/78.0631644209099/72.7073426492562/56.0180347113485/76.27/4. Sostenible (&gt;=70 y &lt;80)/5/CUNDINAMARCA - GOBERNACIÓN</v>
      </c>
    </row>
    <row r="397" spans="1:1" x14ac:dyDescent="0.2">
      <c r="A397" t="str">
        <f>CONCATENATE('2000-2017'!A396,out!$A$1,'2000-2017'!B396,out!$A$1,'2000-2017'!C396,out!$A$1,'2000-2017'!D396,out!$A$1,'2000-2017'!E396,out!$A$1,'2000-2017'!F396,out!$A$1,'2000-2017'!G396,out!$A$1,'2000-2017'!H396,out!$A$1,'2000-2017'!I396,out!$A$1,'2000-2017'!J396,out!$A$1,'2000-2017'!K396,out!$A$1,'2000-2017'!L396,out!$A$1,'2000-2017'!M396,out!$A$1, '2000-2017'!N396)</f>
        <v>2012/CHOCO/27/112727000/117.79313175537/3.02640537661158/82.1642813413673/93.6643172287879/80.7204996715085/-14.5583246742522/47.94/2. Riesgo (&gt;=40 y &lt;60)/32/CHOCÓ - GOBERNACIÓN</v>
      </c>
    </row>
    <row r="398" spans="1:1" x14ac:dyDescent="0.2">
      <c r="A398" t="str">
        <f>CONCATENATE('2000-2017'!A397,out!$A$1,'2000-2017'!B397,out!$A$1,'2000-2017'!C397,out!$A$1,'2000-2017'!D397,out!$A$1,'2000-2017'!E397,out!$A$1,'2000-2017'!F397,out!$A$1,'2000-2017'!G397,out!$A$1,'2000-2017'!H397,out!$A$1,'2000-2017'!I397,out!$A$1,'2000-2017'!J397,out!$A$1,'2000-2017'!K397,out!$A$1,'2000-2017'!L397,out!$A$1,'2000-2017'!M397,out!$A$1, '2000-2017'!N397)</f>
        <v>2012/HUILA/41/114141000/65.5128542216252/42.7842548758583/60.4499715472876/90.585050509044/81.2383176742171/37.5708037059031/69.58/3. Vulnerable (&gt;=60 y &lt;70)/19/HUILA - GOBERNACIÓN</v>
      </c>
    </row>
    <row r="399" spans="1:1" x14ac:dyDescent="0.2">
      <c r="A399" t="str">
        <f>CONCATENATE('2000-2017'!A398,out!$A$1,'2000-2017'!B398,out!$A$1,'2000-2017'!C398,out!$A$1,'2000-2017'!D398,out!$A$1,'2000-2017'!E398,out!$A$1,'2000-2017'!F398,out!$A$1,'2000-2017'!G398,out!$A$1,'2000-2017'!H398,out!$A$1,'2000-2017'!I398,out!$A$1,'2000-2017'!J398,out!$A$1,'2000-2017'!K398,out!$A$1,'2000-2017'!L398,out!$A$1,'2000-2017'!M398,out!$A$1, '2000-2017'!N398)</f>
        <v>2012/GUAJIRA/44/114444000/67.4974219648594/0.985994850256325/80.7531329246074/90.5916901403041/85.7346006218946/31.7705586929047/70.86/4. Sostenible (&gt;=70 y &lt;80)/18/LA GUAJIRA - GOBERNACIÓN</v>
      </c>
    </row>
    <row r="400" spans="1:1" x14ac:dyDescent="0.2">
      <c r="A400" t="str">
        <f>CONCATENATE('2000-2017'!A399,out!$A$1,'2000-2017'!B399,out!$A$1,'2000-2017'!C399,out!$A$1,'2000-2017'!D399,out!$A$1,'2000-2017'!E399,out!$A$1,'2000-2017'!F399,out!$A$1,'2000-2017'!G399,out!$A$1,'2000-2017'!H399,out!$A$1,'2000-2017'!I399,out!$A$1,'2000-2017'!J399,out!$A$1,'2000-2017'!K399,out!$A$1,'2000-2017'!L399,out!$A$1,'2000-2017'!M399,out!$A$1, '2000-2017'!N399)</f>
        <v>2012/MAGDALENA/47/114747000/60.8134972056138/2.56786028262033/70.5130699522664/58.2396380141595/82.3045120842936/56.3068395347236/68.92/3. Vulnerable (&gt;=60 y &lt;70)/20/MAGDALENA - GOBERNACIÓN</v>
      </c>
    </row>
    <row r="401" spans="1:1" x14ac:dyDescent="0.2">
      <c r="A401" t="str">
        <f>CONCATENATE('2000-2017'!A400,out!$A$1,'2000-2017'!B400,out!$A$1,'2000-2017'!C400,out!$A$1,'2000-2017'!D400,out!$A$1,'2000-2017'!E400,out!$A$1,'2000-2017'!F400,out!$A$1,'2000-2017'!G400,out!$A$1,'2000-2017'!H400,out!$A$1,'2000-2017'!I400,out!$A$1,'2000-2017'!J400,out!$A$1,'2000-2017'!K400,out!$A$1,'2000-2017'!L400,out!$A$1,'2000-2017'!M400,out!$A$1, '2000-2017'!N400)</f>
        <v>2012/META/50/115050000/59.8130208322806/7.79516669545482/60.3166513277785/95.0308357679312/85.516381122975/49.1205326495669/77.14/4. Sostenible (&gt;=70 y &lt;80)/1/META - GOBERNACIÓN</v>
      </c>
    </row>
    <row r="402" spans="1:1" x14ac:dyDescent="0.2">
      <c r="A402" t="str">
        <f>CONCATENATE('2000-2017'!A401,out!$A$1,'2000-2017'!B401,out!$A$1,'2000-2017'!C401,out!$A$1,'2000-2017'!D401,out!$A$1,'2000-2017'!E401,out!$A$1,'2000-2017'!F401,out!$A$1,'2000-2017'!G401,out!$A$1,'2000-2017'!H401,out!$A$1,'2000-2017'!I401,out!$A$1,'2000-2017'!J401,out!$A$1,'2000-2017'!K401,out!$A$1,'2000-2017'!L401,out!$A$1,'2000-2017'!M401,out!$A$1, '2000-2017'!N401)</f>
        <v>2012/NARIÑO/52/115252000/63.4360569491185/2.49257220933255/73.2131806727616/72.7658272923165/84.3440075739805/33.0529834229075/66.9/3. Vulnerable (&gt;=60 y &lt;70)/22/NARIÑO - GOBERNACIÓN</v>
      </c>
    </row>
    <row r="403" spans="1:1" x14ac:dyDescent="0.2">
      <c r="A403" t="str">
        <f>CONCATENATE('2000-2017'!A402,out!$A$1,'2000-2017'!B402,out!$A$1,'2000-2017'!C402,out!$A$1,'2000-2017'!D402,out!$A$1,'2000-2017'!E402,out!$A$1,'2000-2017'!F402,out!$A$1,'2000-2017'!G402,out!$A$1,'2000-2017'!H402,out!$A$1,'2000-2017'!I402,out!$A$1,'2000-2017'!J402,out!$A$1,'2000-2017'!K402,out!$A$1,'2000-2017'!L402,out!$A$1,'2000-2017'!M402,out!$A$1, '2000-2017'!N402)</f>
        <v>2012/N. DE SANTANDER/54/115454000/30.6839881081731/10.5655649343697/66.2172198465918/83.0276549817006/81.6316492571033/46.2096051351012/72.2/4. Sostenible (&gt;=70 y &lt;80)/15/NORTE DE SANTANDER - GOBERNACIÓN</v>
      </c>
    </row>
    <row r="404" spans="1:1" x14ac:dyDescent="0.2">
      <c r="A404" t="str">
        <f>CONCATENATE('2000-2017'!A403,out!$A$1,'2000-2017'!B403,out!$A$1,'2000-2017'!C403,out!$A$1,'2000-2017'!D403,out!$A$1,'2000-2017'!E403,out!$A$1,'2000-2017'!F403,out!$A$1,'2000-2017'!G403,out!$A$1,'2000-2017'!H403,out!$A$1,'2000-2017'!I403,out!$A$1,'2000-2017'!J403,out!$A$1,'2000-2017'!K403,out!$A$1,'2000-2017'!L403,out!$A$1,'2000-2017'!M403,out!$A$1, '2000-2017'!N403)</f>
        <v>2012/QUINDIO/63/116363000/49.8300398893195/4.25294625856418/52.4050441979533/78.1850042945212/80.9506146977221/56.2170446596143/75.86/4. Sostenible (&gt;=70 y &lt;80)/6/QUINDÍO - GOBERNACIÓN</v>
      </c>
    </row>
    <row r="405" spans="1:1" x14ac:dyDescent="0.2">
      <c r="A405" t="str">
        <f>CONCATENATE('2000-2017'!A404,out!$A$1,'2000-2017'!B404,out!$A$1,'2000-2017'!C404,out!$A$1,'2000-2017'!D404,out!$A$1,'2000-2017'!E404,out!$A$1,'2000-2017'!F404,out!$A$1,'2000-2017'!G404,out!$A$1,'2000-2017'!H404,out!$A$1,'2000-2017'!I404,out!$A$1,'2000-2017'!J404,out!$A$1,'2000-2017'!K404,out!$A$1,'2000-2017'!L404,out!$A$1,'2000-2017'!M404,out!$A$1, '2000-2017'!N404)</f>
        <v>2012/RISARALDA/66/116666000/33.7936277488628/6.23715109519043/50.7246808764569/79.2039891657144/80.3287863552056/60.8491247838475/76.69/4. Sostenible (&gt;=70 y &lt;80)/3/RISARALDA - GOBERNACIÓN</v>
      </c>
    </row>
    <row r="406" spans="1:1" x14ac:dyDescent="0.2">
      <c r="A406" t="str">
        <f>CONCATENATE('2000-2017'!A405,out!$A$1,'2000-2017'!B405,out!$A$1,'2000-2017'!C405,out!$A$1,'2000-2017'!D405,out!$A$1,'2000-2017'!E405,out!$A$1,'2000-2017'!F405,out!$A$1,'2000-2017'!G405,out!$A$1,'2000-2017'!H405,out!$A$1,'2000-2017'!I405,out!$A$1,'2000-2017'!J405,out!$A$1,'2000-2017'!K405,out!$A$1,'2000-2017'!L405,out!$A$1,'2000-2017'!M405,out!$A$1, '2000-2017'!N405)</f>
        <v>2012/SANTANDER/68/116868000/46.5980451045705/12.7118674811573/51.8369099752322/89.7193316462467/62.5788752013908/13.0705870203187/68.01/3. Vulnerable (&gt;=60 y &lt;70)/21/SANTANDER - GOBERNACIÓN</v>
      </c>
    </row>
    <row r="407" spans="1:1" x14ac:dyDescent="0.2">
      <c r="A407" t="str">
        <f>CONCATENATE('2000-2017'!A406,out!$A$1,'2000-2017'!B406,out!$A$1,'2000-2017'!C406,out!$A$1,'2000-2017'!D406,out!$A$1,'2000-2017'!E406,out!$A$1,'2000-2017'!F406,out!$A$1,'2000-2017'!G406,out!$A$1,'2000-2017'!H406,out!$A$1,'2000-2017'!I406,out!$A$1,'2000-2017'!J406,out!$A$1,'2000-2017'!K406,out!$A$1,'2000-2017'!L406,out!$A$1,'2000-2017'!M406,out!$A$1, '2000-2017'!N406)</f>
        <v>2012/SUCRE/70/117070000/45.0508967523025/0/80.5169245105347/95.7817762574659/90.783225878353/55.8221205532713/76.34/4. Sostenible (&gt;=70 y &lt;80)/4/SUCRE - GOBERNACIÓN</v>
      </c>
    </row>
    <row r="408" spans="1:1" x14ac:dyDescent="0.2">
      <c r="A408" t="str">
        <f>CONCATENATE('2000-2017'!A407,out!$A$1,'2000-2017'!B407,out!$A$1,'2000-2017'!C407,out!$A$1,'2000-2017'!D407,out!$A$1,'2000-2017'!E407,out!$A$1,'2000-2017'!F407,out!$A$1,'2000-2017'!G407,out!$A$1,'2000-2017'!H407,out!$A$1,'2000-2017'!I407,out!$A$1,'2000-2017'!J407,out!$A$1,'2000-2017'!K407,out!$A$1,'2000-2017'!L407,out!$A$1,'2000-2017'!M407,out!$A$1, '2000-2017'!N407)</f>
        <v>2012/TOLIMA/73/117373000/66.4198984614791/6.81771908431756/68.1625762645313/84.4818183204655/75.2651659856841/3.19839566434448/65.41/3. Vulnerable (&gt;=60 y &lt;70)/23/TOLIMA - GOBERNACIÓN</v>
      </c>
    </row>
    <row r="409" spans="1:1" x14ac:dyDescent="0.2">
      <c r="A409" t="str">
        <f>CONCATENATE('2000-2017'!A408,out!$A$1,'2000-2017'!B408,out!$A$1,'2000-2017'!C408,out!$A$1,'2000-2017'!D408,out!$A$1,'2000-2017'!E408,out!$A$1,'2000-2017'!F408,out!$A$1,'2000-2017'!G408,out!$A$1,'2000-2017'!H408,out!$A$1,'2000-2017'!I408,out!$A$1,'2000-2017'!J408,out!$A$1,'2000-2017'!K408,out!$A$1,'2000-2017'!L408,out!$A$1,'2000-2017'!M408,out!$A$1, '2000-2017'!N408)</f>
        <v>2012/VALLE DEL CAUCA/76/117676000/53.6855945198701/3.99941218969052/42.7835938293682/82.0041234781782/68.11412705317/52.4913964969727/74.42/4. Sostenible (&gt;=70 y &lt;80)/9/VALLE DEL CAUCA - GOBERNACIÓN</v>
      </c>
    </row>
    <row r="410" spans="1:1" x14ac:dyDescent="0.2">
      <c r="A410" t="str">
        <f>CONCATENATE('2000-2017'!A409,out!$A$1,'2000-2017'!B409,out!$A$1,'2000-2017'!C409,out!$A$1,'2000-2017'!D409,out!$A$1,'2000-2017'!E409,out!$A$1,'2000-2017'!F409,out!$A$1,'2000-2017'!G409,out!$A$1,'2000-2017'!H409,out!$A$1,'2000-2017'!I409,out!$A$1,'2000-2017'!J409,out!$A$1,'2000-2017'!K409,out!$A$1,'2000-2017'!L409,out!$A$1,'2000-2017'!M409,out!$A$1, '2000-2017'!N409)</f>
        <v>2012/ARAUCA/81/118181000/54.6164098487151/58.185348916535/68.3527219367186/70.5446111650827/89.6275299148253/36.9979176012225/63.54/3. Vulnerable (&gt;=60 y &lt;70)/24/ARAUCA - GOBERNACIÓN</v>
      </c>
    </row>
    <row r="411" spans="1:1" x14ac:dyDescent="0.2">
      <c r="A411" t="str">
        <f>CONCATENATE('2000-2017'!A410,out!$A$1,'2000-2017'!B410,out!$A$1,'2000-2017'!C410,out!$A$1,'2000-2017'!D410,out!$A$1,'2000-2017'!E410,out!$A$1,'2000-2017'!F410,out!$A$1,'2000-2017'!G410,out!$A$1,'2000-2017'!H410,out!$A$1,'2000-2017'!I410,out!$A$1,'2000-2017'!J410,out!$A$1,'2000-2017'!K410,out!$A$1,'2000-2017'!L410,out!$A$1,'2000-2017'!M410,out!$A$1, '2000-2017'!N410)</f>
        <v>2012/CASANARE/85/118585000/62.7330976183212/18.4498128355892/66.069303944/85.4471682318846/93.0004631100697/38.3240997981059/72.59/4. Sostenible (&gt;=70 y &lt;80)/14/CASANARE - GOBERNACIÓN</v>
      </c>
    </row>
    <row r="412" spans="1:1" x14ac:dyDescent="0.2">
      <c r="A412" t="str">
        <f>CONCATENATE('2000-2017'!A411,out!$A$1,'2000-2017'!B411,out!$A$1,'2000-2017'!C411,out!$A$1,'2000-2017'!D411,out!$A$1,'2000-2017'!E411,out!$A$1,'2000-2017'!F411,out!$A$1,'2000-2017'!G411,out!$A$1,'2000-2017'!H411,out!$A$1,'2000-2017'!I411,out!$A$1,'2000-2017'!J411,out!$A$1,'2000-2017'!K411,out!$A$1,'2000-2017'!L411,out!$A$1,'2000-2017'!M411,out!$A$1, '2000-2017'!N411)</f>
        <v>2012/PUTUMAYO/86/118686000/86.8736436285649/0/85.7350302001468/51.5409210127897/87.6434746903371/20.1671639154149/50.91/2. Riesgo (&gt;=40 y &lt;60)/31/PUTUMAYO - GOBERNACIÓN</v>
      </c>
    </row>
    <row r="413" spans="1:1" x14ac:dyDescent="0.2">
      <c r="A413" t="str">
        <f>CONCATENATE('2000-2017'!A412,out!$A$1,'2000-2017'!B412,out!$A$1,'2000-2017'!C412,out!$A$1,'2000-2017'!D412,out!$A$1,'2000-2017'!E412,out!$A$1,'2000-2017'!F412,out!$A$1,'2000-2017'!G412,out!$A$1,'2000-2017'!H412,out!$A$1,'2000-2017'!I412,out!$A$1,'2000-2017'!J412,out!$A$1,'2000-2017'!K412,out!$A$1,'2000-2017'!L412,out!$A$1,'2000-2017'!M412,out!$A$1, '2000-2017'!N412)</f>
        <v>2012/SAN ANDRES/88/118888000/58.3559935569912/9.65926645194803/57.2378683311005/29.8780629657853/44.4014160766121/37.4520861255207/55.62/2. Riesgo (&gt;=40 y &lt;60)/29/SAN ANDRÉS - GOBERNACIÓN</v>
      </c>
    </row>
    <row r="414" spans="1:1" x14ac:dyDescent="0.2">
      <c r="A414" t="str">
        <f>CONCATENATE('2000-2017'!A413,out!$A$1,'2000-2017'!B413,out!$A$1,'2000-2017'!C413,out!$A$1,'2000-2017'!D413,out!$A$1,'2000-2017'!E413,out!$A$1,'2000-2017'!F413,out!$A$1,'2000-2017'!G413,out!$A$1,'2000-2017'!H413,out!$A$1,'2000-2017'!I413,out!$A$1,'2000-2017'!J413,out!$A$1,'2000-2017'!K413,out!$A$1,'2000-2017'!L413,out!$A$1,'2000-2017'!M413,out!$A$1, '2000-2017'!N413)</f>
        <v>2012/AMAZONAS/91/119191000/63.3733393235351/0/86.9728953673431/37.1883219556377/85.2793707201187/33.8246212849302/59.25/2. Riesgo (&gt;=40 y &lt;60)/28/AMAZONAS - GOBERNACIÓN</v>
      </c>
    </row>
    <row r="415" spans="1:1" x14ac:dyDescent="0.2">
      <c r="A415" t="str">
        <f>CONCATENATE('2000-2017'!A414,out!$A$1,'2000-2017'!B414,out!$A$1,'2000-2017'!C414,out!$A$1,'2000-2017'!D414,out!$A$1,'2000-2017'!E414,out!$A$1,'2000-2017'!F414,out!$A$1,'2000-2017'!G414,out!$A$1,'2000-2017'!H414,out!$A$1,'2000-2017'!I414,out!$A$1,'2000-2017'!J414,out!$A$1,'2000-2017'!K414,out!$A$1,'2000-2017'!L414,out!$A$1,'2000-2017'!M414,out!$A$1, '2000-2017'!N414)</f>
        <v>2012/GUAINIA/94/119494000/53.7143921057531/0/77.0926733696109/27.192333888037/86.8611954983813/40.8609909620521/60.34/3. Vulnerable (&gt;=60 y &lt;70)/27/GUAINÍA - GOBERNACIÓN</v>
      </c>
    </row>
    <row r="416" spans="1:1" x14ac:dyDescent="0.2">
      <c r="A416" t="str">
        <f>CONCATENATE('2000-2017'!A415,out!$A$1,'2000-2017'!B415,out!$A$1,'2000-2017'!C415,out!$A$1,'2000-2017'!D415,out!$A$1,'2000-2017'!E415,out!$A$1,'2000-2017'!F415,out!$A$1,'2000-2017'!G415,out!$A$1,'2000-2017'!H415,out!$A$1,'2000-2017'!I415,out!$A$1,'2000-2017'!J415,out!$A$1,'2000-2017'!K415,out!$A$1,'2000-2017'!L415,out!$A$1,'2000-2017'!M415,out!$A$1, '2000-2017'!N415)</f>
        <v>2012/GUAVIARE/95/119595000/56.3008130081301/2.00643573012823/82.296408958377/45.7872546214913/83.2762009603473/41.2158840327494/62.31/3. Vulnerable (&gt;=60 y &lt;70)/26/GUAVIARE - GOBERNACIÓN</v>
      </c>
    </row>
    <row r="417" spans="1:1" x14ac:dyDescent="0.2">
      <c r="A417" t="str">
        <f>CONCATENATE('2000-2017'!A416,out!$A$1,'2000-2017'!B416,out!$A$1,'2000-2017'!C416,out!$A$1,'2000-2017'!D416,out!$A$1,'2000-2017'!E416,out!$A$1,'2000-2017'!F416,out!$A$1,'2000-2017'!G416,out!$A$1,'2000-2017'!H416,out!$A$1,'2000-2017'!I416,out!$A$1,'2000-2017'!J416,out!$A$1,'2000-2017'!K416,out!$A$1,'2000-2017'!L416,out!$A$1,'2000-2017'!M416,out!$A$1, '2000-2017'!N416)</f>
        <v>2012/VAUPES/97/119797000/56.9038461538461/3.82487693435123/87.5585221531736/25.887404155331/82.5130749649949/25.5684096340943/54.75/2. Riesgo (&gt;=40 y &lt;60)/30/VAUPÉS - GOBERNACIÓN</v>
      </c>
    </row>
    <row r="418" spans="1:1" x14ac:dyDescent="0.2">
      <c r="A418" t="str">
        <f>CONCATENATE('2000-2017'!A417,out!$A$1,'2000-2017'!B417,out!$A$1,'2000-2017'!C417,out!$A$1,'2000-2017'!D417,out!$A$1,'2000-2017'!E417,out!$A$1,'2000-2017'!F417,out!$A$1,'2000-2017'!G417,out!$A$1,'2000-2017'!H417,out!$A$1,'2000-2017'!I417,out!$A$1,'2000-2017'!J417,out!$A$1,'2000-2017'!K417,out!$A$1,'2000-2017'!L417,out!$A$1,'2000-2017'!M417,out!$A$1, '2000-2017'!N417)</f>
        <v>2012/VICHADA/99/119999000/27.3917763604288/0/81.4491464859167/36.0552912079849/85.543238639693/53.2467909905546/62.84/3. Vulnerable (&gt;=60 y &lt;70)/25/VICHADA - GOBERNACIÓN</v>
      </c>
    </row>
    <row r="419" spans="1:1" x14ac:dyDescent="0.2">
      <c r="A419" t="str">
        <f>CONCATENATE('2000-2017'!A418,out!$A$1,'2000-2017'!B418,out!$A$1,'2000-2017'!C418,out!$A$1,'2000-2017'!D418,out!$A$1,'2000-2017'!E418,out!$A$1,'2000-2017'!F418,out!$A$1,'2000-2017'!G418,out!$A$1,'2000-2017'!H418,out!$A$1,'2000-2017'!I418,out!$A$1,'2000-2017'!J418,out!$A$1,'2000-2017'!K418,out!$A$1,'2000-2017'!L418,out!$A$1,'2000-2017'!M418,out!$A$1, '2000-2017'!N418)</f>
        <v>2013/CUNDINAMARCA/25/112525000/36.54/6.58/46.24/84.89/76.57/59.89/77.85/4. Sostenible (&gt;=70 y &lt;80)/1/CUNDINAMARCA - GOBERNACIÓN</v>
      </c>
    </row>
    <row r="420" spans="1:1" x14ac:dyDescent="0.2">
      <c r="A420" t="str">
        <f>CONCATENATE('2000-2017'!A419,out!$A$1,'2000-2017'!B419,out!$A$1,'2000-2017'!C419,out!$A$1,'2000-2017'!D419,out!$A$1,'2000-2017'!E419,out!$A$1,'2000-2017'!F419,out!$A$1,'2000-2017'!G419,out!$A$1,'2000-2017'!H419,out!$A$1,'2000-2017'!I419,out!$A$1,'2000-2017'!J419,out!$A$1,'2000-2017'!K419,out!$A$1,'2000-2017'!L419,out!$A$1,'2000-2017'!M419,out!$A$1, '2000-2017'!N419)</f>
        <v>2013/SUCRE/70/117070000/48.06/0.5/80.42/96.7/93.61/59.86/77.54/4. Sostenible (&gt;=70 y &lt;80)/2/SUCRE - GOBERNACIÓN</v>
      </c>
    </row>
    <row r="421" spans="1:1" x14ac:dyDescent="0.2">
      <c r="A421" t="str">
        <f>CONCATENATE('2000-2017'!A420,out!$A$1,'2000-2017'!B420,out!$A$1,'2000-2017'!C420,out!$A$1,'2000-2017'!D420,out!$A$1,'2000-2017'!E420,out!$A$1,'2000-2017'!F420,out!$A$1,'2000-2017'!G420,out!$A$1,'2000-2017'!H420,out!$A$1,'2000-2017'!I420,out!$A$1,'2000-2017'!J420,out!$A$1,'2000-2017'!K420,out!$A$1,'2000-2017'!L420,out!$A$1,'2000-2017'!M420,out!$A$1, '2000-2017'!N420)</f>
        <v>2013/CESAR/20/112020000/55.74/1.39/73.08/91.64/93.71/53.97/76.96/4. Sostenible (&gt;=70 y &lt;80)/3/CESAR - GOBERNACIÓN</v>
      </c>
    </row>
    <row r="422" spans="1:1" x14ac:dyDescent="0.2">
      <c r="A422" t="str">
        <f>CONCATENATE('2000-2017'!A421,out!$A$1,'2000-2017'!B421,out!$A$1,'2000-2017'!C421,out!$A$1,'2000-2017'!D421,out!$A$1,'2000-2017'!E421,out!$A$1,'2000-2017'!F421,out!$A$1,'2000-2017'!G421,out!$A$1,'2000-2017'!H421,out!$A$1,'2000-2017'!I421,out!$A$1,'2000-2017'!J421,out!$A$1,'2000-2017'!K421,out!$A$1,'2000-2017'!L421,out!$A$1,'2000-2017'!M421,out!$A$1, '2000-2017'!N421)</f>
        <v>2013/QUINDIO/63/116363000/64.45/2.36/58.37/81.54/82.37/52.17/75.33/4. Sostenible (&gt;=70 y &lt;80)/4/QUINDÍO - GOBERNACIÓN</v>
      </c>
    </row>
    <row r="423" spans="1:1" x14ac:dyDescent="0.2">
      <c r="A423" t="str">
        <f>CONCATENATE('2000-2017'!A422,out!$A$1,'2000-2017'!B422,out!$A$1,'2000-2017'!C422,out!$A$1,'2000-2017'!D422,out!$A$1,'2000-2017'!E422,out!$A$1,'2000-2017'!F422,out!$A$1,'2000-2017'!G422,out!$A$1,'2000-2017'!H422,out!$A$1,'2000-2017'!I422,out!$A$1,'2000-2017'!J422,out!$A$1,'2000-2017'!K422,out!$A$1,'2000-2017'!L422,out!$A$1,'2000-2017'!M422,out!$A$1, '2000-2017'!N422)</f>
        <v>2013/VALLE DEL CAUCA/76/117676000/53.42/4.67/49.07/83.17/71.53/49.19/74.83/4. Sostenible (&gt;=70 y &lt;80)/5/VALLE DEL CAUCA - GOBERNACIÓN</v>
      </c>
    </row>
    <row r="424" spans="1:1" x14ac:dyDescent="0.2">
      <c r="A424" t="str">
        <f>CONCATENATE('2000-2017'!A423,out!$A$1,'2000-2017'!B423,out!$A$1,'2000-2017'!C423,out!$A$1,'2000-2017'!D423,out!$A$1,'2000-2017'!E423,out!$A$1,'2000-2017'!F423,out!$A$1,'2000-2017'!G423,out!$A$1,'2000-2017'!H423,out!$A$1,'2000-2017'!I423,out!$A$1,'2000-2017'!J423,out!$A$1,'2000-2017'!K423,out!$A$1,'2000-2017'!L423,out!$A$1,'2000-2017'!M423,out!$A$1, '2000-2017'!N423)</f>
        <v>2013/MAGDALENA/47/114747000/60.28/2.01/63.99/92.02/87.59/34.25/74.81/4. Sostenible (&gt;=70 y &lt;80)/6/MAGDALENA - GOBERNACIÓN</v>
      </c>
    </row>
    <row r="425" spans="1:1" x14ac:dyDescent="0.2">
      <c r="A425" t="str">
        <f>CONCATENATE('2000-2017'!A424,out!$A$1,'2000-2017'!B424,out!$A$1,'2000-2017'!C424,out!$A$1,'2000-2017'!D424,out!$A$1,'2000-2017'!E424,out!$A$1,'2000-2017'!F424,out!$A$1,'2000-2017'!G424,out!$A$1,'2000-2017'!H424,out!$A$1,'2000-2017'!I424,out!$A$1,'2000-2017'!J424,out!$A$1,'2000-2017'!K424,out!$A$1,'2000-2017'!L424,out!$A$1,'2000-2017'!M424,out!$A$1, '2000-2017'!N424)</f>
        <v>2013/ATLANTICO/08/110808000/48.21/12.14/48.04/80.4/75.49/52.35/74.68/4. Sostenible (&gt;=70 y &lt;80)/7/ATLÁNTICO - GOBERNACIÓN</v>
      </c>
    </row>
    <row r="426" spans="1:1" x14ac:dyDescent="0.2">
      <c r="A426" t="str">
        <f>CONCATENATE('2000-2017'!A425,out!$A$1,'2000-2017'!B425,out!$A$1,'2000-2017'!C425,out!$A$1,'2000-2017'!D425,out!$A$1,'2000-2017'!E425,out!$A$1,'2000-2017'!F425,out!$A$1,'2000-2017'!G425,out!$A$1,'2000-2017'!H425,out!$A$1,'2000-2017'!I425,out!$A$1,'2000-2017'!J425,out!$A$1,'2000-2017'!K425,out!$A$1,'2000-2017'!L425,out!$A$1,'2000-2017'!M425,out!$A$1, '2000-2017'!N425)</f>
        <v>2013/BOYACA/15/111515000/54.72/7.17/67.08/91.75/83.94/45.47/74.51/4. Sostenible (&gt;=70 y &lt;80)/8/BOYACÁ - GOBERNACIÓN</v>
      </c>
    </row>
    <row r="427" spans="1:1" x14ac:dyDescent="0.2">
      <c r="A427" t="str">
        <f>CONCATENATE('2000-2017'!A426,out!$A$1,'2000-2017'!B426,out!$A$1,'2000-2017'!C426,out!$A$1,'2000-2017'!D426,out!$A$1,'2000-2017'!E426,out!$A$1,'2000-2017'!F426,out!$A$1,'2000-2017'!G426,out!$A$1,'2000-2017'!H426,out!$A$1,'2000-2017'!I426,out!$A$1,'2000-2017'!J426,out!$A$1,'2000-2017'!K426,out!$A$1,'2000-2017'!L426,out!$A$1,'2000-2017'!M426,out!$A$1, '2000-2017'!N426)</f>
        <v>2013/CORDOBA/23/112323000/54.59/1.84/81.95/95.4/90.89/38.38/74.29/4. Sostenible (&gt;=70 y &lt;80)/9/CÓRDOBA - GOBERNACIÓN</v>
      </c>
    </row>
    <row r="428" spans="1:1" x14ac:dyDescent="0.2">
      <c r="A428" t="str">
        <f>CONCATENATE('2000-2017'!A427,out!$A$1,'2000-2017'!B427,out!$A$1,'2000-2017'!C427,out!$A$1,'2000-2017'!D427,out!$A$1,'2000-2017'!E427,out!$A$1,'2000-2017'!F427,out!$A$1,'2000-2017'!G427,out!$A$1,'2000-2017'!H427,out!$A$1,'2000-2017'!I427,out!$A$1,'2000-2017'!J427,out!$A$1,'2000-2017'!K427,out!$A$1,'2000-2017'!L427,out!$A$1,'2000-2017'!M427,out!$A$1, '2000-2017'!N427)</f>
        <v>2013/SANTANDER/68/116868000/59.4/1.82/49.99/91.77/71.55/27.67/73.7/4. Sostenible (&gt;=70 y &lt;80)/10/SANTANDER - GOBERNACIÓN</v>
      </c>
    </row>
    <row r="429" spans="1:1" x14ac:dyDescent="0.2">
      <c r="A429" t="str">
        <f>CONCATENATE('2000-2017'!A428,out!$A$1,'2000-2017'!B428,out!$A$1,'2000-2017'!C428,out!$A$1,'2000-2017'!D428,out!$A$1,'2000-2017'!E428,out!$A$1,'2000-2017'!F428,out!$A$1,'2000-2017'!G428,out!$A$1,'2000-2017'!H428,out!$A$1,'2000-2017'!I428,out!$A$1,'2000-2017'!J428,out!$A$1,'2000-2017'!K428,out!$A$1,'2000-2017'!L428,out!$A$1,'2000-2017'!M428,out!$A$1, '2000-2017'!N428)</f>
        <v>2013/META/50/115050000/59.89/2.88/79.98/94.37/90.24/39.46/73.4/4. Sostenible (&gt;=70 y &lt;80)/11/META - GOBERNACIÓN</v>
      </c>
    </row>
    <row r="430" spans="1:1" x14ac:dyDescent="0.2">
      <c r="A430" t="str">
        <f>CONCATENATE('2000-2017'!A429,out!$A$1,'2000-2017'!B429,out!$A$1,'2000-2017'!C429,out!$A$1,'2000-2017'!D429,out!$A$1,'2000-2017'!E429,out!$A$1,'2000-2017'!F429,out!$A$1,'2000-2017'!G429,out!$A$1,'2000-2017'!H429,out!$A$1,'2000-2017'!I429,out!$A$1,'2000-2017'!J429,out!$A$1,'2000-2017'!K429,out!$A$1,'2000-2017'!L429,out!$A$1,'2000-2017'!M429,out!$A$1, '2000-2017'!N429)</f>
        <v>2013/BOLIVAR/13/111313000/61.58/0.37/72.76/92.12/85/41.99/73.35/4. Sostenible (&gt;=70 y &lt;80)/12/BOLÍVAR - GOBERNACIÓN</v>
      </c>
    </row>
    <row r="431" spans="1:1" x14ac:dyDescent="0.2">
      <c r="A431" t="str">
        <f>CONCATENATE('2000-2017'!A430,out!$A$1,'2000-2017'!B430,out!$A$1,'2000-2017'!C430,out!$A$1,'2000-2017'!D430,out!$A$1,'2000-2017'!E430,out!$A$1,'2000-2017'!F430,out!$A$1,'2000-2017'!G430,out!$A$1,'2000-2017'!H430,out!$A$1,'2000-2017'!I430,out!$A$1,'2000-2017'!J430,out!$A$1,'2000-2017'!K430,out!$A$1,'2000-2017'!L430,out!$A$1,'2000-2017'!M430,out!$A$1, '2000-2017'!N430)</f>
        <v>2013/CALDAS/17/111717000/55.38/0.93/71.25/88.58/83.9/36.67/72.61/4. Sostenible (&gt;=70 y &lt;80)/13/CALDAS - GOBERNACIÓN</v>
      </c>
    </row>
    <row r="432" spans="1:1" x14ac:dyDescent="0.2">
      <c r="A432" t="str">
        <f>CONCATENATE('2000-2017'!A431,out!$A$1,'2000-2017'!B431,out!$A$1,'2000-2017'!C431,out!$A$1,'2000-2017'!D431,out!$A$1,'2000-2017'!E431,out!$A$1,'2000-2017'!F431,out!$A$1,'2000-2017'!G431,out!$A$1,'2000-2017'!H431,out!$A$1,'2000-2017'!I431,out!$A$1,'2000-2017'!J431,out!$A$1,'2000-2017'!K431,out!$A$1,'2000-2017'!L431,out!$A$1,'2000-2017'!M431,out!$A$1, '2000-2017'!N431)</f>
        <v>2013/ANTIOQUIA/05/110505000/41.8/5.22/46.38/62.75/74.5/47.36/71.39/4. Sostenible (&gt;=70 y &lt;80)/14/ANTIOQUIA - GOBERNACIÓN</v>
      </c>
    </row>
    <row r="433" spans="1:1" x14ac:dyDescent="0.2">
      <c r="A433" t="str">
        <f>CONCATENATE('2000-2017'!A432,out!$A$1,'2000-2017'!B432,out!$A$1,'2000-2017'!C432,out!$A$1,'2000-2017'!D432,out!$A$1,'2000-2017'!E432,out!$A$1,'2000-2017'!F432,out!$A$1,'2000-2017'!G432,out!$A$1,'2000-2017'!H432,out!$A$1,'2000-2017'!I432,out!$A$1,'2000-2017'!J432,out!$A$1,'2000-2017'!K432,out!$A$1,'2000-2017'!L432,out!$A$1,'2000-2017'!M432,out!$A$1, '2000-2017'!N432)</f>
        <v>2013/CAQUETA/18/111818000/67.92/0/85.27/90.87/88.13/35.06/71.07/4. Sostenible (&gt;=70 y &lt;80)/15/CAQUETÁ - GOBERNACIÓN</v>
      </c>
    </row>
    <row r="434" spans="1:1" x14ac:dyDescent="0.2">
      <c r="A434" t="str">
        <f>CONCATENATE('2000-2017'!A433,out!$A$1,'2000-2017'!B433,out!$A$1,'2000-2017'!C433,out!$A$1,'2000-2017'!D433,out!$A$1,'2000-2017'!E433,out!$A$1,'2000-2017'!F433,out!$A$1,'2000-2017'!G433,out!$A$1,'2000-2017'!H433,out!$A$1,'2000-2017'!I433,out!$A$1,'2000-2017'!J433,out!$A$1,'2000-2017'!K433,out!$A$1,'2000-2017'!L433,out!$A$1,'2000-2017'!M433,out!$A$1, '2000-2017'!N433)</f>
        <v>2013/HUILA/41/114141000/50.84/0.67/73.09/89.26/82.41/25.22/70.56/4. Sostenible (&gt;=70 y &lt;80)/16/HUILA - GOBERNACIÓN</v>
      </c>
    </row>
    <row r="435" spans="1:1" x14ac:dyDescent="0.2">
      <c r="A435" t="str">
        <f>CONCATENATE('2000-2017'!A434,out!$A$1,'2000-2017'!B434,out!$A$1,'2000-2017'!C434,out!$A$1,'2000-2017'!D434,out!$A$1,'2000-2017'!E434,out!$A$1,'2000-2017'!F434,out!$A$1,'2000-2017'!G434,out!$A$1,'2000-2017'!H434,out!$A$1,'2000-2017'!I434,out!$A$1,'2000-2017'!J434,out!$A$1,'2000-2017'!K434,out!$A$1,'2000-2017'!L434,out!$A$1,'2000-2017'!M434,out!$A$1, '2000-2017'!N434)</f>
        <v>2013/RISARALDA/66/116666000/38.04/7.14/52.19/78.92/69.11/33.51/70.45/4. Sostenible (&gt;=70 y &lt;80)/17/RISARALDA - GOBERNACIÓN</v>
      </c>
    </row>
    <row r="436" spans="1:1" x14ac:dyDescent="0.2">
      <c r="A436" t="str">
        <f>CONCATENATE('2000-2017'!A435,out!$A$1,'2000-2017'!B435,out!$A$1,'2000-2017'!C435,out!$A$1,'2000-2017'!D435,out!$A$1,'2000-2017'!E435,out!$A$1,'2000-2017'!F435,out!$A$1,'2000-2017'!G435,out!$A$1,'2000-2017'!H435,out!$A$1,'2000-2017'!I435,out!$A$1,'2000-2017'!J435,out!$A$1,'2000-2017'!K435,out!$A$1,'2000-2017'!L435,out!$A$1,'2000-2017'!M435,out!$A$1, '2000-2017'!N435)</f>
        <v>2013/CASANARE/85/118585000/69.42/0/72.47/82.05/87.6/26.71/70.4/4. Sostenible (&gt;=70 y &lt;80)/18/CASANARE - GOBERNACIÓN</v>
      </c>
    </row>
    <row r="437" spans="1:1" x14ac:dyDescent="0.2">
      <c r="A437" t="str">
        <f>CONCATENATE('2000-2017'!A436,out!$A$1,'2000-2017'!B436,out!$A$1,'2000-2017'!C436,out!$A$1,'2000-2017'!D436,out!$A$1,'2000-2017'!E436,out!$A$1,'2000-2017'!F436,out!$A$1,'2000-2017'!G436,out!$A$1,'2000-2017'!H436,out!$A$1,'2000-2017'!I436,out!$A$1,'2000-2017'!J436,out!$A$1,'2000-2017'!K436,out!$A$1,'2000-2017'!L436,out!$A$1,'2000-2017'!M436,out!$A$1, '2000-2017'!N436)</f>
        <v>2013/ARAUCA/81/118181000/64.85/0/83.59/69.23/94.98/35.64/68.27/3. Vulnerable (&gt;=60 y &lt;70)/19/ARAUCA - GOBERNACIÓN</v>
      </c>
    </row>
    <row r="438" spans="1:1" x14ac:dyDescent="0.2">
      <c r="A438" t="str">
        <f>CONCATENATE('2000-2017'!A437,out!$A$1,'2000-2017'!B437,out!$A$1,'2000-2017'!C437,out!$A$1,'2000-2017'!D437,out!$A$1,'2000-2017'!E437,out!$A$1,'2000-2017'!F437,out!$A$1,'2000-2017'!G437,out!$A$1,'2000-2017'!H437,out!$A$1,'2000-2017'!I437,out!$A$1,'2000-2017'!J437,out!$A$1,'2000-2017'!K437,out!$A$1,'2000-2017'!L437,out!$A$1,'2000-2017'!M437,out!$A$1, '2000-2017'!N437)</f>
        <v>2013/N. DE SANTANDER/54/115454000/59.69/3.45/63.13/90.75/75.99/-18.24/67.7/3. Vulnerable (&gt;=60 y &lt;70)/20/NORTE DE SANTANDER - GOBERNACIÓN</v>
      </c>
    </row>
    <row r="439" spans="1:1" x14ac:dyDescent="0.2">
      <c r="A439" t="str">
        <f>CONCATENATE('2000-2017'!A438,out!$A$1,'2000-2017'!B438,out!$A$1,'2000-2017'!C438,out!$A$1,'2000-2017'!D438,out!$A$1,'2000-2017'!E438,out!$A$1,'2000-2017'!F438,out!$A$1,'2000-2017'!G438,out!$A$1,'2000-2017'!H438,out!$A$1,'2000-2017'!I438,out!$A$1,'2000-2017'!J438,out!$A$1,'2000-2017'!K438,out!$A$1,'2000-2017'!L438,out!$A$1,'2000-2017'!M438,out!$A$1, '2000-2017'!N438)</f>
        <v>2013/NARIÑO/52/115252000/52.79/1.49/71.04/60.92/85.34/38.11/67.44/3. Vulnerable (&gt;=60 y &lt;70)/21/NARIÑO - GOBERNACIÓN</v>
      </c>
    </row>
    <row r="440" spans="1:1" x14ac:dyDescent="0.2">
      <c r="A440" t="str">
        <f>CONCATENATE('2000-2017'!A439,out!$A$1,'2000-2017'!B439,out!$A$1,'2000-2017'!C439,out!$A$1,'2000-2017'!D439,out!$A$1,'2000-2017'!E439,out!$A$1,'2000-2017'!F439,out!$A$1,'2000-2017'!G439,out!$A$1,'2000-2017'!H439,out!$A$1,'2000-2017'!I439,out!$A$1,'2000-2017'!J439,out!$A$1,'2000-2017'!K439,out!$A$1,'2000-2017'!L439,out!$A$1,'2000-2017'!M439,out!$A$1, '2000-2017'!N439)</f>
        <v>2013/CAUCA/19/111919000/62.67/0.68/83.26/90.19/87.59/3.58/66.68/3. Vulnerable (&gt;=60 y &lt;70)/22/CAUCA - GOBERNACIÓN</v>
      </c>
    </row>
    <row r="441" spans="1:1" x14ac:dyDescent="0.2">
      <c r="A441" t="str">
        <f>CONCATENATE('2000-2017'!A440,out!$A$1,'2000-2017'!B440,out!$A$1,'2000-2017'!C440,out!$A$1,'2000-2017'!D440,out!$A$1,'2000-2017'!E440,out!$A$1,'2000-2017'!F440,out!$A$1,'2000-2017'!G440,out!$A$1,'2000-2017'!H440,out!$A$1,'2000-2017'!I440,out!$A$1,'2000-2017'!J440,out!$A$1,'2000-2017'!K440,out!$A$1,'2000-2017'!L440,out!$A$1,'2000-2017'!M440,out!$A$1, '2000-2017'!N440)</f>
        <v>2013/GUAJIRA/44/114444000/81.51/0.69/89.58/94.92/94.6/41.49/66.24/3. Vulnerable (&gt;=60 y &lt;70)/23/LA GUAJIRA - GOBERNACIÓN</v>
      </c>
    </row>
    <row r="442" spans="1:1" x14ac:dyDescent="0.2">
      <c r="A442" t="str">
        <f>CONCATENATE('2000-2017'!A441,out!$A$1,'2000-2017'!B441,out!$A$1,'2000-2017'!C441,out!$A$1,'2000-2017'!D441,out!$A$1,'2000-2017'!E441,out!$A$1,'2000-2017'!F441,out!$A$1,'2000-2017'!G441,out!$A$1,'2000-2017'!H441,out!$A$1,'2000-2017'!I441,out!$A$1,'2000-2017'!J441,out!$A$1,'2000-2017'!K441,out!$A$1,'2000-2017'!L441,out!$A$1,'2000-2017'!M441,out!$A$1, '2000-2017'!N441)</f>
        <v>2013/VICHADA/99/119999000/58.76/0/64.42/35.65/90.24/40.64/64.95/3. Vulnerable (&gt;=60 y &lt;70)/24/VICHADA - GOBERNACIÓN</v>
      </c>
    </row>
    <row r="443" spans="1:1" x14ac:dyDescent="0.2">
      <c r="A443" t="str">
        <f>CONCATENATE('2000-2017'!A442,out!$A$1,'2000-2017'!B442,out!$A$1,'2000-2017'!C442,out!$A$1,'2000-2017'!D442,out!$A$1,'2000-2017'!E442,out!$A$1,'2000-2017'!F442,out!$A$1,'2000-2017'!G442,out!$A$1,'2000-2017'!H442,out!$A$1,'2000-2017'!I442,out!$A$1,'2000-2017'!J442,out!$A$1,'2000-2017'!K442,out!$A$1,'2000-2017'!L442,out!$A$1,'2000-2017'!M442,out!$A$1, '2000-2017'!N442)</f>
        <v>2013/GUAINIA/94/119494000/37.06/0/85.16/35.42/93.22/60.23/64.33/3. Vulnerable (&gt;=60 y &lt;70)/25/GUAINÍA - GOBERNACIÓN</v>
      </c>
    </row>
    <row r="444" spans="1:1" x14ac:dyDescent="0.2">
      <c r="A444" t="str">
        <f>CONCATENATE('2000-2017'!A443,out!$A$1,'2000-2017'!B443,out!$A$1,'2000-2017'!C443,out!$A$1,'2000-2017'!D443,out!$A$1,'2000-2017'!E443,out!$A$1,'2000-2017'!F443,out!$A$1,'2000-2017'!G443,out!$A$1,'2000-2017'!H443,out!$A$1,'2000-2017'!I443,out!$A$1,'2000-2017'!J443,out!$A$1,'2000-2017'!K443,out!$A$1,'2000-2017'!L443,out!$A$1,'2000-2017'!M443,out!$A$1, '2000-2017'!N443)</f>
        <v>2013/TOLIMA/73/117373000/82.35/2.17/73.9/84.45/82.03/27.4/62.22/3. Vulnerable (&gt;=60 y &lt;70)/26/TOLIMA - GOBERNACIÓN</v>
      </c>
    </row>
    <row r="445" spans="1:1" x14ac:dyDescent="0.2">
      <c r="A445" t="str">
        <f>CONCATENATE('2000-2017'!A444,out!$A$1,'2000-2017'!B444,out!$A$1,'2000-2017'!C444,out!$A$1,'2000-2017'!D444,out!$A$1,'2000-2017'!E444,out!$A$1,'2000-2017'!F444,out!$A$1,'2000-2017'!G444,out!$A$1,'2000-2017'!H444,out!$A$1,'2000-2017'!I444,out!$A$1,'2000-2017'!J444,out!$A$1,'2000-2017'!K444,out!$A$1,'2000-2017'!L444,out!$A$1,'2000-2017'!M444,out!$A$1, '2000-2017'!N444)</f>
        <v>2013/GUAVIARE/95/119595000/55.29/0.76/78.58/51.03/80.22/28.33/61.87/3. Vulnerable (&gt;=60 y &lt;70)/27/GUAVIARE - GOBERNACIÓN</v>
      </c>
    </row>
    <row r="446" spans="1:1" x14ac:dyDescent="0.2">
      <c r="A446" t="str">
        <f>CONCATENATE('2000-2017'!A445,out!$A$1,'2000-2017'!B445,out!$A$1,'2000-2017'!C445,out!$A$1,'2000-2017'!D445,out!$A$1,'2000-2017'!E445,out!$A$1,'2000-2017'!F445,out!$A$1,'2000-2017'!G445,out!$A$1,'2000-2017'!H445,out!$A$1,'2000-2017'!I445,out!$A$1,'2000-2017'!J445,out!$A$1,'2000-2017'!K445,out!$A$1,'2000-2017'!L445,out!$A$1,'2000-2017'!M445,out!$A$1, '2000-2017'!N445)</f>
        <v>2013/VAUPES/97/119797000/50.96/0/78.71/24.89/85.29/43.98/59.74/2. Riesgo (&gt;=40 y &lt;60)/28/VAUPÉS - GOBERNACIÓN</v>
      </c>
    </row>
    <row r="447" spans="1:1" x14ac:dyDescent="0.2">
      <c r="A447" t="str">
        <f>CONCATENATE('2000-2017'!A446,out!$A$1,'2000-2017'!B446,out!$A$1,'2000-2017'!C446,out!$A$1,'2000-2017'!D446,out!$A$1,'2000-2017'!E446,out!$A$1,'2000-2017'!F446,out!$A$1,'2000-2017'!G446,out!$A$1,'2000-2017'!H446,out!$A$1,'2000-2017'!I446,out!$A$1,'2000-2017'!J446,out!$A$1,'2000-2017'!K446,out!$A$1,'2000-2017'!L446,out!$A$1,'2000-2017'!M446,out!$A$1, '2000-2017'!N446)</f>
        <v>2013/AMAZONAS/91/119191000/65.16/0/86.27/37.18/83.92/23.89/57.74/2. Riesgo (&gt;=40 y &lt;60)/29/AMAZONAS - GOBERNACIÓN</v>
      </c>
    </row>
    <row r="448" spans="1:1" x14ac:dyDescent="0.2">
      <c r="A448" t="str">
        <f>CONCATENATE('2000-2017'!A447,out!$A$1,'2000-2017'!B447,out!$A$1,'2000-2017'!C447,out!$A$1,'2000-2017'!D447,out!$A$1,'2000-2017'!E447,out!$A$1,'2000-2017'!F447,out!$A$1,'2000-2017'!G447,out!$A$1,'2000-2017'!H447,out!$A$1,'2000-2017'!I447,out!$A$1,'2000-2017'!J447,out!$A$1,'2000-2017'!K447,out!$A$1,'2000-2017'!L447,out!$A$1,'2000-2017'!M447,out!$A$1, '2000-2017'!N447)</f>
        <v>2013/CHOCO/27/112727000/90.19/1.58/78.02/93.24/81.07/-38.06/54.64/2. Riesgo (&gt;=40 y &lt;60)/30/CHOCÓ - GOBERNACIÓN</v>
      </c>
    </row>
    <row r="449" spans="1:1" x14ac:dyDescent="0.2">
      <c r="A449" t="str">
        <f>CONCATENATE('2000-2017'!A448,out!$A$1,'2000-2017'!B448,out!$A$1,'2000-2017'!C448,out!$A$1,'2000-2017'!D448,out!$A$1,'2000-2017'!E448,out!$A$1,'2000-2017'!F448,out!$A$1,'2000-2017'!G448,out!$A$1,'2000-2017'!H448,out!$A$1,'2000-2017'!I448,out!$A$1,'2000-2017'!J448,out!$A$1,'2000-2017'!K448,out!$A$1,'2000-2017'!L448,out!$A$1,'2000-2017'!M448,out!$A$1, '2000-2017'!N448)</f>
        <v>2013/SAN ANDRES/88/118888000/55.91/10.83/52.88/35.32/46.33/-11.69/52.42/2. Riesgo (&gt;=40 y &lt;60)/31/SAN ANDRÉS - GOBERNACIÓN</v>
      </c>
    </row>
    <row r="450" spans="1:1" x14ac:dyDescent="0.2">
      <c r="A450" t="str">
        <f>CONCATENATE('2000-2017'!A449,out!$A$1,'2000-2017'!B449,out!$A$1,'2000-2017'!C449,out!$A$1,'2000-2017'!D449,out!$A$1,'2000-2017'!E449,out!$A$1,'2000-2017'!F449,out!$A$1,'2000-2017'!G449,out!$A$1,'2000-2017'!H449,out!$A$1,'2000-2017'!I449,out!$A$1,'2000-2017'!J449,out!$A$1,'2000-2017'!K449,out!$A$1,'2000-2017'!L449,out!$A$1,'2000-2017'!M449,out!$A$1, '2000-2017'!N449)</f>
        <v>2013/PUTUMAYO/86/118686000/88.95/0/89.92/51.61/90.36/21.38/49.56/2. Riesgo (&gt;=40 y &lt;60)/32/PUTUMAYO - GOBERNACIÓN</v>
      </c>
    </row>
    <row r="451" spans="1:1" x14ac:dyDescent="0.2">
      <c r="A451" t="str">
        <f>CONCATENATE('2000-2017'!A450,out!$A$1,'2000-2017'!B450,out!$A$1,'2000-2017'!C450,out!$A$1,'2000-2017'!D450,out!$A$1,'2000-2017'!E450,out!$A$1,'2000-2017'!F450,out!$A$1,'2000-2017'!G450,out!$A$1,'2000-2017'!H450,out!$A$1,'2000-2017'!I450,out!$A$1,'2000-2017'!J450,out!$A$1,'2000-2017'!K450,out!$A$1,'2000-2017'!L450,out!$A$1,'2000-2017'!M450,out!$A$1, '2000-2017'!N450)</f>
        <v>2014/SUCRE/70/117070000/44.5573172985899/0.926419343415023/71.3520501380588/96.1707225548635/95.1602191572156/65.5104415707815/80.1338939724365/5. Solvente (&gt;=80)/1/SUCRE - GOBERNACIÓN</v>
      </c>
    </row>
    <row r="452" spans="1:1" x14ac:dyDescent="0.2">
      <c r="A452" t="str">
        <f>CONCATENATE('2000-2017'!A451,out!$A$1,'2000-2017'!B451,out!$A$1,'2000-2017'!C451,out!$A$1,'2000-2017'!D451,out!$A$1,'2000-2017'!E451,out!$A$1,'2000-2017'!F451,out!$A$1,'2000-2017'!G451,out!$A$1,'2000-2017'!H451,out!$A$1,'2000-2017'!I451,out!$A$1,'2000-2017'!J451,out!$A$1,'2000-2017'!K451,out!$A$1,'2000-2017'!L451,out!$A$1,'2000-2017'!M451,out!$A$1, '2000-2017'!N451)</f>
        <v>2014/ATLANTICO/08/110808000/39.3419280925479/5.80242042506313/51.5104264759438/79.1443462658527/83.8738576635558/68.6565976124625/78.2966345627517/4. Sostenible (&gt;=70 y &lt;80)/2/ATLÁNTICO - GOBERNACIÓN</v>
      </c>
    </row>
    <row r="453" spans="1:1" x14ac:dyDescent="0.2">
      <c r="A453" t="str">
        <f>CONCATENATE('2000-2017'!A452,out!$A$1,'2000-2017'!B452,out!$A$1,'2000-2017'!C452,out!$A$1,'2000-2017'!D452,out!$A$1,'2000-2017'!E452,out!$A$1,'2000-2017'!F452,out!$A$1,'2000-2017'!G452,out!$A$1,'2000-2017'!H452,out!$A$1,'2000-2017'!I452,out!$A$1,'2000-2017'!J452,out!$A$1,'2000-2017'!K452,out!$A$1,'2000-2017'!L452,out!$A$1,'2000-2017'!M452,out!$A$1, '2000-2017'!N452)</f>
        <v>2014/VALLE DEL CAUCA/76/117676000/52.6083826426575/6.29063284807115/44.7530523722491/84.6344655087506/78.9372978431125/57.5329937498135/78.1810846764641/4. Sostenible (&gt;=70 y &lt;80)/3/VALLE DEL CAUCA - GOBERNACIÓN</v>
      </c>
    </row>
    <row r="454" spans="1:1" x14ac:dyDescent="0.2">
      <c r="A454" t="str">
        <f>CONCATENATE('2000-2017'!A453,out!$A$1,'2000-2017'!B453,out!$A$1,'2000-2017'!C453,out!$A$1,'2000-2017'!D453,out!$A$1,'2000-2017'!E453,out!$A$1,'2000-2017'!F453,out!$A$1,'2000-2017'!G453,out!$A$1,'2000-2017'!H453,out!$A$1,'2000-2017'!I453,out!$A$1,'2000-2017'!J453,out!$A$1,'2000-2017'!K453,out!$A$1,'2000-2017'!L453,out!$A$1,'2000-2017'!M453,out!$A$1, '2000-2017'!N453)</f>
        <v>2014/CUNDINAMARCA/25/112525000/34.9537775706135/7.55532610501627/44.769497186264/81.2352749561636/78.1012827268447/60.3714172160601/77.595059386228/4. Sostenible (&gt;=70 y &lt;80)/4/CUNDINAMARCA - GOBERNACIÓN</v>
      </c>
    </row>
    <row r="455" spans="1:1" x14ac:dyDescent="0.2">
      <c r="A455" t="str">
        <f>CONCATENATE('2000-2017'!A454,out!$A$1,'2000-2017'!B454,out!$A$1,'2000-2017'!C454,out!$A$1,'2000-2017'!D454,out!$A$1,'2000-2017'!E454,out!$A$1,'2000-2017'!F454,out!$A$1,'2000-2017'!G454,out!$A$1,'2000-2017'!H454,out!$A$1,'2000-2017'!I454,out!$A$1,'2000-2017'!J454,out!$A$1,'2000-2017'!K454,out!$A$1,'2000-2017'!L454,out!$A$1,'2000-2017'!M454,out!$A$1, '2000-2017'!N454)</f>
        <v>2014/BOYACA/15/111515000/48.39516820632/4.37769533282418/59.7769913137718/89.9848131099721/88.5137470597749/50.4369887956819/77.3417706054528/4. Sostenible (&gt;=70 y &lt;80)/5/BOYACÁ - GOBERNACIÓN</v>
      </c>
    </row>
    <row r="456" spans="1:1" x14ac:dyDescent="0.2">
      <c r="A456" t="str">
        <f>CONCATENATE('2000-2017'!A455,out!$A$1,'2000-2017'!B455,out!$A$1,'2000-2017'!C455,out!$A$1,'2000-2017'!D455,out!$A$1,'2000-2017'!E455,out!$A$1,'2000-2017'!F455,out!$A$1,'2000-2017'!G455,out!$A$1,'2000-2017'!H455,out!$A$1,'2000-2017'!I455,out!$A$1,'2000-2017'!J455,out!$A$1,'2000-2017'!K455,out!$A$1,'2000-2017'!L455,out!$A$1,'2000-2017'!M455,out!$A$1, '2000-2017'!N455)</f>
        <v>2014/HUILA/41/114141000/58.270751944503/5.54586156039195/68.4164406360677/96.4635884130951/88.9104822533656/43.6871457423459/76.0141013266661/4. Sostenible (&gt;=70 y &lt;80)/6/HUILA - GOBERNACIÓN</v>
      </c>
    </row>
    <row r="457" spans="1:1" x14ac:dyDescent="0.2">
      <c r="A457" t="str">
        <f>CONCATENATE('2000-2017'!A456,out!$A$1,'2000-2017'!B456,out!$A$1,'2000-2017'!C456,out!$A$1,'2000-2017'!D456,out!$A$1,'2000-2017'!E456,out!$A$1,'2000-2017'!F456,out!$A$1,'2000-2017'!G456,out!$A$1,'2000-2017'!H456,out!$A$1,'2000-2017'!I456,out!$A$1,'2000-2017'!J456,out!$A$1,'2000-2017'!K456,out!$A$1,'2000-2017'!L456,out!$A$1,'2000-2017'!M456,out!$A$1, '2000-2017'!N456)</f>
        <v>2014/GUAJIRA/44/114444000/62.6118689879312/3.1299163295149/70.8143366847557/90.6872593203586/94.7849450941393/45.8583351663917/76.0124898785807/4. Sostenible (&gt;=70 y &lt;80)/7/LA GUAJIRA - GOBERNACIÓN</v>
      </c>
    </row>
    <row r="458" spans="1:1" x14ac:dyDescent="0.2">
      <c r="A458" t="str">
        <f>CONCATENATE('2000-2017'!A457,out!$A$1,'2000-2017'!B457,out!$A$1,'2000-2017'!C457,out!$A$1,'2000-2017'!D457,out!$A$1,'2000-2017'!E457,out!$A$1,'2000-2017'!F457,out!$A$1,'2000-2017'!G457,out!$A$1,'2000-2017'!H457,out!$A$1,'2000-2017'!I457,out!$A$1,'2000-2017'!J457,out!$A$1,'2000-2017'!K457,out!$A$1,'2000-2017'!L457,out!$A$1,'2000-2017'!M457,out!$A$1, '2000-2017'!N457)</f>
        <v>2014/CESAR/20/112020000/52.6002904113752/0.979753213791459/87.2974668586879/93.7239986873251/95.1740570980485/58.39010536408/75.6629271592376/4. Sostenible (&gt;=70 y &lt;80)/8/CESAR - GOBERNACIÓN</v>
      </c>
    </row>
    <row r="459" spans="1:1" x14ac:dyDescent="0.2">
      <c r="A459" t="str">
        <f>CONCATENATE('2000-2017'!A458,out!$A$1,'2000-2017'!B458,out!$A$1,'2000-2017'!C458,out!$A$1,'2000-2017'!D458,out!$A$1,'2000-2017'!E458,out!$A$1,'2000-2017'!F458,out!$A$1,'2000-2017'!G458,out!$A$1,'2000-2017'!H458,out!$A$1,'2000-2017'!I458,out!$A$1,'2000-2017'!J458,out!$A$1,'2000-2017'!K458,out!$A$1,'2000-2017'!L458,out!$A$1,'2000-2017'!M458,out!$A$1, '2000-2017'!N458)</f>
        <v>2014/META/50/115050000/52.7450664587424/1.85436988973096/86.0009552398339/95.6280877027333/94.0348231382994/52.1445785031719/75.1025482817064/4. Sostenible (&gt;=70 y &lt;80)/9/META - GOBERNACIÓN</v>
      </c>
    </row>
    <row r="460" spans="1:1" x14ac:dyDescent="0.2">
      <c r="A460" t="str">
        <f>CONCATENATE('2000-2017'!A459,out!$A$1,'2000-2017'!B459,out!$A$1,'2000-2017'!C459,out!$A$1,'2000-2017'!D459,out!$A$1,'2000-2017'!E459,out!$A$1,'2000-2017'!F459,out!$A$1,'2000-2017'!G459,out!$A$1,'2000-2017'!H459,out!$A$1,'2000-2017'!I459,out!$A$1,'2000-2017'!J459,out!$A$1,'2000-2017'!K459,out!$A$1,'2000-2017'!L459,out!$A$1,'2000-2017'!M459,out!$A$1, '2000-2017'!N459)</f>
        <v>2014/SANTANDER/68/116868000/56.9994233051909/1.42625237842539/51.893505013017/85.9397436406727/79.0648433921062/38.6719769275081/75.0644577808352/4. Sostenible (&gt;=70 y &lt;80)/10/SANTANDER - GOBERNACIÓN</v>
      </c>
    </row>
    <row r="461" spans="1:1" x14ac:dyDescent="0.2">
      <c r="A461" t="str">
        <f>CONCATENATE('2000-2017'!A460,out!$A$1,'2000-2017'!B460,out!$A$1,'2000-2017'!C460,out!$A$1,'2000-2017'!D460,out!$A$1,'2000-2017'!E460,out!$A$1,'2000-2017'!F460,out!$A$1,'2000-2017'!G460,out!$A$1,'2000-2017'!H460,out!$A$1,'2000-2017'!I460,out!$A$1,'2000-2017'!J460,out!$A$1,'2000-2017'!K460,out!$A$1,'2000-2017'!L460,out!$A$1,'2000-2017'!M460,out!$A$1, '2000-2017'!N460)</f>
        <v>2014/CORDOBA/23/112323000/55.2381541136384/1.01566540176862/83.8822408122021/94.4751455948541/90.7856175557374/45.2683067943153/74.6978160836491/4. Sostenible (&gt;=70 y &lt;80)/11/CÓRDOBA - GOBERNACIÓN</v>
      </c>
    </row>
    <row r="462" spans="1:1" x14ac:dyDescent="0.2">
      <c r="A462" t="str">
        <f>CONCATENATE('2000-2017'!A461,out!$A$1,'2000-2017'!B461,out!$A$1,'2000-2017'!C461,out!$A$1,'2000-2017'!D461,out!$A$1,'2000-2017'!E461,out!$A$1,'2000-2017'!F461,out!$A$1,'2000-2017'!G461,out!$A$1,'2000-2017'!H461,out!$A$1,'2000-2017'!I461,out!$A$1,'2000-2017'!J461,out!$A$1,'2000-2017'!K461,out!$A$1,'2000-2017'!L461,out!$A$1,'2000-2017'!M461,out!$A$1, '2000-2017'!N461)</f>
        <v>2014/RISARALDA/66/116666000/39.8956594922605/5.92955069458216/58.5258342107656/76.4674360541241/80.2968065265057/59.7376047881802/74.5597994757311/4. Sostenible (&gt;=70 y &lt;80)/12/RISARALDA - GOBERNACIÓN</v>
      </c>
    </row>
    <row r="463" spans="1:1" x14ac:dyDescent="0.2">
      <c r="A463" t="str">
        <f>CONCATENATE('2000-2017'!A462,out!$A$1,'2000-2017'!B462,out!$A$1,'2000-2017'!C462,out!$A$1,'2000-2017'!D462,out!$A$1,'2000-2017'!E462,out!$A$1,'2000-2017'!F462,out!$A$1,'2000-2017'!G462,out!$A$1,'2000-2017'!H462,out!$A$1,'2000-2017'!I462,out!$A$1,'2000-2017'!J462,out!$A$1,'2000-2017'!K462,out!$A$1,'2000-2017'!L462,out!$A$1,'2000-2017'!M462,out!$A$1, '2000-2017'!N462)</f>
        <v>2014/CALDAS/17/111717000/53.2134831377466/1.11195772642823/71.4661674944076/85.6796483333498/86.1850931887416/47.8060733055305/73.9253230772099/4. Sostenible (&gt;=70 y &lt;80)/13/CALDAS - GOBERNACIÓN</v>
      </c>
    </row>
    <row r="464" spans="1:1" x14ac:dyDescent="0.2">
      <c r="A464" t="str">
        <f>CONCATENATE('2000-2017'!A463,out!$A$1,'2000-2017'!B463,out!$A$1,'2000-2017'!C463,out!$A$1,'2000-2017'!D463,out!$A$1,'2000-2017'!E463,out!$A$1,'2000-2017'!F463,out!$A$1,'2000-2017'!G463,out!$A$1,'2000-2017'!H463,out!$A$1,'2000-2017'!I463,out!$A$1,'2000-2017'!J463,out!$A$1,'2000-2017'!K463,out!$A$1,'2000-2017'!L463,out!$A$1,'2000-2017'!M463,out!$A$1, '2000-2017'!N463)</f>
        <v>2014/N. DE SANTANDER/54/115454000/58.8032103518729/3.96220609898293/74.4253764877958/90.7106803927117/87.5668785003032/43.5056385901666/73.6718071290328/4. Sostenible (&gt;=70 y &lt;80)/14/NORTE DE SANTANDER - GOBERNACIÓN</v>
      </c>
    </row>
    <row r="465" spans="1:1" x14ac:dyDescent="0.2">
      <c r="A465" t="str">
        <f>CONCATENATE('2000-2017'!A464,out!$A$1,'2000-2017'!B464,out!$A$1,'2000-2017'!C464,out!$A$1,'2000-2017'!D464,out!$A$1,'2000-2017'!E464,out!$A$1,'2000-2017'!F464,out!$A$1,'2000-2017'!G464,out!$A$1,'2000-2017'!H464,out!$A$1,'2000-2017'!I464,out!$A$1,'2000-2017'!J464,out!$A$1,'2000-2017'!K464,out!$A$1,'2000-2017'!L464,out!$A$1,'2000-2017'!M464,out!$A$1, '2000-2017'!N464)</f>
        <v>2014/QUINDIO/63/116363000/62.2703385685261/2.35150249517179/56.4689620406448/82.6857586726451/76.1911913957982/43.0624928729863/73.5711179726849/4. Sostenible (&gt;=70 y &lt;80)/15/QUINDÍO - GOBERNACIÓN</v>
      </c>
    </row>
    <row r="466" spans="1:1" x14ac:dyDescent="0.2">
      <c r="A466" t="str">
        <f>CONCATENATE('2000-2017'!A465,out!$A$1,'2000-2017'!B465,out!$A$1,'2000-2017'!C465,out!$A$1,'2000-2017'!D465,out!$A$1,'2000-2017'!E465,out!$A$1,'2000-2017'!F465,out!$A$1,'2000-2017'!G465,out!$A$1,'2000-2017'!H465,out!$A$1,'2000-2017'!I465,out!$A$1,'2000-2017'!J465,out!$A$1,'2000-2017'!K465,out!$A$1,'2000-2017'!L465,out!$A$1,'2000-2017'!M465,out!$A$1, '2000-2017'!N465)</f>
        <v>2014/CAUCA/19/111919000/57.3456834194869/0.816899582100645/87.1780331180918/92.1757435973949/93.3245277060014/46.8194308855185/73.437763794932/4. Sostenible (&gt;=70 y &lt;80)/16/CAUCA - GOBERNACIÓN</v>
      </c>
    </row>
    <row r="467" spans="1:1" x14ac:dyDescent="0.2">
      <c r="A467" t="str">
        <f>CONCATENATE('2000-2017'!A466,out!$A$1,'2000-2017'!B466,out!$A$1,'2000-2017'!C466,out!$A$1,'2000-2017'!D466,out!$A$1,'2000-2017'!E466,out!$A$1,'2000-2017'!F466,out!$A$1,'2000-2017'!G466,out!$A$1,'2000-2017'!H466,out!$A$1,'2000-2017'!I466,out!$A$1,'2000-2017'!J466,out!$A$1,'2000-2017'!K466,out!$A$1,'2000-2017'!L466,out!$A$1,'2000-2017'!M466,out!$A$1, '2000-2017'!N466)</f>
        <v>2014/CASANARE/85/118585000/68.1871080063819/0/81.86312906346/86.9887394494555/91.0259093694384/47.25120956752/73.1447408470802/4. Sostenible (&gt;=70 y &lt;80)/17/CASANARE - GOBERNACIÓN</v>
      </c>
    </row>
    <row r="468" spans="1:1" x14ac:dyDescent="0.2">
      <c r="A468" t="str">
        <f>CONCATENATE('2000-2017'!A467,out!$A$1,'2000-2017'!B467,out!$A$1,'2000-2017'!C467,out!$A$1,'2000-2017'!D467,out!$A$1,'2000-2017'!E467,out!$A$1,'2000-2017'!F467,out!$A$1,'2000-2017'!G467,out!$A$1,'2000-2017'!H467,out!$A$1,'2000-2017'!I467,out!$A$1,'2000-2017'!J467,out!$A$1,'2000-2017'!K467,out!$A$1,'2000-2017'!L467,out!$A$1,'2000-2017'!M467,out!$A$1, '2000-2017'!N467)</f>
        <v>2014/ANTIOQUIA/05/110505000/44.3616622243537/4.60109806230816/43.5144591141294/63.4652898769594/75.4595562577966/48.3991343944542/72.4529502188842/4. Sostenible (&gt;=70 y &lt;80)/18/ANTIOQUIA - GOBERNACIÓN</v>
      </c>
    </row>
    <row r="469" spans="1:1" x14ac:dyDescent="0.2">
      <c r="A469" t="str">
        <f>CONCATENATE('2000-2017'!A468,out!$A$1,'2000-2017'!B468,out!$A$1,'2000-2017'!C468,out!$A$1,'2000-2017'!D468,out!$A$1,'2000-2017'!E468,out!$A$1,'2000-2017'!F468,out!$A$1,'2000-2017'!G468,out!$A$1,'2000-2017'!H468,out!$A$1,'2000-2017'!I468,out!$A$1,'2000-2017'!J468,out!$A$1,'2000-2017'!K468,out!$A$1,'2000-2017'!L468,out!$A$1,'2000-2017'!M468,out!$A$1, '2000-2017'!N468)</f>
        <v>2014/ARAUCA/81/118181000/58.0642327327632/1.49942171183309/85.497886957944/73.4409039503797/95.5759540361293/50.979391702898/70.8581698970415/4. Sostenible (&gt;=70 y &lt;80)/19/ARAUCA - GOBERNACIÓN</v>
      </c>
    </row>
    <row r="470" spans="1:1" x14ac:dyDescent="0.2">
      <c r="A470" t="str">
        <f>CONCATENATE('2000-2017'!A469,out!$A$1,'2000-2017'!B469,out!$A$1,'2000-2017'!C469,out!$A$1,'2000-2017'!D469,out!$A$1,'2000-2017'!E469,out!$A$1,'2000-2017'!F469,out!$A$1,'2000-2017'!G469,out!$A$1,'2000-2017'!H469,out!$A$1,'2000-2017'!I469,out!$A$1,'2000-2017'!J469,out!$A$1,'2000-2017'!K469,out!$A$1,'2000-2017'!L469,out!$A$1,'2000-2017'!M469,out!$A$1, '2000-2017'!N469)</f>
        <v>2014/MAGDALENA/47/114747000/62.2788499700766/1.26120969558298/75.5655967762453/58.1513889422757/89.6347275720495/56.7576098811175/69.443731792022/3. Vulnerable (&gt;=60 y &lt;70)/20/MAGDALENA - GOBERNACIÓN</v>
      </c>
    </row>
    <row r="471" spans="1:1" x14ac:dyDescent="0.2">
      <c r="A471" t="str">
        <f>CONCATENATE('2000-2017'!A470,out!$A$1,'2000-2017'!B470,out!$A$1,'2000-2017'!C470,out!$A$1,'2000-2017'!D470,out!$A$1,'2000-2017'!E470,out!$A$1,'2000-2017'!F470,out!$A$1,'2000-2017'!G470,out!$A$1,'2000-2017'!H470,out!$A$1,'2000-2017'!I470,out!$A$1,'2000-2017'!J470,out!$A$1,'2000-2017'!K470,out!$A$1,'2000-2017'!L470,out!$A$1,'2000-2017'!M470,out!$A$1, '2000-2017'!N470)</f>
        <v>2014/VICHADA/99/119999000/54.666252940007/1.59458358472447/75.3941728940019/54.0015825210421/91.5492088898928/58.6648116273508/69.1953226691146/3. Vulnerable (&gt;=60 y &lt;70)/21/VICHADA - GOBERNACIÓN</v>
      </c>
    </row>
    <row r="472" spans="1:1" x14ac:dyDescent="0.2">
      <c r="A472" t="str">
        <f>CONCATENATE('2000-2017'!A471,out!$A$1,'2000-2017'!B471,out!$A$1,'2000-2017'!C471,out!$A$1,'2000-2017'!D471,out!$A$1,'2000-2017'!E471,out!$A$1,'2000-2017'!F471,out!$A$1,'2000-2017'!G471,out!$A$1,'2000-2017'!H471,out!$A$1,'2000-2017'!I471,out!$A$1,'2000-2017'!J471,out!$A$1,'2000-2017'!K471,out!$A$1,'2000-2017'!L471,out!$A$1,'2000-2017'!M471,out!$A$1, '2000-2017'!N471)</f>
        <v>2014/CAQUETA/18/111818000/68.01425044172/0.230510634669666/73.8573219243611/88.703504107415/77.4625652107132/-29.2710182804001/65.9378162608967/3. Vulnerable (&gt;=60 y &lt;70)/22/CAQUETÁ - GOBERNACIÓN</v>
      </c>
    </row>
    <row r="473" spans="1:1" x14ac:dyDescent="0.2">
      <c r="A473" t="str">
        <f>CONCATENATE('2000-2017'!A472,out!$A$1,'2000-2017'!B472,out!$A$1,'2000-2017'!C472,out!$A$1,'2000-2017'!D472,out!$A$1,'2000-2017'!E472,out!$A$1,'2000-2017'!F472,out!$A$1,'2000-2017'!G472,out!$A$1,'2000-2017'!H472,out!$A$1,'2000-2017'!I472,out!$A$1,'2000-2017'!J472,out!$A$1,'2000-2017'!K472,out!$A$1,'2000-2017'!L472,out!$A$1,'2000-2017'!M472,out!$A$1, '2000-2017'!N472)</f>
        <v>2014/TOLIMA/73/117373000/74.8792018540256/9.54750816468056/61.6746910193758/83.0235671696479/81.7406688454046/9.90186196874971/65.1791256663959/3. Vulnerable (&gt;=60 y &lt;70)/23/TOLIMA - GOBERNACIÓN</v>
      </c>
    </row>
    <row r="474" spans="1:1" x14ac:dyDescent="0.2">
      <c r="A474" t="str">
        <f>CONCATENATE('2000-2017'!A473,out!$A$1,'2000-2017'!B473,out!$A$1,'2000-2017'!C473,out!$A$1,'2000-2017'!D473,out!$A$1,'2000-2017'!E473,out!$A$1,'2000-2017'!F473,out!$A$1,'2000-2017'!G473,out!$A$1,'2000-2017'!H473,out!$A$1,'2000-2017'!I473,out!$A$1,'2000-2017'!J473,out!$A$1,'2000-2017'!K473,out!$A$1,'2000-2017'!L473,out!$A$1,'2000-2017'!M473,out!$A$1, '2000-2017'!N473)</f>
        <v>2014/GUAVIARE/95/119595000/60.9551184212546/0.533912444845682/85.9562535102819/51.1848165208818/86.4553899110246/44.5589195500667/63.921496563617/3. Vulnerable (&gt;=60 y &lt;70)/24/GUAVIARE - GOBERNACIÓN</v>
      </c>
    </row>
    <row r="475" spans="1:1" x14ac:dyDescent="0.2">
      <c r="A475" t="str">
        <f>CONCATENATE('2000-2017'!A474,out!$A$1,'2000-2017'!B474,out!$A$1,'2000-2017'!C474,out!$A$1,'2000-2017'!D474,out!$A$1,'2000-2017'!E474,out!$A$1,'2000-2017'!F474,out!$A$1,'2000-2017'!G474,out!$A$1,'2000-2017'!H474,out!$A$1,'2000-2017'!I474,out!$A$1,'2000-2017'!J474,out!$A$1,'2000-2017'!K474,out!$A$1,'2000-2017'!L474,out!$A$1,'2000-2017'!M474,out!$A$1, '2000-2017'!N474)</f>
        <v>2014/NARIÑO/52/115252000/51.228522014461/2.10739780398875/63.4503286903541/64.0461780571357/82.7208261635954/-8.25435560775116/63.5668313058316/3. Vulnerable (&gt;=60 y &lt;70)/25/NARIÑO - GOBERNACIÓN</v>
      </c>
    </row>
    <row r="476" spans="1:1" x14ac:dyDescent="0.2">
      <c r="A476" t="str">
        <f>CONCATENATE('2000-2017'!A475,out!$A$1,'2000-2017'!B475,out!$A$1,'2000-2017'!C475,out!$A$1,'2000-2017'!D475,out!$A$1,'2000-2017'!E475,out!$A$1,'2000-2017'!F475,out!$A$1,'2000-2017'!G475,out!$A$1,'2000-2017'!H475,out!$A$1,'2000-2017'!I475,out!$A$1,'2000-2017'!J475,out!$A$1,'2000-2017'!K475,out!$A$1,'2000-2017'!L475,out!$A$1,'2000-2017'!M475,out!$A$1, '2000-2017'!N475)</f>
        <v>2014/BOLIVAR/13/111313000/71.6620410313846/0.369739138454903/65.5622029772292/91.5650168087507/74.8620048103725/0.241668102431473/62.4760739146482/3. Vulnerable (&gt;=60 y &lt;70)/26/BOLÍVAR - GOBERNACIÓN</v>
      </c>
    </row>
    <row r="477" spans="1:1" x14ac:dyDescent="0.2">
      <c r="A477" t="str">
        <f>CONCATENATE('2000-2017'!A476,out!$A$1,'2000-2017'!B476,out!$A$1,'2000-2017'!C476,out!$A$1,'2000-2017'!D476,out!$A$1,'2000-2017'!E476,out!$A$1,'2000-2017'!F476,out!$A$1,'2000-2017'!G476,out!$A$1,'2000-2017'!H476,out!$A$1,'2000-2017'!I476,out!$A$1,'2000-2017'!J476,out!$A$1,'2000-2017'!K476,out!$A$1,'2000-2017'!L476,out!$A$1,'2000-2017'!M476,out!$A$1, '2000-2017'!N476)</f>
        <v>2014/GUAINIA/94/119494000/40.8714284847124/0/89.1743189436322/30.8922917991409/92.7908886281478/59.0107206547244/62.4223071180999/3. Vulnerable (&gt;=60 y &lt;70)/27/GUAINÍA - GOBERNACIÓN</v>
      </c>
    </row>
    <row r="478" spans="1:1" x14ac:dyDescent="0.2">
      <c r="A478" t="str">
        <f>CONCATENATE('2000-2017'!A477,out!$A$1,'2000-2017'!B477,out!$A$1,'2000-2017'!C477,out!$A$1,'2000-2017'!D477,out!$A$1,'2000-2017'!E477,out!$A$1,'2000-2017'!F477,out!$A$1,'2000-2017'!G477,out!$A$1,'2000-2017'!H477,out!$A$1,'2000-2017'!I477,out!$A$1,'2000-2017'!J477,out!$A$1,'2000-2017'!K477,out!$A$1,'2000-2017'!L477,out!$A$1,'2000-2017'!M477,out!$A$1, '2000-2017'!N477)</f>
        <v>2014/SAN ANDRES/88/118888000/56.1268254449745/0/53.451971316481/30.0344204717675/60.5679539762498/34.5631837424335/59.9005834533449/2. Riesgo (&gt;=40 y &lt;60)/28/SAN ANDRÉS - GOBERNACIÓN</v>
      </c>
    </row>
    <row r="479" spans="1:1" x14ac:dyDescent="0.2">
      <c r="A479" t="str">
        <f>CONCATENATE('2000-2017'!A478,out!$A$1,'2000-2017'!B478,out!$A$1,'2000-2017'!C478,out!$A$1,'2000-2017'!D478,out!$A$1,'2000-2017'!E478,out!$A$1,'2000-2017'!F478,out!$A$1,'2000-2017'!G478,out!$A$1,'2000-2017'!H478,out!$A$1,'2000-2017'!I478,out!$A$1,'2000-2017'!J478,out!$A$1,'2000-2017'!K478,out!$A$1,'2000-2017'!L478,out!$A$1,'2000-2017'!M478,out!$A$1, '2000-2017'!N478)</f>
        <v>2014/AMAZONAS/91/119191000/67.0507700590757/0/87.0358366426733/37.3500792642662/85.387080557777/31.5432933417059/58.9669377321137/2. Riesgo (&gt;=40 y &lt;60)/29/AMAZONAS - GOBERNACIÓN</v>
      </c>
    </row>
    <row r="480" spans="1:1" x14ac:dyDescent="0.2">
      <c r="A480" t="str">
        <f>CONCATENATE('2000-2017'!A479,out!$A$1,'2000-2017'!B479,out!$A$1,'2000-2017'!C479,out!$A$1,'2000-2017'!D479,out!$A$1,'2000-2017'!E479,out!$A$1,'2000-2017'!F479,out!$A$1,'2000-2017'!G479,out!$A$1,'2000-2017'!H479,out!$A$1,'2000-2017'!I479,out!$A$1,'2000-2017'!J479,out!$A$1,'2000-2017'!K479,out!$A$1,'2000-2017'!L479,out!$A$1,'2000-2017'!M479,out!$A$1, '2000-2017'!N479)</f>
        <v>2014/VAUPES/97/119797000/54.1161410210221/0.93260351784078/87.9208559903022/26.2433985603498/83.9505232889546/50.2156508323405/58.8403428434887/2. Riesgo (&gt;=40 y &lt;60)/30/VAUPÉS - GOBERNACIÓN</v>
      </c>
    </row>
    <row r="481" spans="1:1" x14ac:dyDescent="0.2">
      <c r="A481" t="str">
        <f>CONCATENATE('2000-2017'!A480,out!$A$1,'2000-2017'!B480,out!$A$1,'2000-2017'!C480,out!$A$1,'2000-2017'!D480,out!$A$1,'2000-2017'!E480,out!$A$1,'2000-2017'!F480,out!$A$1,'2000-2017'!G480,out!$A$1,'2000-2017'!H480,out!$A$1,'2000-2017'!I480,out!$A$1,'2000-2017'!J480,out!$A$1,'2000-2017'!K480,out!$A$1,'2000-2017'!L480,out!$A$1,'2000-2017'!M480,out!$A$1, '2000-2017'!N480)</f>
        <v>2014/CHOCO/27/112727000/90.916456537488/5.12184383654448/85.5700470128268/92.1388336824787/93.8819215781722/18.3453874824055/56.948027043973/2. Riesgo (&gt;=40 y &lt;60)/31/CHOCÓ - GOBERNACIÓN</v>
      </c>
    </row>
    <row r="482" spans="1:1" x14ac:dyDescent="0.2">
      <c r="A482" t="str">
        <f>CONCATENATE('2000-2017'!A481,out!$A$1,'2000-2017'!B481,out!$A$1,'2000-2017'!C481,out!$A$1,'2000-2017'!D481,out!$A$1,'2000-2017'!E481,out!$A$1,'2000-2017'!F481,out!$A$1,'2000-2017'!G481,out!$A$1,'2000-2017'!H481,out!$A$1,'2000-2017'!I481,out!$A$1,'2000-2017'!J481,out!$A$1,'2000-2017'!K481,out!$A$1,'2000-2017'!L481,out!$A$1,'2000-2017'!M481,out!$A$1, '2000-2017'!N481)</f>
        <v>2014/PUTUMAYO/86/118686000/84.0982617157658/0/86.8467076821772/55.4871200093598/91.5011329020763/27.7004631848724/54.8654428937817/2. Riesgo (&gt;=40 y &lt;60)/32/PUTUMAYO - GOBERNACIÓN</v>
      </c>
    </row>
    <row r="483" spans="1:1" x14ac:dyDescent="0.2">
      <c r="A483" t="str">
        <f>CONCATENATE('2000-2017'!A482,out!$A$1,'2000-2017'!B482,out!$A$1,'2000-2017'!C482,out!$A$1,'2000-2017'!D482,out!$A$1,'2000-2017'!E482,out!$A$1,'2000-2017'!F482,out!$A$1,'2000-2017'!G482,out!$A$1,'2000-2017'!H482,out!$A$1,'2000-2017'!I482,out!$A$1,'2000-2017'!J482,out!$A$1,'2000-2017'!K482,out!$A$1,'2000-2017'!L482,out!$A$1,'2000-2017'!M482,out!$A$1, '2000-2017'!N482)</f>
        <v>2015/VALLE DEL CAUCA/76/117676000/53.6960802853954/5.12682042840097/43.3806414212668/89.2376371488378/79.5026175610355/56.6406425972205/79.4789619829943/4. Sostenible (&gt;=70 y &lt;80)/1/VALLE DEL CAUCA - GOBERNACIÓN</v>
      </c>
    </row>
    <row r="484" spans="1:1" x14ac:dyDescent="0.2">
      <c r="A484" t="str">
        <f>CONCATENATE('2000-2017'!A483,out!$A$1,'2000-2017'!B483,out!$A$1,'2000-2017'!C483,out!$A$1,'2000-2017'!D483,out!$A$1,'2000-2017'!E483,out!$A$1,'2000-2017'!F483,out!$A$1,'2000-2017'!G483,out!$A$1,'2000-2017'!H483,out!$A$1,'2000-2017'!I483,out!$A$1,'2000-2017'!J483,out!$A$1,'2000-2017'!K483,out!$A$1,'2000-2017'!L483,out!$A$1,'2000-2017'!M483,out!$A$1, '2000-2017'!N483)</f>
        <v>2015/ATLANTICO/08/110808000/39.7243108751619/5.3446576168323/48.8277692611878/79.9511563052296/85.9591055256219/67.5894297725345/79.221441554764/4. Sostenible (&gt;=70 y &lt;80)/2/ATLÁNTICO - GOBERNACIÓN</v>
      </c>
    </row>
    <row r="485" spans="1:1" x14ac:dyDescent="0.2">
      <c r="A485" t="str">
        <f>CONCATENATE('2000-2017'!A484,out!$A$1,'2000-2017'!B484,out!$A$1,'2000-2017'!C484,out!$A$1,'2000-2017'!D484,out!$A$1,'2000-2017'!E484,out!$A$1,'2000-2017'!F484,out!$A$1,'2000-2017'!G484,out!$A$1,'2000-2017'!H484,out!$A$1,'2000-2017'!I484,out!$A$1,'2000-2017'!J484,out!$A$1,'2000-2017'!K484,out!$A$1,'2000-2017'!L484,out!$A$1,'2000-2017'!M484,out!$A$1, '2000-2017'!N484)</f>
        <v>2015/SUCRE/70/117070000/46.211633123722/1.67481685383627/77.9588259936343/95.5910478608658/93.8077464750907/70.0061213549275/79.1005902334815/4. Sostenible (&gt;=70 y &lt;80)/3/SUCRE - GOBERNACIÓN</v>
      </c>
    </row>
    <row r="486" spans="1:1" x14ac:dyDescent="0.2">
      <c r="A486" t="str">
        <f>CONCATENATE('2000-2017'!A485,out!$A$1,'2000-2017'!B485,out!$A$1,'2000-2017'!C485,out!$A$1,'2000-2017'!D485,out!$A$1,'2000-2017'!E485,out!$A$1,'2000-2017'!F485,out!$A$1,'2000-2017'!G485,out!$A$1,'2000-2017'!H485,out!$A$1,'2000-2017'!I485,out!$A$1,'2000-2017'!J485,out!$A$1,'2000-2017'!K485,out!$A$1,'2000-2017'!L485,out!$A$1,'2000-2017'!M485,out!$A$1, '2000-2017'!N485)</f>
        <v>2015/SANTANDER/68/116868000/56.252604543234/4.21198926979381/42.9157377798568/92.6746563954459/80.6261520827347/45.4239609995793/78.9773178811302/4. Sostenible (&gt;=70 y &lt;80)/4/SANTANDER - GOBERNACIÓN</v>
      </c>
    </row>
    <row r="487" spans="1:1" x14ac:dyDescent="0.2">
      <c r="A487" t="str">
        <f>CONCATENATE('2000-2017'!A486,out!$A$1,'2000-2017'!B486,out!$A$1,'2000-2017'!C486,out!$A$1,'2000-2017'!D486,out!$A$1,'2000-2017'!E486,out!$A$1,'2000-2017'!F486,out!$A$1,'2000-2017'!G486,out!$A$1,'2000-2017'!H486,out!$A$1,'2000-2017'!I486,out!$A$1,'2000-2017'!J486,out!$A$1,'2000-2017'!K486,out!$A$1,'2000-2017'!L486,out!$A$1,'2000-2017'!M486,out!$A$1, '2000-2017'!N486)</f>
        <v>2015/CUNDINAMARCA/25/112525000/38.7122404247469/8.70619490197954/38.6850561078075/81.6957241131824/77.7986677420048/59.9558782183224/78.5682298779724/4. Sostenible (&gt;=70 y &lt;80)/5/CUNDINAMARCA - GOBERNACIÓN</v>
      </c>
    </row>
    <row r="488" spans="1:1" x14ac:dyDescent="0.2">
      <c r="A488" t="str">
        <f>CONCATENATE('2000-2017'!A487,out!$A$1,'2000-2017'!B487,out!$A$1,'2000-2017'!C487,out!$A$1,'2000-2017'!D487,out!$A$1,'2000-2017'!E487,out!$A$1,'2000-2017'!F487,out!$A$1,'2000-2017'!G487,out!$A$1,'2000-2017'!H487,out!$A$1,'2000-2017'!I487,out!$A$1,'2000-2017'!J487,out!$A$1,'2000-2017'!K487,out!$A$1,'2000-2017'!L487,out!$A$1,'2000-2017'!M487,out!$A$1, '2000-2017'!N487)</f>
        <v>2015/RISARALDA/66/116666000/38.2744476310931/3.67417168791897/54.8298531037756/77.8764057458366/86.804092456936/65.7443180140963/77.7743151090817/4. Sostenible (&gt;=70 y &lt;80)/6/RISARALDA - GOBERNACIÓN</v>
      </c>
    </row>
    <row r="489" spans="1:1" x14ac:dyDescent="0.2">
      <c r="A489" t="str">
        <f>CONCATENATE('2000-2017'!A488,out!$A$1,'2000-2017'!B488,out!$A$1,'2000-2017'!C488,out!$A$1,'2000-2017'!D488,out!$A$1,'2000-2017'!E488,out!$A$1,'2000-2017'!F488,out!$A$1,'2000-2017'!G488,out!$A$1,'2000-2017'!H488,out!$A$1,'2000-2017'!I488,out!$A$1,'2000-2017'!J488,out!$A$1,'2000-2017'!K488,out!$A$1,'2000-2017'!L488,out!$A$1,'2000-2017'!M488,out!$A$1, '2000-2017'!N488)</f>
        <v>2015/CESAR/20/112020000/49.3463689638048/1.53579239029455/80.1164335564483/95.9715634744963/94.9274134094091/58.3513417671139/77.3365336768663/4. Sostenible (&gt;=70 y &lt;80)/7/CESAR - GOBERNACIÓN</v>
      </c>
    </row>
    <row r="490" spans="1:1" x14ac:dyDescent="0.2">
      <c r="A490" t="str">
        <f>CONCATENATE('2000-2017'!A489,out!$A$1,'2000-2017'!B489,out!$A$1,'2000-2017'!C489,out!$A$1,'2000-2017'!D489,out!$A$1,'2000-2017'!E489,out!$A$1,'2000-2017'!F489,out!$A$1,'2000-2017'!G489,out!$A$1,'2000-2017'!H489,out!$A$1,'2000-2017'!I489,out!$A$1,'2000-2017'!J489,out!$A$1,'2000-2017'!K489,out!$A$1,'2000-2017'!L489,out!$A$1,'2000-2017'!M489,out!$A$1, '2000-2017'!N489)</f>
        <v>2015/BOYACA/15/111515000/48.0340503927808/3.09239018567618/54.5353454083992/74.7881848836419/89.4304517528118/61.9596332053093/77.1919338303928/4. Sostenible (&gt;=70 y &lt;80)/8/BOYACÁ - GOBERNACIÓN</v>
      </c>
    </row>
    <row r="491" spans="1:1" x14ac:dyDescent="0.2">
      <c r="A491" t="str">
        <f>CONCATENATE('2000-2017'!A490,out!$A$1,'2000-2017'!B490,out!$A$1,'2000-2017'!C490,out!$A$1,'2000-2017'!D490,out!$A$1,'2000-2017'!E490,out!$A$1,'2000-2017'!F490,out!$A$1,'2000-2017'!G490,out!$A$1,'2000-2017'!H490,out!$A$1,'2000-2017'!I490,out!$A$1,'2000-2017'!J490,out!$A$1,'2000-2017'!K490,out!$A$1,'2000-2017'!L490,out!$A$1,'2000-2017'!M490,out!$A$1, '2000-2017'!N490)</f>
        <v>2015/CORDOBA/23/112323000/54.0045034811934/4.3205811164245/78.8263293035545/96.1476918344349/90.5955099605694/49.4877825167599/76.5401617006364/4. Sostenible (&gt;=70 y &lt;80)/9/CÓRDOBA - GOBERNACIÓN</v>
      </c>
    </row>
    <row r="492" spans="1:1" x14ac:dyDescent="0.2">
      <c r="A492" t="str">
        <f>CONCATENATE('2000-2017'!A491,out!$A$1,'2000-2017'!B491,out!$A$1,'2000-2017'!C491,out!$A$1,'2000-2017'!D491,out!$A$1,'2000-2017'!E491,out!$A$1,'2000-2017'!F491,out!$A$1,'2000-2017'!G491,out!$A$1,'2000-2017'!H491,out!$A$1,'2000-2017'!I491,out!$A$1,'2000-2017'!J491,out!$A$1,'2000-2017'!K491,out!$A$1,'2000-2017'!L491,out!$A$1,'2000-2017'!M491,out!$A$1, '2000-2017'!N491)</f>
        <v>2015/HUILA/41/114141000/61.4338293940646/6.25876627016085/60.8378806732341/95.2422530211004/88.1847096367048/37.620801180494/76.1068338999333/4. Sostenible (&gt;=70 y &lt;80)/10/HUILA - GOBERNACIÓN</v>
      </c>
    </row>
    <row r="493" spans="1:1" x14ac:dyDescent="0.2">
      <c r="A493" t="str">
        <f>CONCATENATE('2000-2017'!A492,out!$A$1,'2000-2017'!B492,out!$A$1,'2000-2017'!C492,out!$A$1,'2000-2017'!D492,out!$A$1,'2000-2017'!E492,out!$A$1,'2000-2017'!F492,out!$A$1,'2000-2017'!G492,out!$A$1,'2000-2017'!H492,out!$A$1,'2000-2017'!I492,out!$A$1,'2000-2017'!J492,out!$A$1,'2000-2017'!K492,out!$A$1,'2000-2017'!L492,out!$A$1,'2000-2017'!M492,out!$A$1, '2000-2017'!N492)</f>
        <v>2015/META/50/115050000/52.7821977926668/4.62171474712136/80.7977181347917/95.8012461466272/94.2264820211702/51.6043888972067/75.7236123291548/4. Sostenible (&gt;=70 y &lt;80)/11/META - GOBERNACIÓN</v>
      </c>
    </row>
    <row r="494" spans="1:1" x14ac:dyDescent="0.2">
      <c r="A494" t="str">
        <f>CONCATENATE('2000-2017'!A493,out!$A$1,'2000-2017'!B493,out!$A$1,'2000-2017'!C493,out!$A$1,'2000-2017'!D493,out!$A$1,'2000-2017'!E493,out!$A$1,'2000-2017'!F493,out!$A$1,'2000-2017'!G493,out!$A$1,'2000-2017'!H493,out!$A$1,'2000-2017'!I493,out!$A$1,'2000-2017'!J493,out!$A$1,'2000-2017'!K493,out!$A$1,'2000-2017'!L493,out!$A$1,'2000-2017'!M493,out!$A$1, '2000-2017'!N493)</f>
        <v>2015/N. DE SANTANDER/54/115454000/60.0995928283662/3.7345908035203/75.6535315626967/92.1781546585971/90.2491837272008/49.9307665102482/75.093166597729/4. Sostenible (&gt;=70 y &lt;80)/12/NORTE DE SANTANDER - GOBERNACIÓN</v>
      </c>
    </row>
    <row r="495" spans="1:1" x14ac:dyDescent="0.2">
      <c r="A495" t="str">
        <f>CONCATENATE('2000-2017'!A494,out!$A$1,'2000-2017'!B494,out!$A$1,'2000-2017'!C494,out!$A$1,'2000-2017'!D494,out!$A$1,'2000-2017'!E494,out!$A$1,'2000-2017'!F494,out!$A$1,'2000-2017'!G494,out!$A$1,'2000-2017'!H494,out!$A$1,'2000-2017'!I494,out!$A$1,'2000-2017'!J494,out!$A$1,'2000-2017'!K494,out!$A$1,'2000-2017'!L494,out!$A$1,'2000-2017'!M494,out!$A$1, '2000-2017'!N494)</f>
        <v>2015/BOLIVAR/13/111313000/59.3699261163/1.13382815202416/66.9092868650006/89.0220351772904/85.6126677012647/45.835033510328/75.0679764938508/4. Sostenible (&gt;=70 y &lt;80)/13/BOLÍVAR - GOBERNACIÓN</v>
      </c>
    </row>
    <row r="496" spans="1:1" x14ac:dyDescent="0.2">
      <c r="A496" t="str">
        <f>CONCATENATE('2000-2017'!A495,out!$A$1,'2000-2017'!B495,out!$A$1,'2000-2017'!C495,out!$A$1,'2000-2017'!D495,out!$A$1,'2000-2017'!E495,out!$A$1,'2000-2017'!F495,out!$A$1,'2000-2017'!G495,out!$A$1,'2000-2017'!H495,out!$A$1,'2000-2017'!I495,out!$A$1,'2000-2017'!J495,out!$A$1,'2000-2017'!K495,out!$A$1,'2000-2017'!L495,out!$A$1,'2000-2017'!M495,out!$A$1, '2000-2017'!N495)</f>
        <v>2015/QUINDIO/63/116363000/39.3589074260541/2.82246253527418/47.663269714439/83.4568218341195/76.2607045148948/32.8296429879146/73.871087124562/4. Sostenible (&gt;=70 y &lt;80)/14/QUINDÍO - GOBERNACIÓN</v>
      </c>
    </row>
    <row r="497" spans="1:1" x14ac:dyDescent="0.2">
      <c r="A497" t="str">
        <f>CONCATENATE('2000-2017'!A496,out!$A$1,'2000-2017'!B496,out!$A$1,'2000-2017'!C496,out!$A$1,'2000-2017'!D496,out!$A$1,'2000-2017'!E496,out!$A$1,'2000-2017'!F496,out!$A$1,'2000-2017'!G496,out!$A$1,'2000-2017'!H496,out!$A$1,'2000-2017'!I496,out!$A$1,'2000-2017'!J496,out!$A$1,'2000-2017'!K496,out!$A$1,'2000-2017'!L496,out!$A$1,'2000-2017'!M496,out!$A$1, '2000-2017'!N496)</f>
        <v>2015/ARAUCA/81/118181000/70.3935990585955/1.60993135819108/61.6916287091162/75.5797066219282/95.023287485995/39.7404441825049/73.7869363905074/4. Sostenible (&gt;=70 y &lt;80)/15/ARAUCA - GOBERNACIÓN</v>
      </c>
    </row>
    <row r="498" spans="1:1" x14ac:dyDescent="0.2">
      <c r="A498" t="str">
        <f>CONCATENATE('2000-2017'!A497,out!$A$1,'2000-2017'!B497,out!$A$1,'2000-2017'!C497,out!$A$1,'2000-2017'!D497,out!$A$1,'2000-2017'!E497,out!$A$1,'2000-2017'!F497,out!$A$1,'2000-2017'!G497,out!$A$1,'2000-2017'!H497,out!$A$1,'2000-2017'!I497,out!$A$1,'2000-2017'!J497,out!$A$1,'2000-2017'!K497,out!$A$1,'2000-2017'!L497,out!$A$1,'2000-2017'!M497,out!$A$1, '2000-2017'!N497)</f>
        <v>2015/CAUCA/19/111919000/51.2995878768739/1.27353390115543/83.1117230369551/91.3163517576838/92.7880086631281/41.9010804698462/73.1766524825552/4. Sostenible (&gt;=70 y &lt;80)/16/CAUCA - GOBERNACIÓN</v>
      </c>
    </row>
    <row r="499" spans="1:1" x14ac:dyDescent="0.2">
      <c r="A499" t="str">
        <f>CONCATENATE('2000-2017'!A498,out!$A$1,'2000-2017'!B498,out!$A$1,'2000-2017'!C498,out!$A$1,'2000-2017'!D498,out!$A$1,'2000-2017'!E498,out!$A$1,'2000-2017'!F498,out!$A$1,'2000-2017'!G498,out!$A$1,'2000-2017'!H498,out!$A$1,'2000-2017'!I498,out!$A$1,'2000-2017'!J498,out!$A$1,'2000-2017'!K498,out!$A$1,'2000-2017'!L498,out!$A$1,'2000-2017'!M498,out!$A$1, '2000-2017'!N498)</f>
        <v>2015/CAQUETA/18/111818000/63.5025275859094/0.434369087733269/79.0824667098448/91.4057813014275/88.551891629133/36.0639479921166/72.4933319811893/4. Sostenible (&gt;=70 y &lt;80)/17/CAQUETÁ - GOBERNACIÓN</v>
      </c>
    </row>
    <row r="500" spans="1:1" x14ac:dyDescent="0.2">
      <c r="A500" t="str">
        <f>CONCATENATE('2000-2017'!A499,out!$A$1,'2000-2017'!B499,out!$A$1,'2000-2017'!C499,out!$A$1,'2000-2017'!D499,out!$A$1,'2000-2017'!E499,out!$A$1,'2000-2017'!F499,out!$A$1,'2000-2017'!G499,out!$A$1,'2000-2017'!H499,out!$A$1,'2000-2017'!I499,out!$A$1,'2000-2017'!J499,out!$A$1,'2000-2017'!K499,out!$A$1,'2000-2017'!L499,out!$A$1,'2000-2017'!M499,out!$A$1, '2000-2017'!N499)</f>
        <v>2015/GUAJIRA/44/114444000/63.9947181204968/6.03668619570608/85.4589871865581/88.6309209023674/94.0807231294595/42.4316188577312/71.9130086442902/4. Sostenible (&gt;=70 y &lt;80)/18/LA GUAJIRA - GOBERNACIÓN</v>
      </c>
    </row>
    <row r="501" spans="1:1" x14ac:dyDescent="0.2">
      <c r="A501" t="str">
        <f>CONCATENATE('2000-2017'!A500,out!$A$1,'2000-2017'!B500,out!$A$1,'2000-2017'!C500,out!$A$1,'2000-2017'!D500,out!$A$1,'2000-2017'!E500,out!$A$1,'2000-2017'!F500,out!$A$1,'2000-2017'!G500,out!$A$1,'2000-2017'!H500,out!$A$1,'2000-2017'!I500,out!$A$1,'2000-2017'!J500,out!$A$1,'2000-2017'!K500,out!$A$1,'2000-2017'!L500,out!$A$1,'2000-2017'!M500,out!$A$1, '2000-2017'!N500)</f>
        <v>2015/ANTIOQUIA/05/110505000/53.9695548696954/5.31563051153732/40.9483630653508/67.820851436376/74.4737312060135/42.0048551358472/71.2454577395565/4. Sostenible (&gt;=70 y &lt;80)/19/ANTIOQUIA - GOBERNACIÓN</v>
      </c>
    </row>
    <row r="502" spans="1:1" x14ac:dyDescent="0.2">
      <c r="A502" t="str">
        <f>CONCATENATE('2000-2017'!A501,out!$A$1,'2000-2017'!B501,out!$A$1,'2000-2017'!C501,out!$A$1,'2000-2017'!D501,out!$A$1,'2000-2017'!E501,out!$A$1,'2000-2017'!F501,out!$A$1,'2000-2017'!G501,out!$A$1,'2000-2017'!H501,out!$A$1,'2000-2017'!I501,out!$A$1,'2000-2017'!J501,out!$A$1,'2000-2017'!K501,out!$A$1,'2000-2017'!L501,out!$A$1,'2000-2017'!M501,out!$A$1, '2000-2017'!N501)</f>
        <v>2015/CALDAS/17/111717000/53.5620224568144/2.94600006217584/61.4675156105523/85.2336064645195/79.3207311574139/26.2029359859103/71.2356142313411/4. Sostenible (&gt;=70 y &lt;80)/20/CALDAS - GOBERNACIÓN</v>
      </c>
    </row>
    <row r="503" spans="1:1" x14ac:dyDescent="0.2">
      <c r="A503" t="str">
        <f>CONCATENATE('2000-2017'!A502,out!$A$1,'2000-2017'!B502,out!$A$1,'2000-2017'!C502,out!$A$1,'2000-2017'!D502,out!$A$1,'2000-2017'!E502,out!$A$1,'2000-2017'!F502,out!$A$1,'2000-2017'!G502,out!$A$1,'2000-2017'!H502,out!$A$1,'2000-2017'!I502,out!$A$1,'2000-2017'!J502,out!$A$1,'2000-2017'!K502,out!$A$1,'2000-2017'!L502,out!$A$1,'2000-2017'!M502,out!$A$1, '2000-2017'!N502)</f>
        <v>2015/MAGDALENA/47/114747000/54.1239832961254/2.15017096904519/71.8771037716631/62.0957215633086/89.4899763299566/56.755596517971/70.7925652183084/4. Sostenible (&gt;=70 y &lt;80)/21/MAGDALENA - GOBERNACIÓN</v>
      </c>
    </row>
    <row r="504" spans="1:1" x14ac:dyDescent="0.2">
      <c r="A504" t="str">
        <f>CONCATENATE('2000-2017'!A503,out!$A$1,'2000-2017'!B503,out!$A$1,'2000-2017'!C503,out!$A$1,'2000-2017'!D503,out!$A$1,'2000-2017'!E503,out!$A$1,'2000-2017'!F503,out!$A$1,'2000-2017'!G503,out!$A$1,'2000-2017'!H503,out!$A$1,'2000-2017'!I503,out!$A$1,'2000-2017'!J503,out!$A$1,'2000-2017'!K503,out!$A$1,'2000-2017'!L503,out!$A$1,'2000-2017'!M503,out!$A$1, '2000-2017'!N503)</f>
        <v>2015/CASANARE/85/118585000/63.9584608719698/0.093886719736787/77.8720317306222/87.6841648830994/91.1401423053995/21.2873915075976/70.3622290636351/4. Sostenible (&gt;=70 y &lt;80)/22/CASANARE - GOBERNACIÓN</v>
      </c>
    </row>
    <row r="505" spans="1:1" x14ac:dyDescent="0.2">
      <c r="A505" t="str">
        <f>CONCATENATE('2000-2017'!A504,out!$A$1,'2000-2017'!B504,out!$A$1,'2000-2017'!C504,out!$A$1,'2000-2017'!D504,out!$A$1,'2000-2017'!E504,out!$A$1,'2000-2017'!F504,out!$A$1,'2000-2017'!G504,out!$A$1,'2000-2017'!H504,out!$A$1,'2000-2017'!I504,out!$A$1,'2000-2017'!J504,out!$A$1,'2000-2017'!K504,out!$A$1,'2000-2017'!L504,out!$A$1,'2000-2017'!M504,out!$A$1, '2000-2017'!N504)</f>
        <v>2015/NARIÑO/52/115252000/47.7435794064176/2.5024355523317/69.4329785497435/67.9484633677148/88.4663788769673/43.4381130493782/70.3262253686825/4. Sostenible (&gt;=70 y &lt;80)/23/NARIÑO - GOBERNACIÓN</v>
      </c>
    </row>
    <row r="506" spans="1:1" x14ac:dyDescent="0.2">
      <c r="A506" t="str">
        <f>CONCATENATE('2000-2017'!A505,out!$A$1,'2000-2017'!B505,out!$A$1,'2000-2017'!C505,out!$A$1,'2000-2017'!D505,out!$A$1,'2000-2017'!E505,out!$A$1,'2000-2017'!F505,out!$A$1,'2000-2017'!G505,out!$A$1,'2000-2017'!H505,out!$A$1,'2000-2017'!I505,out!$A$1,'2000-2017'!J505,out!$A$1,'2000-2017'!K505,out!$A$1,'2000-2017'!L505,out!$A$1,'2000-2017'!M505,out!$A$1, '2000-2017'!N505)</f>
        <v>2015/VICHADA/99/119999000/42.9055289262781/0.143447878262326/70.7345655284096/44.2564168954983/93.9717654311405/63.0525403171386/69.3076361448598/3. Vulnerable (&gt;=60 y &lt;70)/24/VICHADA - GOBERNACIÓN</v>
      </c>
    </row>
    <row r="507" spans="1:1" x14ac:dyDescent="0.2">
      <c r="A507" t="str">
        <f>CONCATENATE('2000-2017'!A506,out!$A$1,'2000-2017'!B506,out!$A$1,'2000-2017'!C506,out!$A$1,'2000-2017'!D506,out!$A$1,'2000-2017'!E506,out!$A$1,'2000-2017'!F506,out!$A$1,'2000-2017'!G506,out!$A$1,'2000-2017'!H506,out!$A$1,'2000-2017'!I506,out!$A$1,'2000-2017'!J506,out!$A$1,'2000-2017'!K506,out!$A$1,'2000-2017'!L506,out!$A$1,'2000-2017'!M506,out!$A$1, '2000-2017'!N506)</f>
        <v>2015/GUAINIA/94/119494000/41.6258773344613/0/76.3168941862382/42.5465887241209/94.4061125018035/64.3681787971286/68.2024221860904/3. Vulnerable (&gt;=60 y &lt;70)/25/GUAINÍA - GOBERNACIÓN</v>
      </c>
    </row>
    <row r="508" spans="1:1" x14ac:dyDescent="0.2">
      <c r="A508" t="str">
        <f>CONCATENATE('2000-2017'!A507,out!$A$1,'2000-2017'!B507,out!$A$1,'2000-2017'!C507,out!$A$1,'2000-2017'!D507,out!$A$1,'2000-2017'!E507,out!$A$1,'2000-2017'!F507,out!$A$1,'2000-2017'!G507,out!$A$1,'2000-2017'!H507,out!$A$1,'2000-2017'!I507,out!$A$1,'2000-2017'!J507,out!$A$1,'2000-2017'!K507,out!$A$1,'2000-2017'!L507,out!$A$1,'2000-2017'!M507,out!$A$1, '2000-2017'!N507)</f>
        <v>2015/GUAVIARE/95/119595000/64.2164415167218/0.466552846934592/77.3324031098189/55.571168332819/91.8739409660398/45.9428619597225/67.5455411130642/3. Vulnerable (&gt;=60 y &lt;70)/26/GUAVIARE - GOBERNACIÓN</v>
      </c>
    </row>
    <row r="509" spans="1:1" x14ac:dyDescent="0.2">
      <c r="A509" t="str">
        <f>CONCATENATE('2000-2017'!A508,out!$A$1,'2000-2017'!B508,out!$A$1,'2000-2017'!C508,out!$A$1,'2000-2017'!D508,out!$A$1,'2000-2017'!E508,out!$A$1,'2000-2017'!F508,out!$A$1,'2000-2017'!G508,out!$A$1,'2000-2017'!H508,out!$A$1,'2000-2017'!I508,out!$A$1,'2000-2017'!J508,out!$A$1,'2000-2017'!K508,out!$A$1,'2000-2017'!L508,out!$A$1,'2000-2017'!M508,out!$A$1, '2000-2017'!N508)</f>
        <v>2015/TOLIMA/73/117373000/76.405830950301/8.31247278912345/71.25444365477/84.2857054378473/84.8343606794126/29.4667371056474/62.7281155987693/3. Vulnerable (&gt;=60 y &lt;70)/27/TOLIMA - GOBERNACIÓN</v>
      </c>
    </row>
    <row r="510" spans="1:1" x14ac:dyDescent="0.2">
      <c r="A510" t="str">
        <f>CONCATENATE('2000-2017'!A509,out!$A$1,'2000-2017'!B509,out!$A$1,'2000-2017'!C509,out!$A$1,'2000-2017'!D509,out!$A$1,'2000-2017'!E509,out!$A$1,'2000-2017'!F509,out!$A$1,'2000-2017'!G509,out!$A$1,'2000-2017'!H509,out!$A$1,'2000-2017'!I509,out!$A$1,'2000-2017'!J509,out!$A$1,'2000-2017'!K509,out!$A$1,'2000-2017'!L509,out!$A$1,'2000-2017'!M509,out!$A$1, '2000-2017'!N509)</f>
        <v>2015/VAUPES/97/119797000/62.0465939399527/1.03019733075902/75.086791937132/28.8768295710464/93.2893189174186/43.6884216223857/62.4270252774554/3. Vulnerable (&gt;=60 y &lt;70)/28/VAUPÉS - GOBERNACIÓN</v>
      </c>
    </row>
    <row r="511" spans="1:1" x14ac:dyDescent="0.2">
      <c r="A511" t="str">
        <f>CONCATENATE('2000-2017'!A510,out!$A$1,'2000-2017'!B510,out!$A$1,'2000-2017'!C510,out!$A$1,'2000-2017'!D510,out!$A$1,'2000-2017'!E510,out!$A$1,'2000-2017'!F510,out!$A$1,'2000-2017'!G510,out!$A$1,'2000-2017'!H510,out!$A$1,'2000-2017'!I510,out!$A$1,'2000-2017'!J510,out!$A$1,'2000-2017'!K510,out!$A$1,'2000-2017'!L510,out!$A$1,'2000-2017'!M510,out!$A$1, '2000-2017'!N510)</f>
        <v>2015/AMAZONAS/91/119191000/55.0240941828133/0/92.1091394819509/40.5567049900932/90.579022062022/30.7646211869415/59.4524170336304/2. Riesgo (&gt;=40 y &lt;60)/29/AMAZONAS - GOBERNACIÓN</v>
      </c>
    </row>
    <row r="512" spans="1:1" x14ac:dyDescent="0.2">
      <c r="A512" t="str">
        <f>CONCATENATE('2000-2017'!A511,out!$A$1,'2000-2017'!B511,out!$A$1,'2000-2017'!C511,out!$A$1,'2000-2017'!D511,out!$A$1,'2000-2017'!E511,out!$A$1,'2000-2017'!F511,out!$A$1,'2000-2017'!G511,out!$A$1,'2000-2017'!H511,out!$A$1,'2000-2017'!I511,out!$A$1,'2000-2017'!J511,out!$A$1,'2000-2017'!K511,out!$A$1,'2000-2017'!L511,out!$A$1,'2000-2017'!M511,out!$A$1, '2000-2017'!N511)</f>
        <v>2015/PUTUMAYO/86/118686000/83.7925606953404/0/84.4195297645624/57.6012569275825/91.6366555807901/24.4476775412725/55.4869703244721/2. Riesgo (&gt;=40 y &lt;60)/30/PUTUMAYO - GOBERNACIÓN</v>
      </c>
    </row>
    <row r="513" spans="1:1" x14ac:dyDescent="0.2">
      <c r="A513" t="str">
        <f>CONCATENATE('2000-2017'!A512,out!$A$1,'2000-2017'!B512,out!$A$1,'2000-2017'!C512,out!$A$1,'2000-2017'!D512,out!$A$1,'2000-2017'!E512,out!$A$1,'2000-2017'!F512,out!$A$1,'2000-2017'!G512,out!$A$1,'2000-2017'!H512,out!$A$1,'2000-2017'!I512,out!$A$1,'2000-2017'!J512,out!$A$1,'2000-2017'!K512,out!$A$1,'2000-2017'!L512,out!$A$1,'2000-2017'!M512,out!$A$1, '2000-2017'!N512)</f>
        <v>2015/SAN ANDRES/88/118888000/54.2264891689754/0.346582007797676/59.1126651863285/34.1007485138423/46.9292812579595/-9.37320760015183/52.395063617034/2. Riesgo (&gt;=40 y &lt;60)/31/SAN ANDRÉS - GOBERNACIÓN</v>
      </c>
    </row>
    <row r="514" spans="1:1" x14ac:dyDescent="0.2">
      <c r="A514" t="str">
        <f>CONCATENATE('2000-2017'!A513,out!$A$1,'2000-2017'!B513,out!$A$1,'2000-2017'!C513,out!$A$1,'2000-2017'!D513,out!$A$1,'2000-2017'!E513,out!$A$1,'2000-2017'!F513,out!$A$1,'2000-2017'!G513,out!$A$1,'2000-2017'!H513,out!$A$1,'2000-2017'!I513,out!$A$1,'2000-2017'!J513,out!$A$1,'2000-2017'!K513,out!$A$1,'2000-2017'!L513,out!$A$1,'2000-2017'!M513,out!$A$1, '2000-2017'!N513)</f>
        <v>2015/CHOCO/27/112727000/116.624198484246/0.634665581704934/88.6506713268877/79.2811717358686/90.0590403570961/12.2586420816041/47.4573789987434/2. Riesgo (&gt;=40 y &lt;60)/32/CHOCÓ - GOBERNACIÓN</v>
      </c>
    </row>
    <row r="515" spans="1:1" x14ac:dyDescent="0.2">
      <c r="A515" t="str">
        <f>CONCATENATE('2000-2017'!A514,out!$A$1,'2000-2017'!B514,out!$A$1,'2000-2017'!C514,out!$A$1,'2000-2017'!D514,out!$A$1,'2000-2017'!E514,out!$A$1,'2000-2017'!F514,out!$A$1,'2000-2017'!G514,out!$A$1,'2000-2017'!H514,out!$A$1,'2000-2017'!I514,out!$A$1,'2000-2017'!J514,out!$A$1,'2000-2017'!K514,out!$A$1,'2000-2017'!L514,out!$A$1,'2000-2017'!M514,out!$A$1, '2000-2017'!N514)</f>
        <v>2016/SUCRE/70/117070000/48.8/1.55/76.3/96.74/93.28/67.77/79.99/4. Sostenible (&gt;=70 y &lt;80)/1/SUCRE - GOBERNACIÓN</v>
      </c>
    </row>
    <row r="516" spans="1:1" x14ac:dyDescent="0.2">
      <c r="A516" t="str">
        <f>CONCATENATE('2000-2017'!A515,out!$A$1,'2000-2017'!B515,out!$A$1,'2000-2017'!C515,out!$A$1,'2000-2017'!D515,out!$A$1,'2000-2017'!E515,out!$A$1,'2000-2017'!F515,out!$A$1,'2000-2017'!G515,out!$A$1,'2000-2017'!H515,out!$A$1,'2000-2017'!I515,out!$A$1,'2000-2017'!J515,out!$A$1,'2000-2017'!K515,out!$A$1,'2000-2017'!L515,out!$A$1,'2000-2017'!M515,out!$A$1, '2000-2017'!N515)</f>
        <v>2016/ATLANTICO/08/110808000/40.2/6.53/40.4/77.26/82.62/66.28/79.87/4. Sostenible (&gt;=70 y &lt;80)/2/ATLÁNTICO - GOBERNACIÓN</v>
      </c>
    </row>
    <row r="517" spans="1:1" x14ac:dyDescent="0.2">
      <c r="A517" t="str">
        <f>CONCATENATE('2000-2017'!A516,out!$A$1,'2000-2017'!B516,out!$A$1,'2000-2017'!C516,out!$A$1,'2000-2017'!D516,out!$A$1,'2000-2017'!E516,out!$A$1,'2000-2017'!F516,out!$A$1,'2000-2017'!G516,out!$A$1,'2000-2017'!H516,out!$A$1,'2000-2017'!I516,out!$A$1,'2000-2017'!J516,out!$A$1,'2000-2017'!K516,out!$A$1,'2000-2017'!L516,out!$A$1,'2000-2017'!M516,out!$A$1, '2000-2017'!N516)</f>
        <v>2016/VALLE DEL CAUCA/76/117676000/49.4/2.05/35.68/84.84/76.32/51.17/79.1/4. Sostenible (&gt;=70 y &lt;80)/3/VALLE DEL CAUCA - GOBERNACIÓN</v>
      </c>
    </row>
    <row r="518" spans="1:1" x14ac:dyDescent="0.2">
      <c r="A518" t="str">
        <f>CONCATENATE('2000-2017'!A517,out!$A$1,'2000-2017'!B517,out!$A$1,'2000-2017'!C517,out!$A$1,'2000-2017'!D517,out!$A$1,'2000-2017'!E517,out!$A$1,'2000-2017'!F517,out!$A$1,'2000-2017'!G517,out!$A$1,'2000-2017'!H517,out!$A$1,'2000-2017'!I517,out!$A$1,'2000-2017'!J517,out!$A$1,'2000-2017'!K517,out!$A$1,'2000-2017'!L517,out!$A$1,'2000-2017'!M517,out!$A$1, '2000-2017'!N517)</f>
        <v>2016/SANTANDER/68/116868000/46.4/5.16/49.05/92.65/77.85/47.8/77.35/4. Sostenible (&gt;=70 y &lt;80)/4/SANTANDER - GOBERNACIÓN</v>
      </c>
    </row>
    <row r="519" spans="1:1" x14ac:dyDescent="0.2">
      <c r="A519" t="str">
        <f>CONCATENATE('2000-2017'!A518,out!$A$1,'2000-2017'!B518,out!$A$1,'2000-2017'!C518,out!$A$1,'2000-2017'!D518,out!$A$1,'2000-2017'!E518,out!$A$1,'2000-2017'!F518,out!$A$1,'2000-2017'!G518,out!$A$1,'2000-2017'!H518,out!$A$1,'2000-2017'!I518,out!$A$1,'2000-2017'!J518,out!$A$1,'2000-2017'!K518,out!$A$1,'2000-2017'!L518,out!$A$1,'2000-2017'!M518,out!$A$1, '2000-2017'!N518)</f>
        <v>2016/META/50/115050000/46.2/5.81/71.63/90.99/93.95/56.38/77.31/4. Sostenible (&gt;=70 y &lt;80)/5/META - GOBERNACIÓN</v>
      </c>
    </row>
    <row r="520" spans="1:1" x14ac:dyDescent="0.2">
      <c r="A520" t="str">
        <f>CONCATENATE('2000-2017'!A519,out!$A$1,'2000-2017'!B519,out!$A$1,'2000-2017'!C519,out!$A$1,'2000-2017'!D519,out!$A$1,'2000-2017'!E519,out!$A$1,'2000-2017'!F519,out!$A$1,'2000-2017'!G519,out!$A$1,'2000-2017'!H519,out!$A$1,'2000-2017'!I519,out!$A$1,'2000-2017'!J519,out!$A$1,'2000-2017'!K519,out!$A$1,'2000-2017'!L519,out!$A$1,'2000-2017'!M519,out!$A$1, '2000-2017'!N519)</f>
        <v>2016/CUNDINAMARCA/25/112525000/40.5/10.29/38.55/81.06/74.1/55.17/76.92/4. Sostenible (&gt;=70 y &lt;80)/6/CUNDINAMARCA - GOBERNACIÓN</v>
      </c>
    </row>
    <row r="521" spans="1:1" x14ac:dyDescent="0.2">
      <c r="A521" t="str">
        <f>CONCATENATE('2000-2017'!A520,out!$A$1,'2000-2017'!B520,out!$A$1,'2000-2017'!C520,out!$A$1,'2000-2017'!D520,out!$A$1,'2000-2017'!E520,out!$A$1,'2000-2017'!F520,out!$A$1,'2000-2017'!G520,out!$A$1,'2000-2017'!H520,out!$A$1,'2000-2017'!I520,out!$A$1,'2000-2017'!J520,out!$A$1,'2000-2017'!K520,out!$A$1,'2000-2017'!L520,out!$A$1,'2000-2017'!M520,out!$A$1, '2000-2017'!N520)</f>
        <v>2016/MAGDALENA/47/114747000/59.2/2.64/66.21/97.09/86.41/46.83/76.91/4. Sostenible (&gt;=70 y &lt;80)/7/MAGDALENA - GOBERNACIÓN</v>
      </c>
    </row>
    <row r="522" spans="1:1" x14ac:dyDescent="0.2">
      <c r="A522" t="str">
        <f>CONCATENATE('2000-2017'!A521,out!$A$1,'2000-2017'!B521,out!$A$1,'2000-2017'!C521,out!$A$1,'2000-2017'!D521,out!$A$1,'2000-2017'!E521,out!$A$1,'2000-2017'!F521,out!$A$1,'2000-2017'!G521,out!$A$1,'2000-2017'!H521,out!$A$1,'2000-2017'!I521,out!$A$1,'2000-2017'!J521,out!$A$1,'2000-2017'!K521,out!$A$1,'2000-2017'!L521,out!$A$1,'2000-2017'!M521,out!$A$1, '2000-2017'!N521)</f>
        <v>2016/ANTIOQUIA/05/110505000/38.7/8.38/35.88/90.43/68.95/45.65/76.8/4. Sostenible (&gt;=70 y &lt;80)/8/ANTIOQUIA - GOBERNACIÓN</v>
      </c>
    </row>
    <row r="523" spans="1:1" x14ac:dyDescent="0.2">
      <c r="A523" t="str">
        <f>CONCATENATE('2000-2017'!A522,out!$A$1,'2000-2017'!B522,out!$A$1,'2000-2017'!C522,out!$A$1,'2000-2017'!D522,out!$A$1,'2000-2017'!E522,out!$A$1,'2000-2017'!F522,out!$A$1,'2000-2017'!G522,out!$A$1,'2000-2017'!H522,out!$A$1,'2000-2017'!I522,out!$A$1,'2000-2017'!J522,out!$A$1,'2000-2017'!K522,out!$A$1,'2000-2017'!L522,out!$A$1,'2000-2017'!M522,out!$A$1, '2000-2017'!N522)</f>
        <v>2016/RISARALDA/66/116666000/44.8/4.6/51.67/79.14/82.25/54.47/76.6/4. Sostenible (&gt;=70 y &lt;80)/9/RISARALDA - GOBERNACIÓN</v>
      </c>
    </row>
    <row r="524" spans="1:1" x14ac:dyDescent="0.2">
      <c r="A524" t="str">
        <f>CONCATENATE('2000-2017'!A523,out!$A$1,'2000-2017'!B523,out!$A$1,'2000-2017'!C523,out!$A$1,'2000-2017'!D523,out!$A$1,'2000-2017'!E523,out!$A$1,'2000-2017'!F523,out!$A$1,'2000-2017'!G523,out!$A$1,'2000-2017'!H523,out!$A$1,'2000-2017'!I523,out!$A$1,'2000-2017'!J523,out!$A$1,'2000-2017'!K523,out!$A$1,'2000-2017'!L523,out!$A$1,'2000-2017'!M523,out!$A$1, '2000-2017'!N523)</f>
        <v>2016/CESAR/20/112020000/47.2/6.74/75.8/95.38/93.58/47.91/75.72/4. Sostenible (&gt;=70 y &lt;80)/10/CESAR - GOBERNACIÓN</v>
      </c>
    </row>
    <row r="525" spans="1:1" x14ac:dyDescent="0.2">
      <c r="A525" t="str">
        <f>CONCATENATE('2000-2017'!A524,out!$A$1,'2000-2017'!B524,out!$A$1,'2000-2017'!C524,out!$A$1,'2000-2017'!D524,out!$A$1,'2000-2017'!E524,out!$A$1,'2000-2017'!F524,out!$A$1,'2000-2017'!G524,out!$A$1,'2000-2017'!H524,out!$A$1,'2000-2017'!I524,out!$A$1,'2000-2017'!J524,out!$A$1,'2000-2017'!K524,out!$A$1,'2000-2017'!L524,out!$A$1,'2000-2017'!M524,out!$A$1, '2000-2017'!N524)</f>
        <v>2016/N. DE SANTANDER/54/115454000/58.7/5.5/71.16/93.33/88.25/45.92/75.14/4. Sostenible (&gt;=70 y &lt;80)/11/NORTE DE SANTANDER - GOBERNACIÓN</v>
      </c>
    </row>
    <row r="526" spans="1:1" x14ac:dyDescent="0.2">
      <c r="A526" t="str">
        <f>CONCATENATE('2000-2017'!A525,out!$A$1,'2000-2017'!B525,out!$A$1,'2000-2017'!C525,out!$A$1,'2000-2017'!D525,out!$A$1,'2000-2017'!E525,out!$A$1,'2000-2017'!F525,out!$A$1,'2000-2017'!G525,out!$A$1,'2000-2017'!H525,out!$A$1,'2000-2017'!I525,out!$A$1,'2000-2017'!J525,out!$A$1,'2000-2017'!K525,out!$A$1,'2000-2017'!L525,out!$A$1,'2000-2017'!M525,out!$A$1, '2000-2017'!N525)</f>
        <v>2016/HUILA/41/114141000/47.7/4.54/70.04/95.7/87.4/42.03/75.09/4. Sostenible (&gt;=70 y &lt;80)/12/HUILA - GOBERNACIÓN</v>
      </c>
    </row>
    <row r="527" spans="1:1" x14ac:dyDescent="0.2">
      <c r="A527" t="str">
        <f>CONCATENATE('2000-2017'!A526,out!$A$1,'2000-2017'!B526,out!$A$1,'2000-2017'!C526,out!$A$1,'2000-2017'!D526,out!$A$1,'2000-2017'!E526,out!$A$1,'2000-2017'!F526,out!$A$1,'2000-2017'!G526,out!$A$1,'2000-2017'!H526,out!$A$1,'2000-2017'!I526,out!$A$1,'2000-2017'!J526,out!$A$1,'2000-2017'!K526,out!$A$1,'2000-2017'!L526,out!$A$1,'2000-2017'!M526,out!$A$1, '2000-2017'!N526)</f>
        <v>2016/NARIÑO/52/115252000/45/3.04/60.44/78.2/87.11/45.49/74.55/4. Sostenible (&gt;=70 y &lt;80)/13/NARIÑO - GOBERNACIÓN</v>
      </c>
    </row>
    <row r="528" spans="1:1" x14ac:dyDescent="0.2">
      <c r="A528" t="str">
        <f>CONCATENATE('2000-2017'!A527,out!$A$1,'2000-2017'!B527,out!$A$1,'2000-2017'!C527,out!$A$1,'2000-2017'!D527,out!$A$1,'2000-2017'!E527,out!$A$1,'2000-2017'!F527,out!$A$1,'2000-2017'!G527,out!$A$1,'2000-2017'!H527,out!$A$1,'2000-2017'!I527,out!$A$1,'2000-2017'!J527,out!$A$1,'2000-2017'!K527,out!$A$1,'2000-2017'!L527,out!$A$1,'2000-2017'!M527,out!$A$1, '2000-2017'!N527)</f>
        <v>2016/QUINDIO/63/116363000/54.4/4.46/49.49/82.51/73.11/42.01/73.95/4. Sostenible (&gt;=70 y &lt;80)/14/QUINDÍO - GOBERNACIÓN</v>
      </c>
    </row>
    <row r="529" spans="1:1" x14ac:dyDescent="0.2">
      <c r="A529" t="str">
        <f>CONCATENATE('2000-2017'!A528,out!$A$1,'2000-2017'!B528,out!$A$1,'2000-2017'!C528,out!$A$1,'2000-2017'!D528,out!$A$1,'2000-2017'!E528,out!$A$1,'2000-2017'!F528,out!$A$1,'2000-2017'!G528,out!$A$1,'2000-2017'!H528,out!$A$1,'2000-2017'!I528,out!$A$1,'2000-2017'!J528,out!$A$1,'2000-2017'!K528,out!$A$1,'2000-2017'!L528,out!$A$1,'2000-2017'!M528,out!$A$1, '2000-2017'!N528)</f>
        <v>2016/CALDAS/17/111717000/51.9/5.63/62.01/83.52/80.86/45.23/73.66/4. Sostenible (&gt;=70 y &lt;80)/15/CALDAS - GOBERNACIÓN</v>
      </c>
    </row>
    <row r="530" spans="1:1" x14ac:dyDescent="0.2">
      <c r="A530" t="str">
        <f>CONCATENATE('2000-2017'!A529,out!$A$1,'2000-2017'!B529,out!$A$1,'2000-2017'!C529,out!$A$1,'2000-2017'!D529,out!$A$1,'2000-2017'!E529,out!$A$1,'2000-2017'!F529,out!$A$1,'2000-2017'!G529,out!$A$1,'2000-2017'!H529,out!$A$1,'2000-2017'!I529,out!$A$1,'2000-2017'!J529,out!$A$1,'2000-2017'!K529,out!$A$1,'2000-2017'!L529,out!$A$1,'2000-2017'!M529,out!$A$1, '2000-2017'!N529)</f>
        <v>2016/BOLIVAR/13/111313000/50.6/5.57/57.56/91.4/81.59/28.85/73.12/4. Sostenible (&gt;=70 y &lt;80)/16/BOLÍVAR - GOBERNACIÓN</v>
      </c>
    </row>
    <row r="531" spans="1:1" x14ac:dyDescent="0.2">
      <c r="A531" t="str">
        <f>CONCATENATE('2000-2017'!A530,out!$A$1,'2000-2017'!B530,out!$A$1,'2000-2017'!C530,out!$A$1,'2000-2017'!D530,out!$A$1,'2000-2017'!E530,out!$A$1,'2000-2017'!F530,out!$A$1,'2000-2017'!G530,out!$A$1,'2000-2017'!H530,out!$A$1,'2000-2017'!I530,out!$A$1,'2000-2017'!J530,out!$A$1,'2000-2017'!K530,out!$A$1,'2000-2017'!L530,out!$A$1,'2000-2017'!M530,out!$A$1, '2000-2017'!N530)</f>
        <v>2016/CAQUETA/18/111818000/68.6/4.24/72.86/92.04/88.72/33.37/72.84/4. Sostenible (&gt;=70 y &lt;80)/17/CAQUETÁ - GOBERNACIÓN</v>
      </c>
    </row>
    <row r="532" spans="1:1" x14ac:dyDescent="0.2">
      <c r="A532" t="str">
        <f>CONCATENATE('2000-2017'!A531,out!$A$1,'2000-2017'!B531,out!$A$1,'2000-2017'!C531,out!$A$1,'2000-2017'!D531,out!$A$1,'2000-2017'!E531,out!$A$1,'2000-2017'!F531,out!$A$1,'2000-2017'!G531,out!$A$1,'2000-2017'!H531,out!$A$1,'2000-2017'!I531,out!$A$1,'2000-2017'!J531,out!$A$1,'2000-2017'!K531,out!$A$1,'2000-2017'!L531,out!$A$1,'2000-2017'!M531,out!$A$1, '2000-2017'!N531)</f>
        <v>2016/CAUCA/19/111919000/49.3/2.96/78.09/92.47/90.6/32.39/72.4/4. Sostenible (&gt;=70 y &lt;80)/18/CAUCA - GOBERNACIÓN</v>
      </c>
    </row>
    <row r="533" spans="1:1" x14ac:dyDescent="0.2">
      <c r="A533" t="str">
        <f>CONCATENATE('2000-2017'!A532,out!$A$1,'2000-2017'!B532,out!$A$1,'2000-2017'!C532,out!$A$1,'2000-2017'!D532,out!$A$1,'2000-2017'!E532,out!$A$1,'2000-2017'!F532,out!$A$1,'2000-2017'!G532,out!$A$1,'2000-2017'!H532,out!$A$1,'2000-2017'!I532,out!$A$1,'2000-2017'!J532,out!$A$1,'2000-2017'!K532,out!$A$1,'2000-2017'!L532,out!$A$1,'2000-2017'!M532,out!$A$1, '2000-2017'!N532)</f>
        <v>2016/CASANARE/85/118585000/63.1/3.82/73.42/83.33/89.39/35.51/71.83/4. Sostenible (&gt;=70 y &lt;80)/19/CASANARE - GOBERNACIÓN</v>
      </c>
    </row>
    <row r="534" spans="1:1" x14ac:dyDescent="0.2">
      <c r="A534" t="str">
        <f>CONCATENATE('2000-2017'!A533,out!$A$1,'2000-2017'!B533,out!$A$1,'2000-2017'!C533,out!$A$1,'2000-2017'!D533,out!$A$1,'2000-2017'!E533,out!$A$1,'2000-2017'!F533,out!$A$1,'2000-2017'!G533,out!$A$1,'2000-2017'!H533,out!$A$1,'2000-2017'!I533,out!$A$1,'2000-2017'!J533,out!$A$1,'2000-2017'!K533,out!$A$1,'2000-2017'!L533,out!$A$1,'2000-2017'!M533,out!$A$1, '2000-2017'!N533)</f>
        <v>2016/CORDOBA/23/112323000/55.2/9.89/69.93/95.9/86.87/26.43/71.56/4. Sostenible (&gt;=70 y &lt;80)/20/CÓRDOBA - GOBERNACIÓN</v>
      </c>
    </row>
    <row r="535" spans="1:1" x14ac:dyDescent="0.2">
      <c r="A535" t="str">
        <f>CONCATENATE('2000-2017'!A534,out!$A$1,'2000-2017'!B534,out!$A$1,'2000-2017'!C534,out!$A$1,'2000-2017'!D534,out!$A$1,'2000-2017'!E534,out!$A$1,'2000-2017'!F534,out!$A$1,'2000-2017'!G534,out!$A$1,'2000-2017'!H534,out!$A$1,'2000-2017'!I534,out!$A$1,'2000-2017'!J534,out!$A$1,'2000-2017'!K534,out!$A$1,'2000-2017'!L534,out!$A$1,'2000-2017'!M534,out!$A$1, '2000-2017'!N534)</f>
        <v>2016/GUAJIRA/44/114444000/56.6/15.9/84.14/94.64/92.5/38.04/70.86/4. Sostenible (&gt;=70 y &lt;80)/21/LA GUAJIRA - GOBERNACIÓN</v>
      </c>
    </row>
    <row r="536" spans="1:1" x14ac:dyDescent="0.2">
      <c r="A536" t="str">
        <f>CONCATENATE('2000-2017'!A535,out!$A$1,'2000-2017'!B535,out!$A$1,'2000-2017'!C535,out!$A$1,'2000-2017'!D535,out!$A$1,'2000-2017'!E535,out!$A$1,'2000-2017'!F535,out!$A$1,'2000-2017'!G535,out!$A$1,'2000-2017'!H535,out!$A$1,'2000-2017'!I535,out!$A$1,'2000-2017'!J535,out!$A$1,'2000-2017'!K535,out!$A$1,'2000-2017'!L535,out!$A$1,'2000-2017'!M535,out!$A$1, '2000-2017'!N535)</f>
        <v>2016/VICHADA/99/119999000/44.6/0.12/72.07/42.09/91.88/62.43/70.7/4. Sostenible (&gt;=70 y &lt;80)/22/VICHADA - GOBERNACIÓN</v>
      </c>
    </row>
    <row r="537" spans="1:1" x14ac:dyDescent="0.2">
      <c r="A537" t="str">
        <f>CONCATENATE('2000-2017'!A536,out!$A$1,'2000-2017'!B536,out!$A$1,'2000-2017'!C536,out!$A$1,'2000-2017'!D536,out!$A$1,'2000-2017'!E536,out!$A$1,'2000-2017'!F536,out!$A$1,'2000-2017'!G536,out!$A$1,'2000-2017'!H536,out!$A$1,'2000-2017'!I536,out!$A$1,'2000-2017'!J536,out!$A$1,'2000-2017'!K536,out!$A$1,'2000-2017'!L536,out!$A$1,'2000-2017'!M536,out!$A$1, '2000-2017'!N536)</f>
        <v>2016/GUAINIA/94/119494000/39.1/-/83.68/40.33/93.52/63.52/68.95/3. Vulnerable (&gt;=60 y &lt;70)/23/GUAINÍA - GOBERNACIÓN</v>
      </c>
    </row>
    <row r="538" spans="1:1" x14ac:dyDescent="0.2">
      <c r="A538" t="str">
        <f>CONCATENATE('2000-2017'!A537,out!$A$1,'2000-2017'!B537,out!$A$1,'2000-2017'!C537,out!$A$1,'2000-2017'!D537,out!$A$1,'2000-2017'!E537,out!$A$1,'2000-2017'!F537,out!$A$1,'2000-2017'!G537,out!$A$1,'2000-2017'!H537,out!$A$1,'2000-2017'!I537,out!$A$1,'2000-2017'!J537,out!$A$1,'2000-2017'!K537,out!$A$1,'2000-2017'!L537,out!$A$1,'2000-2017'!M537,out!$A$1, '2000-2017'!N537)</f>
        <v>2016/ARAUCA/81/118181000/63.7/2.95/83/70.81/92.84/34.55/68.71/3. Vulnerable (&gt;=60 y &lt;70)/24/ARAUCA - GOBERNACIÓN</v>
      </c>
    </row>
    <row r="539" spans="1:1" x14ac:dyDescent="0.2">
      <c r="A539" t="str">
        <f>CONCATENATE('2000-2017'!A538,out!$A$1,'2000-2017'!B538,out!$A$1,'2000-2017'!C538,out!$A$1,'2000-2017'!D538,out!$A$1,'2000-2017'!E538,out!$A$1,'2000-2017'!F538,out!$A$1,'2000-2017'!G538,out!$A$1,'2000-2017'!H538,out!$A$1,'2000-2017'!I538,out!$A$1,'2000-2017'!J538,out!$A$1,'2000-2017'!K538,out!$A$1,'2000-2017'!L538,out!$A$1,'2000-2017'!M538,out!$A$1, '2000-2017'!N538)</f>
        <v>2016/BOYACA/15/111515000/52.7/3.78/52.43/91.09/75.52/-3.61/68.4/3. Vulnerable (&gt;=60 y &lt;70)/25/BOYACÁ - GOBERNACIÓN</v>
      </c>
    </row>
    <row r="540" spans="1:1" x14ac:dyDescent="0.2">
      <c r="A540" t="str">
        <f>CONCATENATE('2000-2017'!A539,out!$A$1,'2000-2017'!B539,out!$A$1,'2000-2017'!C539,out!$A$1,'2000-2017'!D539,out!$A$1,'2000-2017'!E539,out!$A$1,'2000-2017'!F539,out!$A$1,'2000-2017'!G539,out!$A$1,'2000-2017'!H539,out!$A$1,'2000-2017'!I539,out!$A$1,'2000-2017'!J539,out!$A$1,'2000-2017'!K539,out!$A$1,'2000-2017'!L539,out!$A$1,'2000-2017'!M539,out!$A$1, '2000-2017'!N539)</f>
        <v>2016/GUAVIARE/95/119595000/58.7/0.88/82.08/52.99/90.66/46.66/67.89/3. Vulnerable (&gt;=60 y &lt;70)/26/GUAVIARE - GOBERNACIÓN</v>
      </c>
    </row>
    <row r="541" spans="1:1" x14ac:dyDescent="0.2">
      <c r="A541" t="str">
        <f>CONCATENATE('2000-2017'!A540,out!$A$1,'2000-2017'!B540,out!$A$1,'2000-2017'!C540,out!$A$1,'2000-2017'!D540,out!$A$1,'2000-2017'!E540,out!$A$1,'2000-2017'!F540,out!$A$1,'2000-2017'!G540,out!$A$1,'2000-2017'!H540,out!$A$1,'2000-2017'!I540,out!$A$1,'2000-2017'!J540,out!$A$1,'2000-2017'!K540,out!$A$1,'2000-2017'!L540,out!$A$1,'2000-2017'!M540,out!$A$1, '2000-2017'!N540)</f>
        <v>2016/PUTUMAYO/86/118686000/65.8/-/87.33/61.26/90.78/29.58/65.72/3. Vulnerable (&gt;=60 y &lt;70)/27/PUTUMAYO - GOBERNACIÓN</v>
      </c>
    </row>
    <row r="542" spans="1:1" x14ac:dyDescent="0.2">
      <c r="A542" t="str">
        <f>CONCATENATE('2000-2017'!A541,out!$A$1,'2000-2017'!B541,out!$A$1,'2000-2017'!C541,out!$A$1,'2000-2017'!D541,out!$A$1,'2000-2017'!E541,out!$A$1,'2000-2017'!F541,out!$A$1,'2000-2017'!G541,out!$A$1,'2000-2017'!H541,out!$A$1,'2000-2017'!I541,out!$A$1,'2000-2017'!J541,out!$A$1,'2000-2017'!K541,out!$A$1,'2000-2017'!L541,out!$A$1,'2000-2017'!M541,out!$A$1, '2000-2017'!N541)</f>
        <v>2016/VAUPES/97/119797000/40.4/2.54/84.29/28.3/88.49/58.83/64.8/3. Vulnerable (&gt;=60 y &lt;70)/28/VAUPÉS - GOBERNACIÓN</v>
      </c>
    </row>
    <row r="543" spans="1:1" x14ac:dyDescent="0.2">
      <c r="A543" t="str">
        <f>CONCATENATE('2000-2017'!A542,out!$A$1,'2000-2017'!B542,out!$A$1,'2000-2017'!C542,out!$A$1,'2000-2017'!D542,out!$A$1,'2000-2017'!E542,out!$A$1,'2000-2017'!F542,out!$A$1,'2000-2017'!G542,out!$A$1,'2000-2017'!H542,out!$A$1,'2000-2017'!I542,out!$A$1,'2000-2017'!J542,out!$A$1,'2000-2017'!K542,out!$A$1,'2000-2017'!L542,out!$A$1,'2000-2017'!M542,out!$A$1, '2000-2017'!N542)</f>
        <v>2016/TOLIMA/73/117373000/71.1/13.57/67.74/84.19/82.1/21.93/63.19/3. Vulnerable (&gt;=60 y &lt;70)/29/TOLIMA - GOBERNACIÓN</v>
      </c>
    </row>
    <row r="544" spans="1:1" x14ac:dyDescent="0.2">
      <c r="A544" t="str">
        <f>CONCATENATE('2000-2017'!A543,out!$A$1,'2000-2017'!B543,out!$A$1,'2000-2017'!C543,out!$A$1,'2000-2017'!D543,out!$A$1,'2000-2017'!E543,out!$A$1,'2000-2017'!F543,out!$A$1,'2000-2017'!G543,out!$A$1,'2000-2017'!H543,out!$A$1,'2000-2017'!I543,out!$A$1,'2000-2017'!J543,out!$A$1,'2000-2017'!K543,out!$A$1,'2000-2017'!L543,out!$A$1,'2000-2017'!M543,out!$A$1, '2000-2017'!N543)</f>
        <v>2016/SAN ANDRES/88/118888000/38.7/-/52.86/24.06/56.74/50.35/63.05/3. Vulnerable (&gt;=60 y &lt;70)/30/SAN ANDRÉS - GOBERNACIÓN</v>
      </c>
    </row>
    <row r="545" spans="1:1" x14ac:dyDescent="0.2">
      <c r="A545" t="str">
        <f>CONCATENATE('2000-2017'!A544,out!$A$1,'2000-2017'!B544,out!$A$1,'2000-2017'!C544,out!$A$1,'2000-2017'!D544,out!$A$1,'2000-2017'!E544,out!$A$1,'2000-2017'!F544,out!$A$1,'2000-2017'!G544,out!$A$1,'2000-2017'!H544,out!$A$1,'2000-2017'!I544,out!$A$1,'2000-2017'!J544,out!$A$1,'2000-2017'!K544,out!$A$1,'2000-2017'!L544,out!$A$1,'2000-2017'!M544,out!$A$1, '2000-2017'!N544)</f>
        <v>2016/AMAZONAS/91/119191000/52.5/-/84.57/41.98/82.63/32.38/62.07/3. Vulnerable (&gt;=60 y &lt;70)/31/AMAZONAS - GOBERNACIÓN</v>
      </c>
    </row>
    <row r="546" spans="1:1" x14ac:dyDescent="0.2">
      <c r="A546" t="str">
        <f>CONCATENATE('2000-2017'!A545,out!$A$1,'2000-2017'!B545,out!$A$1,'2000-2017'!C545,out!$A$1,'2000-2017'!D545,out!$A$1,'2000-2017'!E545,out!$A$1,'2000-2017'!F545,out!$A$1,'2000-2017'!G545,out!$A$1,'2000-2017'!H545,out!$A$1,'2000-2017'!I545,out!$A$1,'2000-2017'!J545,out!$A$1,'2000-2017'!K545,out!$A$1,'2000-2017'!L545,out!$A$1,'2000-2017'!M545,out!$A$1, '2000-2017'!N545)</f>
        <v>2016/CHOCO/27/112727000/116.5/4.34/68.12/87.1/83.89/-40.97/49.76/2. Riesgo (&gt;=40 y &lt;60)/32/CHOCÓ - GOBERNACIÓN</v>
      </c>
    </row>
    <row r="547" spans="1:1" x14ac:dyDescent="0.2">
      <c r="A547" t="str">
        <f>CONCATENATE('2000-2017'!A546,out!$A$1,'2000-2017'!B546,out!$A$1,'2000-2017'!C546,out!$A$1,'2000-2017'!D546,out!$A$1,'2000-2017'!E546,out!$A$1,'2000-2017'!F546,out!$A$1,'2000-2017'!G546,out!$A$1,'2000-2017'!H546,out!$A$1,'2000-2017'!I546,out!$A$1,'2000-2017'!J546,out!$A$1,'2000-2017'!K546,out!$A$1,'2000-2017'!L546,out!$A$1,'2000-2017'!M546,out!$A$1, '2000-2017'!N546)</f>
        <v>2017/VALLE DEL CAUCA/76/76/48.1/0.232733544988873/34.4574642517888/87.8937257060271/77.6291224343125/56.5773395858711/81.2349983215723/5. Solvente (&gt;=80)/1/VALLE DEL CAUCA - GOBERNACIÓN</v>
      </c>
    </row>
    <row r="548" spans="1:1" x14ac:dyDescent="0.2">
      <c r="A548" t="str">
        <f>CONCATENATE('2000-2017'!A547,out!$A$1,'2000-2017'!B547,out!$A$1,'2000-2017'!C547,out!$A$1,'2000-2017'!D547,out!$A$1,'2000-2017'!E547,out!$A$1,'2000-2017'!F547,out!$A$1,'2000-2017'!G547,out!$A$1,'2000-2017'!H547,out!$A$1,'2000-2017'!I547,out!$A$1,'2000-2017'!J547,out!$A$1,'2000-2017'!K547,out!$A$1,'2000-2017'!L547,out!$A$1,'2000-2017'!M547,out!$A$1, '2000-2017'!N547)</f>
        <v>2017/MAGDALENA/47/47/36.1/-1.25479262200884E-07/55.7149492170782/96.4536399448594/87.5873989561355/54.2440581852461/80.4283579991072/5. Solvente (&gt;=80)/2/MAGDALENA - GOBERNACIÓN</v>
      </c>
    </row>
    <row r="549" spans="1:1" x14ac:dyDescent="0.2">
      <c r="A549" t="str">
        <f>CONCATENATE('2000-2017'!A548,out!$A$1,'2000-2017'!B548,out!$A$1,'2000-2017'!C548,out!$A$1,'2000-2017'!D548,out!$A$1,'2000-2017'!E548,out!$A$1,'2000-2017'!F548,out!$A$1,'2000-2017'!G548,out!$A$1,'2000-2017'!H548,out!$A$1,'2000-2017'!I548,out!$A$1,'2000-2017'!J548,out!$A$1,'2000-2017'!K548,out!$A$1,'2000-2017'!L548,out!$A$1,'2000-2017'!M548,out!$A$1, '2000-2017'!N548)</f>
        <v>2017/NARIÑO/52/52/38.7/-6.79953093507306E-08/56.2633630148744/90.5466634330378/90.2350772962435/53.6404668469513/79.6931407715591/4. Sostenible (&gt;=70 y &lt;80)/3/NARIÑO - GOBERNACIÓN</v>
      </c>
    </row>
    <row r="550" spans="1:1" x14ac:dyDescent="0.2">
      <c r="A550" t="str">
        <f>CONCATENATE('2000-2017'!A549,out!$A$1,'2000-2017'!B549,out!$A$1,'2000-2017'!C549,out!$A$1,'2000-2017'!D549,out!$A$1,'2000-2017'!E549,out!$A$1,'2000-2017'!F549,out!$A$1,'2000-2017'!G549,out!$A$1,'2000-2017'!H549,out!$A$1,'2000-2017'!I549,out!$A$1,'2000-2017'!J549,out!$A$1,'2000-2017'!K549,out!$A$1,'2000-2017'!L549,out!$A$1,'2000-2017'!M549,out!$A$1, '2000-2017'!N549)</f>
        <v>2017/ATLANTICO/08/08/29.9/7.47445479053161/35.8772082729125/71.8192474333207/82.1474712656748/66.2102050686927/79.4708767840409/4. Sostenible (&gt;=70 y &lt;80)/4/ATLÁNTICO - GOBERNACIÓN</v>
      </c>
    </row>
    <row r="551" spans="1:1" x14ac:dyDescent="0.2">
      <c r="A551" t="str">
        <f>CONCATENATE('2000-2017'!A550,out!$A$1,'2000-2017'!B550,out!$A$1,'2000-2017'!C550,out!$A$1,'2000-2017'!D550,out!$A$1,'2000-2017'!E550,out!$A$1,'2000-2017'!F550,out!$A$1,'2000-2017'!G550,out!$A$1,'2000-2017'!H550,out!$A$1,'2000-2017'!I550,out!$A$1,'2000-2017'!J550,out!$A$1,'2000-2017'!K550,out!$A$1,'2000-2017'!L550,out!$A$1,'2000-2017'!M550,out!$A$1, '2000-2017'!N550)</f>
        <v>2017/RISARALDA/66/66/41.6/2.07604255998755/53.4359473081775/80.1910068626426/83.8291479788153/64.7715302516123/78.879949204151/4. Sostenible (&gt;=70 y &lt;80)/5/RISARALDA - GOBERNACIÓN</v>
      </c>
    </row>
    <row r="552" spans="1:1" x14ac:dyDescent="0.2">
      <c r="A552" t="str">
        <f>CONCATENATE('2000-2017'!A551,out!$A$1,'2000-2017'!B551,out!$A$1,'2000-2017'!C551,out!$A$1,'2000-2017'!D551,out!$A$1,'2000-2017'!E551,out!$A$1,'2000-2017'!F551,out!$A$1,'2000-2017'!G551,out!$A$1,'2000-2017'!H551,out!$A$1,'2000-2017'!I551,out!$A$1,'2000-2017'!J551,out!$A$1,'2000-2017'!K551,out!$A$1,'2000-2017'!L551,out!$A$1,'2000-2017'!M551,out!$A$1, '2000-2017'!N551)</f>
        <v>2017/CUNDINAMARCA/25/25/43/15.4261292529116/36.3588964012698/82.6547264715995/75.8532710604857/55.8714769206554/77.09907479976/4. Sostenible (&gt;=70 y &lt;80)/6/CUNDINAMARCA - GOBERNACIÓN</v>
      </c>
    </row>
    <row r="553" spans="1:1" x14ac:dyDescent="0.2">
      <c r="A553" t="str">
        <f>CONCATENATE('2000-2017'!A552,out!$A$1,'2000-2017'!B552,out!$A$1,'2000-2017'!C552,out!$A$1,'2000-2017'!D552,out!$A$1,'2000-2017'!E552,out!$A$1,'2000-2017'!F552,out!$A$1,'2000-2017'!G552,out!$A$1,'2000-2017'!H552,out!$A$1,'2000-2017'!I552,out!$A$1,'2000-2017'!J552,out!$A$1,'2000-2017'!K552,out!$A$1,'2000-2017'!L552,out!$A$1,'2000-2017'!M552,out!$A$1, '2000-2017'!N552)</f>
        <v>2017/META/50/50/52.8/5.32160858453718/67.3623603458378/92.0184769609446/86.1909228287378/54.8890179752757/76.7357414724307/4. Sostenible (&gt;=70 y &lt;80)/7/META - GOBERNACIÓN</v>
      </c>
    </row>
    <row r="554" spans="1:1" x14ac:dyDescent="0.2">
      <c r="A554" t="str">
        <f>CONCATENATE('2000-2017'!A553,out!$A$1,'2000-2017'!B553,out!$A$1,'2000-2017'!C553,out!$A$1,'2000-2017'!D553,out!$A$1,'2000-2017'!E553,out!$A$1,'2000-2017'!F553,out!$A$1,'2000-2017'!G553,out!$A$1,'2000-2017'!H553,out!$A$1,'2000-2017'!I553,out!$A$1,'2000-2017'!J553,out!$A$1,'2000-2017'!K553,out!$A$1,'2000-2017'!L553,out!$A$1,'2000-2017'!M553,out!$A$1, '2000-2017'!N553)</f>
        <v>2017/ANTIOQUIA/05/05/40.4/7.43964918057348/33.1349066721322/79.788769549648/70.3030625589551/49.2878900637581/76.4675277199428/4. Sostenible (&gt;=70 y &lt;80)/8/ANTIOQUIA - GOBERNACIÓN</v>
      </c>
    </row>
    <row r="555" spans="1:1" x14ac:dyDescent="0.2">
      <c r="A555" t="str">
        <f>CONCATENATE('2000-2017'!A554,out!$A$1,'2000-2017'!B554,out!$A$1,'2000-2017'!C554,out!$A$1,'2000-2017'!D554,out!$A$1,'2000-2017'!E554,out!$A$1,'2000-2017'!F554,out!$A$1,'2000-2017'!G554,out!$A$1,'2000-2017'!H554,out!$A$1,'2000-2017'!I554,out!$A$1,'2000-2017'!J554,out!$A$1,'2000-2017'!K554,out!$A$1,'2000-2017'!L554,out!$A$1,'2000-2017'!M554,out!$A$1, '2000-2017'!N554)</f>
        <v>2017/BOYACA/15/15/51.4/3.91837227324532/62.6885061630766/89.2184955175439/86.3664327036196/49.4112386117504/76.3982147327655/4. Sostenible (&gt;=70 y &lt;80)/9/BOYACÁ - GOBERNACIÓN</v>
      </c>
    </row>
    <row r="556" spans="1:1" x14ac:dyDescent="0.2">
      <c r="A556" t="str">
        <f>CONCATENATE('2000-2017'!A555,out!$A$1,'2000-2017'!B555,out!$A$1,'2000-2017'!C555,out!$A$1,'2000-2017'!D555,out!$A$1,'2000-2017'!E555,out!$A$1,'2000-2017'!F555,out!$A$1,'2000-2017'!G555,out!$A$1,'2000-2017'!H555,out!$A$1,'2000-2017'!I555,out!$A$1,'2000-2017'!J555,out!$A$1,'2000-2017'!K555,out!$A$1,'2000-2017'!L555,out!$A$1,'2000-2017'!M555,out!$A$1, '2000-2017'!N555)</f>
        <v>2017/SUCRE/70/70/54.5/2.57813382799629/79.0729653342091/95.1422419049525/90.062592535341/53.2566836492946/76.1350698212306/4. Sostenible (&gt;=70 y &lt;80)/10/SUCRE - GOBERNACIÓN</v>
      </c>
    </row>
    <row r="557" spans="1:1" x14ac:dyDescent="0.2">
      <c r="A557" t="str">
        <f>CONCATENATE('2000-2017'!A556,out!$A$1,'2000-2017'!B556,out!$A$1,'2000-2017'!C556,out!$A$1,'2000-2017'!D556,out!$A$1,'2000-2017'!E556,out!$A$1,'2000-2017'!F556,out!$A$1,'2000-2017'!G556,out!$A$1,'2000-2017'!H556,out!$A$1,'2000-2017'!I556,out!$A$1,'2000-2017'!J556,out!$A$1,'2000-2017'!K556,out!$A$1,'2000-2017'!L556,out!$A$1,'2000-2017'!M556,out!$A$1, '2000-2017'!N556)</f>
        <v>2017/SANTANDER/68/68/37.5/7.50602566348408/45.5314024089081/90.5981322942701/76.5364841809708/42.4644580904843/76.093607748889/4. Sostenible (&gt;=70 y &lt;80)/11/SANTANDER - GOBERNACIÓN</v>
      </c>
    </row>
    <row r="558" spans="1:1" x14ac:dyDescent="0.2">
      <c r="A558" t="str">
        <f>CONCATENATE('2000-2017'!A557,out!$A$1,'2000-2017'!B557,out!$A$1,'2000-2017'!C557,out!$A$1,'2000-2017'!D557,out!$A$1,'2000-2017'!E557,out!$A$1,'2000-2017'!F557,out!$A$1,'2000-2017'!G557,out!$A$1,'2000-2017'!H557,out!$A$1,'2000-2017'!I557,out!$A$1,'2000-2017'!J557,out!$A$1,'2000-2017'!K557,out!$A$1,'2000-2017'!L557,out!$A$1,'2000-2017'!M557,out!$A$1, '2000-2017'!N557)</f>
        <v>2017/CORDOBA/23/23/46.8/6.15739286591744/66.4575212936279/95.8231604769243/89.2220443116971/40.2794753479596/75.4516276628394/4. Sostenible (&gt;=70 y &lt;80)/12/CÓRDOBA - GOBERNACIÓN</v>
      </c>
    </row>
    <row r="559" spans="1:1" x14ac:dyDescent="0.2">
      <c r="A559" t="str">
        <f>CONCATENATE('2000-2017'!A558,out!$A$1,'2000-2017'!B558,out!$A$1,'2000-2017'!C558,out!$A$1,'2000-2017'!D558,out!$A$1,'2000-2017'!E558,out!$A$1,'2000-2017'!F558,out!$A$1,'2000-2017'!G558,out!$A$1,'2000-2017'!H558,out!$A$1,'2000-2017'!I558,out!$A$1,'2000-2017'!J558,out!$A$1,'2000-2017'!K558,out!$A$1,'2000-2017'!L558,out!$A$1,'2000-2017'!M558,out!$A$1, '2000-2017'!N558)</f>
        <v>2017/N. DE SANTANDER/54/54/44.9/4.20614087460207/66.4984584475586/92.7069790027904/85.1759494846092/41.9202495589425/74.8497631206971/4. Sostenible (&gt;=70 y &lt;80)/13/NORTE DE SANTANDER - GOBERNACIÓN</v>
      </c>
    </row>
    <row r="560" spans="1:1" x14ac:dyDescent="0.2">
      <c r="A560" t="str">
        <f>CONCATENATE('2000-2017'!A559,out!$A$1,'2000-2017'!B559,out!$A$1,'2000-2017'!C559,out!$A$1,'2000-2017'!D559,out!$A$1,'2000-2017'!E559,out!$A$1,'2000-2017'!F559,out!$A$1,'2000-2017'!G559,out!$A$1,'2000-2017'!H559,out!$A$1,'2000-2017'!I559,out!$A$1,'2000-2017'!J559,out!$A$1,'2000-2017'!K559,out!$A$1,'2000-2017'!L559,out!$A$1,'2000-2017'!M559,out!$A$1, '2000-2017'!N559)</f>
        <v>2017/QUINDIO/63/63/51.8/5.01249679951725/47.4294695634435/82.6906063301817/73.7214268708195/44.0961343425321/74.6777001967622/4. Sostenible (&gt;=70 y &lt;80)/14/QUINDÍO - GOBERNACIÓN</v>
      </c>
    </row>
    <row r="561" spans="1:1" x14ac:dyDescent="0.2">
      <c r="A561" t="str">
        <f>CONCATENATE('2000-2017'!A560,out!$A$1,'2000-2017'!B560,out!$A$1,'2000-2017'!C560,out!$A$1,'2000-2017'!D560,out!$A$1,'2000-2017'!E560,out!$A$1,'2000-2017'!F560,out!$A$1,'2000-2017'!G560,out!$A$1,'2000-2017'!H560,out!$A$1,'2000-2017'!I560,out!$A$1,'2000-2017'!J560,out!$A$1,'2000-2017'!K560,out!$A$1,'2000-2017'!L560,out!$A$1,'2000-2017'!M560,out!$A$1, '2000-2017'!N560)</f>
        <v>2017/CAQUETA/18/18/59.5/1.17022187186354E-06/65.0491686971453/80.2589311752454/90.7689259762847/41.087768286006/74.5110759283617/4. Sostenible (&gt;=70 y &lt;80)/15/CAQUETÁ - GOBERNACIÓN</v>
      </c>
    </row>
    <row r="562" spans="1:1" x14ac:dyDescent="0.2">
      <c r="A562" t="str">
        <f>CONCATENATE('2000-2017'!A561,out!$A$1,'2000-2017'!B561,out!$A$1,'2000-2017'!C561,out!$A$1,'2000-2017'!D561,out!$A$1,'2000-2017'!E561,out!$A$1,'2000-2017'!F561,out!$A$1,'2000-2017'!G561,out!$A$1,'2000-2017'!H561,out!$A$1,'2000-2017'!I561,out!$A$1,'2000-2017'!J561,out!$A$1,'2000-2017'!K561,out!$A$1,'2000-2017'!L561,out!$A$1,'2000-2017'!M561,out!$A$1, '2000-2017'!N561)</f>
        <v>2017/CALDAS/17/17/57.2/7.08737226253013/53.6924592591498/85.2406789750968/79.3218214026396/42.7638178696605/74.4244144542863/4. Sostenible (&gt;=70 y &lt;80)/16/CALDAS - GOBERNACIÓN</v>
      </c>
    </row>
    <row r="563" spans="1:1" x14ac:dyDescent="0.2">
      <c r="A563" t="str">
        <f>CONCATENATE('2000-2017'!A562,out!$A$1,'2000-2017'!B562,out!$A$1,'2000-2017'!C562,out!$A$1,'2000-2017'!D562,out!$A$1,'2000-2017'!E562,out!$A$1,'2000-2017'!F562,out!$A$1,'2000-2017'!G562,out!$A$1,'2000-2017'!H562,out!$A$1,'2000-2017'!I562,out!$A$1,'2000-2017'!J562,out!$A$1,'2000-2017'!K562,out!$A$1,'2000-2017'!L562,out!$A$1,'2000-2017'!M562,out!$A$1, '2000-2017'!N562)</f>
        <v>2017/HUILA/41/41/59.2/2.64514592519314/62.0622102185955/85.5474317608163/83.3675520466767/38.7997073539497/73.8345558362758/4. Sostenible (&gt;=70 y &lt;80)/17/HUILA - GOBERNACIÓN</v>
      </c>
    </row>
    <row r="564" spans="1:1" x14ac:dyDescent="0.2">
      <c r="A564" t="str">
        <f>CONCATENATE('2000-2017'!A563,out!$A$1,'2000-2017'!B563,out!$A$1,'2000-2017'!C563,out!$A$1,'2000-2017'!D563,out!$A$1,'2000-2017'!E563,out!$A$1,'2000-2017'!F563,out!$A$1,'2000-2017'!G563,out!$A$1,'2000-2017'!H563,out!$A$1,'2000-2017'!I563,out!$A$1,'2000-2017'!J563,out!$A$1,'2000-2017'!K563,out!$A$1,'2000-2017'!L563,out!$A$1,'2000-2017'!M563,out!$A$1, '2000-2017'!N563)</f>
        <v>2017/CESAR/20/20/52.6/9.53132862349578/74.4250985435539/90.9867606013642/90.0163807193619/42.3911118074946/73.2396376601953/4. Sostenible (&gt;=70 y &lt;80)/18/CESAR - GOBERNACIÓN</v>
      </c>
    </row>
    <row r="565" spans="1:1" x14ac:dyDescent="0.2">
      <c r="A565" t="str">
        <f>CONCATENATE('2000-2017'!A564,out!$A$1,'2000-2017'!B564,out!$A$1,'2000-2017'!C564,out!$A$1,'2000-2017'!D564,out!$A$1,'2000-2017'!E564,out!$A$1,'2000-2017'!F564,out!$A$1,'2000-2017'!G564,out!$A$1,'2000-2017'!H564,out!$A$1,'2000-2017'!I564,out!$A$1,'2000-2017'!J564,out!$A$1,'2000-2017'!K564,out!$A$1,'2000-2017'!L564,out!$A$1,'2000-2017'!M564,out!$A$1, '2000-2017'!N564)</f>
        <v>2017/TOLIMA/73/73/54.3/9.24037765841138/55.7911454071966/79.7183664221511/84.0109462028177/36.0875194287933/72.4642181646925/4. Sostenible (&gt;=70 y &lt;80)/19/TOLIMA - GOBERNACIÓN</v>
      </c>
    </row>
    <row r="566" spans="1:1" x14ac:dyDescent="0.2">
      <c r="A566" t="str">
        <f>CONCATENATE('2000-2017'!A565,out!$A$1,'2000-2017'!B565,out!$A$1,'2000-2017'!C565,out!$A$1,'2000-2017'!D565,out!$A$1,'2000-2017'!E565,out!$A$1,'2000-2017'!F565,out!$A$1,'2000-2017'!G565,out!$A$1,'2000-2017'!H565,out!$A$1,'2000-2017'!I565,out!$A$1,'2000-2017'!J565,out!$A$1,'2000-2017'!K565,out!$A$1,'2000-2017'!L565,out!$A$1,'2000-2017'!M565,out!$A$1, '2000-2017'!N565)</f>
        <v>2017/CAUCA/19/19/35.8/3.94846458924151/77.4682322672698/73.0843638420997/91.0443185489578/46.392915688964/71.5174835372518/4. Sostenible (&gt;=70 y &lt;80)/20/CAUCA - GOBERNACIÓN</v>
      </c>
    </row>
    <row r="567" spans="1:1" x14ac:dyDescent="0.2">
      <c r="A567" t="str">
        <f>CONCATENATE('2000-2017'!A566,out!$A$1,'2000-2017'!B566,out!$A$1,'2000-2017'!C566,out!$A$1,'2000-2017'!D566,out!$A$1,'2000-2017'!E566,out!$A$1,'2000-2017'!F566,out!$A$1,'2000-2017'!G566,out!$A$1,'2000-2017'!H566,out!$A$1,'2000-2017'!I566,out!$A$1,'2000-2017'!J566,out!$A$1,'2000-2017'!K566,out!$A$1,'2000-2017'!L566,out!$A$1,'2000-2017'!M566,out!$A$1, '2000-2017'!N566)</f>
        <v>2017/BOLIVAR/13/13/66.4/1.21768429113904/59.0785268931483/78.8306607051684/83.530013891463/46.816264436073/70.5912324191807/4. Sostenible (&gt;=70 y &lt;80)/21/BOLÍVAR - GOBERNACIÓN</v>
      </c>
    </row>
    <row r="568" spans="1:1" x14ac:dyDescent="0.2">
      <c r="A568" t="str">
        <f>CONCATENATE('2000-2017'!A567,out!$A$1,'2000-2017'!B567,out!$A$1,'2000-2017'!C567,out!$A$1,'2000-2017'!D567,out!$A$1,'2000-2017'!E567,out!$A$1,'2000-2017'!F567,out!$A$1,'2000-2017'!G567,out!$A$1,'2000-2017'!H567,out!$A$1,'2000-2017'!I567,out!$A$1,'2000-2017'!J567,out!$A$1,'2000-2017'!K567,out!$A$1,'2000-2017'!L567,out!$A$1,'2000-2017'!M567,out!$A$1, '2000-2017'!N567)</f>
        <v>2017/GUAVIARE/95/95/61.9/1.27998965896422/69.7500942714126/52.884685557206/86.943333457238/46.735897116483/69.2556387000918/3. Vulnerable (&gt;=60 y &lt;70)/22/GUAVIARE - GOBERNACIÓN</v>
      </c>
    </row>
    <row r="569" spans="1:1" x14ac:dyDescent="0.2">
      <c r="A569" t="str">
        <f>CONCATENATE('2000-2017'!A568,out!$A$1,'2000-2017'!B568,out!$A$1,'2000-2017'!C568,out!$A$1,'2000-2017'!D568,out!$A$1,'2000-2017'!E568,out!$A$1,'2000-2017'!F568,out!$A$1,'2000-2017'!G568,out!$A$1,'2000-2017'!H568,out!$A$1,'2000-2017'!I568,out!$A$1,'2000-2017'!J568,out!$A$1,'2000-2017'!K568,out!$A$1,'2000-2017'!L568,out!$A$1,'2000-2017'!M568,out!$A$1, '2000-2017'!N568)</f>
        <v>2017/CASANARE/85/85/68.7/11.1653776653319/77.3274955002992/77.95698610149/87.20119232228/35.3849201539852/68.6750375686875/3. Vulnerable (&gt;=60 y &lt;70)/23/CASANARE - GOBERNACIÓN</v>
      </c>
    </row>
    <row r="570" spans="1:1" x14ac:dyDescent="0.2">
      <c r="A570" t="str">
        <f>CONCATENATE('2000-2017'!A569,out!$A$1,'2000-2017'!B569,out!$A$1,'2000-2017'!C569,out!$A$1,'2000-2017'!D569,out!$A$1,'2000-2017'!E569,out!$A$1,'2000-2017'!F569,out!$A$1,'2000-2017'!G569,out!$A$1,'2000-2017'!H569,out!$A$1,'2000-2017'!I569,out!$A$1,'2000-2017'!J569,out!$A$1,'2000-2017'!K569,out!$A$1,'2000-2017'!L569,out!$A$1,'2000-2017'!M569,out!$A$1, '2000-2017'!N569)</f>
        <v>2017/GUAINIA/94/94/41.3/0/75.359213020619/35.3708080905338/89.6666232989046/58.7619307593333/68.0733581880256/3. Vulnerable (&gt;=60 y &lt;70)/24/GUAINÍA - GOBERNACIÓN</v>
      </c>
    </row>
    <row r="571" spans="1:1" x14ac:dyDescent="0.2">
      <c r="A571" t="str">
        <f>CONCATENATE('2000-2017'!A570,out!$A$1,'2000-2017'!B570,out!$A$1,'2000-2017'!C570,out!$A$1,'2000-2017'!D570,out!$A$1,'2000-2017'!E570,out!$A$1,'2000-2017'!F570,out!$A$1,'2000-2017'!G570,out!$A$1,'2000-2017'!H570,out!$A$1,'2000-2017'!I570,out!$A$1,'2000-2017'!J570,out!$A$1,'2000-2017'!K570,out!$A$1,'2000-2017'!L570,out!$A$1,'2000-2017'!M570,out!$A$1, '2000-2017'!N570)</f>
        <v>2017/VAUPES/97/97/42.4/0/72.030866788253/28.8657772533433/88.4647685997622/54.5168565122444/66.6360892628496/3. Vulnerable (&gt;=60 y &lt;70)/25/VAUPÉS - GOBERNACIÓN</v>
      </c>
    </row>
    <row r="572" spans="1:1" x14ac:dyDescent="0.2">
      <c r="A572" t="str">
        <f>CONCATENATE('2000-2017'!A571,out!$A$1,'2000-2017'!B571,out!$A$1,'2000-2017'!C571,out!$A$1,'2000-2017'!D571,out!$A$1,'2000-2017'!E571,out!$A$1,'2000-2017'!F571,out!$A$1,'2000-2017'!G571,out!$A$1,'2000-2017'!H571,out!$A$1,'2000-2017'!I571,out!$A$1,'2000-2017'!J571,out!$A$1,'2000-2017'!K571,out!$A$1,'2000-2017'!L571,out!$A$1,'2000-2017'!M571,out!$A$1, '2000-2017'!N571)</f>
        <v>2017/GUAJIRA/44/44/70.6/41.8105694666262/79.0538513910292/95.1469437468999/88.5952346227222/25.8320098367139/64.4516278914469/3. Vulnerable (&gt;=60 y &lt;70)/26/LA GUAJIRA - GOBERNACIÓN</v>
      </c>
    </row>
    <row r="573" spans="1:1" x14ac:dyDescent="0.2">
      <c r="A573" t="str">
        <f>CONCATENATE('2000-2017'!A572,out!$A$1,'2000-2017'!B572,out!$A$1,'2000-2017'!C572,out!$A$1,'2000-2017'!D572,out!$A$1,'2000-2017'!E572,out!$A$1,'2000-2017'!F572,out!$A$1,'2000-2017'!G572,out!$A$1,'2000-2017'!H572,out!$A$1,'2000-2017'!I572,out!$A$1,'2000-2017'!J572,out!$A$1,'2000-2017'!K572,out!$A$1,'2000-2017'!L572,out!$A$1,'2000-2017'!M572,out!$A$1, '2000-2017'!N572)</f>
        <v>2017/SAN ANDRES/88/88/34.5/0/50.9990957340869/18.3426897529552/61.8174576862626/52.0314185114341/63.5320783694276/3. Vulnerable (&gt;=60 y &lt;70)/27/SAN ANDRÉS - GOBERNACIÓN</v>
      </c>
    </row>
    <row r="574" spans="1:1" x14ac:dyDescent="0.2">
      <c r="A574" t="str">
        <f>CONCATENATE('2000-2017'!A573,out!$A$1,'2000-2017'!B573,out!$A$1,'2000-2017'!C573,out!$A$1,'2000-2017'!D573,out!$A$1,'2000-2017'!E573,out!$A$1,'2000-2017'!F573,out!$A$1,'2000-2017'!G573,out!$A$1,'2000-2017'!H573,out!$A$1,'2000-2017'!I573,out!$A$1,'2000-2017'!J573,out!$A$1,'2000-2017'!K573,out!$A$1,'2000-2017'!L573,out!$A$1,'2000-2017'!M573,out!$A$1, '2000-2017'!N573)</f>
        <v>2017/PUTUMAYO/86/86/60.4/0/82.2437345591438/55.4245041907967/87.95144601021/19.0696477298711/63.3669772286225/3. Vulnerable (&gt;=60 y &lt;70)/28/PUTUMAYO - GOBERNACIÓN</v>
      </c>
    </row>
    <row r="575" spans="1:1" x14ac:dyDescent="0.2">
      <c r="A575" t="str">
        <f>CONCATENATE('2000-2017'!A574,out!$A$1,'2000-2017'!B574,out!$A$1,'2000-2017'!C574,out!$A$1,'2000-2017'!D574,out!$A$1,'2000-2017'!E574,out!$A$1,'2000-2017'!F574,out!$A$1,'2000-2017'!G574,out!$A$1,'2000-2017'!H574,out!$A$1,'2000-2017'!I574,out!$A$1,'2000-2017'!J574,out!$A$1,'2000-2017'!K574,out!$A$1,'2000-2017'!L574,out!$A$1,'2000-2017'!M574,out!$A$1, '2000-2017'!N574)</f>
        <v>2017/CHOCO/27/27/81.6/2.91054327493059/77.4455192394896/95.6851591051049/87.6548135215312/10.1446002713644/62.4103072861524/3. Vulnerable (&gt;=60 y &lt;70)/29/CHOCÓ - GOBERNACIÓN</v>
      </c>
    </row>
    <row r="576" spans="1:1" x14ac:dyDescent="0.2">
      <c r="A576" t="str">
        <f>CONCATENATE('2000-2017'!A575,out!$A$1,'2000-2017'!B575,out!$A$1,'2000-2017'!C575,out!$A$1,'2000-2017'!D575,out!$A$1,'2000-2017'!E575,out!$A$1,'2000-2017'!F575,out!$A$1,'2000-2017'!G575,out!$A$1,'2000-2017'!H575,out!$A$1,'2000-2017'!I575,out!$A$1,'2000-2017'!J575,out!$A$1,'2000-2017'!K575,out!$A$1,'2000-2017'!L575,out!$A$1,'2000-2017'!M575,out!$A$1, '2000-2017'!N575)</f>
        <v>2017/VICHADA/99/99/66.5/0.753663565460209/77.3377587808771/26.1609549885567/86.9695137960463/38.3314954454189/62.2284236472809/3. Vulnerable (&gt;=60 y &lt;70)/30/VICHADA - GOBERNACIÓN</v>
      </c>
    </row>
    <row r="577" spans="1:1" x14ac:dyDescent="0.2">
      <c r="A577" t="str">
        <f>CONCATENATE('2000-2017'!A576,out!$A$1,'2000-2017'!B576,out!$A$1,'2000-2017'!C576,out!$A$1,'2000-2017'!D576,out!$A$1,'2000-2017'!E576,out!$A$1,'2000-2017'!F576,out!$A$1,'2000-2017'!G576,out!$A$1,'2000-2017'!H576,out!$A$1,'2000-2017'!I576,out!$A$1,'2000-2017'!J576,out!$A$1,'2000-2017'!K576,out!$A$1,'2000-2017'!L576,out!$A$1,'2000-2017'!M576,out!$A$1, '2000-2017'!N576)</f>
        <v>2017/AMAZONAS/91/91/70.2/0/75.4453831738439/37.0937234803335/85.5947638251704/26.1504662806898/62.1211506242806/3. Vulnerable (&gt;=60 y &lt;70)/31/AMAZONAS - GOBERNACIÓN</v>
      </c>
    </row>
    <row r="578" spans="1:1" x14ac:dyDescent="0.2">
      <c r="A578" t="str">
        <f>CONCATENATE('2000-2017'!A577,out!$A$1,'2000-2017'!B577,out!$A$1,'2000-2017'!C577,out!$A$1,'2000-2017'!D577,out!$A$1,'2000-2017'!E577,out!$A$1,'2000-2017'!F577,out!$A$1,'2000-2017'!G577,out!$A$1,'2000-2017'!H577,out!$A$1,'2000-2017'!I577,out!$A$1,'2000-2017'!J577,out!$A$1,'2000-2017'!K577,out!$A$1,'2000-2017'!L577,out!$A$1,'2000-2017'!M577,out!$A$1, '2000-2017'!N577)</f>
        <v>2017/ARAUCA/81/81/92/2.1923396308458/80.9885735658617/68.4659901413868/91.3443228089904/37.1924857798276/56.7480920333608/2. Riesgo (&gt;=40 y &lt;60)/32/ARAUCA - GOBERNACIÓN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B3DD-DEE5-C247-AADB-3626BB7F22B5}">
  <dimension ref="A1:N68"/>
  <sheetViews>
    <sheetView topLeftCell="A33" workbookViewId="0">
      <selection activeCell="A37" sqref="A37:M68"/>
    </sheetView>
  </sheetViews>
  <sheetFormatPr baseColWidth="10" defaultRowHeight="16" x14ac:dyDescent="0.2"/>
  <sheetData>
    <row r="1" spans="1:14" ht="91" x14ac:dyDescent="0.2">
      <c r="A1" s="5" t="s">
        <v>114</v>
      </c>
      <c r="B1" s="5" t="s">
        <v>115</v>
      </c>
      <c r="C1" s="5" t="s">
        <v>1</v>
      </c>
      <c r="D1" s="5" t="s">
        <v>116</v>
      </c>
      <c r="E1" s="5" t="s">
        <v>117</v>
      </c>
      <c r="F1" s="5" t="s">
        <v>6</v>
      </c>
      <c r="G1" s="5" t="s">
        <v>118</v>
      </c>
      <c r="H1" s="5" t="s">
        <v>8</v>
      </c>
      <c r="I1" s="5" t="s">
        <v>9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</row>
    <row r="2" spans="1:14" x14ac:dyDescent="0.2">
      <c r="A2" s="6">
        <v>1</v>
      </c>
      <c r="B2" s="7" t="s">
        <v>124</v>
      </c>
      <c r="C2" s="8" t="s">
        <v>125</v>
      </c>
      <c r="D2" s="9">
        <v>48.8</v>
      </c>
      <c r="E2" s="9">
        <v>1.55</v>
      </c>
      <c r="F2" s="9">
        <v>76.3</v>
      </c>
      <c r="G2" s="10">
        <v>96.74</v>
      </c>
      <c r="H2" s="9">
        <v>93.28</v>
      </c>
      <c r="I2" s="9">
        <v>67.77</v>
      </c>
      <c r="J2" s="11">
        <v>79.989999999999995</v>
      </c>
      <c r="K2" s="8" t="s">
        <v>126</v>
      </c>
      <c r="L2" s="6" t="s">
        <v>127</v>
      </c>
      <c r="M2" s="6" t="s">
        <v>128</v>
      </c>
      <c r="N2" s="6">
        <v>3</v>
      </c>
    </row>
    <row r="3" spans="1:14" x14ac:dyDescent="0.2">
      <c r="A3" s="6">
        <v>2</v>
      </c>
      <c r="B3" s="7" t="s">
        <v>129</v>
      </c>
      <c r="C3" s="8" t="s">
        <v>130</v>
      </c>
      <c r="D3" s="9">
        <v>40.200000000000003</v>
      </c>
      <c r="E3" s="9">
        <v>6.53</v>
      </c>
      <c r="F3" s="9">
        <v>40.4</v>
      </c>
      <c r="G3" s="10">
        <v>77.260000000000005</v>
      </c>
      <c r="H3" s="9">
        <v>82.62</v>
      </c>
      <c r="I3" s="9">
        <v>66.28</v>
      </c>
      <c r="J3" s="11">
        <v>79.87</v>
      </c>
      <c r="K3" s="8" t="s">
        <v>126</v>
      </c>
      <c r="L3" s="6" t="s">
        <v>131</v>
      </c>
      <c r="M3" s="6" t="s">
        <v>128</v>
      </c>
      <c r="N3" s="6">
        <v>1</v>
      </c>
    </row>
    <row r="4" spans="1:14" x14ac:dyDescent="0.2">
      <c r="A4" s="6">
        <v>3</v>
      </c>
      <c r="B4" s="7" t="s">
        <v>132</v>
      </c>
      <c r="C4" s="8" t="s">
        <v>82</v>
      </c>
      <c r="D4" s="9">
        <v>49.4</v>
      </c>
      <c r="E4" s="9">
        <v>2.0499999999999998</v>
      </c>
      <c r="F4" s="9">
        <v>35.68</v>
      </c>
      <c r="G4" s="10">
        <v>84.84</v>
      </c>
      <c r="H4" s="9">
        <v>76.319999999999993</v>
      </c>
      <c r="I4" s="9">
        <v>51.17</v>
      </c>
      <c r="J4" s="11">
        <v>79.099999999999994</v>
      </c>
      <c r="K4" s="8" t="s">
        <v>126</v>
      </c>
      <c r="L4" s="6" t="s">
        <v>131</v>
      </c>
      <c r="M4" s="6" t="s">
        <v>128</v>
      </c>
      <c r="N4" s="6" t="s">
        <v>133</v>
      </c>
    </row>
    <row r="5" spans="1:14" x14ac:dyDescent="0.2">
      <c r="A5" s="6">
        <v>4</v>
      </c>
      <c r="B5" s="7" t="s">
        <v>134</v>
      </c>
      <c r="C5" s="8" t="s">
        <v>135</v>
      </c>
      <c r="D5" s="9">
        <v>46.4</v>
      </c>
      <c r="E5" s="9">
        <v>5.16</v>
      </c>
      <c r="F5" s="9">
        <v>49.05</v>
      </c>
      <c r="G5" s="10">
        <v>92.65</v>
      </c>
      <c r="H5" s="9">
        <v>77.849999999999994</v>
      </c>
      <c r="I5" s="9">
        <v>47.8</v>
      </c>
      <c r="J5" s="11">
        <v>77.349999999999994</v>
      </c>
      <c r="K5" s="8" t="s">
        <v>126</v>
      </c>
      <c r="L5" s="6" t="s">
        <v>131</v>
      </c>
      <c r="M5" s="6" t="s">
        <v>128</v>
      </c>
      <c r="N5" s="6">
        <v>1</v>
      </c>
    </row>
    <row r="6" spans="1:14" x14ac:dyDescent="0.2">
      <c r="A6" s="6">
        <v>5</v>
      </c>
      <c r="B6" s="7" t="s">
        <v>136</v>
      </c>
      <c r="C6" s="8" t="s">
        <v>137</v>
      </c>
      <c r="D6" s="9">
        <v>46.2</v>
      </c>
      <c r="E6" s="9">
        <v>5.81</v>
      </c>
      <c r="F6" s="9">
        <v>71.63</v>
      </c>
      <c r="G6" s="10">
        <v>90.99</v>
      </c>
      <c r="H6" s="9">
        <v>93.95</v>
      </c>
      <c r="I6" s="9">
        <v>56.38</v>
      </c>
      <c r="J6" s="11">
        <v>77.31</v>
      </c>
      <c r="K6" s="8" t="s">
        <v>126</v>
      </c>
      <c r="L6" s="6" t="s">
        <v>131</v>
      </c>
      <c r="M6" s="6" t="s">
        <v>128</v>
      </c>
      <c r="N6" s="6">
        <v>2</v>
      </c>
    </row>
    <row r="7" spans="1:14" x14ac:dyDescent="0.2">
      <c r="A7" s="6">
        <v>6</v>
      </c>
      <c r="B7" s="7" t="s">
        <v>138</v>
      </c>
      <c r="C7" s="8" t="s">
        <v>139</v>
      </c>
      <c r="D7" s="9">
        <v>40.5</v>
      </c>
      <c r="E7" s="9">
        <v>10.29</v>
      </c>
      <c r="F7" s="9">
        <v>38.549999999999997</v>
      </c>
      <c r="G7" s="10">
        <v>81.06</v>
      </c>
      <c r="H7" s="9">
        <v>74.099999999999994</v>
      </c>
      <c r="I7" s="9">
        <v>55.17</v>
      </c>
      <c r="J7" s="11">
        <v>76.92</v>
      </c>
      <c r="K7" s="8" t="s">
        <v>126</v>
      </c>
      <c r="L7" s="6" t="s">
        <v>140</v>
      </c>
      <c r="M7" s="6" t="s">
        <v>141</v>
      </c>
      <c r="N7" s="6" t="s">
        <v>133</v>
      </c>
    </row>
    <row r="8" spans="1:14" x14ac:dyDescent="0.2">
      <c r="A8" s="6">
        <v>7</v>
      </c>
      <c r="B8" s="7" t="s">
        <v>142</v>
      </c>
      <c r="C8" s="8" t="s">
        <v>143</v>
      </c>
      <c r="D8" s="9">
        <v>59.2</v>
      </c>
      <c r="E8" s="9">
        <v>2.64</v>
      </c>
      <c r="F8" s="9">
        <v>66.209999999999994</v>
      </c>
      <c r="G8" s="10">
        <v>97.09</v>
      </c>
      <c r="H8" s="9">
        <v>86.41</v>
      </c>
      <c r="I8" s="9">
        <v>46.83</v>
      </c>
      <c r="J8" s="11">
        <v>76.91</v>
      </c>
      <c r="K8" s="8" t="s">
        <v>126</v>
      </c>
      <c r="L8" s="6" t="s">
        <v>127</v>
      </c>
      <c r="M8" s="6" t="s">
        <v>128</v>
      </c>
      <c r="N8" s="6">
        <v>2</v>
      </c>
    </row>
    <row r="9" spans="1:14" x14ac:dyDescent="0.2">
      <c r="A9" s="6">
        <v>8</v>
      </c>
      <c r="B9" s="7" t="s">
        <v>144</v>
      </c>
      <c r="C9" s="8" t="s">
        <v>145</v>
      </c>
      <c r="D9" s="9">
        <v>38.700000000000003</v>
      </c>
      <c r="E9" s="9">
        <v>8.3800000000000008</v>
      </c>
      <c r="F9" s="9">
        <v>35.880000000000003</v>
      </c>
      <c r="G9" s="10">
        <v>90.43</v>
      </c>
      <c r="H9" s="9">
        <v>68.95</v>
      </c>
      <c r="I9" s="9">
        <v>45.65</v>
      </c>
      <c r="J9" s="11">
        <v>76.8</v>
      </c>
      <c r="K9" s="8" t="s">
        <v>126</v>
      </c>
      <c r="L9" s="6" t="s">
        <v>146</v>
      </c>
      <c r="M9" s="6" t="s">
        <v>141</v>
      </c>
      <c r="N9" s="6" t="s">
        <v>133</v>
      </c>
    </row>
    <row r="10" spans="1:14" x14ac:dyDescent="0.2">
      <c r="A10" s="6">
        <v>9</v>
      </c>
      <c r="B10" s="7" t="s">
        <v>147</v>
      </c>
      <c r="C10" s="8" t="s">
        <v>148</v>
      </c>
      <c r="D10" s="9">
        <v>44.8</v>
      </c>
      <c r="E10" s="9">
        <v>4.5999999999999996</v>
      </c>
      <c r="F10" s="9">
        <v>51.67</v>
      </c>
      <c r="G10" s="10">
        <v>79.14</v>
      </c>
      <c r="H10" s="9">
        <v>82.25</v>
      </c>
      <c r="I10" s="9">
        <v>54.47</v>
      </c>
      <c r="J10" s="11">
        <v>76.599999999999994</v>
      </c>
      <c r="K10" s="8" t="s">
        <v>126</v>
      </c>
      <c r="L10" s="6" t="s">
        <v>146</v>
      </c>
      <c r="M10" s="6" t="s">
        <v>141</v>
      </c>
      <c r="N10" s="6">
        <v>2</v>
      </c>
    </row>
    <row r="11" spans="1:14" x14ac:dyDescent="0.2">
      <c r="A11" s="6">
        <v>10</v>
      </c>
      <c r="B11" s="7" t="s">
        <v>149</v>
      </c>
      <c r="C11" s="8" t="s">
        <v>150</v>
      </c>
      <c r="D11" s="9">
        <v>47.2</v>
      </c>
      <c r="E11" s="9">
        <v>6.74</v>
      </c>
      <c r="F11" s="9">
        <v>75.8</v>
      </c>
      <c r="G11" s="10">
        <v>95.38</v>
      </c>
      <c r="H11" s="9">
        <v>93.58</v>
      </c>
      <c r="I11" s="9">
        <v>47.91</v>
      </c>
      <c r="J11" s="11">
        <v>75.72</v>
      </c>
      <c r="K11" s="8" t="s">
        <v>126</v>
      </c>
      <c r="L11" s="6" t="s">
        <v>127</v>
      </c>
      <c r="M11" s="6" t="s">
        <v>128</v>
      </c>
      <c r="N11" s="6">
        <v>3</v>
      </c>
    </row>
    <row r="12" spans="1:14" x14ac:dyDescent="0.2">
      <c r="A12" s="6">
        <v>11</v>
      </c>
      <c r="B12" s="7" t="s">
        <v>151</v>
      </c>
      <c r="C12" s="8" t="s">
        <v>64</v>
      </c>
      <c r="D12" s="9">
        <v>58.7</v>
      </c>
      <c r="E12" s="9">
        <v>5.5</v>
      </c>
      <c r="F12" s="9">
        <v>71.16</v>
      </c>
      <c r="G12" s="10">
        <v>93.33</v>
      </c>
      <c r="H12" s="9">
        <v>88.25</v>
      </c>
      <c r="I12" s="9">
        <v>45.92</v>
      </c>
      <c r="J12" s="11">
        <v>75.14</v>
      </c>
      <c r="K12" s="8" t="s">
        <v>126</v>
      </c>
      <c r="L12" s="6" t="s">
        <v>127</v>
      </c>
      <c r="M12" s="6" t="s">
        <v>128</v>
      </c>
      <c r="N12" s="6">
        <v>2</v>
      </c>
    </row>
    <row r="13" spans="1:14" x14ac:dyDescent="0.2">
      <c r="A13" s="6">
        <v>12</v>
      </c>
      <c r="B13" s="7" t="s">
        <v>152</v>
      </c>
      <c r="C13" s="8" t="s">
        <v>153</v>
      </c>
      <c r="D13" s="9">
        <v>47.7</v>
      </c>
      <c r="E13" s="9">
        <v>4.54</v>
      </c>
      <c r="F13" s="9">
        <v>70.040000000000006</v>
      </c>
      <c r="G13" s="10">
        <v>95.7</v>
      </c>
      <c r="H13" s="9">
        <v>87.4</v>
      </c>
      <c r="I13" s="9">
        <v>42.03</v>
      </c>
      <c r="J13" s="11">
        <v>75.09</v>
      </c>
      <c r="K13" s="8" t="s">
        <v>126</v>
      </c>
      <c r="L13" s="6" t="s">
        <v>131</v>
      </c>
      <c r="M13" s="6" t="s">
        <v>128</v>
      </c>
      <c r="N13" s="6">
        <v>3</v>
      </c>
    </row>
    <row r="14" spans="1:14" x14ac:dyDescent="0.2">
      <c r="A14" s="6">
        <v>13</v>
      </c>
      <c r="B14" s="7" t="s">
        <v>154</v>
      </c>
      <c r="C14" s="8" t="s">
        <v>155</v>
      </c>
      <c r="D14" s="9">
        <v>45</v>
      </c>
      <c r="E14" s="9">
        <v>3.04</v>
      </c>
      <c r="F14" s="9">
        <v>60.44</v>
      </c>
      <c r="G14" s="10">
        <v>78.2</v>
      </c>
      <c r="H14" s="9">
        <v>87.11</v>
      </c>
      <c r="I14" s="9">
        <v>45.49</v>
      </c>
      <c r="J14" s="11">
        <v>74.55</v>
      </c>
      <c r="K14" s="8" t="s">
        <v>126</v>
      </c>
      <c r="L14" s="6" t="s">
        <v>127</v>
      </c>
      <c r="M14" s="6" t="s">
        <v>128</v>
      </c>
      <c r="N14" s="6">
        <v>2</v>
      </c>
    </row>
    <row r="15" spans="1:14" x14ac:dyDescent="0.2">
      <c r="A15" s="6">
        <v>14</v>
      </c>
      <c r="B15" s="7" t="s">
        <v>156</v>
      </c>
      <c r="C15" s="8" t="s">
        <v>157</v>
      </c>
      <c r="D15" s="9">
        <v>54.4</v>
      </c>
      <c r="E15" s="9">
        <v>4.46</v>
      </c>
      <c r="F15" s="9">
        <v>49.49</v>
      </c>
      <c r="G15" s="10">
        <v>82.51</v>
      </c>
      <c r="H15" s="9">
        <v>73.11</v>
      </c>
      <c r="I15" s="9">
        <v>42.01</v>
      </c>
      <c r="J15" s="11">
        <v>73.95</v>
      </c>
      <c r="K15" s="8" t="s">
        <v>126</v>
      </c>
      <c r="L15" s="6" t="s">
        <v>146</v>
      </c>
      <c r="M15" s="6" t="s">
        <v>141</v>
      </c>
      <c r="N15" s="6">
        <v>3</v>
      </c>
    </row>
    <row r="16" spans="1:14" x14ac:dyDescent="0.2">
      <c r="A16" s="6">
        <v>15</v>
      </c>
      <c r="B16" s="7" t="s">
        <v>158</v>
      </c>
      <c r="C16" s="8" t="s">
        <v>159</v>
      </c>
      <c r="D16" s="9">
        <v>51.9</v>
      </c>
      <c r="E16" s="9">
        <v>5.63</v>
      </c>
      <c r="F16" s="9">
        <v>62.01</v>
      </c>
      <c r="G16" s="10">
        <v>83.52</v>
      </c>
      <c r="H16" s="9">
        <v>80.86</v>
      </c>
      <c r="I16" s="9">
        <v>45.23</v>
      </c>
      <c r="J16" s="11">
        <v>73.66</v>
      </c>
      <c r="K16" s="8" t="s">
        <v>126</v>
      </c>
      <c r="L16" s="6" t="s">
        <v>127</v>
      </c>
      <c r="M16" s="6" t="s">
        <v>128</v>
      </c>
      <c r="N16" s="6">
        <v>2</v>
      </c>
    </row>
    <row r="17" spans="1:14" x14ac:dyDescent="0.2">
      <c r="A17" s="6">
        <v>16</v>
      </c>
      <c r="B17" s="7" t="s">
        <v>160</v>
      </c>
      <c r="C17" s="8" t="s">
        <v>161</v>
      </c>
      <c r="D17" s="9">
        <v>50.6</v>
      </c>
      <c r="E17" s="9">
        <v>5.57</v>
      </c>
      <c r="F17" s="9">
        <v>57.56</v>
      </c>
      <c r="G17" s="10">
        <v>91.4</v>
      </c>
      <c r="H17" s="9">
        <v>81.59</v>
      </c>
      <c r="I17" s="9">
        <v>28.85</v>
      </c>
      <c r="J17" s="11">
        <v>73.12</v>
      </c>
      <c r="K17" s="8" t="s">
        <v>126</v>
      </c>
      <c r="L17" s="6" t="s">
        <v>131</v>
      </c>
      <c r="M17" s="6" t="s">
        <v>128</v>
      </c>
      <c r="N17" s="6">
        <v>3</v>
      </c>
    </row>
    <row r="18" spans="1:14" x14ac:dyDescent="0.2">
      <c r="A18" s="6">
        <v>17</v>
      </c>
      <c r="B18" s="7" t="s">
        <v>162</v>
      </c>
      <c r="C18" s="8" t="s">
        <v>163</v>
      </c>
      <c r="D18" s="9">
        <v>68.599999999999994</v>
      </c>
      <c r="E18" s="9">
        <v>4.24</v>
      </c>
      <c r="F18" s="9">
        <v>72.86</v>
      </c>
      <c r="G18" s="10">
        <v>92.04</v>
      </c>
      <c r="H18" s="9">
        <v>88.72</v>
      </c>
      <c r="I18" s="9">
        <v>33.369999999999997</v>
      </c>
      <c r="J18" s="11">
        <v>72.84</v>
      </c>
      <c r="K18" s="8" t="s">
        <v>126</v>
      </c>
      <c r="L18" s="6" t="s">
        <v>133</v>
      </c>
      <c r="M18" s="6" t="s">
        <v>164</v>
      </c>
      <c r="N18" s="6">
        <v>4</v>
      </c>
    </row>
    <row r="19" spans="1:14" x14ac:dyDescent="0.2">
      <c r="A19" s="6">
        <v>18</v>
      </c>
      <c r="B19" s="7" t="s">
        <v>165</v>
      </c>
      <c r="C19" s="8" t="s">
        <v>166</v>
      </c>
      <c r="D19" s="9">
        <v>49.3</v>
      </c>
      <c r="E19" s="9">
        <v>2.96</v>
      </c>
      <c r="F19" s="9">
        <v>78.09</v>
      </c>
      <c r="G19" s="10">
        <v>92.47</v>
      </c>
      <c r="H19" s="9">
        <v>90.6</v>
      </c>
      <c r="I19" s="9">
        <v>32.39</v>
      </c>
      <c r="J19" s="11">
        <v>72.400000000000006</v>
      </c>
      <c r="K19" s="8" t="s">
        <v>126</v>
      </c>
      <c r="L19" s="6" t="s">
        <v>127</v>
      </c>
      <c r="M19" s="6" t="s">
        <v>128</v>
      </c>
      <c r="N19" s="6">
        <v>3</v>
      </c>
    </row>
    <row r="20" spans="1:14" x14ac:dyDescent="0.2">
      <c r="A20" s="6">
        <v>19</v>
      </c>
      <c r="B20" s="7" t="s">
        <v>167</v>
      </c>
      <c r="C20" s="8" t="s">
        <v>168</v>
      </c>
      <c r="D20" s="9">
        <v>63.1</v>
      </c>
      <c r="E20" s="9">
        <v>3.82</v>
      </c>
      <c r="F20" s="9">
        <v>73.42</v>
      </c>
      <c r="G20" s="10">
        <v>83.33</v>
      </c>
      <c r="H20" s="9">
        <v>89.39</v>
      </c>
      <c r="I20" s="9">
        <v>35.51</v>
      </c>
      <c r="J20" s="11">
        <v>71.83</v>
      </c>
      <c r="K20" s="8" t="s">
        <v>126</v>
      </c>
      <c r="L20" s="6" t="s">
        <v>127</v>
      </c>
      <c r="M20" s="6" t="s">
        <v>128</v>
      </c>
      <c r="N20" s="6">
        <v>4</v>
      </c>
    </row>
    <row r="21" spans="1:14" x14ac:dyDescent="0.2">
      <c r="A21" s="6">
        <v>20</v>
      </c>
      <c r="B21" s="7" t="s">
        <v>169</v>
      </c>
      <c r="C21" s="8" t="s">
        <v>170</v>
      </c>
      <c r="D21" s="9">
        <v>55.2</v>
      </c>
      <c r="E21" s="9">
        <v>9.89</v>
      </c>
      <c r="F21" s="9">
        <v>69.930000000000007</v>
      </c>
      <c r="G21" s="10">
        <v>95.9</v>
      </c>
      <c r="H21" s="9">
        <v>86.87</v>
      </c>
      <c r="I21" s="9">
        <v>26.43</v>
      </c>
      <c r="J21" s="11">
        <v>71.56</v>
      </c>
      <c r="K21" s="8" t="s">
        <v>126</v>
      </c>
      <c r="L21" s="6" t="s">
        <v>127</v>
      </c>
      <c r="M21" s="6" t="s">
        <v>128</v>
      </c>
      <c r="N21" s="6">
        <v>2</v>
      </c>
    </row>
    <row r="22" spans="1:14" x14ac:dyDescent="0.2">
      <c r="A22" s="6">
        <v>21</v>
      </c>
      <c r="B22" s="7" t="s">
        <v>171</v>
      </c>
      <c r="C22" s="8" t="s">
        <v>172</v>
      </c>
      <c r="D22" s="9">
        <v>56.6</v>
      </c>
      <c r="E22" s="9">
        <v>15.9</v>
      </c>
      <c r="F22" s="9">
        <v>84.14</v>
      </c>
      <c r="G22" s="10">
        <v>94.64</v>
      </c>
      <c r="H22" s="9">
        <v>92.5</v>
      </c>
      <c r="I22" s="9">
        <v>38.04</v>
      </c>
      <c r="J22" s="11">
        <v>70.86</v>
      </c>
      <c r="K22" s="8" t="s">
        <v>126</v>
      </c>
      <c r="L22" s="6" t="s">
        <v>133</v>
      </c>
      <c r="M22" s="6" t="s">
        <v>164</v>
      </c>
      <c r="N22" s="6">
        <v>4</v>
      </c>
    </row>
    <row r="23" spans="1:14" x14ac:dyDescent="0.2">
      <c r="A23" s="6">
        <v>22</v>
      </c>
      <c r="B23" s="7" t="s">
        <v>173</v>
      </c>
      <c r="C23" s="8" t="s">
        <v>174</v>
      </c>
      <c r="D23" s="9">
        <v>44.6</v>
      </c>
      <c r="E23" s="9">
        <v>0.12</v>
      </c>
      <c r="F23" s="9">
        <v>72.069999999999993</v>
      </c>
      <c r="G23" s="10">
        <v>42.09</v>
      </c>
      <c r="H23" s="9">
        <v>91.88</v>
      </c>
      <c r="I23" s="9">
        <v>62.43</v>
      </c>
      <c r="J23" s="11">
        <v>70.7</v>
      </c>
      <c r="K23" s="8" t="s">
        <v>126</v>
      </c>
      <c r="L23" s="6" t="s">
        <v>133</v>
      </c>
      <c r="M23" s="6" t="s">
        <v>164</v>
      </c>
      <c r="N23" s="6">
        <v>4</v>
      </c>
    </row>
    <row r="24" spans="1:14" x14ac:dyDescent="0.2">
      <c r="A24" s="6">
        <v>23</v>
      </c>
      <c r="B24" s="7" t="s">
        <v>175</v>
      </c>
      <c r="C24" s="8" t="s">
        <v>176</v>
      </c>
      <c r="D24" s="9">
        <v>39.1</v>
      </c>
      <c r="E24" s="9" t="s">
        <v>177</v>
      </c>
      <c r="F24" s="9">
        <v>83.68</v>
      </c>
      <c r="G24" s="10">
        <v>40.33</v>
      </c>
      <c r="H24" s="9">
        <v>93.52</v>
      </c>
      <c r="I24" s="9">
        <v>63.52</v>
      </c>
      <c r="J24" s="11">
        <v>68.95</v>
      </c>
      <c r="K24" s="8" t="s">
        <v>178</v>
      </c>
      <c r="L24" s="6" t="s">
        <v>127</v>
      </c>
      <c r="M24" s="6" t="s">
        <v>128</v>
      </c>
      <c r="N24" s="6">
        <v>4</v>
      </c>
    </row>
    <row r="25" spans="1:14" x14ac:dyDescent="0.2">
      <c r="A25" s="6">
        <v>24</v>
      </c>
      <c r="B25" s="7" t="s">
        <v>179</v>
      </c>
      <c r="C25" s="8" t="s">
        <v>180</v>
      </c>
      <c r="D25" s="9">
        <v>63.7</v>
      </c>
      <c r="E25" s="9">
        <v>2.95</v>
      </c>
      <c r="F25" s="9">
        <v>83</v>
      </c>
      <c r="G25" s="10">
        <v>70.81</v>
      </c>
      <c r="H25" s="9">
        <v>92.84</v>
      </c>
      <c r="I25" s="9">
        <v>34.549999999999997</v>
      </c>
      <c r="J25" s="11">
        <v>68.709999999999994</v>
      </c>
      <c r="K25" s="8" t="s">
        <v>178</v>
      </c>
      <c r="L25" s="6" t="s">
        <v>133</v>
      </c>
      <c r="M25" s="6" t="s">
        <v>164</v>
      </c>
      <c r="N25" s="6">
        <v>4</v>
      </c>
    </row>
    <row r="26" spans="1:14" x14ac:dyDescent="0.2">
      <c r="A26" s="6">
        <v>25</v>
      </c>
      <c r="B26" s="7" t="s">
        <v>181</v>
      </c>
      <c r="C26" s="8" t="s">
        <v>182</v>
      </c>
      <c r="D26" s="9">
        <v>52.7</v>
      </c>
      <c r="E26" s="9">
        <v>3.78</v>
      </c>
      <c r="F26" s="9">
        <v>52.43</v>
      </c>
      <c r="G26" s="10">
        <v>91.09</v>
      </c>
      <c r="H26" s="9">
        <v>75.52</v>
      </c>
      <c r="I26" s="9">
        <v>-3.61</v>
      </c>
      <c r="J26" s="11">
        <v>68.400000000000006</v>
      </c>
      <c r="K26" s="8" t="s">
        <v>178</v>
      </c>
      <c r="L26" s="6" t="s">
        <v>131</v>
      </c>
      <c r="M26" s="6" t="s">
        <v>128</v>
      </c>
      <c r="N26" s="6">
        <v>1</v>
      </c>
    </row>
    <row r="27" spans="1:14" x14ac:dyDescent="0.2">
      <c r="A27" s="6">
        <v>26</v>
      </c>
      <c r="B27" s="7" t="s">
        <v>183</v>
      </c>
      <c r="C27" s="8" t="s">
        <v>184</v>
      </c>
      <c r="D27" s="9">
        <v>58.7</v>
      </c>
      <c r="E27" s="9">
        <v>0.88</v>
      </c>
      <c r="F27" s="9">
        <v>82.08</v>
      </c>
      <c r="G27" s="10">
        <v>52.99</v>
      </c>
      <c r="H27" s="9">
        <v>90.66</v>
      </c>
      <c r="I27" s="9">
        <v>46.66</v>
      </c>
      <c r="J27" s="11">
        <v>67.89</v>
      </c>
      <c r="K27" s="8" t="s">
        <v>178</v>
      </c>
      <c r="L27" s="6" t="s">
        <v>133</v>
      </c>
      <c r="M27" s="6" t="s">
        <v>164</v>
      </c>
      <c r="N27" s="6">
        <v>4</v>
      </c>
    </row>
    <row r="28" spans="1:14" x14ac:dyDescent="0.2">
      <c r="A28" s="6">
        <v>27</v>
      </c>
      <c r="B28" s="7" t="s">
        <v>185</v>
      </c>
      <c r="C28" s="8" t="s">
        <v>186</v>
      </c>
      <c r="D28" s="9">
        <v>65.8</v>
      </c>
      <c r="E28" s="9" t="s">
        <v>177</v>
      </c>
      <c r="F28" s="9">
        <v>87.33</v>
      </c>
      <c r="G28" s="10">
        <v>61.26</v>
      </c>
      <c r="H28" s="9">
        <v>90.78</v>
      </c>
      <c r="I28" s="9">
        <v>29.58</v>
      </c>
      <c r="J28" s="11">
        <v>65.72</v>
      </c>
      <c r="K28" s="8" t="s">
        <v>178</v>
      </c>
      <c r="L28" s="6" t="s">
        <v>127</v>
      </c>
      <c r="M28" s="6" t="s">
        <v>128</v>
      </c>
      <c r="N28" s="6">
        <v>4</v>
      </c>
    </row>
    <row r="29" spans="1:14" x14ac:dyDescent="0.2">
      <c r="A29" s="6">
        <v>28</v>
      </c>
      <c r="B29" s="7" t="s">
        <v>187</v>
      </c>
      <c r="C29" s="8" t="s">
        <v>188</v>
      </c>
      <c r="D29" s="9">
        <v>40.4</v>
      </c>
      <c r="E29" s="9">
        <v>2.54</v>
      </c>
      <c r="F29" s="9">
        <v>84.29</v>
      </c>
      <c r="G29" s="10">
        <v>28.3</v>
      </c>
      <c r="H29" s="9">
        <v>88.49</v>
      </c>
      <c r="I29" s="9">
        <v>58.83</v>
      </c>
      <c r="J29" s="11">
        <v>64.8</v>
      </c>
      <c r="K29" s="8" t="s">
        <v>178</v>
      </c>
      <c r="L29" s="6" t="s">
        <v>127</v>
      </c>
      <c r="M29" s="6" t="s">
        <v>128</v>
      </c>
      <c r="N29" s="6">
        <v>4</v>
      </c>
    </row>
    <row r="30" spans="1:14" x14ac:dyDescent="0.2">
      <c r="A30" s="6">
        <v>29</v>
      </c>
      <c r="B30" s="7" t="s">
        <v>189</v>
      </c>
      <c r="C30" s="8" t="s">
        <v>190</v>
      </c>
      <c r="D30" s="9">
        <v>71.099999999999994</v>
      </c>
      <c r="E30" s="9">
        <v>13.57</v>
      </c>
      <c r="F30" s="9">
        <v>67.739999999999995</v>
      </c>
      <c r="G30" s="10">
        <v>84.19</v>
      </c>
      <c r="H30" s="9">
        <v>82.1</v>
      </c>
      <c r="I30" s="9">
        <v>21.93</v>
      </c>
      <c r="J30" s="11">
        <v>63.19</v>
      </c>
      <c r="K30" s="8" t="s">
        <v>178</v>
      </c>
      <c r="L30" s="6" t="s">
        <v>127</v>
      </c>
      <c r="M30" s="6" t="s">
        <v>128</v>
      </c>
      <c r="N30" s="6">
        <v>2</v>
      </c>
    </row>
    <row r="31" spans="1:14" x14ac:dyDescent="0.2">
      <c r="A31" s="6">
        <v>30</v>
      </c>
      <c r="B31" s="7" t="s">
        <v>191</v>
      </c>
      <c r="C31" s="8" t="s">
        <v>192</v>
      </c>
      <c r="D31" s="9">
        <v>38.700000000000003</v>
      </c>
      <c r="E31" s="9" t="s">
        <v>177</v>
      </c>
      <c r="F31" s="9">
        <v>52.86</v>
      </c>
      <c r="G31" s="10">
        <v>24.06</v>
      </c>
      <c r="H31" s="9">
        <v>56.74</v>
      </c>
      <c r="I31" s="9">
        <v>50.35</v>
      </c>
      <c r="J31" s="11">
        <v>63.05</v>
      </c>
      <c r="K31" s="8" t="s">
        <v>178</v>
      </c>
      <c r="L31" s="6" t="s">
        <v>146</v>
      </c>
      <c r="M31" s="6" t="s">
        <v>141</v>
      </c>
      <c r="N31" s="6">
        <v>3</v>
      </c>
    </row>
    <row r="32" spans="1:14" x14ac:dyDescent="0.2">
      <c r="A32" s="6">
        <v>31</v>
      </c>
      <c r="B32" s="7" t="s">
        <v>193</v>
      </c>
      <c r="C32" s="8" t="s">
        <v>194</v>
      </c>
      <c r="D32" s="9">
        <v>52.5</v>
      </c>
      <c r="E32" s="9" t="s">
        <v>177</v>
      </c>
      <c r="F32" s="9">
        <v>84.57</v>
      </c>
      <c r="G32" s="10">
        <v>41.98</v>
      </c>
      <c r="H32" s="9">
        <v>82.63</v>
      </c>
      <c r="I32" s="9">
        <v>32.380000000000003</v>
      </c>
      <c r="J32" s="11">
        <v>62.07</v>
      </c>
      <c r="K32" s="8" t="s">
        <v>178</v>
      </c>
      <c r="L32" s="6" t="s">
        <v>127</v>
      </c>
      <c r="M32" s="6" t="s">
        <v>128</v>
      </c>
      <c r="N32" s="6">
        <v>4</v>
      </c>
    </row>
    <row r="33" spans="1:14" x14ac:dyDescent="0.2">
      <c r="A33" s="6">
        <v>32</v>
      </c>
      <c r="B33" s="7" t="s">
        <v>195</v>
      </c>
      <c r="C33" s="8" t="s">
        <v>196</v>
      </c>
      <c r="D33" s="9">
        <v>116.5</v>
      </c>
      <c r="E33" s="9">
        <v>4.34</v>
      </c>
      <c r="F33" s="9">
        <v>68.12</v>
      </c>
      <c r="G33" s="10">
        <v>87.1</v>
      </c>
      <c r="H33" s="9">
        <v>83.89</v>
      </c>
      <c r="I33" s="9">
        <v>-40.97</v>
      </c>
      <c r="J33" s="11">
        <v>49.76</v>
      </c>
      <c r="K33" s="8" t="s">
        <v>197</v>
      </c>
      <c r="L33" s="6" t="s">
        <v>133</v>
      </c>
      <c r="M33" s="6" t="s">
        <v>164</v>
      </c>
      <c r="N33" s="6">
        <v>4</v>
      </c>
    </row>
    <row r="36" spans="1:14" ht="112" x14ac:dyDescent="0.2">
      <c r="A36" s="1" t="s">
        <v>0</v>
      </c>
      <c r="B36" s="2" t="s">
        <v>1</v>
      </c>
      <c r="C36" s="2" t="s">
        <v>2</v>
      </c>
      <c r="D36" s="2" t="s">
        <v>3</v>
      </c>
      <c r="E36" s="3" t="s">
        <v>4</v>
      </c>
      <c r="F36" s="3" t="s">
        <v>5</v>
      </c>
      <c r="G36" s="3" t="s">
        <v>6</v>
      </c>
      <c r="H36" s="3" t="s">
        <v>7</v>
      </c>
      <c r="I36" s="3" t="s">
        <v>8</v>
      </c>
      <c r="J36" s="3" t="s">
        <v>9</v>
      </c>
      <c r="K36" s="3" t="s">
        <v>10</v>
      </c>
      <c r="L36" s="3" t="s">
        <v>11</v>
      </c>
      <c r="M36" s="3" t="s">
        <v>12</v>
      </c>
    </row>
    <row r="37" spans="1:14" x14ac:dyDescent="0.2">
      <c r="A37">
        <v>2016</v>
      </c>
      <c r="B37" s="8" t="str">
        <f>TRIM(C2)</f>
        <v>SUCRE</v>
      </c>
      <c r="C37" t="str">
        <f>VLOOKUP(B37,Sheet5!$L$15:$N$46,2,FALSE)</f>
        <v>70</v>
      </c>
      <c r="D37" s="19" t="str">
        <f>VLOOKUP(B37,Sheet5!$L$15:$N$46,3,FALSE)</f>
        <v>117070000</v>
      </c>
      <c r="E37" s="20">
        <f>D2</f>
        <v>48.8</v>
      </c>
      <c r="F37" s="20">
        <f t="shared" ref="F37:L37" si="0">E2</f>
        <v>1.55</v>
      </c>
      <c r="G37" s="20">
        <f t="shared" si="0"/>
        <v>76.3</v>
      </c>
      <c r="H37" s="20">
        <f t="shared" si="0"/>
        <v>96.74</v>
      </c>
      <c r="I37" s="20">
        <f t="shared" si="0"/>
        <v>93.28</v>
      </c>
      <c r="J37" s="20">
        <f t="shared" si="0"/>
        <v>67.77</v>
      </c>
      <c r="K37" s="20">
        <f t="shared" si="0"/>
        <v>79.989999999999995</v>
      </c>
      <c r="L37" s="20" t="str">
        <f t="shared" si="0"/>
        <v>4. Sostenible (&gt;=70 y &lt;80)</v>
      </c>
      <c r="M37" s="20">
        <f>A2</f>
        <v>1</v>
      </c>
    </row>
    <row r="38" spans="1:14" x14ac:dyDescent="0.2">
      <c r="A38">
        <v>2016</v>
      </c>
      <c r="B38" s="8" t="str">
        <f t="shared" ref="B38:B68" si="1">TRIM(C3)</f>
        <v>ATLANTICO</v>
      </c>
      <c r="C38" t="str">
        <f>VLOOKUP(B38,Sheet5!$L$15:$N$46,2,FALSE)</f>
        <v>08</v>
      </c>
      <c r="D38" s="19" t="str">
        <f>VLOOKUP(B38,Sheet5!$L$15:$N$46,3,FALSE)</f>
        <v>110808000</v>
      </c>
      <c r="E38" s="20">
        <f t="shared" ref="E38:L38" si="2">D3</f>
        <v>40.200000000000003</v>
      </c>
      <c r="F38" s="20">
        <f t="shared" si="2"/>
        <v>6.53</v>
      </c>
      <c r="G38" s="20">
        <f t="shared" si="2"/>
        <v>40.4</v>
      </c>
      <c r="H38" s="20">
        <f t="shared" si="2"/>
        <v>77.260000000000005</v>
      </c>
      <c r="I38" s="20">
        <f t="shared" si="2"/>
        <v>82.62</v>
      </c>
      <c r="J38" s="20">
        <f t="shared" si="2"/>
        <v>66.28</v>
      </c>
      <c r="K38" s="20">
        <f t="shared" si="2"/>
        <v>79.87</v>
      </c>
      <c r="L38" s="20" t="str">
        <f t="shared" si="2"/>
        <v>4. Sostenible (&gt;=70 y &lt;80)</v>
      </c>
      <c r="M38" s="20">
        <f t="shared" ref="M38:M68" si="3">A3</f>
        <v>2</v>
      </c>
    </row>
    <row r="39" spans="1:14" x14ac:dyDescent="0.2">
      <c r="A39">
        <v>2016</v>
      </c>
      <c r="B39" s="8" t="str">
        <f t="shared" si="1"/>
        <v>VALLE DEL CAUCA</v>
      </c>
      <c r="C39" t="str">
        <f>VLOOKUP(B39,Sheet5!$L$15:$N$46,2,FALSE)</f>
        <v>76</v>
      </c>
      <c r="D39" s="19" t="str">
        <f>VLOOKUP(B39,Sheet5!$L$15:$N$46,3,FALSE)</f>
        <v>117676000</v>
      </c>
      <c r="E39" s="20">
        <f t="shared" ref="E39:L39" si="4">D4</f>
        <v>49.4</v>
      </c>
      <c r="F39" s="20">
        <f t="shared" si="4"/>
        <v>2.0499999999999998</v>
      </c>
      <c r="G39" s="20">
        <f t="shared" si="4"/>
        <v>35.68</v>
      </c>
      <c r="H39" s="20">
        <f t="shared" si="4"/>
        <v>84.84</v>
      </c>
      <c r="I39" s="20">
        <f t="shared" si="4"/>
        <v>76.319999999999993</v>
      </c>
      <c r="J39" s="20">
        <f t="shared" si="4"/>
        <v>51.17</v>
      </c>
      <c r="K39" s="20">
        <f t="shared" si="4"/>
        <v>79.099999999999994</v>
      </c>
      <c r="L39" s="20" t="str">
        <f t="shared" si="4"/>
        <v>4. Sostenible (&gt;=70 y &lt;80)</v>
      </c>
      <c r="M39" s="20">
        <f t="shared" si="3"/>
        <v>3</v>
      </c>
    </row>
    <row r="40" spans="1:14" x14ac:dyDescent="0.2">
      <c r="A40">
        <v>2016</v>
      </c>
      <c r="B40" s="8" t="str">
        <f t="shared" si="1"/>
        <v>SANTANDER</v>
      </c>
      <c r="C40" t="str">
        <f>VLOOKUP(B40,Sheet5!$L$15:$N$46,2,FALSE)</f>
        <v>68</v>
      </c>
      <c r="D40" s="19" t="str">
        <f>VLOOKUP(B40,Sheet5!$L$15:$N$46,3,FALSE)</f>
        <v>116868000</v>
      </c>
      <c r="E40" s="20">
        <f t="shared" ref="E40:L40" si="5">D5</f>
        <v>46.4</v>
      </c>
      <c r="F40" s="20">
        <f t="shared" si="5"/>
        <v>5.16</v>
      </c>
      <c r="G40" s="20">
        <f t="shared" si="5"/>
        <v>49.05</v>
      </c>
      <c r="H40" s="20">
        <f t="shared" si="5"/>
        <v>92.65</v>
      </c>
      <c r="I40" s="20">
        <f t="shared" si="5"/>
        <v>77.849999999999994</v>
      </c>
      <c r="J40" s="20">
        <f t="shared" si="5"/>
        <v>47.8</v>
      </c>
      <c r="K40" s="20">
        <f t="shared" si="5"/>
        <v>77.349999999999994</v>
      </c>
      <c r="L40" s="20" t="str">
        <f t="shared" si="5"/>
        <v>4. Sostenible (&gt;=70 y &lt;80)</v>
      </c>
      <c r="M40" s="20">
        <f t="shared" si="3"/>
        <v>4</v>
      </c>
    </row>
    <row r="41" spans="1:14" x14ac:dyDescent="0.2">
      <c r="A41">
        <v>2016</v>
      </c>
      <c r="B41" s="8" t="str">
        <f t="shared" si="1"/>
        <v>META</v>
      </c>
      <c r="C41" t="str">
        <f>VLOOKUP(B41,Sheet5!$L$15:$N$46,2,FALSE)</f>
        <v>50</v>
      </c>
      <c r="D41" s="19" t="str">
        <f>VLOOKUP(B41,Sheet5!$L$15:$N$46,3,FALSE)</f>
        <v>115050000</v>
      </c>
      <c r="E41" s="20">
        <f t="shared" ref="E41:L41" si="6">D6</f>
        <v>46.2</v>
      </c>
      <c r="F41" s="20">
        <f t="shared" si="6"/>
        <v>5.81</v>
      </c>
      <c r="G41" s="20">
        <f t="shared" si="6"/>
        <v>71.63</v>
      </c>
      <c r="H41" s="20">
        <f t="shared" si="6"/>
        <v>90.99</v>
      </c>
      <c r="I41" s="20">
        <f t="shared" si="6"/>
        <v>93.95</v>
      </c>
      <c r="J41" s="20">
        <f t="shared" si="6"/>
        <v>56.38</v>
      </c>
      <c r="K41" s="20">
        <f t="shared" si="6"/>
        <v>77.31</v>
      </c>
      <c r="L41" s="20" t="str">
        <f t="shared" si="6"/>
        <v>4. Sostenible (&gt;=70 y &lt;80)</v>
      </c>
      <c r="M41" s="20">
        <f t="shared" si="3"/>
        <v>5</v>
      </c>
    </row>
    <row r="42" spans="1:14" x14ac:dyDescent="0.2">
      <c r="A42">
        <v>2016</v>
      </c>
      <c r="B42" s="8" t="str">
        <f t="shared" si="1"/>
        <v>CUNDINAMARCA</v>
      </c>
      <c r="C42" t="str">
        <f>VLOOKUP(B42,Sheet5!$L$15:$N$46,2,FALSE)</f>
        <v>25</v>
      </c>
      <c r="D42" s="19" t="str">
        <f>VLOOKUP(B42,Sheet5!$L$15:$N$46,3,FALSE)</f>
        <v>112525000</v>
      </c>
      <c r="E42" s="20">
        <f t="shared" ref="E42:L42" si="7">D7</f>
        <v>40.5</v>
      </c>
      <c r="F42" s="20">
        <f t="shared" si="7"/>
        <v>10.29</v>
      </c>
      <c r="G42" s="20">
        <f t="shared" si="7"/>
        <v>38.549999999999997</v>
      </c>
      <c r="H42" s="20">
        <f t="shared" si="7"/>
        <v>81.06</v>
      </c>
      <c r="I42" s="20">
        <f t="shared" si="7"/>
        <v>74.099999999999994</v>
      </c>
      <c r="J42" s="20">
        <f t="shared" si="7"/>
        <v>55.17</v>
      </c>
      <c r="K42" s="20">
        <f t="shared" si="7"/>
        <v>76.92</v>
      </c>
      <c r="L42" s="20" t="str">
        <f t="shared" si="7"/>
        <v>4. Sostenible (&gt;=70 y &lt;80)</v>
      </c>
      <c r="M42" s="20">
        <f t="shared" si="3"/>
        <v>6</v>
      </c>
    </row>
    <row r="43" spans="1:14" x14ac:dyDescent="0.2">
      <c r="A43">
        <v>2016</v>
      </c>
      <c r="B43" s="8" t="str">
        <f t="shared" si="1"/>
        <v>MAGDALENA</v>
      </c>
      <c r="C43" t="str">
        <f>VLOOKUP(B43,Sheet5!$L$15:$N$46,2,FALSE)</f>
        <v>47</v>
      </c>
      <c r="D43" s="19" t="str">
        <f>VLOOKUP(B43,Sheet5!$L$15:$N$46,3,FALSE)</f>
        <v>114747000</v>
      </c>
      <c r="E43" s="20">
        <f t="shared" ref="E43:L43" si="8">D8</f>
        <v>59.2</v>
      </c>
      <c r="F43" s="20">
        <f t="shared" si="8"/>
        <v>2.64</v>
      </c>
      <c r="G43" s="20">
        <f t="shared" si="8"/>
        <v>66.209999999999994</v>
      </c>
      <c r="H43" s="20">
        <f t="shared" si="8"/>
        <v>97.09</v>
      </c>
      <c r="I43" s="20">
        <f t="shared" si="8"/>
        <v>86.41</v>
      </c>
      <c r="J43" s="20">
        <f t="shared" si="8"/>
        <v>46.83</v>
      </c>
      <c r="K43" s="20">
        <f t="shared" si="8"/>
        <v>76.91</v>
      </c>
      <c r="L43" s="20" t="str">
        <f t="shared" si="8"/>
        <v>4. Sostenible (&gt;=70 y &lt;80)</v>
      </c>
      <c r="M43" s="20">
        <f t="shared" si="3"/>
        <v>7</v>
      </c>
    </row>
    <row r="44" spans="1:14" x14ac:dyDescent="0.2">
      <c r="A44">
        <v>2016</v>
      </c>
      <c r="B44" s="8" t="str">
        <f t="shared" si="1"/>
        <v>ANTIOQUIA</v>
      </c>
      <c r="C44" t="str">
        <f>VLOOKUP(B44,Sheet5!$L$15:$N$46,2,FALSE)</f>
        <v>05</v>
      </c>
      <c r="D44" s="19" t="str">
        <f>VLOOKUP(B44,Sheet5!$L$15:$N$46,3,FALSE)</f>
        <v>110505000</v>
      </c>
      <c r="E44" s="20">
        <f t="shared" ref="E44:L44" si="9">D9</f>
        <v>38.700000000000003</v>
      </c>
      <c r="F44" s="20">
        <f t="shared" si="9"/>
        <v>8.3800000000000008</v>
      </c>
      <c r="G44" s="20">
        <f t="shared" si="9"/>
        <v>35.880000000000003</v>
      </c>
      <c r="H44" s="20">
        <f t="shared" si="9"/>
        <v>90.43</v>
      </c>
      <c r="I44" s="20">
        <f t="shared" si="9"/>
        <v>68.95</v>
      </c>
      <c r="J44" s="20">
        <f t="shared" si="9"/>
        <v>45.65</v>
      </c>
      <c r="K44" s="20">
        <f t="shared" si="9"/>
        <v>76.8</v>
      </c>
      <c r="L44" s="20" t="str">
        <f t="shared" si="9"/>
        <v>4. Sostenible (&gt;=70 y &lt;80)</v>
      </c>
      <c r="M44" s="20">
        <f t="shared" si="3"/>
        <v>8</v>
      </c>
    </row>
    <row r="45" spans="1:14" x14ac:dyDescent="0.2">
      <c r="A45">
        <v>2016</v>
      </c>
      <c r="B45" s="8" t="str">
        <f t="shared" si="1"/>
        <v>RISARALDA</v>
      </c>
      <c r="C45" t="str">
        <f>VLOOKUP(B45,Sheet5!$L$15:$N$46,2,FALSE)</f>
        <v>66</v>
      </c>
      <c r="D45" s="19" t="str">
        <f>VLOOKUP(B45,Sheet5!$L$15:$N$46,3,FALSE)</f>
        <v>116666000</v>
      </c>
      <c r="E45" s="20">
        <f t="shared" ref="E45:L45" si="10">D10</f>
        <v>44.8</v>
      </c>
      <c r="F45" s="20">
        <f t="shared" si="10"/>
        <v>4.5999999999999996</v>
      </c>
      <c r="G45" s="20">
        <f t="shared" si="10"/>
        <v>51.67</v>
      </c>
      <c r="H45" s="20">
        <f t="shared" si="10"/>
        <v>79.14</v>
      </c>
      <c r="I45" s="20">
        <f t="shared" si="10"/>
        <v>82.25</v>
      </c>
      <c r="J45" s="20">
        <f t="shared" si="10"/>
        <v>54.47</v>
      </c>
      <c r="K45" s="20">
        <f t="shared" si="10"/>
        <v>76.599999999999994</v>
      </c>
      <c r="L45" s="20" t="str">
        <f t="shared" si="10"/>
        <v>4. Sostenible (&gt;=70 y &lt;80)</v>
      </c>
      <c r="M45" s="20">
        <f t="shared" si="3"/>
        <v>9</v>
      </c>
    </row>
    <row r="46" spans="1:14" x14ac:dyDescent="0.2">
      <c r="A46">
        <v>2016</v>
      </c>
      <c r="B46" s="8" t="str">
        <f t="shared" si="1"/>
        <v>CESAR</v>
      </c>
      <c r="C46" t="str">
        <f>VLOOKUP(B46,Sheet5!$L$15:$N$46,2,FALSE)</f>
        <v>20</v>
      </c>
      <c r="D46" s="19" t="str">
        <f>VLOOKUP(B46,Sheet5!$L$15:$N$46,3,FALSE)</f>
        <v>112020000</v>
      </c>
      <c r="E46" s="20">
        <f t="shared" ref="E46:L46" si="11">D11</f>
        <v>47.2</v>
      </c>
      <c r="F46" s="20">
        <f t="shared" si="11"/>
        <v>6.74</v>
      </c>
      <c r="G46" s="20">
        <f t="shared" si="11"/>
        <v>75.8</v>
      </c>
      <c r="H46" s="20">
        <f t="shared" si="11"/>
        <v>95.38</v>
      </c>
      <c r="I46" s="20">
        <f t="shared" si="11"/>
        <v>93.58</v>
      </c>
      <c r="J46" s="20">
        <f t="shared" si="11"/>
        <v>47.91</v>
      </c>
      <c r="K46" s="20">
        <f t="shared" si="11"/>
        <v>75.72</v>
      </c>
      <c r="L46" s="20" t="str">
        <f t="shared" si="11"/>
        <v>4. Sostenible (&gt;=70 y &lt;80)</v>
      </c>
      <c r="M46" s="20">
        <f t="shared" si="3"/>
        <v>10</v>
      </c>
    </row>
    <row r="47" spans="1:14" x14ac:dyDescent="0.2">
      <c r="A47">
        <v>2016</v>
      </c>
      <c r="B47" s="8" t="str">
        <f t="shared" si="1"/>
        <v>N. DE SANTANDER</v>
      </c>
      <c r="C47" t="str">
        <f>VLOOKUP(B47,Sheet5!$L$15:$N$46,2,FALSE)</f>
        <v>54</v>
      </c>
      <c r="D47" s="19" t="str">
        <f>VLOOKUP(B47,Sheet5!$L$15:$N$46,3,FALSE)</f>
        <v>115454000</v>
      </c>
      <c r="E47" s="20">
        <f t="shared" ref="E47:L47" si="12">D12</f>
        <v>58.7</v>
      </c>
      <c r="F47" s="20">
        <f t="shared" si="12"/>
        <v>5.5</v>
      </c>
      <c r="G47" s="20">
        <f t="shared" si="12"/>
        <v>71.16</v>
      </c>
      <c r="H47" s="20">
        <f t="shared" si="12"/>
        <v>93.33</v>
      </c>
      <c r="I47" s="20">
        <f t="shared" si="12"/>
        <v>88.25</v>
      </c>
      <c r="J47" s="20">
        <f t="shared" si="12"/>
        <v>45.92</v>
      </c>
      <c r="K47" s="20">
        <f t="shared" si="12"/>
        <v>75.14</v>
      </c>
      <c r="L47" s="20" t="str">
        <f t="shared" si="12"/>
        <v>4. Sostenible (&gt;=70 y &lt;80)</v>
      </c>
      <c r="M47" s="20">
        <f t="shared" si="3"/>
        <v>11</v>
      </c>
    </row>
    <row r="48" spans="1:14" x14ac:dyDescent="0.2">
      <c r="A48">
        <v>2016</v>
      </c>
      <c r="B48" s="8" t="str">
        <f t="shared" si="1"/>
        <v>HUILA</v>
      </c>
      <c r="C48" t="str">
        <f>VLOOKUP(B48,Sheet5!$L$15:$N$46,2,FALSE)</f>
        <v>41</v>
      </c>
      <c r="D48" s="19" t="str">
        <f>VLOOKUP(B48,Sheet5!$L$15:$N$46,3,FALSE)</f>
        <v>114141000</v>
      </c>
      <c r="E48" s="20">
        <f t="shared" ref="E48:L48" si="13">D13</f>
        <v>47.7</v>
      </c>
      <c r="F48" s="20">
        <f t="shared" si="13"/>
        <v>4.54</v>
      </c>
      <c r="G48" s="20">
        <f t="shared" si="13"/>
        <v>70.040000000000006</v>
      </c>
      <c r="H48" s="20">
        <f t="shared" si="13"/>
        <v>95.7</v>
      </c>
      <c r="I48" s="20">
        <f t="shared" si="13"/>
        <v>87.4</v>
      </c>
      <c r="J48" s="20">
        <f t="shared" si="13"/>
        <v>42.03</v>
      </c>
      <c r="K48" s="20">
        <f t="shared" si="13"/>
        <v>75.09</v>
      </c>
      <c r="L48" s="20" t="str">
        <f t="shared" si="13"/>
        <v>4. Sostenible (&gt;=70 y &lt;80)</v>
      </c>
      <c r="M48" s="20">
        <f t="shared" si="3"/>
        <v>12</v>
      </c>
    </row>
    <row r="49" spans="1:13" x14ac:dyDescent="0.2">
      <c r="A49">
        <v>2016</v>
      </c>
      <c r="B49" s="8" t="str">
        <f t="shared" si="1"/>
        <v>NARIÑO</v>
      </c>
      <c r="C49" t="str">
        <f>VLOOKUP(B49,Sheet5!$L$15:$N$46,2,FALSE)</f>
        <v>52</v>
      </c>
      <c r="D49" s="19" t="str">
        <f>VLOOKUP(B49,Sheet5!$L$15:$N$46,3,FALSE)</f>
        <v>115252000</v>
      </c>
      <c r="E49" s="20">
        <f t="shared" ref="E49:L49" si="14">D14</f>
        <v>45</v>
      </c>
      <c r="F49" s="20">
        <f t="shared" si="14"/>
        <v>3.04</v>
      </c>
      <c r="G49" s="20">
        <f t="shared" si="14"/>
        <v>60.44</v>
      </c>
      <c r="H49" s="20">
        <f t="shared" si="14"/>
        <v>78.2</v>
      </c>
      <c r="I49" s="20">
        <f t="shared" si="14"/>
        <v>87.11</v>
      </c>
      <c r="J49" s="20">
        <f t="shared" si="14"/>
        <v>45.49</v>
      </c>
      <c r="K49" s="20">
        <f t="shared" si="14"/>
        <v>74.55</v>
      </c>
      <c r="L49" s="20" t="str">
        <f t="shared" si="14"/>
        <v>4. Sostenible (&gt;=70 y &lt;80)</v>
      </c>
      <c r="M49" s="20">
        <f t="shared" si="3"/>
        <v>13</v>
      </c>
    </row>
    <row r="50" spans="1:13" x14ac:dyDescent="0.2">
      <c r="A50">
        <v>2016</v>
      </c>
      <c r="B50" s="8" t="str">
        <f t="shared" si="1"/>
        <v>QUINDIO</v>
      </c>
      <c r="C50" t="str">
        <f>VLOOKUP(B50,Sheet5!$L$15:$N$46,2,FALSE)</f>
        <v>63</v>
      </c>
      <c r="D50" s="19" t="str">
        <f>VLOOKUP(B50,Sheet5!$L$15:$N$46,3,FALSE)</f>
        <v>116363000</v>
      </c>
      <c r="E50" s="20">
        <f t="shared" ref="E50:L50" si="15">D15</f>
        <v>54.4</v>
      </c>
      <c r="F50" s="20">
        <f t="shared" si="15"/>
        <v>4.46</v>
      </c>
      <c r="G50" s="20">
        <f t="shared" si="15"/>
        <v>49.49</v>
      </c>
      <c r="H50" s="20">
        <f t="shared" si="15"/>
        <v>82.51</v>
      </c>
      <c r="I50" s="20">
        <f t="shared" si="15"/>
        <v>73.11</v>
      </c>
      <c r="J50" s="20">
        <f t="shared" si="15"/>
        <v>42.01</v>
      </c>
      <c r="K50" s="20">
        <f t="shared" si="15"/>
        <v>73.95</v>
      </c>
      <c r="L50" s="20" t="str">
        <f t="shared" si="15"/>
        <v>4. Sostenible (&gt;=70 y &lt;80)</v>
      </c>
      <c r="M50" s="20">
        <f t="shared" si="3"/>
        <v>14</v>
      </c>
    </row>
    <row r="51" spans="1:13" x14ac:dyDescent="0.2">
      <c r="A51">
        <v>2016</v>
      </c>
      <c r="B51" s="8" t="str">
        <f t="shared" si="1"/>
        <v>CALDAS</v>
      </c>
      <c r="C51" t="str">
        <f>VLOOKUP(B51,Sheet5!$L$15:$N$46,2,FALSE)</f>
        <v>17</v>
      </c>
      <c r="D51" s="19" t="str">
        <f>VLOOKUP(B51,Sheet5!$L$15:$N$46,3,FALSE)</f>
        <v>111717000</v>
      </c>
      <c r="E51" s="20">
        <f t="shared" ref="E51:L51" si="16">D16</f>
        <v>51.9</v>
      </c>
      <c r="F51" s="20">
        <f t="shared" si="16"/>
        <v>5.63</v>
      </c>
      <c r="G51" s="20">
        <f t="shared" si="16"/>
        <v>62.01</v>
      </c>
      <c r="H51" s="20">
        <f t="shared" si="16"/>
        <v>83.52</v>
      </c>
      <c r="I51" s="20">
        <f t="shared" si="16"/>
        <v>80.86</v>
      </c>
      <c r="J51" s="20">
        <f t="shared" si="16"/>
        <v>45.23</v>
      </c>
      <c r="K51" s="20">
        <f t="shared" si="16"/>
        <v>73.66</v>
      </c>
      <c r="L51" s="20" t="str">
        <f t="shared" si="16"/>
        <v>4. Sostenible (&gt;=70 y &lt;80)</v>
      </c>
      <c r="M51" s="20">
        <f t="shared" si="3"/>
        <v>15</v>
      </c>
    </row>
    <row r="52" spans="1:13" x14ac:dyDescent="0.2">
      <c r="A52">
        <v>2016</v>
      </c>
      <c r="B52" s="8" t="str">
        <f t="shared" si="1"/>
        <v>BOLIVAR</v>
      </c>
      <c r="C52" t="str">
        <f>VLOOKUP(B52,Sheet5!$L$15:$N$46,2,FALSE)</f>
        <v>13</v>
      </c>
      <c r="D52" s="19" t="str">
        <f>VLOOKUP(B52,Sheet5!$L$15:$N$46,3,FALSE)</f>
        <v>111313000</v>
      </c>
      <c r="E52" s="20">
        <f t="shared" ref="E52:L52" si="17">D17</f>
        <v>50.6</v>
      </c>
      <c r="F52" s="20">
        <f t="shared" si="17"/>
        <v>5.57</v>
      </c>
      <c r="G52" s="20">
        <f t="shared" si="17"/>
        <v>57.56</v>
      </c>
      <c r="H52" s="20">
        <f t="shared" si="17"/>
        <v>91.4</v>
      </c>
      <c r="I52" s="20">
        <f t="shared" si="17"/>
        <v>81.59</v>
      </c>
      <c r="J52" s="20">
        <f t="shared" si="17"/>
        <v>28.85</v>
      </c>
      <c r="K52" s="20">
        <f t="shared" si="17"/>
        <v>73.12</v>
      </c>
      <c r="L52" s="20" t="str">
        <f t="shared" si="17"/>
        <v>4. Sostenible (&gt;=70 y &lt;80)</v>
      </c>
      <c r="M52" s="20">
        <f t="shared" si="3"/>
        <v>16</v>
      </c>
    </row>
    <row r="53" spans="1:13" x14ac:dyDescent="0.2">
      <c r="A53">
        <v>2016</v>
      </c>
      <c r="B53" s="8" t="str">
        <f t="shared" si="1"/>
        <v>CAQUETA</v>
      </c>
      <c r="C53" t="str">
        <f>VLOOKUP(B53,Sheet5!$L$15:$N$46,2,FALSE)</f>
        <v>18</v>
      </c>
      <c r="D53" s="19" t="str">
        <f>VLOOKUP(B53,Sheet5!$L$15:$N$46,3,FALSE)</f>
        <v>111818000</v>
      </c>
      <c r="E53" s="20">
        <f t="shared" ref="E53:L53" si="18">D18</f>
        <v>68.599999999999994</v>
      </c>
      <c r="F53" s="20">
        <f t="shared" si="18"/>
        <v>4.24</v>
      </c>
      <c r="G53" s="20">
        <f t="shared" si="18"/>
        <v>72.86</v>
      </c>
      <c r="H53" s="20">
        <f t="shared" si="18"/>
        <v>92.04</v>
      </c>
      <c r="I53" s="20">
        <f t="shared" si="18"/>
        <v>88.72</v>
      </c>
      <c r="J53" s="20">
        <f t="shared" si="18"/>
        <v>33.369999999999997</v>
      </c>
      <c r="K53" s="20">
        <f t="shared" si="18"/>
        <v>72.84</v>
      </c>
      <c r="L53" s="20" t="str">
        <f t="shared" si="18"/>
        <v>4. Sostenible (&gt;=70 y &lt;80)</v>
      </c>
      <c r="M53" s="20">
        <f t="shared" si="3"/>
        <v>17</v>
      </c>
    </row>
    <row r="54" spans="1:13" x14ac:dyDescent="0.2">
      <c r="A54">
        <v>2016</v>
      </c>
      <c r="B54" s="8" t="str">
        <f t="shared" si="1"/>
        <v>CAUCA</v>
      </c>
      <c r="C54" t="str">
        <f>VLOOKUP(B54,Sheet5!$L$15:$N$46,2,FALSE)</f>
        <v>19</v>
      </c>
      <c r="D54" s="19" t="str">
        <f>VLOOKUP(B54,Sheet5!$L$15:$N$46,3,FALSE)</f>
        <v>111919000</v>
      </c>
      <c r="E54" s="20">
        <f t="shared" ref="E54:L54" si="19">D19</f>
        <v>49.3</v>
      </c>
      <c r="F54" s="20">
        <f t="shared" si="19"/>
        <v>2.96</v>
      </c>
      <c r="G54" s="20">
        <f t="shared" si="19"/>
        <v>78.09</v>
      </c>
      <c r="H54" s="20">
        <f t="shared" si="19"/>
        <v>92.47</v>
      </c>
      <c r="I54" s="20">
        <f t="shared" si="19"/>
        <v>90.6</v>
      </c>
      <c r="J54" s="20">
        <f t="shared" si="19"/>
        <v>32.39</v>
      </c>
      <c r="K54" s="20">
        <f t="shared" si="19"/>
        <v>72.400000000000006</v>
      </c>
      <c r="L54" s="20" t="str">
        <f t="shared" si="19"/>
        <v>4. Sostenible (&gt;=70 y &lt;80)</v>
      </c>
      <c r="M54" s="20">
        <f t="shared" si="3"/>
        <v>18</v>
      </c>
    </row>
    <row r="55" spans="1:13" x14ac:dyDescent="0.2">
      <c r="A55">
        <v>2016</v>
      </c>
      <c r="B55" s="8" t="str">
        <f t="shared" si="1"/>
        <v>CASANARE</v>
      </c>
      <c r="C55" t="str">
        <f>VLOOKUP(B55,Sheet5!$L$15:$N$46,2,FALSE)</f>
        <v>85</v>
      </c>
      <c r="D55" s="19" t="str">
        <f>VLOOKUP(B55,Sheet5!$L$15:$N$46,3,FALSE)</f>
        <v>118585000</v>
      </c>
      <c r="E55" s="20">
        <f t="shared" ref="E55:L55" si="20">D20</f>
        <v>63.1</v>
      </c>
      <c r="F55" s="20">
        <f t="shared" si="20"/>
        <v>3.82</v>
      </c>
      <c r="G55" s="20">
        <f t="shared" si="20"/>
        <v>73.42</v>
      </c>
      <c r="H55" s="20">
        <f t="shared" si="20"/>
        <v>83.33</v>
      </c>
      <c r="I55" s="20">
        <f t="shared" si="20"/>
        <v>89.39</v>
      </c>
      <c r="J55" s="20">
        <f t="shared" si="20"/>
        <v>35.51</v>
      </c>
      <c r="K55" s="20">
        <f t="shared" si="20"/>
        <v>71.83</v>
      </c>
      <c r="L55" s="20" t="str">
        <f t="shared" si="20"/>
        <v>4. Sostenible (&gt;=70 y &lt;80)</v>
      </c>
      <c r="M55" s="20">
        <f t="shared" si="3"/>
        <v>19</v>
      </c>
    </row>
    <row r="56" spans="1:13" x14ac:dyDescent="0.2">
      <c r="A56">
        <v>2016</v>
      </c>
      <c r="B56" s="8" t="str">
        <f t="shared" si="1"/>
        <v>CORDOBA</v>
      </c>
      <c r="C56" t="str">
        <f>VLOOKUP(B56,Sheet5!$L$15:$N$46,2,FALSE)</f>
        <v>23</v>
      </c>
      <c r="D56" s="19" t="str">
        <f>VLOOKUP(B56,Sheet5!$L$15:$N$46,3,FALSE)</f>
        <v>112323000</v>
      </c>
      <c r="E56" s="20">
        <f t="shared" ref="E56:L56" si="21">D21</f>
        <v>55.2</v>
      </c>
      <c r="F56" s="20">
        <f t="shared" si="21"/>
        <v>9.89</v>
      </c>
      <c r="G56" s="20">
        <f t="shared" si="21"/>
        <v>69.930000000000007</v>
      </c>
      <c r="H56" s="20">
        <f t="shared" si="21"/>
        <v>95.9</v>
      </c>
      <c r="I56" s="20">
        <f t="shared" si="21"/>
        <v>86.87</v>
      </c>
      <c r="J56" s="20">
        <f t="shared" si="21"/>
        <v>26.43</v>
      </c>
      <c r="K56" s="20">
        <f t="shared" si="21"/>
        <v>71.56</v>
      </c>
      <c r="L56" s="20" t="str">
        <f t="shared" si="21"/>
        <v>4. Sostenible (&gt;=70 y &lt;80)</v>
      </c>
      <c r="M56" s="20">
        <f t="shared" si="3"/>
        <v>20</v>
      </c>
    </row>
    <row r="57" spans="1:13" x14ac:dyDescent="0.2">
      <c r="A57">
        <v>2016</v>
      </c>
      <c r="B57" s="8" t="str">
        <f t="shared" si="1"/>
        <v>GUAJIRA</v>
      </c>
      <c r="C57" t="str">
        <f>VLOOKUP(B57,Sheet5!$L$15:$N$46,2,FALSE)</f>
        <v>44</v>
      </c>
      <c r="D57" s="19" t="str">
        <f>VLOOKUP(B57,Sheet5!$L$15:$N$46,3,FALSE)</f>
        <v>114444000</v>
      </c>
      <c r="E57" s="20">
        <f t="shared" ref="E57:L57" si="22">D22</f>
        <v>56.6</v>
      </c>
      <c r="F57" s="20">
        <f t="shared" si="22"/>
        <v>15.9</v>
      </c>
      <c r="G57" s="20">
        <f t="shared" si="22"/>
        <v>84.14</v>
      </c>
      <c r="H57" s="20">
        <f t="shared" si="22"/>
        <v>94.64</v>
      </c>
      <c r="I57" s="20">
        <f t="shared" si="22"/>
        <v>92.5</v>
      </c>
      <c r="J57" s="20">
        <f t="shared" si="22"/>
        <v>38.04</v>
      </c>
      <c r="K57" s="20">
        <f t="shared" si="22"/>
        <v>70.86</v>
      </c>
      <c r="L57" s="20" t="str">
        <f t="shared" si="22"/>
        <v>4. Sostenible (&gt;=70 y &lt;80)</v>
      </c>
      <c r="M57" s="20">
        <f t="shared" si="3"/>
        <v>21</v>
      </c>
    </row>
    <row r="58" spans="1:13" x14ac:dyDescent="0.2">
      <c r="A58">
        <v>2016</v>
      </c>
      <c r="B58" s="8" t="str">
        <f t="shared" si="1"/>
        <v>VICHADA</v>
      </c>
      <c r="C58" t="str">
        <f>VLOOKUP(B58,Sheet5!$L$15:$N$46,2,FALSE)</f>
        <v>99</v>
      </c>
      <c r="D58" s="19" t="str">
        <f>VLOOKUP(B58,Sheet5!$L$15:$N$46,3,FALSE)</f>
        <v>119999000</v>
      </c>
      <c r="E58" s="20">
        <f t="shared" ref="E58:L58" si="23">D23</f>
        <v>44.6</v>
      </c>
      <c r="F58" s="20">
        <f t="shared" si="23"/>
        <v>0.12</v>
      </c>
      <c r="G58" s="20">
        <f t="shared" si="23"/>
        <v>72.069999999999993</v>
      </c>
      <c r="H58" s="20">
        <f t="shared" si="23"/>
        <v>42.09</v>
      </c>
      <c r="I58" s="20">
        <f t="shared" si="23"/>
        <v>91.88</v>
      </c>
      <c r="J58" s="20">
        <f t="shared" si="23"/>
        <v>62.43</v>
      </c>
      <c r="K58" s="20">
        <f t="shared" si="23"/>
        <v>70.7</v>
      </c>
      <c r="L58" s="20" t="str">
        <f t="shared" si="23"/>
        <v>4. Sostenible (&gt;=70 y &lt;80)</v>
      </c>
      <c r="M58" s="20">
        <f t="shared" si="3"/>
        <v>22</v>
      </c>
    </row>
    <row r="59" spans="1:13" x14ac:dyDescent="0.2">
      <c r="A59">
        <v>2016</v>
      </c>
      <c r="B59" s="8" t="str">
        <f t="shared" si="1"/>
        <v>GUAINIA</v>
      </c>
      <c r="C59" t="str">
        <f>VLOOKUP(B59,Sheet5!$L$15:$N$46,2,FALSE)</f>
        <v>94</v>
      </c>
      <c r="D59" s="19" t="str">
        <f>VLOOKUP(B59,Sheet5!$L$15:$N$46,3,FALSE)</f>
        <v>119494000</v>
      </c>
      <c r="E59" s="20">
        <f t="shared" ref="E59:L59" si="24">D24</f>
        <v>39.1</v>
      </c>
      <c r="F59" s="20" t="str">
        <f t="shared" si="24"/>
        <v>-</v>
      </c>
      <c r="G59" s="20">
        <f t="shared" si="24"/>
        <v>83.68</v>
      </c>
      <c r="H59" s="20">
        <f t="shared" si="24"/>
        <v>40.33</v>
      </c>
      <c r="I59" s="20">
        <f t="shared" si="24"/>
        <v>93.52</v>
      </c>
      <c r="J59" s="20">
        <f t="shared" si="24"/>
        <v>63.52</v>
      </c>
      <c r="K59" s="20">
        <f t="shared" si="24"/>
        <v>68.95</v>
      </c>
      <c r="L59" s="20" t="str">
        <f t="shared" si="24"/>
        <v>3. Vulnerable (&gt;=60 y &lt;70)</v>
      </c>
      <c r="M59" s="20">
        <f t="shared" si="3"/>
        <v>23</v>
      </c>
    </row>
    <row r="60" spans="1:13" x14ac:dyDescent="0.2">
      <c r="A60">
        <v>2016</v>
      </c>
      <c r="B60" s="8" t="str">
        <f t="shared" si="1"/>
        <v>ARAUCA</v>
      </c>
      <c r="C60" t="str">
        <f>VLOOKUP(B60,Sheet5!$L$15:$N$46,2,FALSE)</f>
        <v>81</v>
      </c>
      <c r="D60" s="19" t="str">
        <f>VLOOKUP(B60,Sheet5!$L$15:$N$46,3,FALSE)</f>
        <v>118181000</v>
      </c>
      <c r="E60" s="20">
        <f t="shared" ref="E60:L60" si="25">D25</f>
        <v>63.7</v>
      </c>
      <c r="F60" s="20">
        <f t="shared" si="25"/>
        <v>2.95</v>
      </c>
      <c r="G60" s="20">
        <f t="shared" si="25"/>
        <v>83</v>
      </c>
      <c r="H60" s="20">
        <f t="shared" si="25"/>
        <v>70.81</v>
      </c>
      <c r="I60" s="20">
        <f t="shared" si="25"/>
        <v>92.84</v>
      </c>
      <c r="J60" s="20">
        <f t="shared" si="25"/>
        <v>34.549999999999997</v>
      </c>
      <c r="K60" s="20">
        <f t="shared" si="25"/>
        <v>68.709999999999994</v>
      </c>
      <c r="L60" s="20" t="str">
        <f t="shared" si="25"/>
        <v>3. Vulnerable (&gt;=60 y &lt;70)</v>
      </c>
      <c r="M60" s="20">
        <f t="shared" si="3"/>
        <v>24</v>
      </c>
    </row>
    <row r="61" spans="1:13" x14ac:dyDescent="0.2">
      <c r="A61">
        <v>2016</v>
      </c>
      <c r="B61" s="8" t="str">
        <f t="shared" si="1"/>
        <v>BOYACA</v>
      </c>
      <c r="C61" t="str">
        <f>VLOOKUP(B61,Sheet5!$L$15:$N$46,2,FALSE)</f>
        <v>15</v>
      </c>
      <c r="D61" s="19" t="str">
        <f>VLOOKUP(B61,Sheet5!$L$15:$N$46,3,FALSE)</f>
        <v>111515000</v>
      </c>
      <c r="E61" s="20">
        <f t="shared" ref="E61:L61" si="26">D26</f>
        <v>52.7</v>
      </c>
      <c r="F61" s="20">
        <f t="shared" si="26"/>
        <v>3.78</v>
      </c>
      <c r="G61" s="20">
        <f t="shared" si="26"/>
        <v>52.43</v>
      </c>
      <c r="H61" s="20">
        <f t="shared" si="26"/>
        <v>91.09</v>
      </c>
      <c r="I61" s="20">
        <f t="shared" si="26"/>
        <v>75.52</v>
      </c>
      <c r="J61" s="20">
        <f t="shared" si="26"/>
        <v>-3.61</v>
      </c>
      <c r="K61" s="20">
        <f t="shared" si="26"/>
        <v>68.400000000000006</v>
      </c>
      <c r="L61" s="20" t="str">
        <f t="shared" si="26"/>
        <v>3. Vulnerable (&gt;=60 y &lt;70)</v>
      </c>
      <c r="M61" s="20">
        <f t="shared" si="3"/>
        <v>25</v>
      </c>
    </row>
    <row r="62" spans="1:13" x14ac:dyDescent="0.2">
      <c r="A62">
        <v>2016</v>
      </c>
      <c r="B62" s="8" t="str">
        <f t="shared" si="1"/>
        <v>GUAVIARE</v>
      </c>
      <c r="C62" t="str">
        <f>VLOOKUP(B62,Sheet5!$L$15:$N$46,2,FALSE)</f>
        <v>95</v>
      </c>
      <c r="D62" s="19" t="str">
        <f>VLOOKUP(B62,Sheet5!$L$15:$N$46,3,FALSE)</f>
        <v>119595000</v>
      </c>
      <c r="E62" s="20">
        <f t="shared" ref="E62:L62" si="27">D27</f>
        <v>58.7</v>
      </c>
      <c r="F62" s="20">
        <f t="shared" si="27"/>
        <v>0.88</v>
      </c>
      <c r="G62" s="20">
        <f t="shared" si="27"/>
        <v>82.08</v>
      </c>
      <c r="H62" s="20">
        <f t="shared" si="27"/>
        <v>52.99</v>
      </c>
      <c r="I62" s="20">
        <f t="shared" si="27"/>
        <v>90.66</v>
      </c>
      <c r="J62" s="20">
        <f t="shared" si="27"/>
        <v>46.66</v>
      </c>
      <c r="K62" s="20">
        <f t="shared" si="27"/>
        <v>67.89</v>
      </c>
      <c r="L62" s="20" t="str">
        <f t="shared" si="27"/>
        <v>3. Vulnerable (&gt;=60 y &lt;70)</v>
      </c>
      <c r="M62" s="20">
        <f t="shared" si="3"/>
        <v>26</v>
      </c>
    </row>
    <row r="63" spans="1:13" x14ac:dyDescent="0.2">
      <c r="A63">
        <v>2016</v>
      </c>
      <c r="B63" s="8" t="str">
        <f t="shared" si="1"/>
        <v>PUTUMAYO</v>
      </c>
      <c r="C63" t="str">
        <f>VLOOKUP(B63,Sheet5!$L$15:$N$46,2,FALSE)</f>
        <v>86</v>
      </c>
      <c r="D63" s="19" t="str">
        <f>VLOOKUP(B63,Sheet5!$L$15:$N$46,3,FALSE)</f>
        <v>118686000</v>
      </c>
      <c r="E63" s="20">
        <f t="shared" ref="E63:L63" si="28">D28</f>
        <v>65.8</v>
      </c>
      <c r="F63" s="20" t="str">
        <f t="shared" si="28"/>
        <v>-</v>
      </c>
      <c r="G63" s="20">
        <f t="shared" si="28"/>
        <v>87.33</v>
      </c>
      <c r="H63" s="20">
        <f t="shared" si="28"/>
        <v>61.26</v>
      </c>
      <c r="I63" s="20">
        <f t="shared" si="28"/>
        <v>90.78</v>
      </c>
      <c r="J63" s="20">
        <f t="shared" si="28"/>
        <v>29.58</v>
      </c>
      <c r="K63" s="20">
        <f t="shared" si="28"/>
        <v>65.72</v>
      </c>
      <c r="L63" s="20" t="str">
        <f t="shared" si="28"/>
        <v>3. Vulnerable (&gt;=60 y &lt;70)</v>
      </c>
      <c r="M63" s="20">
        <f t="shared" si="3"/>
        <v>27</v>
      </c>
    </row>
    <row r="64" spans="1:13" x14ac:dyDescent="0.2">
      <c r="A64">
        <v>2016</v>
      </c>
      <c r="B64" s="8" t="str">
        <f t="shared" si="1"/>
        <v>VAUPES</v>
      </c>
      <c r="C64" t="str">
        <f>VLOOKUP(B64,Sheet5!$L$15:$N$46,2,FALSE)</f>
        <v>97</v>
      </c>
      <c r="D64" s="19" t="str">
        <f>VLOOKUP(B64,Sheet5!$L$15:$N$46,3,FALSE)</f>
        <v>119797000</v>
      </c>
      <c r="E64" s="20">
        <f t="shared" ref="E64:L64" si="29">D29</f>
        <v>40.4</v>
      </c>
      <c r="F64" s="20">
        <f t="shared" si="29"/>
        <v>2.54</v>
      </c>
      <c r="G64" s="20">
        <f t="shared" si="29"/>
        <v>84.29</v>
      </c>
      <c r="H64" s="20">
        <f t="shared" si="29"/>
        <v>28.3</v>
      </c>
      <c r="I64" s="20">
        <f t="shared" si="29"/>
        <v>88.49</v>
      </c>
      <c r="J64" s="20">
        <f t="shared" si="29"/>
        <v>58.83</v>
      </c>
      <c r="K64" s="20">
        <f t="shared" si="29"/>
        <v>64.8</v>
      </c>
      <c r="L64" s="20" t="str">
        <f t="shared" si="29"/>
        <v>3. Vulnerable (&gt;=60 y &lt;70)</v>
      </c>
      <c r="M64" s="20">
        <f t="shared" si="3"/>
        <v>28</v>
      </c>
    </row>
    <row r="65" spans="1:13" x14ac:dyDescent="0.2">
      <c r="A65">
        <v>2016</v>
      </c>
      <c r="B65" s="8" t="str">
        <f t="shared" si="1"/>
        <v>TOLIMA</v>
      </c>
      <c r="C65" t="str">
        <f>VLOOKUP(B65,Sheet5!$L$15:$N$46,2,FALSE)</f>
        <v>73</v>
      </c>
      <c r="D65" s="19" t="str">
        <f>VLOOKUP(B65,Sheet5!$L$15:$N$46,3,FALSE)</f>
        <v>117373000</v>
      </c>
      <c r="E65" s="20">
        <f t="shared" ref="E65:L65" si="30">D30</f>
        <v>71.099999999999994</v>
      </c>
      <c r="F65" s="20">
        <f t="shared" si="30"/>
        <v>13.57</v>
      </c>
      <c r="G65" s="20">
        <f t="shared" si="30"/>
        <v>67.739999999999995</v>
      </c>
      <c r="H65" s="20">
        <f t="shared" si="30"/>
        <v>84.19</v>
      </c>
      <c r="I65" s="20">
        <f t="shared" si="30"/>
        <v>82.1</v>
      </c>
      <c r="J65" s="20">
        <f t="shared" si="30"/>
        <v>21.93</v>
      </c>
      <c r="K65" s="20">
        <f t="shared" si="30"/>
        <v>63.19</v>
      </c>
      <c r="L65" s="20" t="str">
        <f t="shared" si="30"/>
        <v>3. Vulnerable (&gt;=60 y &lt;70)</v>
      </c>
      <c r="M65" s="20">
        <f t="shared" si="3"/>
        <v>29</v>
      </c>
    </row>
    <row r="66" spans="1:13" x14ac:dyDescent="0.2">
      <c r="A66">
        <v>2016</v>
      </c>
      <c r="B66" s="8" t="str">
        <f t="shared" si="1"/>
        <v>SAN ANDRES</v>
      </c>
      <c r="C66" t="str">
        <f>VLOOKUP(B66,Sheet5!$L$15:$N$46,2,FALSE)</f>
        <v>88</v>
      </c>
      <c r="D66" s="19" t="str">
        <f>VLOOKUP(B66,Sheet5!$L$15:$N$46,3,FALSE)</f>
        <v>118888000</v>
      </c>
      <c r="E66" s="20">
        <f t="shared" ref="E66:L66" si="31">D31</f>
        <v>38.700000000000003</v>
      </c>
      <c r="F66" s="20" t="str">
        <f t="shared" si="31"/>
        <v>-</v>
      </c>
      <c r="G66" s="20">
        <f t="shared" si="31"/>
        <v>52.86</v>
      </c>
      <c r="H66" s="20">
        <f t="shared" si="31"/>
        <v>24.06</v>
      </c>
      <c r="I66" s="20">
        <f t="shared" si="31"/>
        <v>56.74</v>
      </c>
      <c r="J66" s="20">
        <f t="shared" si="31"/>
        <v>50.35</v>
      </c>
      <c r="K66" s="20">
        <f t="shared" si="31"/>
        <v>63.05</v>
      </c>
      <c r="L66" s="20" t="str">
        <f t="shared" si="31"/>
        <v>3. Vulnerable (&gt;=60 y &lt;70)</v>
      </c>
      <c r="M66" s="20">
        <f t="shared" si="3"/>
        <v>30</v>
      </c>
    </row>
    <row r="67" spans="1:13" x14ac:dyDescent="0.2">
      <c r="A67">
        <v>2016</v>
      </c>
      <c r="B67" s="8" t="str">
        <f t="shared" si="1"/>
        <v>AMAZONAS</v>
      </c>
      <c r="C67" t="str">
        <f>VLOOKUP(B67,Sheet5!$L$15:$N$46,2,FALSE)</f>
        <v>91</v>
      </c>
      <c r="D67" s="19" t="str">
        <f>VLOOKUP(B67,Sheet5!$L$15:$N$46,3,FALSE)</f>
        <v>119191000</v>
      </c>
      <c r="E67" s="20">
        <f t="shared" ref="E67:L67" si="32">D32</f>
        <v>52.5</v>
      </c>
      <c r="F67" s="20" t="str">
        <f t="shared" si="32"/>
        <v>-</v>
      </c>
      <c r="G67" s="20">
        <f t="shared" si="32"/>
        <v>84.57</v>
      </c>
      <c r="H67" s="20">
        <f t="shared" si="32"/>
        <v>41.98</v>
      </c>
      <c r="I67" s="20">
        <f t="shared" si="32"/>
        <v>82.63</v>
      </c>
      <c r="J67" s="20">
        <f t="shared" si="32"/>
        <v>32.380000000000003</v>
      </c>
      <c r="K67" s="20">
        <f t="shared" si="32"/>
        <v>62.07</v>
      </c>
      <c r="L67" s="20" t="str">
        <f t="shared" si="32"/>
        <v>3. Vulnerable (&gt;=60 y &lt;70)</v>
      </c>
      <c r="M67" s="20">
        <f t="shared" si="3"/>
        <v>31</v>
      </c>
    </row>
    <row r="68" spans="1:13" x14ac:dyDescent="0.2">
      <c r="A68">
        <v>2016</v>
      </c>
      <c r="B68" s="8" t="str">
        <f t="shared" si="1"/>
        <v>CHOCO</v>
      </c>
      <c r="C68" t="str">
        <f>VLOOKUP(B68,Sheet5!$L$15:$N$46,2,FALSE)</f>
        <v>27</v>
      </c>
      <c r="D68" s="19" t="str">
        <f>VLOOKUP(B68,Sheet5!$L$15:$N$46,3,FALSE)</f>
        <v>112727000</v>
      </c>
      <c r="E68" s="20">
        <f t="shared" ref="E68:L68" si="33">D33</f>
        <v>116.5</v>
      </c>
      <c r="F68" s="20">
        <f t="shared" si="33"/>
        <v>4.34</v>
      </c>
      <c r="G68" s="20">
        <f t="shared" si="33"/>
        <v>68.12</v>
      </c>
      <c r="H68" s="20">
        <f t="shared" si="33"/>
        <v>87.1</v>
      </c>
      <c r="I68" s="20">
        <f t="shared" si="33"/>
        <v>83.89</v>
      </c>
      <c r="J68" s="20">
        <f t="shared" si="33"/>
        <v>-40.97</v>
      </c>
      <c r="K68" s="20">
        <f t="shared" si="33"/>
        <v>49.76</v>
      </c>
      <c r="L68" s="20" t="str">
        <f t="shared" si="33"/>
        <v>2. Riesgo (&gt;=40 y &lt;60)</v>
      </c>
      <c r="M68" s="20">
        <f t="shared" si="3"/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75C2-189E-F044-81FA-8F0469EA1B37}">
  <dimension ref="A1:O71"/>
  <sheetViews>
    <sheetView topLeftCell="A35" workbookViewId="0">
      <selection activeCell="A38" sqref="A38:M69"/>
    </sheetView>
  </sheetViews>
  <sheetFormatPr baseColWidth="10" defaultRowHeight="16" x14ac:dyDescent="0.2"/>
  <sheetData>
    <row r="1" spans="1:15" ht="91" x14ac:dyDescent="0.2">
      <c r="A1" s="12" t="s">
        <v>115</v>
      </c>
      <c r="B1" s="12" t="s">
        <v>1</v>
      </c>
      <c r="C1" s="12" t="s">
        <v>116</v>
      </c>
      <c r="D1" s="12" t="s">
        <v>117</v>
      </c>
      <c r="E1" s="12" t="s">
        <v>6</v>
      </c>
      <c r="F1" s="12" t="s">
        <v>118</v>
      </c>
      <c r="G1" s="12" t="s">
        <v>8</v>
      </c>
      <c r="H1" s="12" t="s">
        <v>9</v>
      </c>
      <c r="I1" s="12" t="s">
        <v>119</v>
      </c>
      <c r="J1" s="12" t="s">
        <v>200</v>
      </c>
      <c r="K1" s="12" t="s">
        <v>201</v>
      </c>
      <c r="L1" s="5" t="s">
        <v>202</v>
      </c>
      <c r="M1" s="12" t="s">
        <v>120</v>
      </c>
      <c r="N1" s="12" t="s">
        <v>203</v>
      </c>
    </row>
    <row r="2" spans="1:15" ht="27" x14ac:dyDescent="0.2">
      <c r="A2" s="7" t="s">
        <v>132</v>
      </c>
      <c r="B2" s="7" t="s">
        <v>82</v>
      </c>
      <c r="C2" s="13">
        <v>53.696080285395418</v>
      </c>
      <c r="D2" s="14">
        <v>5.1268204284009711</v>
      </c>
      <c r="E2" s="14">
        <v>43.380641421266759</v>
      </c>
      <c r="F2" s="14">
        <v>89.237637148837848</v>
      </c>
      <c r="G2" s="14">
        <v>79.502617561035493</v>
      </c>
      <c r="H2" s="14">
        <v>56.640642597220548</v>
      </c>
      <c r="I2" s="15">
        <v>79.478961982994278</v>
      </c>
      <c r="J2" s="16" t="s">
        <v>131</v>
      </c>
      <c r="K2" s="16" t="s">
        <v>128</v>
      </c>
      <c r="L2" s="16" t="s">
        <v>204</v>
      </c>
      <c r="M2" s="17" t="s">
        <v>126</v>
      </c>
      <c r="N2" s="17" t="s">
        <v>205</v>
      </c>
      <c r="O2">
        <v>1</v>
      </c>
    </row>
    <row r="3" spans="1:15" ht="27" x14ac:dyDescent="0.2">
      <c r="A3" s="7" t="s">
        <v>129</v>
      </c>
      <c r="B3" s="7" t="s">
        <v>130</v>
      </c>
      <c r="C3" s="13">
        <v>39.724310875161919</v>
      </c>
      <c r="D3" s="14">
        <v>5.344657616832297</v>
      </c>
      <c r="E3" s="14">
        <v>48.827769261187818</v>
      </c>
      <c r="F3" s="14">
        <v>79.951156305229574</v>
      </c>
      <c r="G3" s="14">
        <v>85.959105525621908</v>
      </c>
      <c r="H3" s="14">
        <v>67.589429772534459</v>
      </c>
      <c r="I3" s="15">
        <v>79.221441554763956</v>
      </c>
      <c r="J3" s="16" t="s">
        <v>131</v>
      </c>
      <c r="K3" s="16" t="s">
        <v>128</v>
      </c>
      <c r="L3" s="16" t="s">
        <v>206</v>
      </c>
      <c r="M3" s="17" t="s">
        <v>126</v>
      </c>
      <c r="N3" s="17" t="s">
        <v>205</v>
      </c>
      <c r="O3">
        <v>2</v>
      </c>
    </row>
    <row r="4" spans="1:15" ht="27" x14ac:dyDescent="0.2">
      <c r="A4" s="7" t="s">
        <v>124</v>
      </c>
      <c r="B4" s="7" t="s">
        <v>125</v>
      </c>
      <c r="C4" s="13">
        <v>46.211633123722045</v>
      </c>
      <c r="D4" s="14">
        <v>1.6748168538362727</v>
      </c>
      <c r="E4" s="14">
        <v>77.958825993634306</v>
      </c>
      <c r="F4" s="14">
        <v>95.591047860865757</v>
      </c>
      <c r="G4" s="14">
        <v>93.807746475090681</v>
      </c>
      <c r="H4" s="14">
        <v>70.006121354927501</v>
      </c>
      <c r="I4" s="15">
        <v>79.100590233481469</v>
      </c>
      <c r="J4" s="16" t="s">
        <v>127</v>
      </c>
      <c r="K4" s="16" t="s">
        <v>128</v>
      </c>
      <c r="L4" s="16" t="s">
        <v>207</v>
      </c>
      <c r="M4" s="17" t="s">
        <v>126</v>
      </c>
      <c r="N4" s="17" t="s">
        <v>205</v>
      </c>
      <c r="O4">
        <v>3</v>
      </c>
    </row>
    <row r="5" spans="1:15" ht="27" x14ac:dyDescent="0.2">
      <c r="A5" s="7" t="s">
        <v>134</v>
      </c>
      <c r="B5" s="7" t="s">
        <v>135</v>
      </c>
      <c r="C5" s="13">
        <v>56.252604543234021</v>
      </c>
      <c r="D5" s="14">
        <v>4.2119892697938131</v>
      </c>
      <c r="E5" s="14">
        <v>42.91573777985684</v>
      </c>
      <c r="F5" s="14">
        <v>92.674656395445894</v>
      </c>
      <c r="G5" s="14">
        <v>80.626152082734706</v>
      </c>
      <c r="H5" s="14">
        <v>45.423960999579258</v>
      </c>
      <c r="I5" s="15">
        <v>78.977317881130247</v>
      </c>
      <c r="J5" s="16" t="s">
        <v>131</v>
      </c>
      <c r="K5" s="16" t="s">
        <v>128</v>
      </c>
      <c r="L5" s="16" t="s">
        <v>206</v>
      </c>
      <c r="M5" s="17" t="s">
        <v>126</v>
      </c>
      <c r="N5" s="17" t="s">
        <v>208</v>
      </c>
      <c r="O5">
        <v>4</v>
      </c>
    </row>
    <row r="6" spans="1:15" ht="27" x14ac:dyDescent="0.2">
      <c r="A6" s="7" t="s">
        <v>138</v>
      </c>
      <c r="B6" s="7" t="s">
        <v>139</v>
      </c>
      <c r="C6" s="13">
        <v>38.712240424746888</v>
      </c>
      <c r="D6" s="14">
        <v>8.7061949019795382</v>
      </c>
      <c r="E6" s="14">
        <v>38.685056107807462</v>
      </c>
      <c r="F6" s="14">
        <v>81.695724113182422</v>
      </c>
      <c r="G6" s="14">
        <v>77.798667742004795</v>
      </c>
      <c r="H6" s="14">
        <v>59.955878218322376</v>
      </c>
      <c r="I6" s="15">
        <v>78.568229877972357</v>
      </c>
      <c r="J6" s="16" t="s">
        <v>140</v>
      </c>
      <c r="K6" s="16" t="s">
        <v>141</v>
      </c>
      <c r="L6" s="16" t="s">
        <v>204</v>
      </c>
      <c r="M6" s="17" t="s">
        <v>126</v>
      </c>
      <c r="N6" s="17" t="s">
        <v>209</v>
      </c>
      <c r="O6">
        <v>5</v>
      </c>
    </row>
    <row r="7" spans="1:15" ht="27" x14ac:dyDescent="0.2">
      <c r="A7" s="7" t="s">
        <v>147</v>
      </c>
      <c r="B7" s="7" t="s">
        <v>148</v>
      </c>
      <c r="C7" s="13">
        <v>38.274447631093103</v>
      </c>
      <c r="D7" s="14">
        <v>3.6741716879189661</v>
      </c>
      <c r="E7" s="14">
        <v>54.829853103775648</v>
      </c>
      <c r="F7" s="14">
        <v>77.876405745836607</v>
      </c>
      <c r="G7" s="14">
        <v>86.804092456935962</v>
      </c>
      <c r="H7" s="14">
        <v>65.744318014096308</v>
      </c>
      <c r="I7" s="15">
        <v>77.774315109081684</v>
      </c>
      <c r="J7" s="16" t="s">
        <v>146</v>
      </c>
      <c r="K7" s="16" t="s">
        <v>141</v>
      </c>
      <c r="L7" s="16" t="s">
        <v>210</v>
      </c>
      <c r="M7" s="17" t="s">
        <v>126</v>
      </c>
      <c r="N7" s="17" t="s">
        <v>209</v>
      </c>
      <c r="O7">
        <v>6</v>
      </c>
    </row>
    <row r="8" spans="1:15" ht="27" x14ac:dyDescent="0.2">
      <c r="A8" s="7" t="s">
        <v>149</v>
      </c>
      <c r="B8" s="7" t="s">
        <v>150</v>
      </c>
      <c r="C8" s="13">
        <v>49.346368963804757</v>
      </c>
      <c r="D8" s="14">
        <v>1.5357923902945496</v>
      </c>
      <c r="E8" s="14">
        <v>80.116433556448257</v>
      </c>
      <c r="F8" s="14">
        <v>95.971563474496349</v>
      </c>
      <c r="G8" s="14">
        <v>94.927413409409127</v>
      </c>
      <c r="H8" s="14">
        <v>58.351341767113865</v>
      </c>
      <c r="I8" s="15">
        <v>77.336533676866253</v>
      </c>
      <c r="J8" s="16" t="s">
        <v>127</v>
      </c>
      <c r="K8" s="16" t="s">
        <v>128</v>
      </c>
      <c r="L8" s="16" t="s">
        <v>207</v>
      </c>
      <c r="M8" s="17" t="s">
        <v>126</v>
      </c>
      <c r="N8" s="17" t="s">
        <v>205</v>
      </c>
      <c r="O8">
        <v>7</v>
      </c>
    </row>
    <row r="9" spans="1:15" ht="27" x14ac:dyDescent="0.2">
      <c r="A9" s="7" t="s">
        <v>181</v>
      </c>
      <c r="B9" s="7" t="s">
        <v>182</v>
      </c>
      <c r="C9" s="13">
        <v>48.034050392780777</v>
      </c>
      <c r="D9" s="14">
        <v>3.0923901856761793</v>
      </c>
      <c r="E9" s="14">
        <v>54.535345408399216</v>
      </c>
      <c r="F9" s="14">
        <v>74.788184883641861</v>
      </c>
      <c r="G9" s="14">
        <v>89.430451752811763</v>
      </c>
      <c r="H9" s="14">
        <v>61.959633205309252</v>
      </c>
      <c r="I9" s="15">
        <v>77.191933830392799</v>
      </c>
      <c r="J9" s="16" t="s">
        <v>131</v>
      </c>
      <c r="K9" s="16" t="s">
        <v>128</v>
      </c>
      <c r="L9" s="16" t="s">
        <v>206</v>
      </c>
      <c r="M9" s="17" t="s">
        <v>126</v>
      </c>
      <c r="N9" s="17" t="s">
        <v>209</v>
      </c>
      <c r="O9">
        <v>8</v>
      </c>
    </row>
    <row r="10" spans="1:15" ht="27" x14ac:dyDescent="0.2">
      <c r="A10" s="7" t="s">
        <v>169</v>
      </c>
      <c r="B10" s="7" t="s">
        <v>170</v>
      </c>
      <c r="C10" s="13">
        <v>54.004503481193403</v>
      </c>
      <c r="D10" s="14">
        <v>4.3205811164244965</v>
      </c>
      <c r="E10" s="14">
        <v>78.826329303554502</v>
      </c>
      <c r="F10" s="14">
        <v>96.147691834434895</v>
      </c>
      <c r="G10" s="14">
        <v>90.595509960569387</v>
      </c>
      <c r="H10" s="14">
        <v>49.487782516759943</v>
      </c>
      <c r="I10" s="15">
        <v>76.540161700636418</v>
      </c>
      <c r="J10" s="16" t="s">
        <v>127</v>
      </c>
      <c r="K10" s="16" t="s">
        <v>128</v>
      </c>
      <c r="L10" s="16" t="s">
        <v>210</v>
      </c>
      <c r="M10" s="17" t="s">
        <v>126</v>
      </c>
      <c r="N10" s="17" t="s">
        <v>208</v>
      </c>
      <c r="O10">
        <v>9</v>
      </c>
    </row>
    <row r="11" spans="1:15" ht="27" x14ac:dyDescent="0.2">
      <c r="A11" s="7" t="s">
        <v>152</v>
      </c>
      <c r="B11" s="7" t="s">
        <v>153</v>
      </c>
      <c r="C11" s="13">
        <v>61.433829394064645</v>
      </c>
      <c r="D11" s="14">
        <v>6.2587662701608506</v>
      </c>
      <c r="E11" s="14">
        <v>60.83788067323411</v>
      </c>
      <c r="F11" s="14">
        <v>95.242253021100382</v>
      </c>
      <c r="G11" s="14">
        <v>88.184709636704767</v>
      </c>
      <c r="H11" s="14">
        <v>37.620801180494027</v>
      </c>
      <c r="I11" s="15">
        <v>76.106833899933292</v>
      </c>
      <c r="J11" s="16" t="s">
        <v>131</v>
      </c>
      <c r="K11" s="16" t="s">
        <v>128</v>
      </c>
      <c r="L11" s="16" t="s">
        <v>207</v>
      </c>
      <c r="M11" s="17" t="s">
        <v>126</v>
      </c>
      <c r="N11" s="17" t="s">
        <v>205</v>
      </c>
      <c r="O11">
        <v>10</v>
      </c>
    </row>
    <row r="12" spans="1:15" ht="27" x14ac:dyDescent="0.2">
      <c r="A12" s="7" t="s">
        <v>136</v>
      </c>
      <c r="B12" s="7" t="s">
        <v>137</v>
      </c>
      <c r="C12" s="13">
        <v>52.782197792666828</v>
      </c>
      <c r="D12" s="14">
        <v>4.6217147471213593</v>
      </c>
      <c r="E12" s="14">
        <v>80.79771813479168</v>
      </c>
      <c r="F12" s="14">
        <v>95.80124614662715</v>
      </c>
      <c r="G12" s="14">
        <v>94.226482021170213</v>
      </c>
      <c r="H12" s="14">
        <v>51.604388897206732</v>
      </c>
      <c r="I12" s="15">
        <v>75.723612329154804</v>
      </c>
      <c r="J12" s="16" t="s">
        <v>131</v>
      </c>
      <c r="K12" s="16" t="s">
        <v>128</v>
      </c>
      <c r="L12" s="16" t="s">
        <v>210</v>
      </c>
      <c r="M12" s="17" t="s">
        <v>126</v>
      </c>
      <c r="N12" s="17" t="s">
        <v>205</v>
      </c>
      <c r="O12">
        <v>11</v>
      </c>
    </row>
    <row r="13" spans="1:15" ht="27" x14ac:dyDescent="0.2">
      <c r="A13" s="7" t="s">
        <v>151</v>
      </c>
      <c r="B13" s="7" t="s">
        <v>64</v>
      </c>
      <c r="C13" s="13">
        <v>60.099592828366191</v>
      </c>
      <c r="D13" s="14">
        <v>3.7345908035203017</v>
      </c>
      <c r="E13" s="14">
        <v>75.653531562696713</v>
      </c>
      <c r="F13" s="14">
        <v>92.17815465859708</v>
      </c>
      <c r="G13" s="14">
        <v>90.249183727200759</v>
      </c>
      <c r="H13" s="14">
        <v>49.930766510248247</v>
      </c>
      <c r="I13" s="15">
        <v>75.093166597729009</v>
      </c>
      <c r="J13" s="16" t="s">
        <v>127</v>
      </c>
      <c r="K13" s="16" t="s">
        <v>128</v>
      </c>
      <c r="L13" s="16" t="s">
        <v>210</v>
      </c>
      <c r="M13" s="17" t="s">
        <v>126</v>
      </c>
      <c r="N13" s="17" t="s">
        <v>205</v>
      </c>
      <c r="O13">
        <v>12</v>
      </c>
    </row>
    <row r="14" spans="1:15" ht="27" x14ac:dyDescent="0.2">
      <c r="A14" s="7" t="s">
        <v>160</v>
      </c>
      <c r="B14" s="7" t="s">
        <v>161</v>
      </c>
      <c r="C14" s="13">
        <v>59.369926116299951</v>
      </c>
      <c r="D14" s="14">
        <v>1.1338281520241598</v>
      </c>
      <c r="E14" s="14">
        <v>66.90928686500061</v>
      </c>
      <c r="F14" s="14">
        <v>89.022035177290391</v>
      </c>
      <c r="G14" s="14">
        <v>85.612667701264726</v>
      </c>
      <c r="H14" s="14">
        <v>45.835033510328003</v>
      </c>
      <c r="I14" s="15">
        <v>75.06797649385085</v>
      </c>
      <c r="J14" s="16" t="s">
        <v>131</v>
      </c>
      <c r="K14" s="16" t="s">
        <v>128</v>
      </c>
      <c r="L14" s="16" t="s">
        <v>207</v>
      </c>
      <c r="M14" s="17" t="s">
        <v>126</v>
      </c>
      <c r="N14" s="17" t="s">
        <v>208</v>
      </c>
      <c r="O14">
        <v>13</v>
      </c>
    </row>
    <row r="15" spans="1:15" ht="27" x14ac:dyDescent="0.2">
      <c r="A15" s="7" t="s">
        <v>156</v>
      </c>
      <c r="B15" s="7" t="s">
        <v>157</v>
      </c>
      <c r="C15" s="13">
        <v>39.35890742605406</v>
      </c>
      <c r="D15" s="14">
        <v>2.8224625352741817</v>
      </c>
      <c r="E15" s="14">
        <v>47.663269714439025</v>
      </c>
      <c r="F15" s="14">
        <v>83.456821834119538</v>
      </c>
      <c r="G15" s="14">
        <v>76.260704514894798</v>
      </c>
      <c r="H15" s="14">
        <v>32.829642987914596</v>
      </c>
      <c r="I15" s="15">
        <v>73.871087124562024</v>
      </c>
      <c r="J15" s="16" t="s">
        <v>146</v>
      </c>
      <c r="K15" s="16" t="s">
        <v>141</v>
      </c>
      <c r="L15" s="16" t="s">
        <v>207</v>
      </c>
      <c r="M15" s="17" t="s">
        <v>126</v>
      </c>
      <c r="N15" s="17" t="s">
        <v>205</v>
      </c>
      <c r="O15">
        <v>14</v>
      </c>
    </row>
    <row r="16" spans="1:15" ht="27" x14ac:dyDescent="0.2">
      <c r="A16" s="7" t="s">
        <v>179</v>
      </c>
      <c r="B16" s="7" t="s">
        <v>180</v>
      </c>
      <c r="C16" s="13">
        <v>70.393599058595484</v>
      </c>
      <c r="D16" s="14">
        <v>1.6099313581910777</v>
      </c>
      <c r="E16" s="14">
        <v>61.691628709116188</v>
      </c>
      <c r="F16" s="14">
        <v>75.579706621928196</v>
      </c>
      <c r="G16" s="14">
        <v>95.023287485994985</v>
      </c>
      <c r="H16" s="14">
        <v>39.740444182504866</v>
      </c>
      <c r="I16" s="15">
        <v>73.786936390507435</v>
      </c>
      <c r="J16" s="16" t="s">
        <v>133</v>
      </c>
      <c r="K16" s="16" t="s">
        <v>211</v>
      </c>
      <c r="L16" s="16" t="s">
        <v>212</v>
      </c>
      <c r="M16" s="17" t="s">
        <v>126</v>
      </c>
      <c r="N16" s="17" t="s">
        <v>209</v>
      </c>
      <c r="O16">
        <v>15</v>
      </c>
    </row>
    <row r="17" spans="1:15" ht="27" x14ac:dyDescent="0.2">
      <c r="A17" s="7" t="s">
        <v>165</v>
      </c>
      <c r="B17" s="7" t="s">
        <v>166</v>
      </c>
      <c r="C17" s="13">
        <v>51.2995878768739</v>
      </c>
      <c r="D17" s="14">
        <v>1.273533901155435</v>
      </c>
      <c r="E17" s="14">
        <v>83.11172303695507</v>
      </c>
      <c r="F17" s="14">
        <v>91.316351757683805</v>
      </c>
      <c r="G17" s="14">
        <v>92.788008663128124</v>
      </c>
      <c r="H17" s="14">
        <v>41.901080469846249</v>
      </c>
      <c r="I17" s="15">
        <v>73.176652482555227</v>
      </c>
      <c r="J17" s="16" t="s">
        <v>127</v>
      </c>
      <c r="K17" s="16" t="s">
        <v>128</v>
      </c>
      <c r="L17" s="16" t="s">
        <v>207</v>
      </c>
      <c r="M17" s="17" t="s">
        <v>126</v>
      </c>
      <c r="N17" s="17" t="s">
        <v>209</v>
      </c>
      <c r="O17">
        <v>16</v>
      </c>
    </row>
    <row r="18" spans="1:15" ht="27" x14ac:dyDescent="0.2">
      <c r="A18" s="7" t="s">
        <v>162</v>
      </c>
      <c r="B18" s="7" t="s">
        <v>163</v>
      </c>
      <c r="C18" s="13">
        <v>63.502527585909405</v>
      </c>
      <c r="D18" s="14">
        <v>0.43436908773326854</v>
      </c>
      <c r="E18" s="14">
        <v>79.082466709844752</v>
      </c>
      <c r="F18" s="14">
        <v>91.405781301427496</v>
      </c>
      <c r="G18" s="14">
        <v>88.551891629132967</v>
      </c>
      <c r="H18" s="14">
        <v>36.063947992116596</v>
      </c>
      <c r="I18" s="15">
        <v>72.493331981189343</v>
      </c>
      <c r="J18" s="16" t="s">
        <v>133</v>
      </c>
      <c r="K18" s="16" t="s">
        <v>211</v>
      </c>
      <c r="L18" s="16" t="s">
        <v>212</v>
      </c>
      <c r="M18" s="17" t="s">
        <v>126</v>
      </c>
      <c r="N18" s="17" t="s">
        <v>209</v>
      </c>
      <c r="O18">
        <v>17</v>
      </c>
    </row>
    <row r="19" spans="1:15" ht="27" x14ac:dyDescent="0.2">
      <c r="A19" s="7" t="s">
        <v>171</v>
      </c>
      <c r="B19" s="7" t="s">
        <v>172</v>
      </c>
      <c r="C19" s="13">
        <v>63.994718120496771</v>
      </c>
      <c r="D19" s="14">
        <v>6.0366861957060838</v>
      </c>
      <c r="E19" s="14">
        <v>85.458987186558119</v>
      </c>
      <c r="F19" s="14">
        <v>88.630920902367393</v>
      </c>
      <c r="G19" s="14">
        <v>94.080723129459471</v>
      </c>
      <c r="H19" s="14">
        <v>42.431618857731195</v>
      </c>
      <c r="I19" s="15">
        <v>71.913008644290187</v>
      </c>
      <c r="J19" s="16" t="s">
        <v>133</v>
      </c>
      <c r="K19" s="16" t="s">
        <v>211</v>
      </c>
      <c r="L19" s="16" t="s">
        <v>212</v>
      </c>
      <c r="M19" s="17" t="s">
        <v>126</v>
      </c>
      <c r="N19" s="17" t="s">
        <v>205</v>
      </c>
      <c r="O19">
        <v>18</v>
      </c>
    </row>
    <row r="20" spans="1:15" ht="27" x14ac:dyDescent="0.2">
      <c r="A20" s="7" t="s">
        <v>144</v>
      </c>
      <c r="B20" s="7" t="s">
        <v>145</v>
      </c>
      <c r="C20" s="13">
        <v>53.969554869695443</v>
      </c>
      <c r="D20" s="14">
        <v>5.3156305115373179</v>
      </c>
      <c r="E20" s="14">
        <v>40.948363065350755</v>
      </c>
      <c r="F20" s="14">
        <v>67.820851436376003</v>
      </c>
      <c r="G20" s="14">
        <v>74.473731206013539</v>
      </c>
      <c r="H20" s="14">
        <v>42.004855135847194</v>
      </c>
      <c r="I20" s="15">
        <v>71.245457739556457</v>
      </c>
      <c r="J20" s="16" t="s">
        <v>146</v>
      </c>
      <c r="K20" s="16" t="s">
        <v>141</v>
      </c>
      <c r="L20" s="16" t="s">
        <v>204</v>
      </c>
      <c r="M20" s="17" t="s">
        <v>126</v>
      </c>
      <c r="N20" s="17" t="s">
        <v>205</v>
      </c>
      <c r="O20">
        <v>19</v>
      </c>
    </row>
    <row r="21" spans="1:15" ht="27" x14ac:dyDescent="0.2">
      <c r="A21" s="7" t="s">
        <v>158</v>
      </c>
      <c r="B21" s="7" t="s">
        <v>159</v>
      </c>
      <c r="C21" s="13">
        <v>53.562022456814404</v>
      </c>
      <c r="D21" s="14">
        <v>2.9460000621758415</v>
      </c>
      <c r="E21" s="14">
        <v>61.467515610552326</v>
      </c>
      <c r="F21" s="14">
        <v>85.233606464519468</v>
      </c>
      <c r="G21" s="14">
        <v>79.320731157413888</v>
      </c>
      <c r="H21" s="14">
        <v>26.202935985910276</v>
      </c>
      <c r="I21" s="15">
        <v>71.235614231341117</v>
      </c>
      <c r="J21" s="16" t="s">
        <v>127</v>
      </c>
      <c r="K21" s="16" t="s">
        <v>128</v>
      </c>
      <c r="L21" s="16" t="s">
        <v>210</v>
      </c>
      <c r="M21" s="17" t="s">
        <v>126</v>
      </c>
      <c r="N21" s="17" t="s">
        <v>205</v>
      </c>
      <c r="O21">
        <v>20</v>
      </c>
    </row>
    <row r="22" spans="1:15" ht="27" x14ac:dyDescent="0.2">
      <c r="A22" s="7" t="s">
        <v>142</v>
      </c>
      <c r="B22" s="7" t="s">
        <v>143</v>
      </c>
      <c r="C22" s="13">
        <v>54.123983296125402</v>
      </c>
      <c r="D22" s="14">
        <v>2.1501709690451865</v>
      </c>
      <c r="E22" s="14">
        <v>71.877103771663116</v>
      </c>
      <c r="F22" s="14">
        <v>62.095721563308572</v>
      </c>
      <c r="G22" s="14">
        <v>89.489976329956647</v>
      </c>
      <c r="H22" s="14">
        <v>56.755596517971007</v>
      </c>
      <c r="I22" s="15">
        <v>70.792565218308397</v>
      </c>
      <c r="J22" s="16" t="s">
        <v>127</v>
      </c>
      <c r="K22" s="16" t="s">
        <v>128</v>
      </c>
      <c r="L22" s="16" t="s">
        <v>207</v>
      </c>
      <c r="M22" s="17" t="s">
        <v>126</v>
      </c>
      <c r="N22" s="17" t="s">
        <v>209</v>
      </c>
      <c r="O22">
        <v>21</v>
      </c>
    </row>
    <row r="23" spans="1:15" ht="27" x14ac:dyDescent="0.2">
      <c r="A23" s="7" t="s">
        <v>167</v>
      </c>
      <c r="B23" s="7" t="s">
        <v>168</v>
      </c>
      <c r="C23" s="13">
        <v>63.95846087196977</v>
      </c>
      <c r="D23" s="14">
        <v>9.3886719736787014E-2</v>
      </c>
      <c r="E23" s="14">
        <v>77.872031730622155</v>
      </c>
      <c r="F23" s="14">
        <v>87.684164883099385</v>
      </c>
      <c r="G23" s="14">
        <v>91.140142305399536</v>
      </c>
      <c r="H23" s="14">
        <v>21.28739150759759</v>
      </c>
      <c r="I23" s="15">
        <v>70.362229063635141</v>
      </c>
      <c r="J23" s="16" t="s">
        <v>127</v>
      </c>
      <c r="K23" s="16" t="s">
        <v>128</v>
      </c>
      <c r="L23" s="16" t="s">
        <v>212</v>
      </c>
      <c r="M23" s="17" t="s">
        <v>126</v>
      </c>
      <c r="N23" s="17" t="s">
        <v>205</v>
      </c>
      <c r="O23">
        <v>22</v>
      </c>
    </row>
    <row r="24" spans="1:15" ht="27" x14ac:dyDescent="0.2">
      <c r="A24" s="7" t="s">
        <v>154</v>
      </c>
      <c r="B24" s="7" t="s">
        <v>155</v>
      </c>
      <c r="C24" s="13">
        <v>47.743579406417567</v>
      </c>
      <c r="D24" s="14">
        <v>2.5024355523317046</v>
      </c>
      <c r="E24" s="14">
        <v>69.432978549743467</v>
      </c>
      <c r="F24" s="14">
        <v>67.948463367714837</v>
      </c>
      <c r="G24" s="14">
        <v>88.46637887696734</v>
      </c>
      <c r="H24" s="14">
        <v>43.438113049378195</v>
      </c>
      <c r="I24" s="15">
        <v>70.326225368682543</v>
      </c>
      <c r="J24" s="16" t="s">
        <v>127</v>
      </c>
      <c r="K24" s="16" t="s">
        <v>128</v>
      </c>
      <c r="L24" s="16" t="s">
        <v>210</v>
      </c>
      <c r="M24" s="17" t="s">
        <v>126</v>
      </c>
      <c r="N24" s="17" t="s">
        <v>209</v>
      </c>
      <c r="O24">
        <v>23</v>
      </c>
    </row>
    <row r="25" spans="1:15" ht="27" x14ac:dyDescent="0.2">
      <c r="A25" s="7" t="s">
        <v>173</v>
      </c>
      <c r="B25" s="7" t="s">
        <v>174</v>
      </c>
      <c r="C25" s="13">
        <v>42.905528926278052</v>
      </c>
      <c r="D25" s="14">
        <v>0.1434478782623258</v>
      </c>
      <c r="E25" s="14">
        <v>70.734565528409576</v>
      </c>
      <c r="F25" s="14">
        <v>44.256416895498326</v>
      </c>
      <c r="G25" s="14">
        <v>93.971765431140511</v>
      </c>
      <c r="H25" s="14">
        <v>63.052540317138593</v>
      </c>
      <c r="I25" s="15">
        <v>69.307636144859785</v>
      </c>
      <c r="J25" s="16" t="s">
        <v>133</v>
      </c>
      <c r="K25" s="16" t="s">
        <v>211</v>
      </c>
      <c r="L25" s="16" t="s">
        <v>212</v>
      </c>
      <c r="M25" s="17" t="s">
        <v>178</v>
      </c>
      <c r="N25" s="17" t="s">
        <v>209</v>
      </c>
      <c r="O25">
        <v>24</v>
      </c>
    </row>
    <row r="26" spans="1:15" ht="27" x14ac:dyDescent="0.2">
      <c r="A26" s="7" t="s">
        <v>175</v>
      </c>
      <c r="B26" s="7" t="s">
        <v>176</v>
      </c>
      <c r="C26" s="13">
        <v>41.625877334461265</v>
      </c>
      <c r="D26" s="14">
        <v>0</v>
      </c>
      <c r="E26" s="14">
        <v>76.316894186238244</v>
      </c>
      <c r="F26" s="14">
        <v>42.546588724120902</v>
      </c>
      <c r="G26" s="14">
        <v>94.406112501803506</v>
      </c>
      <c r="H26" s="14">
        <v>64.368178797128593</v>
      </c>
      <c r="I26" s="15">
        <v>68.202422186090359</v>
      </c>
      <c r="J26" s="16" t="s">
        <v>127</v>
      </c>
      <c r="K26" s="16" t="s">
        <v>128</v>
      </c>
      <c r="L26" s="16" t="s">
        <v>212</v>
      </c>
      <c r="M26" s="17" t="s">
        <v>178</v>
      </c>
      <c r="N26" s="17" t="s">
        <v>209</v>
      </c>
      <c r="O26">
        <v>25</v>
      </c>
    </row>
    <row r="27" spans="1:15" ht="27" x14ac:dyDescent="0.2">
      <c r="A27" s="7" t="s">
        <v>183</v>
      </c>
      <c r="B27" s="7" t="s">
        <v>184</v>
      </c>
      <c r="C27" s="13">
        <v>64.216441516721829</v>
      </c>
      <c r="D27" s="14">
        <v>0.46655284693459187</v>
      </c>
      <c r="E27" s="14">
        <v>77.332403109818856</v>
      </c>
      <c r="F27" s="14">
        <v>55.571168332818964</v>
      </c>
      <c r="G27" s="14">
        <v>91.873940966039768</v>
      </c>
      <c r="H27" s="14">
        <v>45.942861959722478</v>
      </c>
      <c r="I27" s="15">
        <v>67.545541113064232</v>
      </c>
      <c r="J27" s="16" t="s">
        <v>133</v>
      </c>
      <c r="K27" s="16" t="s">
        <v>211</v>
      </c>
      <c r="L27" s="16" t="s">
        <v>212</v>
      </c>
      <c r="M27" s="17" t="s">
        <v>178</v>
      </c>
      <c r="N27" s="17" t="s">
        <v>209</v>
      </c>
      <c r="O27">
        <v>26</v>
      </c>
    </row>
    <row r="28" spans="1:15" ht="27" x14ac:dyDescent="0.2">
      <c r="A28" s="7" t="s">
        <v>189</v>
      </c>
      <c r="B28" s="7" t="s">
        <v>190</v>
      </c>
      <c r="C28" s="13">
        <v>76.405830950300953</v>
      </c>
      <c r="D28" s="14">
        <v>8.3124727891234524</v>
      </c>
      <c r="E28" s="14">
        <v>71.254443654770029</v>
      </c>
      <c r="F28" s="14">
        <v>84.28570543784727</v>
      </c>
      <c r="G28" s="14">
        <v>84.834360679412626</v>
      </c>
      <c r="H28" s="14">
        <v>29.466737105647422</v>
      </c>
      <c r="I28" s="15">
        <v>62.728115598769307</v>
      </c>
      <c r="J28" s="16" t="s">
        <v>127</v>
      </c>
      <c r="K28" s="16" t="s">
        <v>128</v>
      </c>
      <c r="L28" s="16" t="s">
        <v>210</v>
      </c>
      <c r="M28" s="17" t="s">
        <v>178</v>
      </c>
      <c r="N28" s="17" t="s">
        <v>205</v>
      </c>
      <c r="O28">
        <v>27</v>
      </c>
    </row>
    <row r="29" spans="1:15" ht="27" x14ac:dyDescent="0.2">
      <c r="A29" s="7" t="s">
        <v>187</v>
      </c>
      <c r="B29" s="7" t="s">
        <v>188</v>
      </c>
      <c r="C29" s="13">
        <v>62.0465939399527</v>
      </c>
      <c r="D29" s="14">
        <v>1.0301973307590209</v>
      </c>
      <c r="E29" s="14">
        <v>75.086791937132048</v>
      </c>
      <c r="F29" s="14">
        <v>28.876829571046368</v>
      </c>
      <c r="G29" s="14">
        <v>93.289318917418569</v>
      </c>
      <c r="H29" s="14">
        <v>43.688421622385697</v>
      </c>
      <c r="I29" s="15">
        <v>62.427025277455378</v>
      </c>
      <c r="J29" s="16" t="s">
        <v>127</v>
      </c>
      <c r="K29" s="16" t="s">
        <v>128</v>
      </c>
      <c r="L29" s="16" t="s">
        <v>212</v>
      </c>
      <c r="M29" s="17" t="s">
        <v>178</v>
      </c>
      <c r="N29" s="17" t="s">
        <v>208</v>
      </c>
      <c r="O29">
        <v>28</v>
      </c>
    </row>
    <row r="30" spans="1:15" ht="27" x14ac:dyDescent="0.2">
      <c r="A30" s="7" t="s">
        <v>193</v>
      </c>
      <c r="B30" s="7" t="s">
        <v>194</v>
      </c>
      <c r="C30" s="13">
        <v>55.024094182813279</v>
      </c>
      <c r="D30" s="14">
        <v>0</v>
      </c>
      <c r="E30" s="14">
        <v>92.109139481950862</v>
      </c>
      <c r="F30" s="14">
        <v>40.556704990093223</v>
      </c>
      <c r="G30" s="14">
        <v>90.579022062021963</v>
      </c>
      <c r="H30" s="14">
        <v>30.764621186941543</v>
      </c>
      <c r="I30" s="15">
        <v>59.452417033630411</v>
      </c>
      <c r="J30" s="16" t="s">
        <v>127</v>
      </c>
      <c r="K30" s="16" t="s">
        <v>128</v>
      </c>
      <c r="L30" s="16" t="s">
        <v>212</v>
      </c>
      <c r="M30" s="17" t="s">
        <v>197</v>
      </c>
      <c r="N30" s="17" t="s">
        <v>209</v>
      </c>
      <c r="O30">
        <v>29</v>
      </c>
    </row>
    <row r="31" spans="1:15" ht="27" x14ac:dyDescent="0.2">
      <c r="A31" s="7" t="s">
        <v>185</v>
      </c>
      <c r="B31" s="7" t="s">
        <v>186</v>
      </c>
      <c r="C31" s="13">
        <v>83.792560695340384</v>
      </c>
      <c r="D31" s="14">
        <v>0</v>
      </c>
      <c r="E31" s="14">
        <v>84.419529764562398</v>
      </c>
      <c r="F31" s="14">
        <v>57.601256927582469</v>
      </c>
      <c r="G31" s="14">
        <v>91.636655580790119</v>
      </c>
      <c r="H31" s="14">
        <v>24.447677541272544</v>
      </c>
      <c r="I31" s="15">
        <v>55.486970324472132</v>
      </c>
      <c r="J31" s="16" t="s">
        <v>127</v>
      </c>
      <c r="K31" s="16" t="s">
        <v>128</v>
      </c>
      <c r="L31" s="16" t="s">
        <v>212</v>
      </c>
      <c r="M31" s="17" t="s">
        <v>197</v>
      </c>
      <c r="N31" s="17" t="s">
        <v>205</v>
      </c>
      <c r="O31">
        <v>30</v>
      </c>
    </row>
    <row r="32" spans="1:15" ht="27" x14ac:dyDescent="0.2">
      <c r="A32" s="7" t="s">
        <v>191</v>
      </c>
      <c r="B32" s="7" t="s">
        <v>192</v>
      </c>
      <c r="C32" s="13">
        <v>54.226489168975412</v>
      </c>
      <c r="D32" s="14">
        <v>0.34658200779767645</v>
      </c>
      <c r="E32" s="14">
        <v>59.112665186328542</v>
      </c>
      <c r="F32" s="14">
        <v>34.100748513842341</v>
      </c>
      <c r="G32" s="14">
        <v>46.929281257959467</v>
      </c>
      <c r="H32" s="14">
        <v>-9.3732076001518347</v>
      </c>
      <c r="I32" s="15">
        <v>52.395063617034012</v>
      </c>
      <c r="J32" s="16" t="s">
        <v>146</v>
      </c>
      <c r="K32" s="16" t="s">
        <v>141</v>
      </c>
      <c r="L32" s="16" t="s">
        <v>207</v>
      </c>
      <c r="M32" s="17" t="s">
        <v>197</v>
      </c>
      <c r="N32" s="17" t="s">
        <v>208</v>
      </c>
      <c r="O32">
        <v>31</v>
      </c>
    </row>
    <row r="33" spans="1:15" ht="27" x14ac:dyDescent="0.2">
      <c r="A33" s="7" t="s">
        <v>195</v>
      </c>
      <c r="B33" s="7" t="s">
        <v>196</v>
      </c>
      <c r="C33" s="13">
        <v>116.62419848424631</v>
      </c>
      <c r="D33" s="14">
        <v>0.63466558170493403</v>
      </c>
      <c r="E33" s="14">
        <v>88.650671326887732</v>
      </c>
      <c r="F33" s="14">
        <v>79.281171735868554</v>
      </c>
      <c r="G33" s="14">
        <v>90.059040357096066</v>
      </c>
      <c r="H33" s="14">
        <v>12.258642081604075</v>
      </c>
      <c r="I33" s="15">
        <v>47.457378998743373</v>
      </c>
      <c r="J33" s="16" t="s">
        <v>133</v>
      </c>
      <c r="K33" s="16" t="s">
        <v>211</v>
      </c>
      <c r="L33" s="16" t="s">
        <v>212</v>
      </c>
      <c r="M33" s="17" t="s">
        <v>197</v>
      </c>
      <c r="N33" s="17" t="s">
        <v>208</v>
      </c>
      <c r="O33">
        <v>32</v>
      </c>
    </row>
    <row r="37" spans="1:15" ht="112" x14ac:dyDescent="0.2">
      <c r="A37" s="1" t="s">
        <v>0</v>
      </c>
      <c r="B37" s="2" t="s">
        <v>1</v>
      </c>
      <c r="C37" s="2" t="s">
        <v>2</v>
      </c>
      <c r="D37" s="2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</row>
    <row r="38" spans="1:15" x14ac:dyDescent="0.2">
      <c r="A38">
        <v>2015</v>
      </c>
      <c r="B38" t="str">
        <f>TRIM(B2)</f>
        <v>VALLE DEL CAUCA</v>
      </c>
      <c r="C38" t="str">
        <f>VLOOKUP(B38,Sheet5!$L$15:$N$46,2,FALSE)</f>
        <v>76</v>
      </c>
      <c r="D38" t="str">
        <f>VLOOKUP(B38,Sheet5!$L$15:$N$46,3,FALSE)</f>
        <v>117676000</v>
      </c>
      <c r="E38" s="21">
        <f>C2</f>
        <v>53.696080285395418</v>
      </c>
      <c r="F38" s="21">
        <f t="shared" ref="F38:L38" si="0">D2</f>
        <v>5.1268204284009711</v>
      </c>
      <c r="G38" s="21">
        <f t="shared" si="0"/>
        <v>43.380641421266759</v>
      </c>
      <c r="H38" s="21">
        <f t="shared" si="0"/>
        <v>89.237637148837848</v>
      </c>
      <c r="I38" s="21">
        <f t="shared" si="0"/>
        <v>79.502617561035493</v>
      </c>
      <c r="J38" s="21">
        <f t="shared" si="0"/>
        <v>56.640642597220548</v>
      </c>
      <c r="K38" s="21">
        <f t="shared" si="0"/>
        <v>79.478961982994278</v>
      </c>
      <c r="L38" s="21" t="str">
        <f>M2</f>
        <v>4. Sostenible (&gt;=70 y &lt;80)</v>
      </c>
      <c r="M38" s="21">
        <f>O2</f>
        <v>1</v>
      </c>
    </row>
    <row r="39" spans="1:15" x14ac:dyDescent="0.2">
      <c r="A39">
        <v>2015</v>
      </c>
      <c r="B39" t="str">
        <f t="shared" ref="B39:B66" si="1">TRIM(B3)</f>
        <v>ATLANTICO</v>
      </c>
      <c r="C39" t="str">
        <f>VLOOKUP(B39,Sheet5!$L$15:$N$46,2,FALSE)</f>
        <v>08</v>
      </c>
      <c r="D39" t="str">
        <f>VLOOKUP(B39,Sheet5!$L$15:$N$46,3,FALSE)</f>
        <v>110808000</v>
      </c>
      <c r="E39" s="21">
        <f t="shared" ref="E39:E66" si="2">C3</f>
        <v>39.724310875161919</v>
      </c>
      <c r="F39" s="21">
        <f t="shared" ref="F39:F68" si="3">D3</f>
        <v>5.344657616832297</v>
      </c>
      <c r="G39" s="21">
        <f t="shared" ref="G39:G68" si="4">E3</f>
        <v>48.827769261187818</v>
      </c>
      <c r="H39" s="21">
        <f t="shared" ref="H39:H68" si="5">F3</f>
        <v>79.951156305229574</v>
      </c>
      <c r="I39" s="21">
        <f t="shared" ref="I39:I68" si="6">G3</f>
        <v>85.959105525621908</v>
      </c>
      <c r="J39" s="21">
        <f t="shared" ref="J39:J68" si="7">H3</f>
        <v>67.589429772534459</v>
      </c>
      <c r="K39" s="21">
        <f t="shared" ref="K39:K68" si="8">I3</f>
        <v>79.221441554763956</v>
      </c>
      <c r="L39" s="21" t="str">
        <f t="shared" ref="L39:L66" si="9">M3</f>
        <v>4. Sostenible (&gt;=70 y &lt;80)</v>
      </c>
      <c r="M39" s="21">
        <f t="shared" ref="M39:M66" si="10">O3</f>
        <v>2</v>
      </c>
    </row>
    <row r="40" spans="1:15" x14ac:dyDescent="0.2">
      <c r="A40">
        <v>2015</v>
      </c>
      <c r="B40" t="str">
        <f t="shared" si="1"/>
        <v>SUCRE</v>
      </c>
      <c r="C40" t="str">
        <f>VLOOKUP(B40,Sheet5!$L$15:$N$46,2,FALSE)</f>
        <v>70</v>
      </c>
      <c r="D40" t="str">
        <f>VLOOKUP(B40,Sheet5!$L$15:$N$46,3,FALSE)</f>
        <v>117070000</v>
      </c>
      <c r="E40" s="21">
        <f t="shared" si="2"/>
        <v>46.211633123722045</v>
      </c>
      <c r="F40" s="21">
        <f t="shared" si="3"/>
        <v>1.6748168538362727</v>
      </c>
      <c r="G40" s="21">
        <f t="shared" si="4"/>
        <v>77.958825993634306</v>
      </c>
      <c r="H40" s="21">
        <f t="shared" si="5"/>
        <v>95.591047860865757</v>
      </c>
      <c r="I40" s="21">
        <f t="shared" si="6"/>
        <v>93.807746475090681</v>
      </c>
      <c r="J40" s="21">
        <f t="shared" si="7"/>
        <v>70.006121354927501</v>
      </c>
      <c r="K40" s="21">
        <f t="shared" si="8"/>
        <v>79.100590233481469</v>
      </c>
      <c r="L40" s="21" t="str">
        <f t="shared" si="9"/>
        <v>4. Sostenible (&gt;=70 y &lt;80)</v>
      </c>
      <c r="M40" s="21">
        <f t="shared" si="10"/>
        <v>3</v>
      </c>
    </row>
    <row r="41" spans="1:15" x14ac:dyDescent="0.2">
      <c r="A41">
        <v>2015</v>
      </c>
      <c r="B41" t="str">
        <f t="shared" si="1"/>
        <v>SANTANDER</v>
      </c>
      <c r="C41" t="str">
        <f>VLOOKUP(B41,Sheet5!$L$15:$N$46,2,FALSE)</f>
        <v>68</v>
      </c>
      <c r="D41" t="str">
        <f>VLOOKUP(B41,Sheet5!$L$15:$N$46,3,FALSE)</f>
        <v>116868000</v>
      </c>
      <c r="E41" s="21">
        <f t="shared" si="2"/>
        <v>56.252604543234021</v>
      </c>
      <c r="F41" s="21">
        <f t="shared" si="3"/>
        <v>4.2119892697938131</v>
      </c>
      <c r="G41" s="21">
        <f t="shared" si="4"/>
        <v>42.91573777985684</v>
      </c>
      <c r="H41" s="21">
        <f t="shared" si="5"/>
        <v>92.674656395445894</v>
      </c>
      <c r="I41" s="21">
        <f t="shared" si="6"/>
        <v>80.626152082734706</v>
      </c>
      <c r="J41" s="21">
        <f t="shared" si="7"/>
        <v>45.423960999579258</v>
      </c>
      <c r="K41" s="21">
        <f t="shared" si="8"/>
        <v>78.977317881130247</v>
      </c>
      <c r="L41" s="21" t="str">
        <f t="shared" si="9"/>
        <v>4. Sostenible (&gt;=70 y &lt;80)</v>
      </c>
      <c r="M41" s="21">
        <f t="shared" si="10"/>
        <v>4</v>
      </c>
    </row>
    <row r="42" spans="1:15" x14ac:dyDescent="0.2">
      <c r="A42">
        <v>2015</v>
      </c>
      <c r="B42" t="str">
        <f t="shared" si="1"/>
        <v>CUNDINAMARCA</v>
      </c>
      <c r="C42" t="str">
        <f>VLOOKUP(B42,Sheet5!$L$15:$N$46,2,FALSE)</f>
        <v>25</v>
      </c>
      <c r="D42" t="str">
        <f>VLOOKUP(B42,Sheet5!$L$15:$N$46,3,FALSE)</f>
        <v>112525000</v>
      </c>
      <c r="E42" s="21">
        <f t="shared" si="2"/>
        <v>38.712240424746888</v>
      </c>
      <c r="F42" s="21">
        <f t="shared" si="3"/>
        <v>8.7061949019795382</v>
      </c>
      <c r="G42" s="21">
        <f t="shared" si="4"/>
        <v>38.685056107807462</v>
      </c>
      <c r="H42" s="21">
        <f t="shared" si="5"/>
        <v>81.695724113182422</v>
      </c>
      <c r="I42" s="21">
        <f t="shared" si="6"/>
        <v>77.798667742004795</v>
      </c>
      <c r="J42" s="21">
        <f t="shared" si="7"/>
        <v>59.955878218322376</v>
      </c>
      <c r="K42" s="21">
        <f t="shared" si="8"/>
        <v>78.568229877972357</v>
      </c>
      <c r="L42" s="21" t="str">
        <f t="shared" si="9"/>
        <v>4. Sostenible (&gt;=70 y &lt;80)</v>
      </c>
      <c r="M42" s="21">
        <f t="shared" si="10"/>
        <v>5</v>
      </c>
    </row>
    <row r="43" spans="1:15" x14ac:dyDescent="0.2">
      <c r="A43">
        <v>2015</v>
      </c>
      <c r="B43" t="str">
        <f t="shared" si="1"/>
        <v>RISARALDA</v>
      </c>
      <c r="C43" t="str">
        <f>VLOOKUP(B43,Sheet5!$L$15:$N$46,2,FALSE)</f>
        <v>66</v>
      </c>
      <c r="D43" t="str">
        <f>VLOOKUP(B43,Sheet5!$L$15:$N$46,3,FALSE)</f>
        <v>116666000</v>
      </c>
      <c r="E43" s="21">
        <f t="shared" si="2"/>
        <v>38.274447631093103</v>
      </c>
      <c r="F43" s="21">
        <f t="shared" si="3"/>
        <v>3.6741716879189661</v>
      </c>
      <c r="G43" s="21">
        <f t="shared" si="4"/>
        <v>54.829853103775648</v>
      </c>
      <c r="H43" s="21">
        <f t="shared" si="5"/>
        <v>77.876405745836607</v>
      </c>
      <c r="I43" s="21">
        <f t="shared" si="6"/>
        <v>86.804092456935962</v>
      </c>
      <c r="J43" s="21">
        <f t="shared" si="7"/>
        <v>65.744318014096308</v>
      </c>
      <c r="K43" s="21">
        <f t="shared" si="8"/>
        <v>77.774315109081684</v>
      </c>
      <c r="L43" s="21" t="str">
        <f t="shared" si="9"/>
        <v>4. Sostenible (&gt;=70 y &lt;80)</v>
      </c>
      <c r="M43" s="21">
        <f t="shared" si="10"/>
        <v>6</v>
      </c>
    </row>
    <row r="44" spans="1:15" x14ac:dyDescent="0.2">
      <c r="A44">
        <v>2015</v>
      </c>
      <c r="B44" t="str">
        <f t="shared" si="1"/>
        <v>CESAR</v>
      </c>
      <c r="C44" t="str">
        <f>VLOOKUP(B44,Sheet5!$L$15:$N$46,2,FALSE)</f>
        <v>20</v>
      </c>
      <c r="D44" t="str">
        <f>VLOOKUP(B44,Sheet5!$L$15:$N$46,3,FALSE)</f>
        <v>112020000</v>
      </c>
      <c r="E44" s="21">
        <f t="shared" si="2"/>
        <v>49.346368963804757</v>
      </c>
      <c r="F44" s="21">
        <f t="shared" si="3"/>
        <v>1.5357923902945496</v>
      </c>
      <c r="G44" s="21">
        <f t="shared" si="4"/>
        <v>80.116433556448257</v>
      </c>
      <c r="H44" s="21">
        <f t="shared" si="5"/>
        <v>95.971563474496349</v>
      </c>
      <c r="I44" s="21">
        <f t="shared" si="6"/>
        <v>94.927413409409127</v>
      </c>
      <c r="J44" s="21">
        <f t="shared" si="7"/>
        <v>58.351341767113865</v>
      </c>
      <c r="K44" s="21">
        <f t="shared" si="8"/>
        <v>77.336533676866253</v>
      </c>
      <c r="L44" s="21" t="str">
        <f t="shared" si="9"/>
        <v>4. Sostenible (&gt;=70 y &lt;80)</v>
      </c>
      <c r="M44" s="21">
        <f t="shared" si="10"/>
        <v>7</v>
      </c>
    </row>
    <row r="45" spans="1:15" x14ac:dyDescent="0.2">
      <c r="A45">
        <v>2015</v>
      </c>
      <c r="B45" t="str">
        <f t="shared" si="1"/>
        <v>BOYACA</v>
      </c>
      <c r="C45" t="str">
        <f>VLOOKUP(B45,Sheet5!$L$15:$N$46,2,FALSE)</f>
        <v>15</v>
      </c>
      <c r="D45" t="str">
        <f>VLOOKUP(B45,Sheet5!$L$15:$N$46,3,FALSE)</f>
        <v>111515000</v>
      </c>
      <c r="E45" s="21">
        <f t="shared" si="2"/>
        <v>48.034050392780777</v>
      </c>
      <c r="F45" s="21">
        <f t="shared" si="3"/>
        <v>3.0923901856761793</v>
      </c>
      <c r="G45" s="21">
        <f t="shared" si="4"/>
        <v>54.535345408399216</v>
      </c>
      <c r="H45" s="21">
        <f t="shared" si="5"/>
        <v>74.788184883641861</v>
      </c>
      <c r="I45" s="21">
        <f t="shared" si="6"/>
        <v>89.430451752811763</v>
      </c>
      <c r="J45" s="21">
        <f t="shared" si="7"/>
        <v>61.959633205309252</v>
      </c>
      <c r="K45" s="21">
        <f t="shared" si="8"/>
        <v>77.191933830392799</v>
      </c>
      <c r="L45" s="21" t="str">
        <f t="shared" si="9"/>
        <v>4. Sostenible (&gt;=70 y &lt;80)</v>
      </c>
      <c r="M45" s="21">
        <f t="shared" si="10"/>
        <v>8</v>
      </c>
    </row>
    <row r="46" spans="1:15" x14ac:dyDescent="0.2">
      <c r="A46">
        <v>2015</v>
      </c>
      <c r="B46" t="str">
        <f t="shared" si="1"/>
        <v>CORDOBA</v>
      </c>
      <c r="C46" t="str">
        <f>VLOOKUP(B46,Sheet5!$L$15:$N$46,2,FALSE)</f>
        <v>23</v>
      </c>
      <c r="D46" t="str">
        <f>VLOOKUP(B46,Sheet5!$L$15:$N$46,3,FALSE)</f>
        <v>112323000</v>
      </c>
      <c r="E46" s="21">
        <f t="shared" si="2"/>
        <v>54.004503481193403</v>
      </c>
      <c r="F46" s="21">
        <f t="shared" si="3"/>
        <v>4.3205811164244965</v>
      </c>
      <c r="G46" s="21">
        <f t="shared" si="4"/>
        <v>78.826329303554502</v>
      </c>
      <c r="H46" s="21">
        <f t="shared" si="5"/>
        <v>96.147691834434895</v>
      </c>
      <c r="I46" s="21">
        <f t="shared" si="6"/>
        <v>90.595509960569387</v>
      </c>
      <c r="J46" s="21">
        <f t="shared" si="7"/>
        <v>49.487782516759943</v>
      </c>
      <c r="K46" s="21">
        <f t="shared" si="8"/>
        <v>76.540161700636418</v>
      </c>
      <c r="L46" s="21" t="str">
        <f t="shared" si="9"/>
        <v>4. Sostenible (&gt;=70 y &lt;80)</v>
      </c>
      <c r="M46" s="21">
        <f t="shared" si="10"/>
        <v>9</v>
      </c>
    </row>
    <row r="47" spans="1:15" x14ac:dyDescent="0.2">
      <c r="A47">
        <v>2015</v>
      </c>
      <c r="B47" t="str">
        <f t="shared" si="1"/>
        <v>HUILA</v>
      </c>
      <c r="C47" t="str">
        <f>VLOOKUP(B47,Sheet5!$L$15:$N$46,2,FALSE)</f>
        <v>41</v>
      </c>
      <c r="D47" t="str">
        <f>VLOOKUP(B47,Sheet5!$L$15:$N$46,3,FALSE)</f>
        <v>114141000</v>
      </c>
      <c r="E47" s="21">
        <f t="shared" si="2"/>
        <v>61.433829394064645</v>
      </c>
      <c r="F47" s="21">
        <f t="shared" si="3"/>
        <v>6.2587662701608506</v>
      </c>
      <c r="G47" s="21">
        <f t="shared" si="4"/>
        <v>60.83788067323411</v>
      </c>
      <c r="H47" s="21">
        <f t="shared" si="5"/>
        <v>95.242253021100382</v>
      </c>
      <c r="I47" s="21">
        <f t="shared" si="6"/>
        <v>88.184709636704767</v>
      </c>
      <c r="J47" s="21">
        <f t="shared" si="7"/>
        <v>37.620801180494027</v>
      </c>
      <c r="K47" s="21">
        <f t="shared" si="8"/>
        <v>76.106833899933292</v>
      </c>
      <c r="L47" s="21" t="str">
        <f t="shared" si="9"/>
        <v>4. Sostenible (&gt;=70 y &lt;80)</v>
      </c>
      <c r="M47" s="21">
        <f t="shared" si="10"/>
        <v>10</v>
      </c>
    </row>
    <row r="48" spans="1:15" x14ac:dyDescent="0.2">
      <c r="A48">
        <v>2015</v>
      </c>
      <c r="B48" t="str">
        <f t="shared" si="1"/>
        <v>META</v>
      </c>
      <c r="C48" t="str">
        <f>VLOOKUP(B48,Sheet5!$L$15:$N$46,2,FALSE)</f>
        <v>50</v>
      </c>
      <c r="D48" t="str">
        <f>VLOOKUP(B48,Sheet5!$L$15:$N$46,3,FALSE)</f>
        <v>115050000</v>
      </c>
      <c r="E48" s="21">
        <f t="shared" si="2"/>
        <v>52.782197792666828</v>
      </c>
      <c r="F48" s="21">
        <f t="shared" si="3"/>
        <v>4.6217147471213593</v>
      </c>
      <c r="G48" s="21">
        <f t="shared" si="4"/>
        <v>80.79771813479168</v>
      </c>
      <c r="H48" s="21">
        <f t="shared" si="5"/>
        <v>95.80124614662715</v>
      </c>
      <c r="I48" s="21">
        <f t="shared" si="6"/>
        <v>94.226482021170213</v>
      </c>
      <c r="J48" s="21">
        <f t="shared" si="7"/>
        <v>51.604388897206732</v>
      </c>
      <c r="K48" s="21">
        <f t="shared" si="8"/>
        <v>75.723612329154804</v>
      </c>
      <c r="L48" s="21" t="str">
        <f t="shared" si="9"/>
        <v>4. Sostenible (&gt;=70 y &lt;80)</v>
      </c>
      <c r="M48" s="21">
        <f t="shared" si="10"/>
        <v>11</v>
      </c>
    </row>
    <row r="49" spans="1:13" x14ac:dyDescent="0.2">
      <c r="A49">
        <v>2015</v>
      </c>
      <c r="B49" t="str">
        <f t="shared" si="1"/>
        <v>N. DE SANTANDER</v>
      </c>
      <c r="C49" t="str">
        <f>VLOOKUP(B49,Sheet5!$L$15:$N$46,2,FALSE)</f>
        <v>54</v>
      </c>
      <c r="D49" t="str">
        <f>VLOOKUP(B49,Sheet5!$L$15:$N$46,3,FALSE)</f>
        <v>115454000</v>
      </c>
      <c r="E49" s="21">
        <f t="shared" si="2"/>
        <v>60.099592828366191</v>
      </c>
      <c r="F49" s="21">
        <f t="shared" si="3"/>
        <v>3.7345908035203017</v>
      </c>
      <c r="G49" s="21">
        <f t="shared" si="4"/>
        <v>75.653531562696713</v>
      </c>
      <c r="H49" s="21">
        <f t="shared" si="5"/>
        <v>92.17815465859708</v>
      </c>
      <c r="I49" s="21">
        <f t="shared" si="6"/>
        <v>90.249183727200759</v>
      </c>
      <c r="J49" s="21">
        <f t="shared" si="7"/>
        <v>49.930766510248247</v>
      </c>
      <c r="K49" s="21">
        <f t="shared" si="8"/>
        <v>75.093166597729009</v>
      </c>
      <c r="L49" s="21" t="str">
        <f t="shared" si="9"/>
        <v>4. Sostenible (&gt;=70 y &lt;80)</v>
      </c>
      <c r="M49" s="21">
        <f t="shared" si="10"/>
        <v>12</v>
      </c>
    </row>
    <row r="50" spans="1:13" x14ac:dyDescent="0.2">
      <c r="A50">
        <v>2015</v>
      </c>
      <c r="B50" t="str">
        <f t="shared" si="1"/>
        <v>BOLIVAR</v>
      </c>
      <c r="C50" t="str">
        <f>VLOOKUP(B50,Sheet5!$L$15:$N$46,2,FALSE)</f>
        <v>13</v>
      </c>
      <c r="D50" t="str">
        <f>VLOOKUP(B50,Sheet5!$L$15:$N$46,3,FALSE)</f>
        <v>111313000</v>
      </c>
      <c r="E50" s="21">
        <f t="shared" si="2"/>
        <v>59.369926116299951</v>
      </c>
      <c r="F50" s="21">
        <f t="shared" si="3"/>
        <v>1.1338281520241598</v>
      </c>
      <c r="G50" s="21">
        <f t="shared" si="4"/>
        <v>66.90928686500061</v>
      </c>
      <c r="H50" s="21">
        <f t="shared" si="5"/>
        <v>89.022035177290391</v>
      </c>
      <c r="I50" s="21">
        <f t="shared" si="6"/>
        <v>85.612667701264726</v>
      </c>
      <c r="J50" s="21">
        <f t="shared" si="7"/>
        <v>45.835033510328003</v>
      </c>
      <c r="K50" s="21">
        <f t="shared" si="8"/>
        <v>75.06797649385085</v>
      </c>
      <c r="L50" s="21" t="str">
        <f t="shared" si="9"/>
        <v>4. Sostenible (&gt;=70 y &lt;80)</v>
      </c>
      <c r="M50" s="21">
        <f t="shared" si="10"/>
        <v>13</v>
      </c>
    </row>
    <row r="51" spans="1:13" x14ac:dyDescent="0.2">
      <c r="A51">
        <v>2015</v>
      </c>
      <c r="B51" t="str">
        <f t="shared" si="1"/>
        <v>QUINDIO</v>
      </c>
      <c r="C51" t="str">
        <f>VLOOKUP(B51,Sheet5!$L$15:$N$46,2,FALSE)</f>
        <v>63</v>
      </c>
      <c r="D51" t="str">
        <f>VLOOKUP(B51,Sheet5!$L$15:$N$46,3,FALSE)</f>
        <v>116363000</v>
      </c>
      <c r="E51" s="21">
        <f t="shared" si="2"/>
        <v>39.35890742605406</v>
      </c>
      <c r="F51" s="21">
        <f t="shared" si="3"/>
        <v>2.8224625352741817</v>
      </c>
      <c r="G51" s="21">
        <f t="shared" si="4"/>
        <v>47.663269714439025</v>
      </c>
      <c r="H51" s="21">
        <f t="shared" si="5"/>
        <v>83.456821834119538</v>
      </c>
      <c r="I51" s="21">
        <f t="shared" si="6"/>
        <v>76.260704514894798</v>
      </c>
      <c r="J51" s="21">
        <f t="shared" si="7"/>
        <v>32.829642987914596</v>
      </c>
      <c r="K51" s="21">
        <f t="shared" si="8"/>
        <v>73.871087124562024</v>
      </c>
      <c r="L51" s="21" t="str">
        <f t="shared" si="9"/>
        <v>4. Sostenible (&gt;=70 y &lt;80)</v>
      </c>
      <c r="M51" s="21">
        <f t="shared" si="10"/>
        <v>14</v>
      </c>
    </row>
    <row r="52" spans="1:13" x14ac:dyDescent="0.2">
      <c r="A52">
        <v>2015</v>
      </c>
      <c r="B52" t="str">
        <f t="shared" si="1"/>
        <v>ARAUCA</v>
      </c>
      <c r="C52" t="str">
        <f>VLOOKUP(B52,Sheet5!$L$15:$N$46,2,FALSE)</f>
        <v>81</v>
      </c>
      <c r="D52" t="str">
        <f>VLOOKUP(B52,Sheet5!$L$15:$N$46,3,FALSE)</f>
        <v>118181000</v>
      </c>
      <c r="E52" s="21">
        <f t="shared" si="2"/>
        <v>70.393599058595484</v>
      </c>
      <c r="F52" s="21">
        <f t="shared" si="3"/>
        <v>1.6099313581910777</v>
      </c>
      <c r="G52" s="21">
        <f t="shared" si="4"/>
        <v>61.691628709116188</v>
      </c>
      <c r="H52" s="21">
        <f t="shared" si="5"/>
        <v>75.579706621928196</v>
      </c>
      <c r="I52" s="21">
        <f t="shared" si="6"/>
        <v>95.023287485994985</v>
      </c>
      <c r="J52" s="21">
        <f t="shared" si="7"/>
        <v>39.740444182504866</v>
      </c>
      <c r="K52" s="21">
        <f t="shared" si="8"/>
        <v>73.786936390507435</v>
      </c>
      <c r="L52" s="21" t="str">
        <f t="shared" si="9"/>
        <v>4. Sostenible (&gt;=70 y &lt;80)</v>
      </c>
      <c r="M52" s="21">
        <f t="shared" si="10"/>
        <v>15</v>
      </c>
    </row>
    <row r="53" spans="1:13" x14ac:dyDescent="0.2">
      <c r="A53">
        <v>2015</v>
      </c>
      <c r="B53" t="str">
        <f t="shared" si="1"/>
        <v>CAUCA</v>
      </c>
      <c r="C53" t="str">
        <f>VLOOKUP(B53,Sheet5!$L$15:$N$46,2,FALSE)</f>
        <v>19</v>
      </c>
      <c r="D53" t="str">
        <f>VLOOKUP(B53,Sheet5!$L$15:$N$46,3,FALSE)</f>
        <v>111919000</v>
      </c>
      <c r="E53" s="21">
        <f t="shared" si="2"/>
        <v>51.2995878768739</v>
      </c>
      <c r="F53" s="21">
        <f t="shared" si="3"/>
        <v>1.273533901155435</v>
      </c>
      <c r="G53" s="21">
        <f t="shared" si="4"/>
        <v>83.11172303695507</v>
      </c>
      <c r="H53" s="21">
        <f t="shared" si="5"/>
        <v>91.316351757683805</v>
      </c>
      <c r="I53" s="21">
        <f t="shared" si="6"/>
        <v>92.788008663128124</v>
      </c>
      <c r="J53" s="21">
        <f t="shared" si="7"/>
        <v>41.901080469846249</v>
      </c>
      <c r="K53" s="21">
        <f t="shared" si="8"/>
        <v>73.176652482555227</v>
      </c>
      <c r="L53" s="21" t="str">
        <f t="shared" si="9"/>
        <v>4. Sostenible (&gt;=70 y &lt;80)</v>
      </c>
      <c r="M53" s="21">
        <f t="shared" si="10"/>
        <v>16</v>
      </c>
    </row>
    <row r="54" spans="1:13" x14ac:dyDescent="0.2">
      <c r="A54">
        <v>2015</v>
      </c>
      <c r="B54" t="str">
        <f t="shared" si="1"/>
        <v>CAQUETA</v>
      </c>
      <c r="C54" t="str">
        <f>VLOOKUP(B54,Sheet5!$L$15:$N$46,2,FALSE)</f>
        <v>18</v>
      </c>
      <c r="D54" t="str">
        <f>VLOOKUP(B54,Sheet5!$L$15:$N$46,3,FALSE)</f>
        <v>111818000</v>
      </c>
      <c r="E54" s="21">
        <f t="shared" si="2"/>
        <v>63.502527585909405</v>
      </c>
      <c r="F54" s="21">
        <f t="shared" si="3"/>
        <v>0.43436908773326854</v>
      </c>
      <c r="G54" s="21">
        <f t="shared" si="4"/>
        <v>79.082466709844752</v>
      </c>
      <c r="H54" s="21">
        <f t="shared" si="5"/>
        <v>91.405781301427496</v>
      </c>
      <c r="I54" s="21">
        <f t="shared" si="6"/>
        <v>88.551891629132967</v>
      </c>
      <c r="J54" s="21">
        <f t="shared" si="7"/>
        <v>36.063947992116596</v>
      </c>
      <c r="K54" s="21">
        <f t="shared" si="8"/>
        <v>72.493331981189343</v>
      </c>
      <c r="L54" s="21" t="str">
        <f t="shared" si="9"/>
        <v>4. Sostenible (&gt;=70 y &lt;80)</v>
      </c>
      <c r="M54" s="21">
        <f t="shared" si="10"/>
        <v>17</v>
      </c>
    </row>
    <row r="55" spans="1:13" x14ac:dyDescent="0.2">
      <c r="A55">
        <v>2015</v>
      </c>
      <c r="B55" t="str">
        <f t="shared" si="1"/>
        <v>GUAJIRA</v>
      </c>
      <c r="C55" t="str">
        <f>VLOOKUP(B55,Sheet5!$L$15:$N$46,2,FALSE)</f>
        <v>44</v>
      </c>
      <c r="D55" t="str">
        <f>VLOOKUP(B55,Sheet5!$L$15:$N$46,3,FALSE)</f>
        <v>114444000</v>
      </c>
      <c r="E55" s="21">
        <f t="shared" si="2"/>
        <v>63.994718120496771</v>
      </c>
      <c r="F55" s="21">
        <f t="shared" si="3"/>
        <v>6.0366861957060838</v>
      </c>
      <c r="G55" s="21">
        <f t="shared" si="4"/>
        <v>85.458987186558119</v>
      </c>
      <c r="H55" s="21">
        <f t="shared" si="5"/>
        <v>88.630920902367393</v>
      </c>
      <c r="I55" s="21">
        <f t="shared" si="6"/>
        <v>94.080723129459471</v>
      </c>
      <c r="J55" s="21">
        <f t="shared" si="7"/>
        <v>42.431618857731195</v>
      </c>
      <c r="K55" s="21">
        <f t="shared" si="8"/>
        <v>71.913008644290187</v>
      </c>
      <c r="L55" s="21" t="str">
        <f t="shared" si="9"/>
        <v>4. Sostenible (&gt;=70 y &lt;80)</v>
      </c>
      <c r="M55" s="21">
        <f t="shared" si="10"/>
        <v>18</v>
      </c>
    </row>
    <row r="56" spans="1:13" x14ac:dyDescent="0.2">
      <c r="A56">
        <v>2015</v>
      </c>
      <c r="B56" t="str">
        <f t="shared" si="1"/>
        <v>ANTIOQUIA</v>
      </c>
      <c r="C56" t="str">
        <f>VLOOKUP(B56,Sheet5!$L$15:$N$46,2,FALSE)</f>
        <v>05</v>
      </c>
      <c r="D56" t="str">
        <f>VLOOKUP(B56,Sheet5!$L$15:$N$46,3,FALSE)</f>
        <v>110505000</v>
      </c>
      <c r="E56" s="21">
        <f t="shared" si="2"/>
        <v>53.969554869695443</v>
      </c>
      <c r="F56" s="21">
        <f t="shared" si="3"/>
        <v>5.3156305115373179</v>
      </c>
      <c r="G56" s="21">
        <f t="shared" si="4"/>
        <v>40.948363065350755</v>
      </c>
      <c r="H56" s="21">
        <f t="shared" si="5"/>
        <v>67.820851436376003</v>
      </c>
      <c r="I56" s="21">
        <f t="shared" si="6"/>
        <v>74.473731206013539</v>
      </c>
      <c r="J56" s="21">
        <f t="shared" si="7"/>
        <v>42.004855135847194</v>
      </c>
      <c r="K56" s="21">
        <f t="shared" si="8"/>
        <v>71.245457739556457</v>
      </c>
      <c r="L56" s="21" t="str">
        <f t="shared" si="9"/>
        <v>4. Sostenible (&gt;=70 y &lt;80)</v>
      </c>
      <c r="M56" s="21">
        <f t="shared" si="10"/>
        <v>19</v>
      </c>
    </row>
    <row r="57" spans="1:13" x14ac:dyDescent="0.2">
      <c r="A57">
        <v>2015</v>
      </c>
      <c r="B57" t="str">
        <f t="shared" si="1"/>
        <v>CALDAS</v>
      </c>
      <c r="C57" t="str">
        <f>VLOOKUP(B57,Sheet5!$L$15:$N$46,2,FALSE)</f>
        <v>17</v>
      </c>
      <c r="D57" t="str">
        <f>VLOOKUP(B57,Sheet5!$L$15:$N$46,3,FALSE)</f>
        <v>111717000</v>
      </c>
      <c r="E57" s="21">
        <f t="shared" si="2"/>
        <v>53.562022456814404</v>
      </c>
      <c r="F57" s="21">
        <f t="shared" si="3"/>
        <v>2.9460000621758415</v>
      </c>
      <c r="G57" s="21">
        <f t="shared" si="4"/>
        <v>61.467515610552326</v>
      </c>
      <c r="H57" s="21">
        <f t="shared" si="5"/>
        <v>85.233606464519468</v>
      </c>
      <c r="I57" s="21">
        <f t="shared" si="6"/>
        <v>79.320731157413888</v>
      </c>
      <c r="J57" s="21">
        <f t="shared" si="7"/>
        <v>26.202935985910276</v>
      </c>
      <c r="K57" s="21">
        <f t="shared" si="8"/>
        <v>71.235614231341117</v>
      </c>
      <c r="L57" s="21" t="str">
        <f t="shared" si="9"/>
        <v>4. Sostenible (&gt;=70 y &lt;80)</v>
      </c>
      <c r="M57" s="21">
        <f t="shared" si="10"/>
        <v>20</v>
      </c>
    </row>
    <row r="58" spans="1:13" x14ac:dyDescent="0.2">
      <c r="A58">
        <v>2015</v>
      </c>
      <c r="B58" t="str">
        <f t="shared" si="1"/>
        <v>MAGDALENA</v>
      </c>
      <c r="C58" t="str">
        <f>VLOOKUP(B58,Sheet5!$L$15:$N$46,2,FALSE)</f>
        <v>47</v>
      </c>
      <c r="D58" t="str">
        <f>VLOOKUP(B58,Sheet5!$L$15:$N$46,3,FALSE)</f>
        <v>114747000</v>
      </c>
      <c r="E58" s="21">
        <f t="shared" si="2"/>
        <v>54.123983296125402</v>
      </c>
      <c r="F58" s="21">
        <f t="shared" si="3"/>
        <v>2.1501709690451865</v>
      </c>
      <c r="G58" s="21">
        <f t="shared" si="4"/>
        <v>71.877103771663116</v>
      </c>
      <c r="H58" s="21">
        <f t="shared" si="5"/>
        <v>62.095721563308572</v>
      </c>
      <c r="I58" s="21">
        <f t="shared" si="6"/>
        <v>89.489976329956647</v>
      </c>
      <c r="J58" s="21">
        <f t="shared" si="7"/>
        <v>56.755596517971007</v>
      </c>
      <c r="K58" s="21">
        <f t="shared" si="8"/>
        <v>70.792565218308397</v>
      </c>
      <c r="L58" s="21" t="str">
        <f t="shared" si="9"/>
        <v>4. Sostenible (&gt;=70 y &lt;80)</v>
      </c>
      <c r="M58" s="21">
        <f t="shared" si="10"/>
        <v>21</v>
      </c>
    </row>
    <row r="59" spans="1:13" x14ac:dyDescent="0.2">
      <c r="A59">
        <v>2015</v>
      </c>
      <c r="B59" t="str">
        <f t="shared" si="1"/>
        <v>CASANARE</v>
      </c>
      <c r="C59" t="str">
        <f>VLOOKUP(B59,Sheet5!$L$15:$N$46,2,FALSE)</f>
        <v>85</v>
      </c>
      <c r="D59" t="str">
        <f>VLOOKUP(B59,Sheet5!$L$15:$N$46,3,FALSE)</f>
        <v>118585000</v>
      </c>
      <c r="E59" s="21">
        <f t="shared" si="2"/>
        <v>63.95846087196977</v>
      </c>
      <c r="F59" s="21">
        <f t="shared" si="3"/>
        <v>9.3886719736787014E-2</v>
      </c>
      <c r="G59" s="21">
        <f t="shared" si="4"/>
        <v>77.872031730622155</v>
      </c>
      <c r="H59" s="21">
        <f t="shared" si="5"/>
        <v>87.684164883099385</v>
      </c>
      <c r="I59" s="21">
        <f t="shared" si="6"/>
        <v>91.140142305399536</v>
      </c>
      <c r="J59" s="21">
        <f t="shared" si="7"/>
        <v>21.28739150759759</v>
      </c>
      <c r="K59" s="21">
        <f t="shared" si="8"/>
        <v>70.362229063635141</v>
      </c>
      <c r="L59" s="21" t="str">
        <f t="shared" si="9"/>
        <v>4. Sostenible (&gt;=70 y &lt;80)</v>
      </c>
      <c r="M59" s="21">
        <f t="shared" si="10"/>
        <v>22</v>
      </c>
    </row>
    <row r="60" spans="1:13" x14ac:dyDescent="0.2">
      <c r="A60">
        <v>2015</v>
      </c>
      <c r="B60" t="str">
        <f t="shared" si="1"/>
        <v>NARIÑO</v>
      </c>
      <c r="C60" t="str">
        <f>VLOOKUP(B60,Sheet5!$L$15:$N$46,2,FALSE)</f>
        <v>52</v>
      </c>
      <c r="D60" t="str">
        <f>VLOOKUP(B60,Sheet5!$L$15:$N$46,3,FALSE)</f>
        <v>115252000</v>
      </c>
      <c r="E60" s="21">
        <f t="shared" si="2"/>
        <v>47.743579406417567</v>
      </c>
      <c r="F60" s="21">
        <f t="shared" si="3"/>
        <v>2.5024355523317046</v>
      </c>
      <c r="G60" s="21">
        <f t="shared" si="4"/>
        <v>69.432978549743467</v>
      </c>
      <c r="H60" s="21">
        <f t="shared" si="5"/>
        <v>67.948463367714837</v>
      </c>
      <c r="I60" s="21">
        <f t="shared" si="6"/>
        <v>88.46637887696734</v>
      </c>
      <c r="J60" s="21">
        <f t="shared" si="7"/>
        <v>43.438113049378195</v>
      </c>
      <c r="K60" s="21">
        <f t="shared" si="8"/>
        <v>70.326225368682543</v>
      </c>
      <c r="L60" s="21" t="str">
        <f t="shared" si="9"/>
        <v>4. Sostenible (&gt;=70 y &lt;80)</v>
      </c>
      <c r="M60" s="21">
        <f t="shared" si="10"/>
        <v>23</v>
      </c>
    </row>
    <row r="61" spans="1:13" x14ac:dyDescent="0.2">
      <c r="A61">
        <v>2015</v>
      </c>
      <c r="B61" t="str">
        <f t="shared" si="1"/>
        <v>VICHADA</v>
      </c>
      <c r="C61" t="str">
        <f>VLOOKUP(B61,Sheet5!$L$15:$N$46,2,FALSE)</f>
        <v>99</v>
      </c>
      <c r="D61" t="str">
        <f>VLOOKUP(B61,Sheet5!$L$15:$N$46,3,FALSE)</f>
        <v>119999000</v>
      </c>
      <c r="E61" s="21">
        <f t="shared" si="2"/>
        <v>42.905528926278052</v>
      </c>
      <c r="F61" s="21">
        <f t="shared" si="3"/>
        <v>0.1434478782623258</v>
      </c>
      <c r="G61" s="21">
        <f t="shared" si="4"/>
        <v>70.734565528409576</v>
      </c>
      <c r="H61" s="21">
        <f t="shared" si="5"/>
        <v>44.256416895498326</v>
      </c>
      <c r="I61" s="21">
        <f t="shared" si="6"/>
        <v>93.971765431140511</v>
      </c>
      <c r="J61" s="21">
        <f t="shared" si="7"/>
        <v>63.052540317138593</v>
      </c>
      <c r="K61" s="21">
        <f t="shared" si="8"/>
        <v>69.307636144859785</v>
      </c>
      <c r="L61" s="21" t="str">
        <f t="shared" si="9"/>
        <v>3. Vulnerable (&gt;=60 y &lt;70)</v>
      </c>
      <c r="M61" s="21">
        <f t="shared" si="10"/>
        <v>24</v>
      </c>
    </row>
    <row r="62" spans="1:13" x14ac:dyDescent="0.2">
      <c r="A62">
        <v>2015</v>
      </c>
      <c r="B62" t="str">
        <f t="shared" si="1"/>
        <v>GUAINIA</v>
      </c>
      <c r="C62" t="str">
        <f>VLOOKUP(B62,Sheet5!$L$15:$N$46,2,FALSE)</f>
        <v>94</v>
      </c>
      <c r="D62" t="str">
        <f>VLOOKUP(B62,Sheet5!$L$15:$N$46,3,FALSE)</f>
        <v>119494000</v>
      </c>
      <c r="E62" s="21">
        <f t="shared" si="2"/>
        <v>41.625877334461265</v>
      </c>
      <c r="F62" s="21">
        <f t="shared" si="3"/>
        <v>0</v>
      </c>
      <c r="G62" s="21">
        <f t="shared" si="4"/>
        <v>76.316894186238244</v>
      </c>
      <c r="H62" s="21">
        <f t="shared" si="5"/>
        <v>42.546588724120902</v>
      </c>
      <c r="I62" s="21">
        <f t="shared" si="6"/>
        <v>94.406112501803506</v>
      </c>
      <c r="J62" s="21">
        <f t="shared" si="7"/>
        <v>64.368178797128593</v>
      </c>
      <c r="K62" s="21">
        <f t="shared" si="8"/>
        <v>68.202422186090359</v>
      </c>
      <c r="L62" s="21" t="str">
        <f t="shared" si="9"/>
        <v>3. Vulnerable (&gt;=60 y &lt;70)</v>
      </c>
      <c r="M62" s="21">
        <f t="shared" si="10"/>
        <v>25</v>
      </c>
    </row>
    <row r="63" spans="1:13" x14ac:dyDescent="0.2">
      <c r="A63">
        <v>2015</v>
      </c>
      <c r="B63" t="str">
        <f t="shared" si="1"/>
        <v>GUAVIARE</v>
      </c>
      <c r="C63" t="str">
        <f>VLOOKUP(B63,Sheet5!$L$15:$N$46,2,FALSE)</f>
        <v>95</v>
      </c>
      <c r="D63" t="str">
        <f>VLOOKUP(B63,Sheet5!$L$15:$N$46,3,FALSE)</f>
        <v>119595000</v>
      </c>
      <c r="E63" s="21">
        <f t="shared" si="2"/>
        <v>64.216441516721829</v>
      </c>
      <c r="F63" s="21">
        <f t="shared" si="3"/>
        <v>0.46655284693459187</v>
      </c>
      <c r="G63" s="21">
        <f t="shared" si="4"/>
        <v>77.332403109818856</v>
      </c>
      <c r="H63" s="21">
        <f t="shared" si="5"/>
        <v>55.571168332818964</v>
      </c>
      <c r="I63" s="21">
        <f t="shared" si="6"/>
        <v>91.873940966039768</v>
      </c>
      <c r="J63" s="21">
        <f t="shared" si="7"/>
        <v>45.942861959722478</v>
      </c>
      <c r="K63" s="21">
        <f t="shared" si="8"/>
        <v>67.545541113064232</v>
      </c>
      <c r="L63" s="21" t="str">
        <f t="shared" si="9"/>
        <v>3. Vulnerable (&gt;=60 y &lt;70)</v>
      </c>
      <c r="M63" s="21">
        <f t="shared" si="10"/>
        <v>26</v>
      </c>
    </row>
    <row r="64" spans="1:13" x14ac:dyDescent="0.2">
      <c r="A64">
        <v>2015</v>
      </c>
      <c r="B64" t="str">
        <f t="shared" si="1"/>
        <v>TOLIMA</v>
      </c>
      <c r="C64" t="str">
        <f>VLOOKUP(B64,Sheet5!$L$15:$N$46,2,FALSE)</f>
        <v>73</v>
      </c>
      <c r="D64" t="str">
        <f>VLOOKUP(B64,Sheet5!$L$15:$N$46,3,FALSE)</f>
        <v>117373000</v>
      </c>
      <c r="E64" s="21">
        <f t="shared" si="2"/>
        <v>76.405830950300953</v>
      </c>
      <c r="F64" s="21">
        <f t="shared" si="3"/>
        <v>8.3124727891234524</v>
      </c>
      <c r="G64" s="21">
        <f t="shared" si="4"/>
        <v>71.254443654770029</v>
      </c>
      <c r="H64" s="21">
        <f t="shared" si="5"/>
        <v>84.28570543784727</v>
      </c>
      <c r="I64" s="21">
        <f t="shared" si="6"/>
        <v>84.834360679412626</v>
      </c>
      <c r="J64" s="21">
        <f t="shared" si="7"/>
        <v>29.466737105647422</v>
      </c>
      <c r="K64" s="21">
        <f t="shared" si="8"/>
        <v>62.728115598769307</v>
      </c>
      <c r="L64" s="21" t="str">
        <f t="shared" si="9"/>
        <v>3. Vulnerable (&gt;=60 y &lt;70)</v>
      </c>
      <c r="M64" s="21">
        <f t="shared" si="10"/>
        <v>27</v>
      </c>
    </row>
    <row r="65" spans="1:13" x14ac:dyDescent="0.2">
      <c r="A65">
        <v>2015</v>
      </c>
      <c r="B65" t="str">
        <f t="shared" si="1"/>
        <v>VAUPES</v>
      </c>
      <c r="C65" t="str">
        <f>VLOOKUP(B65,Sheet5!$L$15:$N$46,2,FALSE)</f>
        <v>97</v>
      </c>
      <c r="D65" t="str">
        <f>VLOOKUP(B65,Sheet5!$L$15:$N$46,3,FALSE)</f>
        <v>119797000</v>
      </c>
      <c r="E65" s="21">
        <f t="shared" si="2"/>
        <v>62.0465939399527</v>
      </c>
      <c r="F65" s="21">
        <f t="shared" si="3"/>
        <v>1.0301973307590209</v>
      </c>
      <c r="G65" s="21">
        <f t="shared" si="4"/>
        <v>75.086791937132048</v>
      </c>
      <c r="H65" s="21">
        <f t="shared" si="5"/>
        <v>28.876829571046368</v>
      </c>
      <c r="I65" s="21">
        <f t="shared" si="6"/>
        <v>93.289318917418569</v>
      </c>
      <c r="J65" s="21">
        <f t="shared" si="7"/>
        <v>43.688421622385697</v>
      </c>
      <c r="K65" s="21">
        <f t="shared" si="8"/>
        <v>62.427025277455378</v>
      </c>
      <c r="L65" s="21" t="str">
        <f t="shared" si="9"/>
        <v>3. Vulnerable (&gt;=60 y &lt;70)</v>
      </c>
      <c r="M65" s="21">
        <f t="shared" si="10"/>
        <v>28</v>
      </c>
    </row>
    <row r="66" spans="1:13" x14ac:dyDescent="0.2">
      <c r="A66">
        <v>2015</v>
      </c>
      <c r="B66" t="str">
        <f t="shared" si="1"/>
        <v>AMAZONAS</v>
      </c>
      <c r="C66" t="str">
        <f>VLOOKUP(B66,Sheet5!$L$15:$N$46,2,FALSE)</f>
        <v>91</v>
      </c>
      <c r="D66" t="str">
        <f>VLOOKUP(B66,Sheet5!$L$15:$N$46,3,FALSE)</f>
        <v>119191000</v>
      </c>
      <c r="E66" s="21">
        <f t="shared" si="2"/>
        <v>55.024094182813279</v>
      </c>
      <c r="F66" s="21">
        <f t="shared" si="3"/>
        <v>0</v>
      </c>
      <c r="G66" s="21">
        <f t="shared" si="4"/>
        <v>92.109139481950862</v>
      </c>
      <c r="H66" s="21">
        <f t="shared" si="5"/>
        <v>40.556704990093223</v>
      </c>
      <c r="I66" s="21">
        <f t="shared" si="6"/>
        <v>90.579022062021963</v>
      </c>
      <c r="J66" s="21">
        <f t="shared" si="7"/>
        <v>30.764621186941543</v>
      </c>
      <c r="K66" s="21">
        <f t="shared" si="8"/>
        <v>59.452417033630411</v>
      </c>
      <c r="L66" s="21" t="str">
        <f t="shared" si="9"/>
        <v>2. Riesgo (&gt;=40 y &lt;60)</v>
      </c>
      <c r="M66" s="21">
        <f t="shared" si="10"/>
        <v>29</v>
      </c>
    </row>
    <row r="67" spans="1:13" x14ac:dyDescent="0.2">
      <c r="A67">
        <v>2015</v>
      </c>
      <c r="B67" t="str">
        <f>TRIM(B31)</f>
        <v>PUTUMAYO</v>
      </c>
      <c r="C67" t="str">
        <f>VLOOKUP(B67,Sheet5!$L$15:$N$46,2,FALSE)</f>
        <v>86</v>
      </c>
      <c r="D67" t="str">
        <f>VLOOKUP(B67,Sheet5!$L$15:$N$46,3,FALSE)</f>
        <v>118686000</v>
      </c>
      <c r="E67" s="21">
        <f>C31</f>
        <v>83.792560695340384</v>
      </c>
      <c r="F67" s="21">
        <f t="shared" si="3"/>
        <v>0</v>
      </c>
      <c r="G67" s="21">
        <f t="shared" si="4"/>
        <v>84.419529764562398</v>
      </c>
      <c r="H67" s="21">
        <f t="shared" si="5"/>
        <v>57.601256927582469</v>
      </c>
      <c r="I67" s="21">
        <f t="shared" si="6"/>
        <v>91.636655580790119</v>
      </c>
      <c r="J67" s="21">
        <f t="shared" si="7"/>
        <v>24.447677541272544</v>
      </c>
      <c r="K67" s="21">
        <f t="shared" si="8"/>
        <v>55.486970324472132</v>
      </c>
      <c r="L67" s="21" t="str">
        <f>M31</f>
        <v>2. Riesgo (&gt;=40 y &lt;60)</v>
      </c>
      <c r="M67" s="21">
        <f>O31</f>
        <v>30</v>
      </c>
    </row>
    <row r="68" spans="1:13" x14ac:dyDescent="0.2">
      <c r="A68">
        <v>2015</v>
      </c>
      <c r="B68" t="str">
        <f>TRIM(B32)</f>
        <v>SAN ANDRES</v>
      </c>
      <c r="C68" t="str">
        <f>VLOOKUP(B68,Sheet5!$L$15:$N$46,2,FALSE)</f>
        <v>88</v>
      </c>
      <c r="D68" t="str">
        <f>VLOOKUP(B68,Sheet5!$L$15:$N$46,3,FALSE)</f>
        <v>118888000</v>
      </c>
      <c r="E68" s="21">
        <f>C32</f>
        <v>54.226489168975412</v>
      </c>
      <c r="F68" s="21">
        <f t="shared" si="3"/>
        <v>0.34658200779767645</v>
      </c>
      <c r="G68" s="21">
        <f t="shared" si="4"/>
        <v>59.112665186328542</v>
      </c>
      <c r="H68" s="21">
        <f t="shared" si="5"/>
        <v>34.100748513842341</v>
      </c>
      <c r="I68" s="21">
        <f t="shared" si="6"/>
        <v>46.929281257959467</v>
      </c>
      <c r="J68" s="21">
        <f t="shared" si="7"/>
        <v>-9.3732076001518347</v>
      </c>
      <c r="K68" s="21">
        <f t="shared" si="8"/>
        <v>52.395063617034012</v>
      </c>
      <c r="L68" s="21" t="str">
        <f>M32</f>
        <v>2. Riesgo (&gt;=40 y &lt;60)</v>
      </c>
      <c r="M68" s="21">
        <f>O32</f>
        <v>31</v>
      </c>
    </row>
    <row r="69" spans="1:13" x14ac:dyDescent="0.2">
      <c r="A69">
        <v>2015</v>
      </c>
      <c r="B69" t="str">
        <f t="shared" ref="B69" si="11">TRIM(B33)</f>
        <v>CHOCO</v>
      </c>
      <c r="C69" t="str">
        <f>VLOOKUP(B69,Sheet5!$L$15:$N$46,2,FALSE)</f>
        <v>27</v>
      </c>
      <c r="D69" t="str">
        <f>VLOOKUP(B69,Sheet5!$L$15:$N$46,3,FALSE)</f>
        <v>112727000</v>
      </c>
      <c r="E69" s="21">
        <f t="shared" ref="E69" si="12">C33</f>
        <v>116.62419848424631</v>
      </c>
      <c r="F69" s="21">
        <f t="shared" ref="F69:F71" si="13">D33</f>
        <v>0.63466558170493403</v>
      </c>
      <c r="G69" s="21">
        <f t="shared" ref="G69:G71" si="14">E33</f>
        <v>88.650671326887732</v>
      </c>
      <c r="H69" s="21">
        <f t="shared" ref="H69:H71" si="15">F33</f>
        <v>79.281171735868554</v>
      </c>
      <c r="I69" s="21">
        <f t="shared" ref="I69:I71" si="16">G33</f>
        <v>90.059040357096066</v>
      </c>
      <c r="J69" s="21">
        <f t="shared" ref="J69:J71" si="17">H33</f>
        <v>12.258642081604075</v>
      </c>
      <c r="K69" s="21">
        <f t="shared" ref="K69:K71" si="18">I33</f>
        <v>47.457378998743373</v>
      </c>
      <c r="L69" s="21" t="str">
        <f t="shared" ref="L69" si="19">M33</f>
        <v>2. Riesgo (&gt;=40 y &lt;60)</v>
      </c>
      <c r="M69" s="21">
        <f t="shared" ref="M69" si="20">O33</f>
        <v>32</v>
      </c>
    </row>
    <row r="70" spans="1:13" x14ac:dyDescent="0.2"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2">
      <c r="E71" s="21"/>
      <c r="F71" s="21"/>
      <c r="G71" s="21"/>
      <c r="H71" s="21"/>
      <c r="I71" s="21"/>
      <c r="J71" s="21"/>
      <c r="K71" s="21"/>
      <c r="L71" s="21"/>
      <c r="M71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44B0-4015-B742-ABF4-4B57FECF7A1D}">
  <dimension ref="A1:N69"/>
  <sheetViews>
    <sheetView topLeftCell="A37" workbookViewId="0">
      <selection activeCell="A38" sqref="A38:M69"/>
    </sheetView>
  </sheetViews>
  <sheetFormatPr baseColWidth="10" defaultRowHeight="16" x14ac:dyDescent="0.2"/>
  <cols>
    <col min="11" max="11" width="19.5" bestFit="1" customWidth="1"/>
  </cols>
  <sheetData>
    <row r="1" spans="1:14" ht="91" x14ac:dyDescent="0.2">
      <c r="A1" s="5" t="s">
        <v>213</v>
      </c>
      <c r="B1" s="5" t="s">
        <v>1</v>
      </c>
      <c r="C1" s="5" t="s">
        <v>116</v>
      </c>
      <c r="D1" s="5" t="s">
        <v>117</v>
      </c>
      <c r="E1" s="5" t="s">
        <v>6</v>
      </c>
      <c r="F1" s="5" t="s">
        <v>118</v>
      </c>
      <c r="G1" s="5" t="s">
        <v>8</v>
      </c>
      <c r="H1" s="5" t="s">
        <v>9</v>
      </c>
      <c r="I1" s="5" t="s">
        <v>119</v>
      </c>
      <c r="J1" s="5" t="s">
        <v>214</v>
      </c>
      <c r="K1" s="5" t="s">
        <v>120</v>
      </c>
      <c r="L1" s="5" t="s">
        <v>200</v>
      </c>
      <c r="M1" s="5" t="s">
        <v>215</v>
      </c>
      <c r="N1" s="5" t="s">
        <v>216</v>
      </c>
    </row>
    <row r="2" spans="1:14" x14ac:dyDescent="0.2">
      <c r="A2" s="6" t="s">
        <v>132</v>
      </c>
      <c r="B2" s="7" t="s">
        <v>82</v>
      </c>
      <c r="C2" s="6">
        <v>48.1</v>
      </c>
      <c r="D2" s="9">
        <v>0.23273354498887289</v>
      </c>
      <c r="E2" s="9">
        <v>34.457464251788807</v>
      </c>
      <c r="F2" s="9">
        <v>87.89372570602707</v>
      </c>
      <c r="G2" s="10">
        <v>77.629122434312549</v>
      </c>
      <c r="H2" s="9">
        <v>56.577339585871144</v>
      </c>
      <c r="I2" s="11">
        <v>81.234998321572334</v>
      </c>
      <c r="J2" s="18">
        <v>1</v>
      </c>
      <c r="K2" s="6" t="s">
        <v>198</v>
      </c>
      <c r="L2" s="6" t="s">
        <v>131</v>
      </c>
      <c r="M2" s="6" t="s">
        <v>128</v>
      </c>
      <c r="N2" s="6" t="s">
        <v>204</v>
      </c>
    </row>
    <row r="3" spans="1:14" x14ac:dyDescent="0.2">
      <c r="A3" s="6" t="s">
        <v>142</v>
      </c>
      <c r="B3" s="7" t="s">
        <v>143</v>
      </c>
      <c r="C3" s="6">
        <v>36.1</v>
      </c>
      <c r="D3" s="9">
        <v>-1.254792622008839E-7</v>
      </c>
      <c r="E3" s="9">
        <v>55.714949217078178</v>
      </c>
      <c r="F3" s="9">
        <v>96.453639944859376</v>
      </c>
      <c r="G3" s="10">
        <v>87.587398956135473</v>
      </c>
      <c r="H3" s="9">
        <v>54.244058185246132</v>
      </c>
      <c r="I3" s="11">
        <v>80.428357999107178</v>
      </c>
      <c r="J3" s="18">
        <v>2</v>
      </c>
      <c r="K3" s="6" t="s">
        <v>198</v>
      </c>
      <c r="L3" s="6" t="s">
        <v>127</v>
      </c>
      <c r="M3" s="6" t="s">
        <v>128</v>
      </c>
      <c r="N3" s="6" t="s">
        <v>207</v>
      </c>
    </row>
    <row r="4" spans="1:14" x14ac:dyDescent="0.2">
      <c r="A4" s="6" t="s">
        <v>154</v>
      </c>
      <c r="B4" s="7" t="s">
        <v>155</v>
      </c>
      <c r="C4" s="6">
        <v>38.700000000000003</v>
      </c>
      <c r="D4" s="9">
        <v>-6.7995309350730565E-8</v>
      </c>
      <c r="E4" s="9">
        <v>56.2633630148744</v>
      </c>
      <c r="F4" s="9">
        <v>90.546663433037793</v>
      </c>
      <c r="G4" s="10">
        <v>90.235077296243503</v>
      </c>
      <c r="H4" s="9">
        <v>53.640466846951298</v>
      </c>
      <c r="I4" s="11">
        <v>79.693140771559072</v>
      </c>
      <c r="J4" s="18">
        <v>3</v>
      </c>
      <c r="K4" s="6" t="s">
        <v>126</v>
      </c>
      <c r="L4" s="6" t="s">
        <v>127</v>
      </c>
      <c r="M4" s="6" t="s">
        <v>128</v>
      </c>
      <c r="N4" s="6" t="s">
        <v>210</v>
      </c>
    </row>
    <row r="5" spans="1:14" x14ac:dyDescent="0.2">
      <c r="A5" s="6" t="s">
        <v>129</v>
      </c>
      <c r="B5" s="7" t="s">
        <v>130</v>
      </c>
      <c r="C5" s="6">
        <v>29.9</v>
      </c>
      <c r="D5" s="9">
        <v>7.4744547905316105</v>
      </c>
      <c r="E5" s="9">
        <v>35.877208272912483</v>
      </c>
      <c r="F5" s="9">
        <v>71.819247433320683</v>
      </c>
      <c r="G5" s="10">
        <v>82.147471265674838</v>
      </c>
      <c r="H5" s="9">
        <v>66.210205068692744</v>
      </c>
      <c r="I5" s="11">
        <v>79.470876784040854</v>
      </c>
      <c r="J5" s="18">
        <v>4</v>
      </c>
      <c r="K5" s="6" t="s">
        <v>126</v>
      </c>
      <c r="L5" s="6" t="s">
        <v>131</v>
      </c>
      <c r="M5" s="6" t="s">
        <v>128</v>
      </c>
      <c r="N5" s="6" t="s">
        <v>206</v>
      </c>
    </row>
    <row r="6" spans="1:14" x14ac:dyDescent="0.2">
      <c r="A6" s="6" t="s">
        <v>147</v>
      </c>
      <c r="B6" s="7" t="s">
        <v>148</v>
      </c>
      <c r="C6" s="6">
        <v>41.6</v>
      </c>
      <c r="D6" s="9">
        <v>2.0760425599875525</v>
      </c>
      <c r="E6" s="9">
        <v>53.435947308177532</v>
      </c>
      <c r="F6" s="9">
        <v>80.191006862642595</v>
      </c>
      <c r="G6" s="10">
        <v>83.829147978815328</v>
      </c>
      <c r="H6" s="9">
        <v>64.771530251612333</v>
      </c>
      <c r="I6" s="11">
        <v>78.879949204151018</v>
      </c>
      <c r="J6" s="18">
        <v>5</v>
      </c>
      <c r="K6" s="6" t="s">
        <v>126</v>
      </c>
      <c r="L6" s="6" t="s">
        <v>146</v>
      </c>
      <c r="M6" s="6" t="s">
        <v>141</v>
      </c>
      <c r="N6" s="6" t="s">
        <v>210</v>
      </c>
    </row>
    <row r="7" spans="1:14" x14ac:dyDescent="0.2">
      <c r="A7" s="6" t="s">
        <v>138</v>
      </c>
      <c r="B7" s="7" t="s">
        <v>139</v>
      </c>
      <c r="C7" s="6">
        <v>43</v>
      </c>
      <c r="D7" s="9">
        <v>15.426129252911563</v>
      </c>
      <c r="E7" s="9">
        <v>36.358896401269803</v>
      </c>
      <c r="F7" s="9">
        <v>82.65472647159946</v>
      </c>
      <c r="G7" s="10">
        <v>75.85327106048571</v>
      </c>
      <c r="H7" s="9">
        <v>55.871476920655397</v>
      </c>
      <c r="I7" s="11">
        <v>77.099074799760018</v>
      </c>
      <c r="J7" s="18">
        <v>6</v>
      </c>
      <c r="K7" s="6" t="s">
        <v>126</v>
      </c>
      <c r="L7" s="6" t="s">
        <v>140</v>
      </c>
      <c r="M7" s="6" t="s">
        <v>141</v>
      </c>
      <c r="N7" s="6" t="s">
        <v>204</v>
      </c>
    </row>
    <row r="8" spans="1:14" x14ac:dyDescent="0.2">
      <c r="A8" s="6" t="s">
        <v>136</v>
      </c>
      <c r="B8" s="7" t="s">
        <v>137</v>
      </c>
      <c r="C8" s="6">
        <v>52.800000000000004</v>
      </c>
      <c r="D8" s="9">
        <v>5.3216085845371834</v>
      </c>
      <c r="E8" s="9">
        <v>67.362360345837814</v>
      </c>
      <c r="F8" s="9">
        <v>92.018476960944568</v>
      </c>
      <c r="G8" s="10">
        <v>86.190922828737783</v>
      </c>
      <c r="H8" s="9">
        <v>54.889017975275664</v>
      </c>
      <c r="I8" s="11">
        <v>76.735741472430661</v>
      </c>
      <c r="J8" s="18">
        <v>7</v>
      </c>
      <c r="K8" s="6" t="s">
        <v>126</v>
      </c>
      <c r="L8" s="6" t="s">
        <v>131</v>
      </c>
      <c r="M8" s="6" t="s">
        <v>128</v>
      </c>
      <c r="N8" s="6" t="s">
        <v>210</v>
      </c>
    </row>
    <row r="9" spans="1:14" x14ac:dyDescent="0.2">
      <c r="A9" s="6" t="s">
        <v>144</v>
      </c>
      <c r="B9" s="7" t="s">
        <v>145</v>
      </c>
      <c r="C9" s="6">
        <v>40.400000000000006</v>
      </c>
      <c r="D9" s="9">
        <v>7.4396491805734764</v>
      </c>
      <c r="E9" s="9">
        <v>33.134906672132161</v>
      </c>
      <c r="F9" s="9">
        <v>79.788769549647952</v>
      </c>
      <c r="G9" s="10">
        <v>70.303062558955148</v>
      </c>
      <c r="H9" s="9">
        <v>49.287890063758113</v>
      </c>
      <c r="I9" s="11">
        <v>76.467527719942751</v>
      </c>
      <c r="J9" s="18">
        <v>8</v>
      </c>
      <c r="K9" s="6" t="s">
        <v>126</v>
      </c>
      <c r="L9" s="6" t="s">
        <v>146</v>
      </c>
      <c r="M9" s="6" t="s">
        <v>141</v>
      </c>
      <c r="N9" s="6" t="s">
        <v>204</v>
      </c>
    </row>
    <row r="10" spans="1:14" x14ac:dyDescent="0.2">
      <c r="A10" s="6" t="s">
        <v>181</v>
      </c>
      <c r="B10" s="7" t="s">
        <v>182</v>
      </c>
      <c r="C10" s="6">
        <v>51.4</v>
      </c>
      <c r="D10" s="9">
        <v>3.9183722732453226</v>
      </c>
      <c r="E10" s="9">
        <v>62.688506163076582</v>
      </c>
      <c r="F10" s="9">
        <v>89.218495517543872</v>
      </c>
      <c r="G10" s="10">
        <v>86.366432703619566</v>
      </c>
      <c r="H10" s="9">
        <v>49.411238611750449</v>
      </c>
      <c r="I10" s="11">
        <v>76.398214732765481</v>
      </c>
      <c r="J10" s="18">
        <v>9</v>
      </c>
      <c r="K10" s="6" t="s">
        <v>126</v>
      </c>
      <c r="L10" s="6" t="s">
        <v>131</v>
      </c>
      <c r="M10" s="6" t="s">
        <v>128</v>
      </c>
      <c r="N10" s="6" t="s">
        <v>206</v>
      </c>
    </row>
    <row r="11" spans="1:14" x14ac:dyDescent="0.2">
      <c r="A11" s="6" t="s">
        <v>124</v>
      </c>
      <c r="B11" s="7" t="s">
        <v>125</v>
      </c>
      <c r="C11" s="6">
        <v>54.500000000000007</v>
      </c>
      <c r="D11" s="9">
        <v>2.5781338279962878</v>
      </c>
      <c r="E11" s="9">
        <v>79.072965334209059</v>
      </c>
      <c r="F11" s="9">
        <v>95.142241904952499</v>
      </c>
      <c r="G11" s="10">
        <v>90.062592535340997</v>
      </c>
      <c r="H11" s="9">
        <v>53.256683649294615</v>
      </c>
      <c r="I11" s="11">
        <v>76.135069821230601</v>
      </c>
      <c r="J11" s="18">
        <v>10</v>
      </c>
      <c r="K11" s="6" t="s">
        <v>126</v>
      </c>
      <c r="L11" s="6" t="s">
        <v>127</v>
      </c>
      <c r="M11" s="6" t="s">
        <v>128</v>
      </c>
      <c r="N11" s="6" t="s">
        <v>207</v>
      </c>
    </row>
    <row r="12" spans="1:14" x14ac:dyDescent="0.2">
      <c r="A12" s="6" t="s">
        <v>134</v>
      </c>
      <c r="B12" s="7" t="s">
        <v>135</v>
      </c>
      <c r="C12" s="6">
        <v>37.5</v>
      </c>
      <c r="D12" s="9">
        <v>7.5060256634840821</v>
      </c>
      <c r="E12" s="9">
        <v>45.531402408908072</v>
      </c>
      <c r="F12" s="9">
        <v>90.598132294270087</v>
      </c>
      <c r="G12" s="10">
        <v>76.536484180970803</v>
      </c>
      <c r="H12" s="9">
        <v>42.464458090484293</v>
      </c>
      <c r="I12" s="11">
        <v>76.093607748888985</v>
      </c>
      <c r="J12" s="18">
        <v>11</v>
      </c>
      <c r="K12" s="6" t="s">
        <v>126</v>
      </c>
      <c r="L12" s="6" t="s">
        <v>131</v>
      </c>
      <c r="M12" s="6" t="s">
        <v>128</v>
      </c>
      <c r="N12" s="6" t="s">
        <v>206</v>
      </c>
    </row>
    <row r="13" spans="1:14" x14ac:dyDescent="0.2">
      <c r="A13" s="6" t="s">
        <v>169</v>
      </c>
      <c r="B13" s="7" t="s">
        <v>170</v>
      </c>
      <c r="C13" s="6">
        <v>46.800000000000004</v>
      </c>
      <c r="D13" s="9">
        <v>6.1573928659174406</v>
      </c>
      <c r="E13" s="9">
        <v>66.457521293627934</v>
      </c>
      <c r="F13" s="9">
        <v>95.823160476924258</v>
      </c>
      <c r="G13" s="10">
        <v>89.222044311697132</v>
      </c>
      <c r="H13" s="9">
        <v>40.279475347959639</v>
      </c>
      <c r="I13" s="11">
        <v>75.451627662839414</v>
      </c>
      <c r="J13" s="18">
        <v>12</v>
      </c>
      <c r="K13" s="6" t="s">
        <v>126</v>
      </c>
      <c r="L13" s="6" t="s">
        <v>127</v>
      </c>
      <c r="M13" s="6" t="s">
        <v>128</v>
      </c>
      <c r="N13" s="6" t="s">
        <v>210</v>
      </c>
    </row>
    <row r="14" spans="1:14" x14ac:dyDescent="0.2">
      <c r="A14" s="6" t="s">
        <v>151</v>
      </c>
      <c r="B14" s="7" t="s">
        <v>64</v>
      </c>
      <c r="C14" s="6">
        <v>44.9</v>
      </c>
      <c r="D14" s="9">
        <v>4.2061408746020685</v>
      </c>
      <c r="E14" s="9">
        <v>66.49845844755859</v>
      </c>
      <c r="F14" s="9">
        <v>92.706979002790419</v>
      </c>
      <c r="G14" s="10">
        <v>85.175949484609205</v>
      </c>
      <c r="H14" s="9">
        <v>41.920249558942515</v>
      </c>
      <c r="I14" s="11">
        <v>74.849763120697062</v>
      </c>
      <c r="J14" s="18">
        <v>13</v>
      </c>
      <c r="K14" s="6" t="s">
        <v>126</v>
      </c>
      <c r="L14" s="6" t="s">
        <v>127</v>
      </c>
      <c r="M14" s="6" t="s">
        <v>128</v>
      </c>
      <c r="N14" s="6" t="s">
        <v>210</v>
      </c>
    </row>
    <row r="15" spans="1:14" x14ac:dyDescent="0.2">
      <c r="A15" s="6" t="s">
        <v>156</v>
      </c>
      <c r="B15" s="7" t="s">
        <v>157</v>
      </c>
      <c r="C15" s="6">
        <v>51.800000000000004</v>
      </c>
      <c r="D15" s="9">
        <v>5.0124967995172502</v>
      </c>
      <c r="E15" s="9">
        <v>47.429469563443519</v>
      </c>
      <c r="F15" s="9">
        <v>82.690606330181723</v>
      </c>
      <c r="G15" s="10">
        <v>73.721426870819499</v>
      </c>
      <c r="H15" s="9">
        <v>44.096134342532068</v>
      </c>
      <c r="I15" s="11">
        <v>74.677700196762231</v>
      </c>
      <c r="J15" s="18">
        <v>14</v>
      </c>
      <c r="K15" s="6" t="s">
        <v>126</v>
      </c>
      <c r="L15" s="6" t="s">
        <v>146</v>
      </c>
      <c r="M15" s="6" t="s">
        <v>141</v>
      </c>
      <c r="N15" s="6" t="s">
        <v>207</v>
      </c>
    </row>
    <row r="16" spans="1:14" x14ac:dyDescent="0.2">
      <c r="A16" s="6" t="s">
        <v>162</v>
      </c>
      <c r="B16" s="7" t="s">
        <v>163</v>
      </c>
      <c r="C16" s="6">
        <v>59.5</v>
      </c>
      <c r="D16" s="9">
        <v>1.1702218718635442E-6</v>
      </c>
      <c r="E16" s="9">
        <v>65.049168697145291</v>
      </c>
      <c r="F16" s="9">
        <v>80.258931175245422</v>
      </c>
      <c r="G16" s="10">
        <v>90.768925976284706</v>
      </c>
      <c r="H16" s="9">
        <v>41.087768286006046</v>
      </c>
      <c r="I16" s="11">
        <v>74.511075928361663</v>
      </c>
      <c r="J16" s="18">
        <v>15</v>
      </c>
      <c r="K16" s="6" t="s">
        <v>126</v>
      </c>
      <c r="L16" s="6" t="s">
        <v>133</v>
      </c>
      <c r="M16" s="6" t="s">
        <v>164</v>
      </c>
      <c r="N16" s="6" t="s">
        <v>212</v>
      </c>
    </row>
    <row r="17" spans="1:14" x14ac:dyDescent="0.2">
      <c r="A17" s="6" t="s">
        <v>158</v>
      </c>
      <c r="B17" s="7" t="s">
        <v>159</v>
      </c>
      <c r="C17" s="6">
        <v>57.199999999999996</v>
      </c>
      <c r="D17" s="9">
        <v>7.0873722625301294</v>
      </c>
      <c r="E17" s="9">
        <v>53.69245925914985</v>
      </c>
      <c r="F17" s="9">
        <v>85.240678975096799</v>
      </c>
      <c r="G17" s="10">
        <v>79.321821402639557</v>
      </c>
      <c r="H17" s="9">
        <v>42.7638178696605</v>
      </c>
      <c r="I17" s="11">
        <v>74.424414454286278</v>
      </c>
      <c r="J17" s="18">
        <v>16</v>
      </c>
      <c r="K17" s="6" t="s">
        <v>126</v>
      </c>
      <c r="L17" s="6" t="s">
        <v>127</v>
      </c>
      <c r="M17" s="6" t="s">
        <v>128</v>
      </c>
      <c r="N17" s="6" t="s">
        <v>210</v>
      </c>
    </row>
    <row r="18" spans="1:14" x14ac:dyDescent="0.2">
      <c r="A18" s="6" t="s">
        <v>152</v>
      </c>
      <c r="B18" s="7" t="s">
        <v>153</v>
      </c>
      <c r="C18" s="6">
        <v>59.199999999999996</v>
      </c>
      <c r="D18" s="9">
        <v>2.6451459251931411</v>
      </c>
      <c r="E18" s="9">
        <v>62.062210218595538</v>
      </c>
      <c r="F18" s="9">
        <v>85.547431760816323</v>
      </c>
      <c r="G18" s="10">
        <v>83.367552046676721</v>
      </c>
      <c r="H18" s="9">
        <v>38.799707353949714</v>
      </c>
      <c r="I18" s="11">
        <v>73.834555836275825</v>
      </c>
      <c r="J18" s="18">
        <v>17</v>
      </c>
      <c r="K18" s="6" t="s">
        <v>126</v>
      </c>
      <c r="L18" s="6" t="s">
        <v>131</v>
      </c>
      <c r="M18" s="6" t="s">
        <v>128</v>
      </c>
      <c r="N18" s="6" t="s">
        <v>207</v>
      </c>
    </row>
    <row r="19" spans="1:14" x14ac:dyDescent="0.2">
      <c r="A19" s="6" t="s">
        <v>149</v>
      </c>
      <c r="B19" s="7" t="s">
        <v>150</v>
      </c>
      <c r="C19" s="6">
        <v>52.6</v>
      </c>
      <c r="D19" s="9">
        <v>9.5313286234957832</v>
      </c>
      <c r="E19" s="9">
        <v>74.425098543553915</v>
      </c>
      <c r="F19" s="9">
        <v>90.98676060136421</v>
      </c>
      <c r="G19" s="10">
        <v>90.016380719361905</v>
      </c>
      <c r="H19" s="9">
        <v>42.39111180749461</v>
      </c>
      <c r="I19" s="11">
        <v>73.239637660195328</v>
      </c>
      <c r="J19" s="18">
        <v>18</v>
      </c>
      <c r="K19" s="6" t="s">
        <v>126</v>
      </c>
      <c r="L19" s="6" t="s">
        <v>127</v>
      </c>
      <c r="M19" s="6" t="s">
        <v>128</v>
      </c>
      <c r="N19" s="6" t="s">
        <v>207</v>
      </c>
    </row>
    <row r="20" spans="1:14" x14ac:dyDescent="0.2">
      <c r="A20" s="6" t="s">
        <v>189</v>
      </c>
      <c r="B20" s="7" t="s">
        <v>190</v>
      </c>
      <c r="C20" s="6">
        <v>54.300000000000004</v>
      </c>
      <c r="D20" s="9">
        <v>9.2403776584113757</v>
      </c>
      <c r="E20" s="9">
        <v>55.791145407196616</v>
      </c>
      <c r="F20" s="9">
        <v>79.718366422151107</v>
      </c>
      <c r="G20" s="10">
        <v>84.010946202817706</v>
      </c>
      <c r="H20" s="9">
        <v>36.087519428793279</v>
      </c>
      <c r="I20" s="11">
        <v>72.464218164692497</v>
      </c>
      <c r="J20" s="18">
        <v>19</v>
      </c>
      <c r="K20" s="6" t="s">
        <v>126</v>
      </c>
      <c r="L20" s="6" t="s">
        <v>127</v>
      </c>
      <c r="M20" s="6" t="s">
        <v>128</v>
      </c>
      <c r="N20" s="6" t="s">
        <v>210</v>
      </c>
    </row>
    <row r="21" spans="1:14" x14ac:dyDescent="0.2">
      <c r="A21" s="6" t="s">
        <v>165</v>
      </c>
      <c r="B21" s="7" t="s">
        <v>166</v>
      </c>
      <c r="C21" s="6">
        <v>35.799999999999997</v>
      </c>
      <c r="D21" s="9">
        <v>3.9484645892415084</v>
      </c>
      <c r="E21" s="9">
        <v>77.468232267269769</v>
      </c>
      <c r="F21" s="9">
        <v>73.084363842099748</v>
      </c>
      <c r="G21" s="10">
        <v>91.044318548957776</v>
      </c>
      <c r="H21" s="9">
        <v>46.392915688963967</v>
      </c>
      <c r="I21" s="11">
        <v>71.517483537251849</v>
      </c>
      <c r="J21" s="18">
        <v>20</v>
      </c>
      <c r="K21" s="6" t="s">
        <v>126</v>
      </c>
      <c r="L21" s="6" t="s">
        <v>127</v>
      </c>
      <c r="M21" s="6" t="s">
        <v>128</v>
      </c>
      <c r="N21" s="6" t="s">
        <v>207</v>
      </c>
    </row>
    <row r="22" spans="1:14" x14ac:dyDescent="0.2">
      <c r="A22" s="6" t="s">
        <v>160</v>
      </c>
      <c r="B22" s="7" t="s">
        <v>161</v>
      </c>
      <c r="C22" s="6">
        <v>66.400000000000006</v>
      </c>
      <c r="D22" s="9">
        <v>1.2176842911390371</v>
      </c>
      <c r="E22" s="9">
        <v>59.078526893148322</v>
      </c>
      <c r="F22" s="9">
        <v>78.830660705168398</v>
      </c>
      <c r="G22" s="10">
        <v>83.530013891463014</v>
      </c>
      <c r="H22" s="9">
        <v>46.816264436072977</v>
      </c>
      <c r="I22" s="11">
        <v>70.591232419180741</v>
      </c>
      <c r="J22" s="18">
        <v>21</v>
      </c>
      <c r="K22" s="6" t="s">
        <v>126</v>
      </c>
      <c r="L22" s="6" t="s">
        <v>131</v>
      </c>
      <c r="M22" s="6" t="s">
        <v>128</v>
      </c>
      <c r="N22" s="6" t="s">
        <v>207</v>
      </c>
    </row>
    <row r="23" spans="1:14" x14ac:dyDescent="0.2">
      <c r="A23" s="6" t="s">
        <v>183</v>
      </c>
      <c r="B23" s="7" t="s">
        <v>184</v>
      </c>
      <c r="C23" s="6">
        <v>61.9</v>
      </c>
      <c r="D23" s="9">
        <v>1.2799896589642217</v>
      </c>
      <c r="E23" s="9">
        <v>69.750094271412593</v>
      </c>
      <c r="F23" s="9">
        <v>52.884685557205977</v>
      </c>
      <c r="G23" s="10">
        <v>86.943333457237998</v>
      </c>
      <c r="H23" s="9">
        <v>46.735897116483031</v>
      </c>
      <c r="I23" s="11">
        <v>69.255638700091836</v>
      </c>
      <c r="J23" s="18">
        <v>22</v>
      </c>
      <c r="K23" s="6" t="s">
        <v>178</v>
      </c>
      <c r="L23" s="6" t="s">
        <v>133</v>
      </c>
      <c r="M23" s="6" t="s">
        <v>164</v>
      </c>
      <c r="N23" s="6" t="s">
        <v>212</v>
      </c>
    </row>
    <row r="24" spans="1:14" x14ac:dyDescent="0.2">
      <c r="A24" s="6" t="s">
        <v>167</v>
      </c>
      <c r="B24" s="7" t="s">
        <v>168</v>
      </c>
      <c r="C24" s="6">
        <v>68.7</v>
      </c>
      <c r="D24" s="9">
        <v>11.165377665331935</v>
      </c>
      <c r="E24" s="9">
        <v>77.327495500299207</v>
      </c>
      <c r="F24" s="9">
        <v>77.956986101490031</v>
      </c>
      <c r="G24" s="10">
        <v>87.201192322279951</v>
      </c>
      <c r="H24" s="9">
        <v>35.384920153985192</v>
      </c>
      <c r="I24" s="11">
        <v>68.675037568687472</v>
      </c>
      <c r="J24" s="18">
        <v>23</v>
      </c>
      <c r="K24" s="6" t="s">
        <v>178</v>
      </c>
      <c r="L24" s="6" t="s">
        <v>127</v>
      </c>
      <c r="M24" s="6" t="s">
        <v>128</v>
      </c>
      <c r="N24" s="6" t="s">
        <v>212</v>
      </c>
    </row>
    <row r="25" spans="1:14" x14ac:dyDescent="0.2">
      <c r="A25" s="6" t="s">
        <v>175</v>
      </c>
      <c r="B25" s="7" t="s">
        <v>176</v>
      </c>
      <c r="C25" s="6">
        <v>41.3</v>
      </c>
      <c r="D25" s="9">
        <v>0</v>
      </c>
      <c r="E25" s="9">
        <v>75.359213020618981</v>
      </c>
      <c r="F25" s="9">
        <v>35.370808090533764</v>
      </c>
      <c r="G25" s="10">
        <v>89.666623298904554</v>
      </c>
      <c r="H25" s="9">
        <v>58.761930759333289</v>
      </c>
      <c r="I25" s="11">
        <v>68.073358188025566</v>
      </c>
      <c r="J25" s="18">
        <v>24</v>
      </c>
      <c r="K25" s="6" t="s">
        <v>178</v>
      </c>
      <c r="L25" s="6" t="s">
        <v>127</v>
      </c>
      <c r="M25" s="6" t="s">
        <v>128</v>
      </c>
      <c r="N25" s="6" t="s">
        <v>212</v>
      </c>
    </row>
    <row r="26" spans="1:14" x14ac:dyDescent="0.2">
      <c r="A26" s="6" t="s">
        <v>187</v>
      </c>
      <c r="B26" s="7" t="s">
        <v>188</v>
      </c>
      <c r="C26" s="6">
        <v>42.4</v>
      </c>
      <c r="D26" s="9">
        <v>0</v>
      </c>
      <c r="E26" s="9">
        <v>72.030866788253007</v>
      </c>
      <c r="F26" s="9">
        <v>28.865777253343307</v>
      </c>
      <c r="G26" s="10">
        <v>88.464768599762223</v>
      </c>
      <c r="H26" s="9">
        <v>54.51685651224436</v>
      </c>
      <c r="I26" s="11">
        <v>66.636089262849623</v>
      </c>
      <c r="J26" s="18">
        <v>25</v>
      </c>
      <c r="K26" s="6" t="s">
        <v>178</v>
      </c>
      <c r="L26" s="6" t="s">
        <v>127</v>
      </c>
      <c r="M26" s="6" t="s">
        <v>128</v>
      </c>
      <c r="N26" s="6" t="s">
        <v>212</v>
      </c>
    </row>
    <row r="27" spans="1:14" x14ac:dyDescent="0.2">
      <c r="A27" s="6" t="s">
        <v>171</v>
      </c>
      <c r="B27" s="7" t="s">
        <v>172</v>
      </c>
      <c r="C27" s="6">
        <v>70.599999999999994</v>
      </c>
      <c r="D27" s="9">
        <v>41.810569466626163</v>
      </c>
      <c r="E27" s="9">
        <v>79.053851391029156</v>
      </c>
      <c r="F27" s="9">
        <v>95.146943746899922</v>
      </c>
      <c r="G27" s="10">
        <v>88.59523462272216</v>
      </c>
      <c r="H27" s="9">
        <v>25.832009836713866</v>
      </c>
      <c r="I27" s="11">
        <v>64.451627891446904</v>
      </c>
      <c r="J27" s="18">
        <v>26</v>
      </c>
      <c r="K27" s="6" t="s">
        <v>178</v>
      </c>
      <c r="L27" s="6" t="s">
        <v>133</v>
      </c>
      <c r="M27" s="6" t="s">
        <v>164</v>
      </c>
      <c r="N27" s="6" t="s">
        <v>212</v>
      </c>
    </row>
    <row r="28" spans="1:14" x14ac:dyDescent="0.2">
      <c r="A28" s="6" t="s">
        <v>191</v>
      </c>
      <c r="B28" s="7" t="s">
        <v>192</v>
      </c>
      <c r="C28" s="6">
        <v>34.5</v>
      </c>
      <c r="D28" s="9">
        <v>0</v>
      </c>
      <c r="E28" s="9">
        <v>50.999095734086893</v>
      </c>
      <c r="F28" s="9">
        <v>18.34268975295517</v>
      </c>
      <c r="G28" s="10">
        <v>61.817457686262642</v>
      </c>
      <c r="H28" s="9">
        <v>52.031418511434126</v>
      </c>
      <c r="I28" s="11">
        <v>63.532078369427637</v>
      </c>
      <c r="J28" s="18">
        <v>27</v>
      </c>
      <c r="K28" s="6" t="s">
        <v>178</v>
      </c>
      <c r="L28" s="6" t="s">
        <v>146</v>
      </c>
      <c r="M28" s="6" t="s">
        <v>141</v>
      </c>
      <c r="N28" s="6" t="s">
        <v>207</v>
      </c>
    </row>
    <row r="29" spans="1:14" x14ac:dyDescent="0.2">
      <c r="A29" s="6" t="s">
        <v>185</v>
      </c>
      <c r="B29" s="7" t="s">
        <v>186</v>
      </c>
      <c r="C29" s="6">
        <v>60.4</v>
      </c>
      <c r="D29" s="9">
        <v>0</v>
      </c>
      <c r="E29" s="9">
        <v>82.243734559143789</v>
      </c>
      <c r="F29" s="9">
        <v>55.424504190796711</v>
      </c>
      <c r="G29" s="10">
        <v>87.951446010209978</v>
      </c>
      <c r="H29" s="9">
        <v>19.069647729871146</v>
      </c>
      <c r="I29" s="11">
        <v>63.366977228622467</v>
      </c>
      <c r="J29" s="18">
        <v>28</v>
      </c>
      <c r="K29" s="6" t="s">
        <v>178</v>
      </c>
      <c r="L29" s="6" t="s">
        <v>127</v>
      </c>
      <c r="M29" s="6" t="s">
        <v>128</v>
      </c>
      <c r="N29" s="6" t="s">
        <v>212</v>
      </c>
    </row>
    <row r="30" spans="1:14" x14ac:dyDescent="0.2">
      <c r="A30" s="6" t="s">
        <v>195</v>
      </c>
      <c r="B30" s="7" t="s">
        <v>196</v>
      </c>
      <c r="C30" s="6">
        <v>81.599999999999994</v>
      </c>
      <c r="D30" s="9">
        <v>2.9105432749305895</v>
      </c>
      <c r="E30" s="9">
        <v>77.44551923948957</v>
      </c>
      <c r="F30" s="9">
        <v>95.685159105104873</v>
      </c>
      <c r="G30" s="10">
        <v>87.65481352153121</v>
      </c>
      <c r="H30" s="9">
        <v>10.144600271364444</v>
      </c>
      <c r="I30" s="11">
        <v>62.41030728615241</v>
      </c>
      <c r="J30" s="18">
        <v>29</v>
      </c>
      <c r="K30" s="6" t="s">
        <v>178</v>
      </c>
      <c r="L30" s="6" t="s">
        <v>133</v>
      </c>
      <c r="M30" s="6" t="s">
        <v>164</v>
      </c>
      <c r="N30" s="6" t="s">
        <v>212</v>
      </c>
    </row>
    <row r="31" spans="1:14" x14ac:dyDescent="0.2">
      <c r="A31" s="6" t="s">
        <v>173</v>
      </c>
      <c r="B31" s="7" t="s">
        <v>174</v>
      </c>
      <c r="C31" s="6">
        <v>66.5</v>
      </c>
      <c r="D31" s="9">
        <v>0.75366356546020929</v>
      </c>
      <c r="E31" s="9">
        <v>77.337758780877053</v>
      </c>
      <c r="F31" s="9">
        <v>26.160954988556711</v>
      </c>
      <c r="G31" s="10">
        <v>86.9695137960463</v>
      </c>
      <c r="H31" s="9">
        <v>38.331495445418909</v>
      </c>
      <c r="I31" s="11">
        <v>62.228423647280891</v>
      </c>
      <c r="J31" s="18">
        <v>30</v>
      </c>
      <c r="K31" s="6" t="s">
        <v>178</v>
      </c>
      <c r="L31" s="6" t="s">
        <v>133</v>
      </c>
      <c r="M31" s="6" t="s">
        <v>164</v>
      </c>
      <c r="N31" s="6" t="s">
        <v>212</v>
      </c>
    </row>
    <row r="32" spans="1:14" x14ac:dyDescent="0.2">
      <c r="A32" s="6" t="s">
        <v>193</v>
      </c>
      <c r="B32" s="7" t="s">
        <v>194</v>
      </c>
      <c r="C32" s="6">
        <v>70.199999999999989</v>
      </c>
      <c r="D32" s="9">
        <v>0</v>
      </c>
      <c r="E32" s="9">
        <v>75.445383173843865</v>
      </c>
      <c r="F32" s="9">
        <v>37.093723480333473</v>
      </c>
      <c r="G32" s="10">
        <v>85.594763825170389</v>
      </c>
      <c r="H32" s="9">
        <v>26.15046628068982</v>
      </c>
      <c r="I32" s="11">
        <v>62.121150624280645</v>
      </c>
      <c r="J32" s="18">
        <v>31</v>
      </c>
      <c r="K32" s="6" t="s">
        <v>178</v>
      </c>
      <c r="L32" s="6" t="s">
        <v>127</v>
      </c>
      <c r="M32" s="6" t="s">
        <v>128</v>
      </c>
      <c r="N32" s="6" t="s">
        <v>212</v>
      </c>
    </row>
    <row r="33" spans="1:14" x14ac:dyDescent="0.2">
      <c r="A33" s="6" t="s">
        <v>179</v>
      </c>
      <c r="B33" s="7" t="s">
        <v>180</v>
      </c>
      <c r="C33" s="6">
        <v>92</v>
      </c>
      <c r="D33" s="9">
        <v>2.192339630845805</v>
      </c>
      <c r="E33" s="9">
        <v>80.988573565861671</v>
      </c>
      <c r="F33" s="9">
        <v>68.465990141386754</v>
      </c>
      <c r="G33" s="10">
        <v>91.344322808990441</v>
      </c>
      <c r="H33" s="9">
        <v>37.192485779827635</v>
      </c>
      <c r="I33" s="11">
        <v>56.748092033360777</v>
      </c>
      <c r="J33" s="18">
        <v>32</v>
      </c>
      <c r="K33" s="6" t="s">
        <v>197</v>
      </c>
      <c r="L33" s="6" t="s">
        <v>133</v>
      </c>
      <c r="M33" s="6" t="s">
        <v>164</v>
      </c>
      <c r="N33" s="6" t="s">
        <v>212</v>
      </c>
    </row>
    <row r="37" spans="1:14" ht="112" x14ac:dyDescent="0.2">
      <c r="A37" s="1" t="s">
        <v>0</v>
      </c>
      <c r="B37" s="2" t="s">
        <v>1</v>
      </c>
      <c r="C37" s="2" t="s">
        <v>2</v>
      </c>
      <c r="D37" s="2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</row>
    <row r="38" spans="1:14" x14ac:dyDescent="0.2">
      <c r="A38">
        <v>2017</v>
      </c>
      <c r="B38" s="7" t="str">
        <f>TRIM(B2)</f>
        <v>VALLE DEL CAUCA</v>
      </c>
      <c r="C38" t="str">
        <f>VLOOKUP(B38,Sheet5!$L$15:$N$46,2,FALSE)</f>
        <v>76</v>
      </c>
      <c r="D38" t="str">
        <f>VLOOKUP(B38,Sheet5!$L$15:$N$46,2,FALSE)</f>
        <v>76</v>
      </c>
      <c r="E38">
        <f>C2</f>
        <v>48.1</v>
      </c>
      <c r="F38">
        <f t="shared" ref="F38:K38" si="0">D2</f>
        <v>0.23273354498887289</v>
      </c>
      <c r="G38">
        <f t="shared" si="0"/>
        <v>34.457464251788807</v>
      </c>
      <c r="H38">
        <f t="shared" si="0"/>
        <v>87.89372570602707</v>
      </c>
      <c r="I38">
        <f t="shared" si="0"/>
        <v>77.629122434312549</v>
      </c>
      <c r="J38">
        <f t="shared" si="0"/>
        <v>56.577339585871144</v>
      </c>
      <c r="K38">
        <f t="shared" si="0"/>
        <v>81.234998321572334</v>
      </c>
      <c r="L38" t="str">
        <f>K2</f>
        <v>5. Solvente (&gt;=80)</v>
      </c>
      <c r="M38" s="22">
        <f>J2</f>
        <v>1</v>
      </c>
    </row>
    <row r="39" spans="1:14" x14ac:dyDescent="0.2">
      <c r="A39">
        <v>2017</v>
      </c>
      <c r="B39" s="7" t="str">
        <f t="shared" ref="B39:B69" si="1">TRIM(B3)</f>
        <v>MAGDALENA</v>
      </c>
      <c r="C39" t="str">
        <f>VLOOKUP(B39,Sheet5!$L$15:$N$46,2,FALSE)</f>
        <v>47</v>
      </c>
      <c r="D39" t="str">
        <f>VLOOKUP(B39,Sheet5!$L$15:$N$46,2,FALSE)</f>
        <v>47</v>
      </c>
      <c r="E39">
        <f t="shared" ref="E39:E69" si="2">C3</f>
        <v>36.1</v>
      </c>
      <c r="F39">
        <f t="shared" ref="F39:F69" si="3">D3</f>
        <v>-1.254792622008839E-7</v>
      </c>
      <c r="G39">
        <f t="shared" ref="G39:G69" si="4">E3</f>
        <v>55.714949217078178</v>
      </c>
      <c r="H39">
        <f t="shared" ref="H39:H69" si="5">F3</f>
        <v>96.453639944859376</v>
      </c>
      <c r="I39">
        <f t="shared" ref="I39:I69" si="6">G3</f>
        <v>87.587398956135473</v>
      </c>
      <c r="J39">
        <f t="shared" ref="J39:J69" si="7">H3</f>
        <v>54.244058185246132</v>
      </c>
      <c r="K39">
        <f t="shared" ref="K39:K69" si="8">I3</f>
        <v>80.428357999107178</v>
      </c>
      <c r="L39" t="str">
        <f t="shared" ref="L39:L69" si="9">K3</f>
        <v>5. Solvente (&gt;=80)</v>
      </c>
      <c r="M39" s="22">
        <f t="shared" ref="M39:M69" si="10">J3</f>
        <v>2</v>
      </c>
    </row>
    <row r="40" spans="1:14" x14ac:dyDescent="0.2">
      <c r="A40">
        <v>2017</v>
      </c>
      <c r="B40" s="7" t="str">
        <f t="shared" si="1"/>
        <v>NARIÑO</v>
      </c>
      <c r="C40" t="str">
        <f>VLOOKUP(B40,Sheet5!$L$15:$N$46,2,FALSE)</f>
        <v>52</v>
      </c>
      <c r="D40" t="str">
        <f>VLOOKUP(B40,Sheet5!$L$15:$N$46,2,FALSE)</f>
        <v>52</v>
      </c>
      <c r="E40">
        <f t="shared" si="2"/>
        <v>38.700000000000003</v>
      </c>
      <c r="F40">
        <f t="shared" si="3"/>
        <v>-6.7995309350730565E-8</v>
      </c>
      <c r="G40">
        <f t="shared" si="4"/>
        <v>56.2633630148744</v>
      </c>
      <c r="H40">
        <f t="shared" si="5"/>
        <v>90.546663433037793</v>
      </c>
      <c r="I40">
        <f t="shared" si="6"/>
        <v>90.235077296243503</v>
      </c>
      <c r="J40">
        <f t="shared" si="7"/>
        <v>53.640466846951298</v>
      </c>
      <c r="K40">
        <f t="shared" si="8"/>
        <v>79.693140771559072</v>
      </c>
      <c r="L40" t="str">
        <f t="shared" si="9"/>
        <v>4. Sostenible (&gt;=70 y &lt;80)</v>
      </c>
      <c r="M40" s="22">
        <f t="shared" si="10"/>
        <v>3</v>
      </c>
    </row>
    <row r="41" spans="1:14" x14ac:dyDescent="0.2">
      <c r="A41">
        <v>2017</v>
      </c>
      <c r="B41" s="7" t="str">
        <f t="shared" si="1"/>
        <v>ATLANTICO</v>
      </c>
      <c r="C41" t="str">
        <f>VLOOKUP(B41,Sheet5!$L$15:$N$46,2,FALSE)</f>
        <v>08</v>
      </c>
      <c r="D41" t="str">
        <f>VLOOKUP(B41,Sheet5!$L$15:$N$46,2,FALSE)</f>
        <v>08</v>
      </c>
      <c r="E41">
        <f t="shared" si="2"/>
        <v>29.9</v>
      </c>
      <c r="F41">
        <f t="shared" si="3"/>
        <v>7.4744547905316105</v>
      </c>
      <c r="G41">
        <f t="shared" si="4"/>
        <v>35.877208272912483</v>
      </c>
      <c r="H41">
        <f t="shared" si="5"/>
        <v>71.819247433320683</v>
      </c>
      <c r="I41">
        <f t="shared" si="6"/>
        <v>82.147471265674838</v>
      </c>
      <c r="J41">
        <f t="shared" si="7"/>
        <v>66.210205068692744</v>
      </c>
      <c r="K41">
        <f t="shared" si="8"/>
        <v>79.470876784040854</v>
      </c>
      <c r="L41" t="str">
        <f t="shared" si="9"/>
        <v>4. Sostenible (&gt;=70 y &lt;80)</v>
      </c>
      <c r="M41" s="22">
        <f t="shared" si="10"/>
        <v>4</v>
      </c>
    </row>
    <row r="42" spans="1:14" x14ac:dyDescent="0.2">
      <c r="A42">
        <v>2017</v>
      </c>
      <c r="B42" s="7" t="str">
        <f t="shared" si="1"/>
        <v>RISARALDA</v>
      </c>
      <c r="C42" t="str">
        <f>VLOOKUP(B42,Sheet5!$L$15:$N$46,2,FALSE)</f>
        <v>66</v>
      </c>
      <c r="D42" t="str">
        <f>VLOOKUP(B42,Sheet5!$L$15:$N$46,2,FALSE)</f>
        <v>66</v>
      </c>
      <c r="E42">
        <f t="shared" si="2"/>
        <v>41.6</v>
      </c>
      <c r="F42">
        <f t="shared" si="3"/>
        <v>2.0760425599875525</v>
      </c>
      <c r="G42">
        <f t="shared" si="4"/>
        <v>53.435947308177532</v>
      </c>
      <c r="H42">
        <f t="shared" si="5"/>
        <v>80.191006862642595</v>
      </c>
      <c r="I42">
        <f t="shared" si="6"/>
        <v>83.829147978815328</v>
      </c>
      <c r="J42">
        <f t="shared" si="7"/>
        <v>64.771530251612333</v>
      </c>
      <c r="K42">
        <f t="shared" si="8"/>
        <v>78.879949204151018</v>
      </c>
      <c r="L42" t="str">
        <f t="shared" si="9"/>
        <v>4. Sostenible (&gt;=70 y &lt;80)</v>
      </c>
      <c r="M42" s="22">
        <f t="shared" si="10"/>
        <v>5</v>
      </c>
    </row>
    <row r="43" spans="1:14" x14ac:dyDescent="0.2">
      <c r="A43">
        <v>2017</v>
      </c>
      <c r="B43" s="7" t="str">
        <f t="shared" si="1"/>
        <v>CUNDINAMARCA</v>
      </c>
      <c r="C43" t="str">
        <f>VLOOKUP(B43,Sheet5!$L$15:$N$46,2,FALSE)</f>
        <v>25</v>
      </c>
      <c r="D43" t="str">
        <f>VLOOKUP(B43,Sheet5!$L$15:$N$46,2,FALSE)</f>
        <v>25</v>
      </c>
      <c r="E43">
        <f t="shared" si="2"/>
        <v>43</v>
      </c>
      <c r="F43">
        <f t="shared" si="3"/>
        <v>15.426129252911563</v>
      </c>
      <c r="G43">
        <f t="shared" si="4"/>
        <v>36.358896401269803</v>
      </c>
      <c r="H43">
        <f t="shared" si="5"/>
        <v>82.65472647159946</v>
      </c>
      <c r="I43">
        <f t="shared" si="6"/>
        <v>75.85327106048571</v>
      </c>
      <c r="J43">
        <f t="shared" si="7"/>
        <v>55.871476920655397</v>
      </c>
      <c r="K43">
        <f t="shared" si="8"/>
        <v>77.099074799760018</v>
      </c>
      <c r="L43" t="str">
        <f t="shared" si="9"/>
        <v>4. Sostenible (&gt;=70 y &lt;80)</v>
      </c>
      <c r="M43" s="22">
        <f t="shared" si="10"/>
        <v>6</v>
      </c>
    </row>
    <row r="44" spans="1:14" x14ac:dyDescent="0.2">
      <c r="A44">
        <v>2017</v>
      </c>
      <c r="B44" s="7" t="str">
        <f t="shared" si="1"/>
        <v>META</v>
      </c>
      <c r="C44" t="str">
        <f>VLOOKUP(B44,Sheet5!$L$15:$N$46,2,FALSE)</f>
        <v>50</v>
      </c>
      <c r="D44" t="str">
        <f>VLOOKUP(B44,Sheet5!$L$15:$N$46,2,FALSE)</f>
        <v>50</v>
      </c>
      <c r="E44">
        <f t="shared" si="2"/>
        <v>52.800000000000004</v>
      </c>
      <c r="F44">
        <f t="shared" si="3"/>
        <v>5.3216085845371834</v>
      </c>
      <c r="G44">
        <f t="shared" si="4"/>
        <v>67.362360345837814</v>
      </c>
      <c r="H44">
        <f t="shared" si="5"/>
        <v>92.018476960944568</v>
      </c>
      <c r="I44">
        <f t="shared" si="6"/>
        <v>86.190922828737783</v>
      </c>
      <c r="J44">
        <f t="shared" si="7"/>
        <v>54.889017975275664</v>
      </c>
      <c r="K44">
        <f t="shared" si="8"/>
        <v>76.735741472430661</v>
      </c>
      <c r="L44" t="str">
        <f t="shared" si="9"/>
        <v>4. Sostenible (&gt;=70 y &lt;80)</v>
      </c>
      <c r="M44" s="22">
        <f t="shared" si="10"/>
        <v>7</v>
      </c>
    </row>
    <row r="45" spans="1:14" x14ac:dyDescent="0.2">
      <c r="A45">
        <v>2017</v>
      </c>
      <c r="B45" s="7" t="str">
        <f t="shared" si="1"/>
        <v>ANTIOQUIA</v>
      </c>
      <c r="C45" t="str">
        <f>VLOOKUP(B45,Sheet5!$L$15:$N$46,2,FALSE)</f>
        <v>05</v>
      </c>
      <c r="D45" t="str">
        <f>VLOOKUP(B45,Sheet5!$L$15:$N$46,2,FALSE)</f>
        <v>05</v>
      </c>
      <c r="E45">
        <f t="shared" si="2"/>
        <v>40.400000000000006</v>
      </c>
      <c r="F45">
        <f t="shared" si="3"/>
        <v>7.4396491805734764</v>
      </c>
      <c r="G45">
        <f t="shared" si="4"/>
        <v>33.134906672132161</v>
      </c>
      <c r="H45">
        <f t="shared" si="5"/>
        <v>79.788769549647952</v>
      </c>
      <c r="I45">
        <f t="shared" si="6"/>
        <v>70.303062558955148</v>
      </c>
      <c r="J45">
        <f t="shared" si="7"/>
        <v>49.287890063758113</v>
      </c>
      <c r="K45">
        <f t="shared" si="8"/>
        <v>76.467527719942751</v>
      </c>
      <c r="L45" t="str">
        <f t="shared" si="9"/>
        <v>4. Sostenible (&gt;=70 y &lt;80)</v>
      </c>
      <c r="M45" s="22">
        <f t="shared" si="10"/>
        <v>8</v>
      </c>
    </row>
    <row r="46" spans="1:14" x14ac:dyDescent="0.2">
      <c r="A46">
        <v>2017</v>
      </c>
      <c r="B46" s="7" t="str">
        <f t="shared" si="1"/>
        <v>BOYACA</v>
      </c>
      <c r="C46" t="str">
        <f>VLOOKUP(B46,Sheet5!$L$15:$N$46,2,FALSE)</f>
        <v>15</v>
      </c>
      <c r="D46" t="str">
        <f>VLOOKUP(B46,Sheet5!$L$15:$N$46,2,FALSE)</f>
        <v>15</v>
      </c>
      <c r="E46">
        <f t="shared" si="2"/>
        <v>51.4</v>
      </c>
      <c r="F46">
        <f t="shared" si="3"/>
        <v>3.9183722732453226</v>
      </c>
      <c r="G46">
        <f t="shared" si="4"/>
        <v>62.688506163076582</v>
      </c>
      <c r="H46">
        <f t="shared" si="5"/>
        <v>89.218495517543872</v>
      </c>
      <c r="I46">
        <f t="shared" si="6"/>
        <v>86.366432703619566</v>
      </c>
      <c r="J46">
        <f t="shared" si="7"/>
        <v>49.411238611750449</v>
      </c>
      <c r="K46">
        <f t="shared" si="8"/>
        <v>76.398214732765481</v>
      </c>
      <c r="L46" t="str">
        <f t="shared" si="9"/>
        <v>4. Sostenible (&gt;=70 y &lt;80)</v>
      </c>
      <c r="M46" s="22">
        <f t="shared" si="10"/>
        <v>9</v>
      </c>
    </row>
    <row r="47" spans="1:14" x14ac:dyDescent="0.2">
      <c r="A47">
        <v>2017</v>
      </c>
      <c r="B47" s="7" t="str">
        <f t="shared" si="1"/>
        <v>SUCRE</v>
      </c>
      <c r="C47" t="str">
        <f>VLOOKUP(B47,Sheet5!$L$15:$N$46,2,FALSE)</f>
        <v>70</v>
      </c>
      <c r="D47" t="str">
        <f>VLOOKUP(B47,Sheet5!$L$15:$N$46,2,FALSE)</f>
        <v>70</v>
      </c>
      <c r="E47">
        <f t="shared" si="2"/>
        <v>54.500000000000007</v>
      </c>
      <c r="F47">
        <f t="shared" si="3"/>
        <v>2.5781338279962878</v>
      </c>
      <c r="G47">
        <f t="shared" si="4"/>
        <v>79.072965334209059</v>
      </c>
      <c r="H47">
        <f t="shared" si="5"/>
        <v>95.142241904952499</v>
      </c>
      <c r="I47">
        <f t="shared" si="6"/>
        <v>90.062592535340997</v>
      </c>
      <c r="J47">
        <f t="shared" si="7"/>
        <v>53.256683649294615</v>
      </c>
      <c r="K47">
        <f t="shared" si="8"/>
        <v>76.135069821230601</v>
      </c>
      <c r="L47" t="str">
        <f t="shared" si="9"/>
        <v>4. Sostenible (&gt;=70 y &lt;80)</v>
      </c>
      <c r="M47" s="22">
        <f t="shared" si="10"/>
        <v>10</v>
      </c>
    </row>
    <row r="48" spans="1:14" x14ac:dyDescent="0.2">
      <c r="A48">
        <v>2017</v>
      </c>
      <c r="B48" s="7" t="str">
        <f t="shared" si="1"/>
        <v>SANTANDER</v>
      </c>
      <c r="C48" t="str">
        <f>VLOOKUP(B48,Sheet5!$L$15:$N$46,2,FALSE)</f>
        <v>68</v>
      </c>
      <c r="D48" t="str">
        <f>VLOOKUP(B48,Sheet5!$L$15:$N$46,2,FALSE)</f>
        <v>68</v>
      </c>
      <c r="E48">
        <f t="shared" si="2"/>
        <v>37.5</v>
      </c>
      <c r="F48">
        <f t="shared" si="3"/>
        <v>7.5060256634840821</v>
      </c>
      <c r="G48">
        <f t="shared" si="4"/>
        <v>45.531402408908072</v>
      </c>
      <c r="H48">
        <f t="shared" si="5"/>
        <v>90.598132294270087</v>
      </c>
      <c r="I48">
        <f t="shared" si="6"/>
        <v>76.536484180970803</v>
      </c>
      <c r="J48">
        <f t="shared" si="7"/>
        <v>42.464458090484293</v>
      </c>
      <c r="K48">
        <f t="shared" si="8"/>
        <v>76.093607748888985</v>
      </c>
      <c r="L48" t="str">
        <f t="shared" si="9"/>
        <v>4. Sostenible (&gt;=70 y &lt;80)</v>
      </c>
      <c r="M48" s="22">
        <f t="shared" si="10"/>
        <v>11</v>
      </c>
    </row>
    <row r="49" spans="1:13" x14ac:dyDescent="0.2">
      <c r="A49">
        <v>2017</v>
      </c>
      <c r="B49" s="7" t="str">
        <f t="shared" si="1"/>
        <v>CORDOBA</v>
      </c>
      <c r="C49" t="str">
        <f>VLOOKUP(B49,Sheet5!$L$15:$N$46,2,FALSE)</f>
        <v>23</v>
      </c>
      <c r="D49" t="str">
        <f>VLOOKUP(B49,Sheet5!$L$15:$N$46,2,FALSE)</f>
        <v>23</v>
      </c>
      <c r="E49">
        <f t="shared" si="2"/>
        <v>46.800000000000004</v>
      </c>
      <c r="F49">
        <f t="shared" si="3"/>
        <v>6.1573928659174406</v>
      </c>
      <c r="G49">
        <f t="shared" si="4"/>
        <v>66.457521293627934</v>
      </c>
      <c r="H49">
        <f t="shared" si="5"/>
        <v>95.823160476924258</v>
      </c>
      <c r="I49">
        <f t="shared" si="6"/>
        <v>89.222044311697132</v>
      </c>
      <c r="J49">
        <f t="shared" si="7"/>
        <v>40.279475347959639</v>
      </c>
      <c r="K49">
        <f t="shared" si="8"/>
        <v>75.451627662839414</v>
      </c>
      <c r="L49" t="str">
        <f t="shared" si="9"/>
        <v>4. Sostenible (&gt;=70 y &lt;80)</v>
      </c>
      <c r="M49" s="22">
        <f t="shared" si="10"/>
        <v>12</v>
      </c>
    </row>
    <row r="50" spans="1:13" x14ac:dyDescent="0.2">
      <c r="A50">
        <v>2017</v>
      </c>
      <c r="B50" s="7" t="str">
        <f t="shared" si="1"/>
        <v>N. DE SANTANDER</v>
      </c>
      <c r="C50" t="str">
        <f>VLOOKUP(B50,Sheet5!$L$15:$N$46,2,FALSE)</f>
        <v>54</v>
      </c>
      <c r="D50" t="str">
        <f>VLOOKUP(B50,Sheet5!$L$15:$N$46,2,FALSE)</f>
        <v>54</v>
      </c>
      <c r="E50">
        <f t="shared" si="2"/>
        <v>44.9</v>
      </c>
      <c r="F50">
        <f t="shared" si="3"/>
        <v>4.2061408746020685</v>
      </c>
      <c r="G50">
        <f t="shared" si="4"/>
        <v>66.49845844755859</v>
      </c>
      <c r="H50">
        <f t="shared" si="5"/>
        <v>92.706979002790419</v>
      </c>
      <c r="I50">
        <f t="shared" si="6"/>
        <v>85.175949484609205</v>
      </c>
      <c r="J50">
        <f t="shared" si="7"/>
        <v>41.920249558942515</v>
      </c>
      <c r="K50">
        <f t="shared" si="8"/>
        <v>74.849763120697062</v>
      </c>
      <c r="L50" t="str">
        <f t="shared" si="9"/>
        <v>4. Sostenible (&gt;=70 y &lt;80)</v>
      </c>
      <c r="M50" s="22">
        <f t="shared" si="10"/>
        <v>13</v>
      </c>
    </row>
    <row r="51" spans="1:13" x14ac:dyDescent="0.2">
      <c r="A51">
        <v>2017</v>
      </c>
      <c r="B51" s="7" t="str">
        <f t="shared" si="1"/>
        <v>QUINDIO</v>
      </c>
      <c r="C51" t="str">
        <f>VLOOKUP(B51,Sheet5!$L$15:$N$46,2,FALSE)</f>
        <v>63</v>
      </c>
      <c r="D51" t="str">
        <f>VLOOKUP(B51,Sheet5!$L$15:$N$46,2,FALSE)</f>
        <v>63</v>
      </c>
      <c r="E51">
        <f t="shared" si="2"/>
        <v>51.800000000000004</v>
      </c>
      <c r="F51">
        <f t="shared" si="3"/>
        <v>5.0124967995172502</v>
      </c>
      <c r="G51">
        <f t="shared" si="4"/>
        <v>47.429469563443519</v>
      </c>
      <c r="H51">
        <f t="shared" si="5"/>
        <v>82.690606330181723</v>
      </c>
      <c r="I51">
        <f t="shared" si="6"/>
        <v>73.721426870819499</v>
      </c>
      <c r="J51">
        <f t="shared" si="7"/>
        <v>44.096134342532068</v>
      </c>
      <c r="K51">
        <f t="shared" si="8"/>
        <v>74.677700196762231</v>
      </c>
      <c r="L51" t="str">
        <f t="shared" si="9"/>
        <v>4. Sostenible (&gt;=70 y &lt;80)</v>
      </c>
      <c r="M51" s="22">
        <f t="shared" si="10"/>
        <v>14</v>
      </c>
    </row>
    <row r="52" spans="1:13" x14ac:dyDescent="0.2">
      <c r="A52">
        <v>2017</v>
      </c>
      <c r="B52" s="7" t="str">
        <f t="shared" si="1"/>
        <v>CAQUETA</v>
      </c>
      <c r="C52" t="str">
        <f>VLOOKUP(B52,Sheet5!$L$15:$N$46,2,FALSE)</f>
        <v>18</v>
      </c>
      <c r="D52" t="str">
        <f>VLOOKUP(B52,Sheet5!$L$15:$N$46,2,FALSE)</f>
        <v>18</v>
      </c>
      <c r="E52">
        <f t="shared" si="2"/>
        <v>59.5</v>
      </c>
      <c r="F52">
        <f t="shared" si="3"/>
        <v>1.1702218718635442E-6</v>
      </c>
      <c r="G52">
        <f t="shared" si="4"/>
        <v>65.049168697145291</v>
      </c>
      <c r="H52">
        <f t="shared" si="5"/>
        <v>80.258931175245422</v>
      </c>
      <c r="I52">
        <f t="shared" si="6"/>
        <v>90.768925976284706</v>
      </c>
      <c r="J52">
        <f t="shared" si="7"/>
        <v>41.087768286006046</v>
      </c>
      <c r="K52">
        <f t="shared" si="8"/>
        <v>74.511075928361663</v>
      </c>
      <c r="L52" t="str">
        <f t="shared" si="9"/>
        <v>4. Sostenible (&gt;=70 y &lt;80)</v>
      </c>
      <c r="M52" s="22">
        <f t="shared" si="10"/>
        <v>15</v>
      </c>
    </row>
    <row r="53" spans="1:13" x14ac:dyDescent="0.2">
      <c r="A53">
        <v>2017</v>
      </c>
      <c r="B53" s="7" t="str">
        <f t="shared" si="1"/>
        <v>CALDAS</v>
      </c>
      <c r="C53" t="str">
        <f>VLOOKUP(B53,Sheet5!$L$15:$N$46,2,FALSE)</f>
        <v>17</v>
      </c>
      <c r="D53" t="str">
        <f>VLOOKUP(B53,Sheet5!$L$15:$N$46,2,FALSE)</f>
        <v>17</v>
      </c>
      <c r="E53">
        <f t="shared" si="2"/>
        <v>57.199999999999996</v>
      </c>
      <c r="F53">
        <f t="shared" si="3"/>
        <v>7.0873722625301294</v>
      </c>
      <c r="G53">
        <f t="shared" si="4"/>
        <v>53.69245925914985</v>
      </c>
      <c r="H53">
        <f t="shared" si="5"/>
        <v>85.240678975096799</v>
      </c>
      <c r="I53">
        <f t="shared" si="6"/>
        <v>79.321821402639557</v>
      </c>
      <c r="J53">
        <f t="shared" si="7"/>
        <v>42.7638178696605</v>
      </c>
      <c r="K53">
        <f t="shared" si="8"/>
        <v>74.424414454286278</v>
      </c>
      <c r="L53" t="str">
        <f t="shared" si="9"/>
        <v>4. Sostenible (&gt;=70 y &lt;80)</v>
      </c>
      <c r="M53" s="22">
        <f t="shared" si="10"/>
        <v>16</v>
      </c>
    </row>
    <row r="54" spans="1:13" x14ac:dyDescent="0.2">
      <c r="A54">
        <v>2017</v>
      </c>
      <c r="B54" s="7" t="str">
        <f t="shared" si="1"/>
        <v>HUILA</v>
      </c>
      <c r="C54" t="str">
        <f>VLOOKUP(B54,Sheet5!$L$15:$N$46,2,FALSE)</f>
        <v>41</v>
      </c>
      <c r="D54" t="str">
        <f>VLOOKUP(B54,Sheet5!$L$15:$N$46,2,FALSE)</f>
        <v>41</v>
      </c>
      <c r="E54">
        <f t="shared" si="2"/>
        <v>59.199999999999996</v>
      </c>
      <c r="F54">
        <f t="shared" si="3"/>
        <v>2.6451459251931411</v>
      </c>
      <c r="G54">
        <f t="shared" si="4"/>
        <v>62.062210218595538</v>
      </c>
      <c r="H54">
        <f t="shared" si="5"/>
        <v>85.547431760816323</v>
      </c>
      <c r="I54">
        <f t="shared" si="6"/>
        <v>83.367552046676721</v>
      </c>
      <c r="J54">
        <f t="shared" si="7"/>
        <v>38.799707353949714</v>
      </c>
      <c r="K54">
        <f t="shared" si="8"/>
        <v>73.834555836275825</v>
      </c>
      <c r="L54" t="str">
        <f t="shared" si="9"/>
        <v>4. Sostenible (&gt;=70 y &lt;80)</v>
      </c>
      <c r="M54" s="22">
        <f t="shared" si="10"/>
        <v>17</v>
      </c>
    </row>
    <row r="55" spans="1:13" x14ac:dyDescent="0.2">
      <c r="A55">
        <v>2017</v>
      </c>
      <c r="B55" s="7" t="str">
        <f t="shared" si="1"/>
        <v>CESAR</v>
      </c>
      <c r="C55" t="str">
        <f>VLOOKUP(B55,Sheet5!$L$15:$N$46,2,FALSE)</f>
        <v>20</v>
      </c>
      <c r="D55" t="str">
        <f>VLOOKUP(B55,Sheet5!$L$15:$N$46,2,FALSE)</f>
        <v>20</v>
      </c>
      <c r="E55">
        <f t="shared" si="2"/>
        <v>52.6</v>
      </c>
      <c r="F55">
        <f t="shared" si="3"/>
        <v>9.5313286234957832</v>
      </c>
      <c r="G55">
        <f t="shared" si="4"/>
        <v>74.425098543553915</v>
      </c>
      <c r="H55">
        <f t="shared" si="5"/>
        <v>90.98676060136421</v>
      </c>
      <c r="I55">
        <f t="shared" si="6"/>
        <v>90.016380719361905</v>
      </c>
      <c r="J55">
        <f t="shared" si="7"/>
        <v>42.39111180749461</v>
      </c>
      <c r="K55">
        <f t="shared" si="8"/>
        <v>73.239637660195328</v>
      </c>
      <c r="L55" t="str">
        <f t="shared" si="9"/>
        <v>4. Sostenible (&gt;=70 y &lt;80)</v>
      </c>
      <c r="M55" s="22">
        <f t="shared" si="10"/>
        <v>18</v>
      </c>
    </row>
    <row r="56" spans="1:13" x14ac:dyDescent="0.2">
      <c r="A56">
        <v>2017</v>
      </c>
      <c r="B56" s="7" t="str">
        <f t="shared" si="1"/>
        <v>TOLIMA</v>
      </c>
      <c r="C56" t="str">
        <f>VLOOKUP(B56,Sheet5!$L$15:$N$46,2,FALSE)</f>
        <v>73</v>
      </c>
      <c r="D56" t="str">
        <f>VLOOKUP(B56,Sheet5!$L$15:$N$46,2,FALSE)</f>
        <v>73</v>
      </c>
      <c r="E56">
        <f t="shared" si="2"/>
        <v>54.300000000000004</v>
      </c>
      <c r="F56">
        <f t="shared" si="3"/>
        <v>9.2403776584113757</v>
      </c>
      <c r="G56">
        <f t="shared" si="4"/>
        <v>55.791145407196616</v>
      </c>
      <c r="H56">
        <f t="shared" si="5"/>
        <v>79.718366422151107</v>
      </c>
      <c r="I56">
        <f t="shared" si="6"/>
        <v>84.010946202817706</v>
      </c>
      <c r="J56">
        <f t="shared" si="7"/>
        <v>36.087519428793279</v>
      </c>
      <c r="K56">
        <f t="shared" si="8"/>
        <v>72.464218164692497</v>
      </c>
      <c r="L56" t="str">
        <f t="shared" si="9"/>
        <v>4. Sostenible (&gt;=70 y &lt;80)</v>
      </c>
      <c r="M56" s="22">
        <f t="shared" si="10"/>
        <v>19</v>
      </c>
    </row>
    <row r="57" spans="1:13" x14ac:dyDescent="0.2">
      <c r="A57">
        <v>2017</v>
      </c>
      <c r="B57" s="7" t="str">
        <f t="shared" si="1"/>
        <v>CAUCA</v>
      </c>
      <c r="C57" t="str">
        <f>VLOOKUP(B57,Sheet5!$L$15:$N$46,2,FALSE)</f>
        <v>19</v>
      </c>
      <c r="D57" t="str">
        <f>VLOOKUP(B57,Sheet5!$L$15:$N$46,2,FALSE)</f>
        <v>19</v>
      </c>
      <c r="E57">
        <f t="shared" si="2"/>
        <v>35.799999999999997</v>
      </c>
      <c r="F57">
        <f t="shared" si="3"/>
        <v>3.9484645892415084</v>
      </c>
      <c r="G57">
        <f t="shared" si="4"/>
        <v>77.468232267269769</v>
      </c>
      <c r="H57">
        <f t="shared" si="5"/>
        <v>73.084363842099748</v>
      </c>
      <c r="I57">
        <f t="shared" si="6"/>
        <v>91.044318548957776</v>
      </c>
      <c r="J57">
        <f t="shared" si="7"/>
        <v>46.392915688963967</v>
      </c>
      <c r="K57">
        <f t="shared" si="8"/>
        <v>71.517483537251849</v>
      </c>
      <c r="L57" t="str">
        <f t="shared" si="9"/>
        <v>4. Sostenible (&gt;=70 y &lt;80)</v>
      </c>
      <c r="M57" s="22">
        <f t="shared" si="10"/>
        <v>20</v>
      </c>
    </row>
    <row r="58" spans="1:13" x14ac:dyDescent="0.2">
      <c r="A58">
        <v>2017</v>
      </c>
      <c r="B58" s="7" t="str">
        <f t="shared" si="1"/>
        <v>BOLIVAR</v>
      </c>
      <c r="C58" t="str">
        <f>VLOOKUP(B58,Sheet5!$L$15:$N$46,2,FALSE)</f>
        <v>13</v>
      </c>
      <c r="D58" t="str">
        <f>VLOOKUP(B58,Sheet5!$L$15:$N$46,2,FALSE)</f>
        <v>13</v>
      </c>
      <c r="E58">
        <f t="shared" si="2"/>
        <v>66.400000000000006</v>
      </c>
      <c r="F58">
        <f t="shared" si="3"/>
        <v>1.2176842911390371</v>
      </c>
      <c r="G58">
        <f t="shared" si="4"/>
        <v>59.078526893148322</v>
      </c>
      <c r="H58">
        <f t="shared" si="5"/>
        <v>78.830660705168398</v>
      </c>
      <c r="I58">
        <f t="shared" si="6"/>
        <v>83.530013891463014</v>
      </c>
      <c r="J58">
        <f t="shared" si="7"/>
        <v>46.816264436072977</v>
      </c>
      <c r="K58">
        <f t="shared" si="8"/>
        <v>70.591232419180741</v>
      </c>
      <c r="L58" t="str">
        <f t="shared" si="9"/>
        <v>4. Sostenible (&gt;=70 y &lt;80)</v>
      </c>
      <c r="M58" s="22">
        <f t="shared" si="10"/>
        <v>21</v>
      </c>
    </row>
    <row r="59" spans="1:13" x14ac:dyDescent="0.2">
      <c r="A59">
        <v>2017</v>
      </c>
      <c r="B59" s="7" t="str">
        <f t="shared" si="1"/>
        <v>GUAVIARE</v>
      </c>
      <c r="C59" t="str">
        <f>VLOOKUP(B59,Sheet5!$L$15:$N$46,2,FALSE)</f>
        <v>95</v>
      </c>
      <c r="D59" t="str">
        <f>VLOOKUP(B59,Sheet5!$L$15:$N$46,2,FALSE)</f>
        <v>95</v>
      </c>
      <c r="E59">
        <f t="shared" si="2"/>
        <v>61.9</v>
      </c>
      <c r="F59">
        <f t="shared" si="3"/>
        <v>1.2799896589642217</v>
      </c>
      <c r="G59">
        <f t="shared" si="4"/>
        <v>69.750094271412593</v>
      </c>
      <c r="H59">
        <f t="shared" si="5"/>
        <v>52.884685557205977</v>
      </c>
      <c r="I59">
        <f t="shared" si="6"/>
        <v>86.943333457237998</v>
      </c>
      <c r="J59">
        <f t="shared" si="7"/>
        <v>46.735897116483031</v>
      </c>
      <c r="K59">
        <f t="shared" si="8"/>
        <v>69.255638700091836</v>
      </c>
      <c r="L59" t="str">
        <f t="shared" si="9"/>
        <v>3. Vulnerable (&gt;=60 y &lt;70)</v>
      </c>
      <c r="M59" s="22">
        <f t="shared" si="10"/>
        <v>22</v>
      </c>
    </row>
    <row r="60" spans="1:13" x14ac:dyDescent="0.2">
      <c r="A60">
        <v>2017</v>
      </c>
      <c r="B60" s="7" t="str">
        <f t="shared" si="1"/>
        <v>CASANARE</v>
      </c>
      <c r="C60" t="str">
        <f>VLOOKUP(B60,Sheet5!$L$15:$N$46,2,FALSE)</f>
        <v>85</v>
      </c>
      <c r="D60" t="str">
        <f>VLOOKUP(B60,Sheet5!$L$15:$N$46,2,FALSE)</f>
        <v>85</v>
      </c>
      <c r="E60">
        <f t="shared" si="2"/>
        <v>68.7</v>
      </c>
      <c r="F60">
        <f t="shared" si="3"/>
        <v>11.165377665331935</v>
      </c>
      <c r="G60">
        <f t="shared" si="4"/>
        <v>77.327495500299207</v>
      </c>
      <c r="H60">
        <f t="shared" si="5"/>
        <v>77.956986101490031</v>
      </c>
      <c r="I60">
        <f t="shared" si="6"/>
        <v>87.201192322279951</v>
      </c>
      <c r="J60">
        <f t="shared" si="7"/>
        <v>35.384920153985192</v>
      </c>
      <c r="K60">
        <f t="shared" si="8"/>
        <v>68.675037568687472</v>
      </c>
      <c r="L60" t="str">
        <f t="shared" si="9"/>
        <v>3. Vulnerable (&gt;=60 y &lt;70)</v>
      </c>
      <c r="M60" s="22">
        <f t="shared" si="10"/>
        <v>23</v>
      </c>
    </row>
    <row r="61" spans="1:13" x14ac:dyDescent="0.2">
      <c r="A61">
        <v>2017</v>
      </c>
      <c r="B61" s="7" t="str">
        <f t="shared" si="1"/>
        <v>GUAINIA</v>
      </c>
      <c r="C61" t="str">
        <f>VLOOKUP(B61,Sheet5!$L$15:$N$46,2,FALSE)</f>
        <v>94</v>
      </c>
      <c r="D61" t="str">
        <f>VLOOKUP(B61,Sheet5!$L$15:$N$46,2,FALSE)</f>
        <v>94</v>
      </c>
      <c r="E61">
        <f t="shared" si="2"/>
        <v>41.3</v>
      </c>
      <c r="F61">
        <f t="shared" si="3"/>
        <v>0</v>
      </c>
      <c r="G61">
        <f t="shared" si="4"/>
        <v>75.359213020618981</v>
      </c>
      <c r="H61">
        <f t="shared" si="5"/>
        <v>35.370808090533764</v>
      </c>
      <c r="I61">
        <f t="shared" si="6"/>
        <v>89.666623298904554</v>
      </c>
      <c r="J61">
        <f t="shared" si="7"/>
        <v>58.761930759333289</v>
      </c>
      <c r="K61">
        <f t="shared" si="8"/>
        <v>68.073358188025566</v>
      </c>
      <c r="L61" t="str">
        <f t="shared" si="9"/>
        <v>3. Vulnerable (&gt;=60 y &lt;70)</v>
      </c>
      <c r="M61" s="22">
        <f t="shared" si="10"/>
        <v>24</v>
      </c>
    </row>
    <row r="62" spans="1:13" x14ac:dyDescent="0.2">
      <c r="A62">
        <v>2017</v>
      </c>
      <c r="B62" s="7" t="str">
        <f t="shared" si="1"/>
        <v>VAUPES</v>
      </c>
      <c r="C62" t="str">
        <f>VLOOKUP(B62,Sheet5!$L$15:$N$46,2,FALSE)</f>
        <v>97</v>
      </c>
      <c r="D62" t="str">
        <f>VLOOKUP(B62,Sheet5!$L$15:$N$46,2,FALSE)</f>
        <v>97</v>
      </c>
      <c r="E62">
        <f t="shared" si="2"/>
        <v>42.4</v>
      </c>
      <c r="F62">
        <f t="shared" si="3"/>
        <v>0</v>
      </c>
      <c r="G62">
        <f t="shared" si="4"/>
        <v>72.030866788253007</v>
      </c>
      <c r="H62">
        <f t="shared" si="5"/>
        <v>28.865777253343307</v>
      </c>
      <c r="I62">
        <f t="shared" si="6"/>
        <v>88.464768599762223</v>
      </c>
      <c r="J62">
        <f t="shared" si="7"/>
        <v>54.51685651224436</v>
      </c>
      <c r="K62">
        <f t="shared" si="8"/>
        <v>66.636089262849623</v>
      </c>
      <c r="L62" t="str">
        <f t="shared" si="9"/>
        <v>3. Vulnerable (&gt;=60 y &lt;70)</v>
      </c>
      <c r="M62" s="22">
        <f t="shared" si="10"/>
        <v>25</v>
      </c>
    </row>
    <row r="63" spans="1:13" x14ac:dyDescent="0.2">
      <c r="A63">
        <v>2017</v>
      </c>
      <c r="B63" s="7" t="str">
        <f t="shared" si="1"/>
        <v>GUAJIRA</v>
      </c>
      <c r="C63" t="str">
        <f>VLOOKUP(B63,Sheet5!$L$15:$N$46,2,FALSE)</f>
        <v>44</v>
      </c>
      <c r="D63" t="str">
        <f>VLOOKUP(B63,Sheet5!$L$15:$N$46,2,FALSE)</f>
        <v>44</v>
      </c>
      <c r="E63">
        <f t="shared" si="2"/>
        <v>70.599999999999994</v>
      </c>
      <c r="F63">
        <f t="shared" si="3"/>
        <v>41.810569466626163</v>
      </c>
      <c r="G63">
        <f t="shared" si="4"/>
        <v>79.053851391029156</v>
      </c>
      <c r="H63">
        <f t="shared" si="5"/>
        <v>95.146943746899922</v>
      </c>
      <c r="I63">
        <f t="shared" si="6"/>
        <v>88.59523462272216</v>
      </c>
      <c r="J63">
        <f t="shared" si="7"/>
        <v>25.832009836713866</v>
      </c>
      <c r="K63">
        <f t="shared" si="8"/>
        <v>64.451627891446904</v>
      </c>
      <c r="L63" t="str">
        <f t="shared" si="9"/>
        <v>3. Vulnerable (&gt;=60 y &lt;70)</v>
      </c>
      <c r="M63" s="22">
        <f t="shared" si="10"/>
        <v>26</v>
      </c>
    </row>
    <row r="64" spans="1:13" x14ac:dyDescent="0.2">
      <c r="A64">
        <v>2017</v>
      </c>
      <c r="B64" s="7" t="str">
        <f t="shared" si="1"/>
        <v>SAN ANDRES</v>
      </c>
      <c r="C64" t="str">
        <f>VLOOKUP(B64,Sheet5!$L$15:$N$46,2,FALSE)</f>
        <v>88</v>
      </c>
      <c r="D64" t="str">
        <f>VLOOKUP(B64,Sheet5!$L$15:$N$46,2,FALSE)</f>
        <v>88</v>
      </c>
      <c r="E64">
        <f t="shared" si="2"/>
        <v>34.5</v>
      </c>
      <c r="F64">
        <f t="shared" si="3"/>
        <v>0</v>
      </c>
      <c r="G64">
        <f t="shared" si="4"/>
        <v>50.999095734086893</v>
      </c>
      <c r="H64">
        <f t="shared" si="5"/>
        <v>18.34268975295517</v>
      </c>
      <c r="I64">
        <f t="shared" si="6"/>
        <v>61.817457686262642</v>
      </c>
      <c r="J64">
        <f t="shared" si="7"/>
        <v>52.031418511434126</v>
      </c>
      <c r="K64">
        <f t="shared" si="8"/>
        <v>63.532078369427637</v>
      </c>
      <c r="L64" t="str">
        <f t="shared" si="9"/>
        <v>3. Vulnerable (&gt;=60 y &lt;70)</v>
      </c>
      <c r="M64" s="22">
        <f t="shared" si="10"/>
        <v>27</v>
      </c>
    </row>
    <row r="65" spans="1:13" x14ac:dyDescent="0.2">
      <c r="A65">
        <v>2017</v>
      </c>
      <c r="B65" s="7" t="str">
        <f t="shared" si="1"/>
        <v>PUTUMAYO</v>
      </c>
      <c r="C65" t="str">
        <f>VLOOKUP(B65,Sheet5!$L$15:$N$46,2,FALSE)</f>
        <v>86</v>
      </c>
      <c r="D65" t="str">
        <f>VLOOKUP(B65,Sheet5!$L$15:$N$46,2,FALSE)</f>
        <v>86</v>
      </c>
      <c r="E65">
        <f t="shared" si="2"/>
        <v>60.4</v>
      </c>
      <c r="F65">
        <f t="shared" si="3"/>
        <v>0</v>
      </c>
      <c r="G65">
        <f t="shared" si="4"/>
        <v>82.243734559143789</v>
      </c>
      <c r="H65">
        <f t="shared" si="5"/>
        <v>55.424504190796711</v>
      </c>
      <c r="I65">
        <f t="shared" si="6"/>
        <v>87.951446010209978</v>
      </c>
      <c r="J65">
        <f t="shared" si="7"/>
        <v>19.069647729871146</v>
      </c>
      <c r="K65">
        <f t="shared" si="8"/>
        <v>63.366977228622467</v>
      </c>
      <c r="L65" t="str">
        <f t="shared" si="9"/>
        <v>3. Vulnerable (&gt;=60 y &lt;70)</v>
      </c>
      <c r="M65" s="22">
        <f t="shared" si="10"/>
        <v>28</v>
      </c>
    </row>
    <row r="66" spans="1:13" x14ac:dyDescent="0.2">
      <c r="A66">
        <v>2017</v>
      </c>
      <c r="B66" s="7" t="str">
        <f t="shared" si="1"/>
        <v>CHOCO</v>
      </c>
      <c r="C66" t="str">
        <f>VLOOKUP(B66,Sheet5!$L$15:$N$46,2,FALSE)</f>
        <v>27</v>
      </c>
      <c r="D66" t="str">
        <f>VLOOKUP(B66,Sheet5!$L$15:$N$46,2,FALSE)</f>
        <v>27</v>
      </c>
      <c r="E66">
        <f t="shared" si="2"/>
        <v>81.599999999999994</v>
      </c>
      <c r="F66">
        <f t="shared" si="3"/>
        <v>2.9105432749305895</v>
      </c>
      <c r="G66">
        <f t="shared" si="4"/>
        <v>77.44551923948957</v>
      </c>
      <c r="H66">
        <f t="shared" si="5"/>
        <v>95.685159105104873</v>
      </c>
      <c r="I66">
        <f t="shared" si="6"/>
        <v>87.65481352153121</v>
      </c>
      <c r="J66">
        <f t="shared" si="7"/>
        <v>10.144600271364444</v>
      </c>
      <c r="K66">
        <f t="shared" si="8"/>
        <v>62.41030728615241</v>
      </c>
      <c r="L66" t="str">
        <f t="shared" si="9"/>
        <v>3. Vulnerable (&gt;=60 y &lt;70)</v>
      </c>
      <c r="M66" s="22">
        <f t="shared" si="10"/>
        <v>29</v>
      </c>
    </row>
    <row r="67" spans="1:13" x14ac:dyDescent="0.2">
      <c r="A67">
        <v>2017</v>
      </c>
      <c r="B67" s="7" t="str">
        <f t="shared" si="1"/>
        <v>VICHADA</v>
      </c>
      <c r="C67" t="str">
        <f>VLOOKUP(B67,Sheet5!$L$15:$N$46,2,FALSE)</f>
        <v>99</v>
      </c>
      <c r="D67" t="str">
        <f>VLOOKUP(B67,Sheet5!$L$15:$N$46,2,FALSE)</f>
        <v>99</v>
      </c>
      <c r="E67">
        <f t="shared" si="2"/>
        <v>66.5</v>
      </c>
      <c r="F67">
        <f t="shared" si="3"/>
        <v>0.75366356546020929</v>
      </c>
      <c r="G67">
        <f t="shared" si="4"/>
        <v>77.337758780877053</v>
      </c>
      <c r="H67">
        <f t="shared" si="5"/>
        <v>26.160954988556711</v>
      </c>
      <c r="I67">
        <f t="shared" si="6"/>
        <v>86.9695137960463</v>
      </c>
      <c r="J67">
        <f t="shared" si="7"/>
        <v>38.331495445418909</v>
      </c>
      <c r="K67">
        <f t="shared" si="8"/>
        <v>62.228423647280891</v>
      </c>
      <c r="L67" t="str">
        <f t="shared" si="9"/>
        <v>3. Vulnerable (&gt;=60 y &lt;70)</v>
      </c>
      <c r="M67" s="22">
        <f t="shared" si="10"/>
        <v>30</v>
      </c>
    </row>
    <row r="68" spans="1:13" x14ac:dyDescent="0.2">
      <c r="A68">
        <v>2017</v>
      </c>
      <c r="B68" s="7" t="str">
        <f t="shared" si="1"/>
        <v>AMAZONAS</v>
      </c>
      <c r="C68" t="str">
        <f>VLOOKUP(B68,Sheet5!$L$15:$N$46,2,FALSE)</f>
        <v>91</v>
      </c>
      <c r="D68" t="str">
        <f>VLOOKUP(B68,Sheet5!$L$15:$N$46,2,FALSE)</f>
        <v>91</v>
      </c>
      <c r="E68">
        <f t="shared" si="2"/>
        <v>70.199999999999989</v>
      </c>
      <c r="F68">
        <f t="shared" si="3"/>
        <v>0</v>
      </c>
      <c r="G68">
        <f t="shared" si="4"/>
        <v>75.445383173843865</v>
      </c>
      <c r="H68">
        <f t="shared" si="5"/>
        <v>37.093723480333473</v>
      </c>
      <c r="I68">
        <f t="shared" si="6"/>
        <v>85.594763825170389</v>
      </c>
      <c r="J68">
        <f t="shared" si="7"/>
        <v>26.15046628068982</v>
      </c>
      <c r="K68">
        <f t="shared" si="8"/>
        <v>62.121150624280645</v>
      </c>
      <c r="L68" t="str">
        <f t="shared" si="9"/>
        <v>3. Vulnerable (&gt;=60 y &lt;70)</v>
      </c>
      <c r="M68" s="22">
        <f t="shared" si="10"/>
        <v>31</v>
      </c>
    </row>
    <row r="69" spans="1:13" x14ac:dyDescent="0.2">
      <c r="A69">
        <v>2017</v>
      </c>
      <c r="B69" s="7" t="str">
        <f t="shared" si="1"/>
        <v>ARAUCA</v>
      </c>
      <c r="C69" t="str">
        <f>VLOOKUP(B69,Sheet5!$L$15:$N$46,2,FALSE)</f>
        <v>81</v>
      </c>
      <c r="D69" t="str">
        <f>VLOOKUP(B69,Sheet5!$L$15:$N$46,2,FALSE)</f>
        <v>81</v>
      </c>
      <c r="E69">
        <f t="shared" si="2"/>
        <v>92</v>
      </c>
      <c r="F69">
        <f t="shared" si="3"/>
        <v>2.192339630845805</v>
      </c>
      <c r="G69">
        <f t="shared" si="4"/>
        <v>80.988573565861671</v>
      </c>
      <c r="H69">
        <f t="shared" si="5"/>
        <v>68.465990141386754</v>
      </c>
      <c r="I69">
        <f t="shared" si="6"/>
        <v>91.344322808990441</v>
      </c>
      <c r="J69">
        <f t="shared" si="7"/>
        <v>37.192485779827635</v>
      </c>
      <c r="K69">
        <f t="shared" si="8"/>
        <v>56.748092033360777</v>
      </c>
      <c r="L69" t="str">
        <f t="shared" si="9"/>
        <v>2. Riesgo (&gt;=40 y &lt;60)</v>
      </c>
      <c r="M69" s="22">
        <f t="shared" si="10"/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8627-205C-0646-BAD2-AC16452448C1}">
  <dimension ref="H15:O46"/>
  <sheetViews>
    <sheetView tabSelected="1" workbookViewId="0">
      <selection activeCell="I19" sqref="I19"/>
    </sheetView>
  </sheetViews>
  <sheetFormatPr baseColWidth="10" defaultRowHeight="16" x14ac:dyDescent="0.2"/>
  <cols>
    <col min="8" max="8" width="23.33203125" bestFit="1" customWidth="1"/>
    <col min="9" max="9" width="19.5" bestFit="1" customWidth="1"/>
    <col min="15" max="15" width="34.5" bestFit="1" customWidth="1"/>
  </cols>
  <sheetData>
    <row r="15" spans="12:15" x14ac:dyDescent="0.2">
      <c r="L15" t="s">
        <v>98</v>
      </c>
      <c r="M15" t="s">
        <v>97</v>
      </c>
      <c r="N15" t="s">
        <v>99</v>
      </c>
      <c r="O15" t="s">
        <v>244</v>
      </c>
    </row>
    <row r="16" spans="12:15" x14ac:dyDescent="0.2">
      <c r="L16" t="s">
        <v>14</v>
      </c>
      <c r="M16" t="s">
        <v>13</v>
      </c>
      <c r="N16" t="s">
        <v>15</v>
      </c>
      <c r="O16" t="s">
        <v>217</v>
      </c>
    </row>
    <row r="17" spans="8:15" x14ac:dyDescent="0.2">
      <c r="L17" t="s">
        <v>86</v>
      </c>
      <c r="M17" t="s">
        <v>85</v>
      </c>
      <c r="N17" t="s">
        <v>87</v>
      </c>
      <c r="O17" t="s">
        <v>218</v>
      </c>
    </row>
    <row r="18" spans="8:15" x14ac:dyDescent="0.2">
      <c r="H18" s="4" t="s">
        <v>84</v>
      </c>
      <c r="I18" t="s">
        <v>199</v>
      </c>
      <c r="L18" t="s">
        <v>18</v>
      </c>
      <c r="M18" t="s">
        <v>17</v>
      </c>
      <c r="N18" t="s">
        <v>19</v>
      </c>
      <c r="O18" t="s">
        <v>219</v>
      </c>
    </row>
    <row r="19" spans="8:15" x14ac:dyDescent="0.2">
      <c r="H19" s="4" t="s">
        <v>16</v>
      </c>
      <c r="I19" s="6" t="s">
        <v>197</v>
      </c>
      <c r="L19" t="s">
        <v>21</v>
      </c>
      <c r="M19" t="s">
        <v>20</v>
      </c>
      <c r="N19" t="s">
        <v>22</v>
      </c>
      <c r="O19" t="s">
        <v>220</v>
      </c>
    </row>
    <row r="20" spans="8:15" x14ac:dyDescent="0.2">
      <c r="H20" s="4" t="s">
        <v>26</v>
      </c>
      <c r="I20" s="6" t="s">
        <v>178</v>
      </c>
      <c r="L20" t="s">
        <v>24</v>
      </c>
      <c r="M20" t="s">
        <v>23</v>
      </c>
      <c r="N20" t="s">
        <v>25</v>
      </c>
      <c r="O20" t="s">
        <v>221</v>
      </c>
    </row>
    <row r="21" spans="8:15" x14ac:dyDescent="0.2">
      <c r="H21" s="4" t="s">
        <v>112</v>
      </c>
      <c r="I21" s="6" t="s">
        <v>126</v>
      </c>
      <c r="L21" t="s">
        <v>28</v>
      </c>
      <c r="M21" t="s">
        <v>27</v>
      </c>
      <c r="N21" t="s">
        <v>29</v>
      </c>
      <c r="O21" t="s">
        <v>222</v>
      </c>
    </row>
    <row r="22" spans="8:15" x14ac:dyDescent="0.2">
      <c r="H22" s="4" t="s">
        <v>113</v>
      </c>
      <c r="I22" s="6" t="s">
        <v>198</v>
      </c>
      <c r="L22" t="s">
        <v>31</v>
      </c>
      <c r="M22" t="s">
        <v>30</v>
      </c>
      <c r="N22" t="s">
        <v>32</v>
      </c>
      <c r="O22" t="s">
        <v>223</v>
      </c>
    </row>
    <row r="23" spans="8:15" x14ac:dyDescent="0.2">
      <c r="L23" t="s">
        <v>89</v>
      </c>
      <c r="M23" t="s">
        <v>88</v>
      </c>
      <c r="N23" t="s">
        <v>90</v>
      </c>
      <c r="O23" t="s">
        <v>224</v>
      </c>
    </row>
    <row r="24" spans="8:15" x14ac:dyDescent="0.2">
      <c r="L24" t="s">
        <v>34</v>
      </c>
      <c r="M24" t="s">
        <v>33</v>
      </c>
      <c r="N24" t="s">
        <v>35</v>
      </c>
      <c r="O24" t="s">
        <v>225</v>
      </c>
    </row>
    <row r="25" spans="8:15" x14ac:dyDescent="0.2">
      <c r="L25" t="s">
        <v>37</v>
      </c>
      <c r="M25" t="s">
        <v>36</v>
      </c>
      <c r="N25" t="s">
        <v>38</v>
      </c>
      <c r="O25" t="s">
        <v>245</v>
      </c>
    </row>
    <row r="26" spans="8:15" x14ac:dyDescent="0.2">
      <c r="L26" t="s">
        <v>46</v>
      </c>
      <c r="M26" t="s">
        <v>45</v>
      </c>
      <c r="N26" t="s">
        <v>47</v>
      </c>
      <c r="O26" t="s">
        <v>226</v>
      </c>
    </row>
    <row r="27" spans="8:15" x14ac:dyDescent="0.2">
      <c r="L27" t="s">
        <v>40</v>
      </c>
      <c r="M27" t="s">
        <v>39</v>
      </c>
      <c r="N27" t="s">
        <v>41</v>
      </c>
      <c r="O27" t="s">
        <v>246</v>
      </c>
    </row>
    <row r="28" spans="8:15" x14ac:dyDescent="0.2">
      <c r="L28" t="s">
        <v>43</v>
      </c>
      <c r="M28" t="s">
        <v>42</v>
      </c>
      <c r="N28" t="s">
        <v>44</v>
      </c>
      <c r="O28" t="s">
        <v>227</v>
      </c>
    </row>
    <row r="29" spans="8:15" x14ac:dyDescent="0.2">
      <c r="L29" t="s">
        <v>101</v>
      </c>
      <c r="M29" t="s">
        <v>100</v>
      </c>
      <c r="N29" t="s">
        <v>102</v>
      </c>
      <c r="O29" t="s">
        <v>228</v>
      </c>
    </row>
    <row r="30" spans="8:15" x14ac:dyDescent="0.2">
      <c r="L30" t="s">
        <v>52</v>
      </c>
      <c r="M30" t="s">
        <v>51</v>
      </c>
      <c r="N30" t="s">
        <v>53</v>
      </c>
      <c r="O30" t="s">
        <v>231</v>
      </c>
    </row>
    <row r="31" spans="8:15" x14ac:dyDescent="0.2">
      <c r="L31" t="s">
        <v>104</v>
      </c>
      <c r="M31" t="s">
        <v>103</v>
      </c>
      <c r="N31" t="s">
        <v>105</v>
      </c>
      <c r="O31" t="s">
        <v>229</v>
      </c>
    </row>
    <row r="32" spans="8:15" x14ac:dyDescent="0.2">
      <c r="L32" t="s">
        <v>49</v>
      </c>
      <c r="M32" t="s">
        <v>48</v>
      </c>
      <c r="N32" t="s">
        <v>50</v>
      </c>
      <c r="O32" t="s">
        <v>230</v>
      </c>
    </row>
    <row r="33" spans="12:15" x14ac:dyDescent="0.2">
      <c r="L33" t="s">
        <v>55</v>
      </c>
      <c r="M33" t="s">
        <v>54</v>
      </c>
      <c r="N33" t="s">
        <v>56</v>
      </c>
      <c r="O33" t="s">
        <v>232</v>
      </c>
    </row>
    <row r="34" spans="12:15" x14ac:dyDescent="0.2">
      <c r="L34" t="s">
        <v>58</v>
      </c>
      <c r="M34" t="s">
        <v>57</v>
      </c>
      <c r="N34" t="s">
        <v>59</v>
      </c>
      <c r="O34" t="s">
        <v>233</v>
      </c>
    </row>
    <row r="35" spans="12:15" x14ac:dyDescent="0.2">
      <c r="L35" t="s">
        <v>64</v>
      </c>
      <c r="M35" t="s">
        <v>63</v>
      </c>
      <c r="N35" t="s">
        <v>65</v>
      </c>
      <c r="O35" t="s">
        <v>235</v>
      </c>
    </row>
    <row r="36" spans="12:15" x14ac:dyDescent="0.2">
      <c r="L36" t="s">
        <v>61</v>
      </c>
      <c r="M36" t="s">
        <v>60</v>
      </c>
      <c r="N36" t="s">
        <v>62</v>
      </c>
      <c r="O36" t="s">
        <v>234</v>
      </c>
    </row>
    <row r="37" spans="12:15" x14ac:dyDescent="0.2">
      <c r="L37" t="s">
        <v>92</v>
      </c>
      <c r="M37" t="s">
        <v>91</v>
      </c>
      <c r="N37" t="s">
        <v>93</v>
      </c>
      <c r="O37" t="s">
        <v>236</v>
      </c>
    </row>
    <row r="38" spans="12:15" x14ac:dyDescent="0.2">
      <c r="L38" t="s">
        <v>67</v>
      </c>
      <c r="M38" t="s">
        <v>66</v>
      </c>
      <c r="N38" t="s">
        <v>68</v>
      </c>
      <c r="O38" t="s">
        <v>237</v>
      </c>
    </row>
    <row r="39" spans="12:15" x14ac:dyDescent="0.2">
      <c r="L39" t="s">
        <v>70</v>
      </c>
      <c r="M39" t="s">
        <v>69</v>
      </c>
      <c r="N39" t="s">
        <v>71</v>
      </c>
      <c r="O39" t="s">
        <v>238</v>
      </c>
    </row>
    <row r="40" spans="12:15" x14ac:dyDescent="0.2">
      <c r="L40" t="s">
        <v>95</v>
      </c>
      <c r="M40" t="s">
        <v>94</v>
      </c>
      <c r="N40" t="s">
        <v>96</v>
      </c>
      <c r="O40" t="s">
        <v>247</v>
      </c>
    </row>
    <row r="41" spans="12:15" x14ac:dyDescent="0.2">
      <c r="L41" t="s">
        <v>73</v>
      </c>
      <c r="M41" t="s">
        <v>72</v>
      </c>
      <c r="N41" t="s">
        <v>74</v>
      </c>
      <c r="O41" t="s">
        <v>239</v>
      </c>
    </row>
    <row r="42" spans="12:15" x14ac:dyDescent="0.2">
      <c r="L42" t="s">
        <v>76</v>
      </c>
      <c r="M42" t="s">
        <v>75</v>
      </c>
      <c r="N42" t="s">
        <v>77</v>
      </c>
      <c r="O42" t="s">
        <v>240</v>
      </c>
    </row>
    <row r="43" spans="12:15" x14ac:dyDescent="0.2">
      <c r="L43" t="s">
        <v>79</v>
      </c>
      <c r="M43" t="s">
        <v>78</v>
      </c>
      <c r="N43" t="s">
        <v>80</v>
      </c>
      <c r="O43" t="s">
        <v>241</v>
      </c>
    </row>
    <row r="44" spans="12:15" x14ac:dyDescent="0.2">
      <c r="L44" t="s">
        <v>82</v>
      </c>
      <c r="M44" t="s">
        <v>81</v>
      </c>
      <c r="N44" t="s">
        <v>83</v>
      </c>
      <c r="O44" t="s">
        <v>242</v>
      </c>
    </row>
    <row r="45" spans="12:15" x14ac:dyDescent="0.2">
      <c r="L45" t="s">
        <v>107</v>
      </c>
      <c r="M45" t="s">
        <v>106</v>
      </c>
      <c r="N45" t="s">
        <v>108</v>
      </c>
      <c r="O45" t="s">
        <v>248</v>
      </c>
    </row>
    <row r="46" spans="12:15" x14ac:dyDescent="0.2">
      <c r="L46" t="s">
        <v>110</v>
      </c>
      <c r="M46" t="s">
        <v>109</v>
      </c>
      <c r="N46" t="s">
        <v>111</v>
      </c>
      <c r="O46" t="s">
        <v>243</v>
      </c>
    </row>
  </sheetData>
  <sortState xmlns:xlrd2="http://schemas.microsoft.com/office/spreadsheetml/2017/richdata2" ref="L15:L46">
    <sortCondition ref="L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2000-2017</vt:lpstr>
      <vt:lpstr>out</vt:lpstr>
      <vt:lpstr>2016</vt:lpstr>
      <vt:lpstr>2015</vt:lpstr>
      <vt:lpstr>2017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Martínez</dc:creator>
  <cp:lastModifiedBy>Sebastián Martínez</cp:lastModifiedBy>
  <dcterms:created xsi:type="dcterms:W3CDTF">2019-05-27T00:55:31Z</dcterms:created>
  <dcterms:modified xsi:type="dcterms:W3CDTF">2019-05-27T03:20:14Z</dcterms:modified>
</cp:coreProperties>
</file>