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D33C62B7-9DD5-436C-BB14-6A5314666714}" xr6:coauthVersionLast="46" xr6:coauthVersionMax="46" xr10:uidLastSave="{00000000-0000-0000-0000-000000000000}"/>
  <bookViews>
    <workbookView xWindow="-120" yWindow="-120" windowWidth="29040" windowHeight="15840" xr2:uid="{7A96DD17-4535-4D30-92D5-E60880846136}"/>
  </bookViews>
  <sheets>
    <sheet name="Sheet2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0" i="2" l="1"/>
  <c r="L40" i="2"/>
  <c r="E40" i="2"/>
  <c r="B35" i="2" a="1"/>
  <c r="B35" i="2" s="1"/>
  <c r="B36" i="2" a="1"/>
  <c r="B36" i="2" s="1"/>
  <c r="B37" i="2" a="1"/>
  <c r="B37" i="2" s="1"/>
  <c r="B34" i="2" a="1"/>
  <c r="B34" i="2" s="1"/>
  <c r="T37" i="2"/>
  <c r="S37" i="2"/>
  <c r="S38" i="2" s="1"/>
  <c r="R37" i="2"/>
  <c r="T36" i="2"/>
  <c r="S36" i="2"/>
  <c r="R36" i="2"/>
  <c r="T35" i="2"/>
  <c r="S35" i="2"/>
  <c r="R35" i="2"/>
  <c r="T34" i="2"/>
  <c r="S34" i="2"/>
  <c r="R34" i="2"/>
  <c r="M37" i="2"/>
  <c r="L37" i="2"/>
  <c r="K37" i="2"/>
  <c r="M36" i="2"/>
  <c r="L36" i="2"/>
  <c r="K36" i="2"/>
  <c r="M35" i="2"/>
  <c r="M38" i="2" s="1"/>
  <c r="L35" i="2"/>
  <c r="L38" i="2" s="1"/>
  <c r="K35" i="2"/>
  <c r="M34" i="2"/>
  <c r="L34" i="2"/>
  <c r="K34" i="2"/>
  <c r="D35" i="2"/>
  <c r="E35" i="2"/>
  <c r="F35" i="2"/>
  <c r="D36" i="2"/>
  <c r="E36" i="2"/>
  <c r="F36" i="2"/>
  <c r="D37" i="2"/>
  <c r="E37" i="2"/>
  <c r="F37" i="2"/>
  <c r="E34" i="2"/>
  <c r="E38" i="2" s="1"/>
  <c r="F34" i="2"/>
  <c r="F38" i="2" s="1"/>
  <c r="D34" i="2"/>
  <c r="T38" i="2"/>
  <c r="R38" i="2"/>
  <c r="K38" i="2"/>
  <c r="T20" i="2"/>
  <c r="T19" i="2"/>
  <c r="S19" i="2"/>
  <c r="R19" i="2"/>
  <c r="T18" i="2"/>
  <c r="S18" i="2"/>
  <c r="R18" i="2"/>
  <c r="T17" i="2"/>
  <c r="S17" i="2"/>
  <c r="R17" i="2"/>
  <c r="T16" i="2"/>
  <c r="S16" i="2"/>
  <c r="S20" i="2" s="1"/>
  <c r="R16" i="2"/>
  <c r="R20" i="2" s="1"/>
  <c r="U20" i="2" s="1"/>
  <c r="K20" i="2"/>
  <c r="M19" i="2"/>
  <c r="L19" i="2"/>
  <c r="K19" i="2"/>
  <c r="M18" i="2"/>
  <c r="L18" i="2"/>
  <c r="K18" i="2"/>
  <c r="M17" i="2"/>
  <c r="L17" i="2"/>
  <c r="K17" i="2"/>
  <c r="M16" i="2"/>
  <c r="M20" i="2" s="1"/>
  <c r="L16" i="2"/>
  <c r="L20" i="2" s="1"/>
  <c r="N20" i="2" s="1"/>
  <c r="K16" i="2"/>
  <c r="G20" i="2"/>
  <c r="E20" i="2"/>
  <c r="F20" i="2"/>
  <c r="D20" i="2"/>
  <c r="F19" i="2"/>
  <c r="E19" i="2"/>
  <c r="D19" i="2"/>
  <c r="F18" i="2"/>
  <c r="E18" i="2"/>
  <c r="D18" i="2"/>
  <c r="F17" i="2"/>
  <c r="E17" i="2"/>
  <c r="D17" i="2"/>
  <c r="F16" i="2"/>
  <c r="E16" i="2"/>
  <c r="D16" i="2"/>
  <c r="P12" i="2"/>
  <c r="U11" i="2"/>
  <c r="U10" i="2"/>
  <c r="U9" i="2"/>
  <c r="U8" i="2"/>
  <c r="R5" i="2"/>
  <c r="I12" i="2"/>
  <c r="N11" i="2"/>
  <c r="N10" i="2"/>
  <c r="N9" i="2"/>
  <c r="N8" i="2"/>
  <c r="K5" i="2"/>
  <c r="G9" i="2"/>
  <c r="G10" i="2"/>
  <c r="G11" i="2"/>
  <c r="G8" i="2"/>
  <c r="B12" i="2"/>
  <c r="D5" i="2"/>
  <c r="U38" i="2" l="1"/>
  <c r="N38" i="2"/>
  <c r="D38" i="2"/>
  <c r="G38" i="2" s="1"/>
  <c r="P35" i="2" l="1" a="1"/>
  <c r="P35" i="2" s="1"/>
  <c r="P37" i="2" a="1"/>
  <c r="P37" i="2" s="1"/>
  <c r="P34" i="2" a="1"/>
  <c r="P34" i="2" s="1"/>
  <c r="P36" i="2" a="1"/>
  <c r="P36" i="2" s="1"/>
  <c r="I36" i="2" a="1"/>
  <c r="I36" i="2" s="1"/>
  <c r="I35" i="2" a="1"/>
  <c r="I35" i="2" s="1"/>
  <c r="I37" i="2" a="1"/>
  <c r="I37" i="2" s="1"/>
  <c r="I34" i="2" a="1"/>
  <c r="I3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<sst xmlns="http://schemas.openxmlformats.org/spreadsheetml/2006/main" count="113" uniqueCount="12">
  <si>
    <t>R0</t>
  </si>
  <si>
    <t>D</t>
  </si>
  <si>
    <t>ECR</t>
  </si>
  <si>
    <t>Interacción</t>
  </si>
  <si>
    <t>Hogar</t>
  </si>
  <si>
    <t>Colegio</t>
  </si>
  <si>
    <t>Trabajo</t>
  </si>
  <si>
    <t>Comunidad (inc transporte)</t>
  </si>
  <si>
    <t>0-19</t>
  </si>
  <si>
    <t>20-64</t>
  </si>
  <si>
    <t>65+</t>
  </si>
  <si>
    <t>INTERVENCION CIERRE ESCUELAS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</si>
</sst>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9" fontId="0" fillId="0" borderId="2" xfId="2" applyFont="1" applyBorder="1"/>
    <xf numFmtId="9" fontId="2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/>
    <xf numFmtId="164" fontId="0" fillId="0" borderId="2" xfId="1" applyNumberFormat="1" applyFont="1" applyBorder="1"/>
    <xf numFmtId="0" fontId="0" fillId="0" borderId="2" xfId="0" applyFont="1" applyBorder="1"/>
    <xf numFmtId="2" fontId="0" fillId="0" borderId="2" xfId="0" applyNumberFormat="1" applyFont="1" applyBorder="1"/>
    <xf numFmtId="9" fontId="4" fillId="0" borderId="2" xfId="2" applyFont="1" applyBorder="1"/>
    <xf numFmtId="9" fontId="3" fillId="0" borderId="0" xfId="0" applyNumberFormat="1" applyFont="1"/>
    <xf numFmtId="164" fontId="2" fillId="0" borderId="0" xfId="0" applyNumberFormat="1" applyFont="1"/>
    <xf numFmtId="164" fontId="2" fillId="2" borderId="2" xfId="0" applyNumberFormat="1" applyFont="1" applyFill="1" applyBorder="1"/>
    <xf numFmtId="9" fontId="0" fillId="3" borderId="2" xfId="2" applyFont="1" applyFill="1" applyBorder="1"/>
    <xf numFmtId="0" fontId="2" fillId="0" borderId="3" xfId="0" applyFont="1" applyBorder="1"/>
    <xf numFmtId="43" fontId="2" fillId="0" borderId="4" xfId="0" applyNumberFormat="1" applyFont="1" applyBorder="1"/>
    <xf numFmtId="0" fontId="0" fillId="0" borderId="5" xfId="0" applyBorder="1"/>
    <xf numFmtId="0" fontId="0" fillId="0" borderId="6" xfId="0" applyBorder="1"/>
    <xf numFmtId="0" fontId="5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9" fontId="3" fillId="0" borderId="0" xfId="0" applyNumberFormat="1" applyFont="1" applyBorder="1"/>
    <xf numFmtId="9" fontId="0" fillId="0" borderId="0" xfId="2" applyFont="1" applyBorder="1"/>
    <xf numFmtId="164" fontId="2" fillId="0" borderId="0" xfId="0" applyNumberFormat="1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1679-1CF5-49B9-85D5-597D40A795BF}">
  <dimension ref="A1:V41"/>
  <sheetViews>
    <sheetView tabSelected="1" zoomScale="120" zoomScaleNormal="120" workbookViewId="0">
      <selection activeCell="F4" sqref="F4"/>
    </sheetView>
  </sheetViews>
  <sheetFormatPr defaultRowHeight="15" x14ac:dyDescent="0.25"/>
  <cols>
    <col min="1" max="2" width="7.7109375" customWidth="1"/>
    <col min="3" max="3" width="24.42578125" customWidth="1"/>
    <col min="4" max="9" width="7.7109375" customWidth="1"/>
    <col min="10" max="10" width="24.42578125" customWidth="1"/>
    <col min="11" max="16" width="7.7109375" customWidth="1"/>
    <col min="17" max="17" width="24.42578125" customWidth="1"/>
    <col min="18" max="26" width="7.7109375" customWidth="1"/>
  </cols>
  <sheetData>
    <row r="1" spans="1:21" ht="15.75" thickBot="1" x14ac:dyDescent="0.3"/>
    <row r="2" spans="1:21" ht="15.75" thickBot="1" x14ac:dyDescent="0.3">
      <c r="B2" s="1" t="s">
        <v>8</v>
      </c>
      <c r="I2" s="1" t="s">
        <v>9</v>
      </c>
      <c r="P2" s="1" t="s">
        <v>10</v>
      </c>
    </row>
    <row r="3" spans="1:21" x14ac:dyDescent="0.25">
      <c r="C3" s="9" t="s">
        <v>0</v>
      </c>
      <c r="D3" s="9">
        <v>3</v>
      </c>
      <c r="J3" s="9" t="s">
        <v>0</v>
      </c>
      <c r="K3" s="9">
        <v>4</v>
      </c>
      <c r="Q3" s="9" t="s">
        <v>0</v>
      </c>
      <c r="R3" s="9">
        <v>3</v>
      </c>
    </row>
    <row r="4" spans="1:21" x14ac:dyDescent="0.25">
      <c r="C4" s="9" t="s">
        <v>1</v>
      </c>
      <c r="D4" s="9">
        <v>2</v>
      </c>
      <c r="J4" s="9" t="s">
        <v>1</v>
      </c>
      <c r="K4" s="9">
        <v>2</v>
      </c>
      <c r="Q4" s="9" t="s">
        <v>1</v>
      </c>
      <c r="R4" s="9">
        <v>2</v>
      </c>
    </row>
    <row r="5" spans="1:21" x14ac:dyDescent="0.25">
      <c r="A5" s="6"/>
      <c r="C5" s="9" t="s">
        <v>2</v>
      </c>
      <c r="D5" s="10">
        <f>D3/D4</f>
        <v>1.5</v>
      </c>
      <c r="E5" s="7"/>
      <c r="F5" s="7"/>
      <c r="J5" s="9" t="s">
        <v>2</v>
      </c>
      <c r="K5" s="10">
        <f>K3/K4</f>
        <v>2</v>
      </c>
      <c r="L5" s="7"/>
      <c r="M5" s="7"/>
      <c r="Q5" s="9" t="s">
        <v>2</v>
      </c>
      <c r="R5" s="10">
        <f>R3/R4</f>
        <v>1.5</v>
      </c>
      <c r="S5" s="7"/>
      <c r="T5" s="7"/>
    </row>
    <row r="6" spans="1:21" x14ac:dyDescent="0.25">
      <c r="D6" s="7"/>
      <c r="E6" s="7"/>
      <c r="F6" s="7"/>
      <c r="K6" s="7"/>
      <c r="L6" s="7"/>
      <c r="M6" s="7"/>
      <c r="R6" s="7"/>
      <c r="S6" s="7"/>
      <c r="T6" s="7"/>
    </row>
    <row r="7" spans="1:21" x14ac:dyDescent="0.25">
      <c r="C7" s="3" t="s">
        <v>3</v>
      </c>
      <c r="D7" s="3" t="s">
        <v>8</v>
      </c>
      <c r="E7" s="3" t="s">
        <v>9</v>
      </c>
      <c r="F7" s="3" t="s">
        <v>10</v>
      </c>
      <c r="J7" s="3" t="s">
        <v>3</v>
      </c>
      <c r="K7" s="3" t="s">
        <v>8</v>
      </c>
      <c r="L7" s="3" t="s">
        <v>9</v>
      </c>
      <c r="M7" s="3" t="s">
        <v>10</v>
      </c>
      <c r="Q7" s="3" t="s">
        <v>3</v>
      </c>
      <c r="R7" s="3" t="s">
        <v>8</v>
      </c>
      <c r="S7" s="3" t="s">
        <v>9</v>
      </c>
      <c r="T7" s="3" t="s">
        <v>10</v>
      </c>
    </row>
    <row r="8" spans="1:21" x14ac:dyDescent="0.25">
      <c r="B8" s="11">
        <v>0.3</v>
      </c>
      <c r="C8" s="2" t="s">
        <v>4</v>
      </c>
      <c r="D8" s="4">
        <v>0.3</v>
      </c>
      <c r="E8" s="4">
        <v>0.4</v>
      </c>
      <c r="F8" s="4">
        <v>0.3</v>
      </c>
      <c r="G8" s="12">
        <f>SUM(D8:F8)</f>
        <v>1</v>
      </c>
      <c r="I8" s="11">
        <v>0.3</v>
      </c>
      <c r="J8" s="2" t="s">
        <v>4</v>
      </c>
      <c r="K8" s="4">
        <v>0.3</v>
      </c>
      <c r="L8" s="4">
        <v>0.4</v>
      </c>
      <c r="M8" s="4">
        <v>0.3</v>
      </c>
      <c r="N8" s="12">
        <f>SUM(K8:M8)</f>
        <v>1</v>
      </c>
      <c r="P8" s="11">
        <v>0.3</v>
      </c>
      <c r="Q8" s="2" t="s">
        <v>4</v>
      </c>
      <c r="R8" s="4">
        <v>0.3</v>
      </c>
      <c r="S8" s="4">
        <v>0.4</v>
      </c>
      <c r="T8" s="4">
        <v>0.3</v>
      </c>
      <c r="U8" s="12">
        <f>SUM(R8:T8)</f>
        <v>1</v>
      </c>
    </row>
    <row r="9" spans="1:21" x14ac:dyDescent="0.25">
      <c r="B9" s="11">
        <v>0.4</v>
      </c>
      <c r="C9" s="2" t="s">
        <v>5</v>
      </c>
      <c r="D9" s="4">
        <v>0.75</v>
      </c>
      <c r="E9" s="4">
        <v>0.25</v>
      </c>
      <c r="F9" s="4">
        <v>0</v>
      </c>
      <c r="G9" s="12">
        <f t="shared" ref="G9:G11" si="0">SUM(D9:F9)</f>
        <v>1</v>
      </c>
      <c r="I9" s="11">
        <v>0.4</v>
      </c>
      <c r="J9" s="2" t="s">
        <v>5</v>
      </c>
      <c r="K9" s="4">
        <v>0.75</v>
      </c>
      <c r="L9" s="4">
        <v>0.25</v>
      </c>
      <c r="M9" s="4">
        <v>0</v>
      </c>
      <c r="N9" s="12">
        <f t="shared" ref="N9:N11" si="1">SUM(K9:M9)</f>
        <v>1</v>
      </c>
      <c r="P9" s="11">
        <v>0.4</v>
      </c>
      <c r="Q9" s="2" t="s">
        <v>5</v>
      </c>
      <c r="R9" s="4">
        <v>0.75</v>
      </c>
      <c r="S9" s="4">
        <v>0.25</v>
      </c>
      <c r="T9" s="4">
        <v>0</v>
      </c>
      <c r="U9" s="12">
        <f t="shared" ref="U9:U11" si="2">SUM(R9:T9)</f>
        <v>1</v>
      </c>
    </row>
    <row r="10" spans="1:21" x14ac:dyDescent="0.25">
      <c r="B10" s="11">
        <v>0.1</v>
      </c>
      <c r="C10" s="2" t="s">
        <v>6</v>
      </c>
      <c r="D10" s="4">
        <v>0.2</v>
      </c>
      <c r="E10" s="4">
        <v>0.65</v>
      </c>
      <c r="F10" s="4">
        <v>0.15</v>
      </c>
      <c r="G10" s="12">
        <f t="shared" si="0"/>
        <v>1</v>
      </c>
      <c r="I10" s="11">
        <v>0.1</v>
      </c>
      <c r="J10" s="2" t="s">
        <v>6</v>
      </c>
      <c r="K10" s="4">
        <v>0.2</v>
      </c>
      <c r="L10" s="4">
        <v>0.65</v>
      </c>
      <c r="M10" s="4">
        <v>0.15</v>
      </c>
      <c r="N10" s="12">
        <f t="shared" si="1"/>
        <v>1</v>
      </c>
      <c r="P10" s="11">
        <v>0.1</v>
      </c>
      <c r="Q10" s="2" t="s">
        <v>6</v>
      </c>
      <c r="R10" s="4">
        <v>0.2</v>
      </c>
      <c r="S10" s="4">
        <v>0.65</v>
      </c>
      <c r="T10" s="4">
        <v>0.15</v>
      </c>
      <c r="U10" s="12">
        <f t="shared" si="2"/>
        <v>1</v>
      </c>
    </row>
    <row r="11" spans="1:21" x14ac:dyDescent="0.25">
      <c r="B11" s="11">
        <v>0.2</v>
      </c>
      <c r="C11" s="2" t="s">
        <v>7</v>
      </c>
      <c r="D11" s="4">
        <v>0.3</v>
      </c>
      <c r="E11" s="4">
        <v>0.5</v>
      </c>
      <c r="F11" s="4">
        <v>0.2</v>
      </c>
      <c r="G11" s="12">
        <f t="shared" si="0"/>
        <v>1</v>
      </c>
      <c r="I11" s="11">
        <v>0.2</v>
      </c>
      <c r="J11" s="2" t="s">
        <v>7</v>
      </c>
      <c r="K11" s="4">
        <v>0.3</v>
      </c>
      <c r="L11" s="4">
        <v>0.5</v>
      </c>
      <c r="M11" s="4">
        <v>0.2</v>
      </c>
      <c r="N11" s="12">
        <f t="shared" si="1"/>
        <v>1</v>
      </c>
      <c r="P11" s="11">
        <v>0.2</v>
      </c>
      <c r="Q11" s="2" t="s">
        <v>7</v>
      </c>
      <c r="R11" s="4">
        <v>0.3</v>
      </c>
      <c r="S11" s="4">
        <v>0.5</v>
      </c>
      <c r="T11" s="4">
        <v>0.2</v>
      </c>
      <c r="U11" s="12">
        <f t="shared" si="2"/>
        <v>1</v>
      </c>
    </row>
    <row r="12" spans="1:21" x14ac:dyDescent="0.25">
      <c r="B12" s="5">
        <f>SUM(B8:B11)</f>
        <v>1</v>
      </c>
      <c r="I12" s="5">
        <f>SUM(I8:I11)</f>
        <v>1</v>
      </c>
      <c r="P12" s="5">
        <f>SUM(P8:P11)</f>
        <v>1</v>
      </c>
    </row>
    <row r="14" spans="1:21" x14ac:dyDescent="0.25">
      <c r="B14" t="s">
        <v>2</v>
      </c>
    </row>
    <row r="15" spans="1:21" x14ac:dyDescent="0.25">
      <c r="C15" s="3" t="s">
        <v>3</v>
      </c>
      <c r="D15" s="3" t="s">
        <v>8</v>
      </c>
      <c r="E15" s="3" t="s">
        <v>9</v>
      </c>
      <c r="F15" s="3" t="s">
        <v>10</v>
      </c>
      <c r="J15" s="3" t="s">
        <v>3</v>
      </c>
      <c r="K15" s="3" t="s">
        <v>8</v>
      </c>
      <c r="L15" s="3" t="s">
        <v>9</v>
      </c>
      <c r="M15" s="3" t="s">
        <v>10</v>
      </c>
      <c r="Q15" s="3" t="s">
        <v>3</v>
      </c>
      <c r="R15" s="3" t="s">
        <v>8</v>
      </c>
      <c r="S15" s="3" t="s">
        <v>9</v>
      </c>
      <c r="T15" s="3" t="s">
        <v>10</v>
      </c>
    </row>
    <row r="16" spans="1:21" x14ac:dyDescent="0.25">
      <c r="C16" s="2" t="s">
        <v>4</v>
      </c>
      <c r="D16" s="8">
        <f>D5*B8*D8</f>
        <v>0.13499999999999998</v>
      </c>
      <c r="E16" s="8">
        <f>D5*B8*E8</f>
        <v>0.18</v>
      </c>
      <c r="F16" s="8">
        <f>D5*B8*F8</f>
        <v>0.13499999999999998</v>
      </c>
      <c r="J16" s="2" t="s">
        <v>4</v>
      </c>
      <c r="K16" s="8">
        <f>K5*I8*K8</f>
        <v>0.18</v>
      </c>
      <c r="L16" s="8">
        <f>K5*I8*L8</f>
        <v>0.24</v>
      </c>
      <c r="M16" s="8">
        <f>K5*I8*M8</f>
        <v>0.18</v>
      </c>
      <c r="Q16" s="2" t="s">
        <v>4</v>
      </c>
      <c r="R16" s="8">
        <f>R5*P8*R8</f>
        <v>0.13499999999999998</v>
      </c>
      <c r="S16" s="8">
        <f>R5*P8*S8</f>
        <v>0.18</v>
      </c>
      <c r="T16" s="8">
        <f>R5*P8*T8</f>
        <v>0.13499999999999998</v>
      </c>
    </row>
    <row r="17" spans="1:22" x14ac:dyDescent="0.25">
      <c r="C17" s="2" t="s">
        <v>5</v>
      </c>
      <c r="D17" s="8">
        <f>D5*B9*D9</f>
        <v>0.45000000000000007</v>
      </c>
      <c r="E17" s="8">
        <f>D5*B9*E9</f>
        <v>0.15000000000000002</v>
      </c>
      <c r="F17" s="8">
        <f>D5*B9*F9</f>
        <v>0</v>
      </c>
      <c r="J17" s="2" t="s">
        <v>5</v>
      </c>
      <c r="K17" s="8">
        <f>K5*I9*K9</f>
        <v>0.60000000000000009</v>
      </c>
      <c r="L17" s="8">
        <f>K5*I9*L9</f>
        <v>0.2</v>
      </c>
      <c r="M17" s="8">
        <f>K5*I9*M9</f>
        <v>0</v>
      </c>
      <c r="Q17" s="2" t="s">
        <v>5</v>
      </c>
      <c r="R17" s="8">
        <f>R5*P9*R9</f>
        <v>0.45000000000000007</v>
      </c>
      <c r="S17" s="8">
        <f>R5*P9*S9</f>
        <v>0.15000000000000002</v>
      </c>
      <c r="T17" s="8">
        <f>R5*P9*T9</f>
        <v>0</v>
      </c>
    </row>
    <row r="18" spans="1:22" x14ac:dyDescent="0.25">
      <c r="C18" s="2" t="s">
        <v>6</v>
      </c>
      <c r="D18" s="8">
        <f>D5*B10*D10</f>
        <v>3.0000000000000006E-2</v>
      </c>
      <c r="E18" s="8">
        <f>D5*B10*E10</f>
        <v>9.7500000000000017E-2</v>
      </c>
      <c r="F18" s="8">
        <f>D5*B10*F10</f>
        <v>2.2500000000000003E-2</v>
      </c>
      <c r="J18" s="2" t="s">
        <v>6</v>
      </c>
      <c r="K18" s="8">
        <f>K5*I10*K10</f>
        <v>4.0000000000000008E-2</v>
      </c>
      <c r="L18" s="8">
        <f>K5*I10*L10</f>
        <v>0.13</v>
      </c>
      <c r="M18" s="8">
        <f>K5*I10*M10</f>
        <v>0.03</v>
      </c>
      <c r="Q18" s="2" t="s">
        <v>6</v>
      </c>
      <c r="R18" s="8">
        <f>R5*P10*R10</f>
        <v>3.0000000000000006E-2</v>
      </c>
      <c r="S18" s="8">
        <f>R5*P10*S10</f>
        <v>9.7500000000000017E-2</v>
      </c>
      <c r="T18" s="8">
        <f>R5*P10*T10</f>
        <v>2.2500000000000003E-2</v>
      </c>
    </row>
    <row r="19" spans="1:22" x14ac:dyDescent="0.25">
      <c r="C19" s="2" t="s">
        <v>7</v>
      </c>
      <c r="D19" s="8">
        <f>D5*B11*D11</f>
        <v>9.0000000000000011E-2</v>
      </c>
      <c r="E19" s="8">
        <f>D5*B11*E11</f>
        <v>0.15000000000000002</v>
      </c>
      <c r="F19" s="8">
        <f>D5*B11*F11</f>
        <v>6.0000000000000012E-2</v>
      </c>
      <c r="J19" s="2" t="s">
        <v>7</v>
      </c>
      <c r="K19" s="8">
        <f>K5*I11*K11</f>
        <v>0.12</v>
      </c>
      <c r="L19" s="8">
        <f>K5*I11*L11</f>
        <v>0.2</v>
      </c>
      <c r="M19" s="8">
        <f>K5*I11*M11</f>
        <v>8.0000000000000016E-2</v>
      </c>
      <c r="Q19" s="2" t="s">
        <v>7</v>
      </c>
      <c r="R19" s="8">
        <f>R5*P11*R11</f>
        <v>9.0000000000000011E-2</v>
      </c>
      <c r="S19" s="8">
        <f>R5*P11*S11</f>
        <v>0.15000000000000002</v>
      </c>
      <c r="T19" s="8">
        <f>R5*P11*T11</f>
        <v>6.0000000000000012E-2</v>
      </c>
    </row>
    <row r="20" spans="1:22" x14ac:dyDescent="0.25">
      <c r="D20" s="13">
        <f>SUM(D16:D19)</f>
        <v>0.70500000000000007</v>
      </c>
      <c r="E20" s="13">
        <f t="shared" ref="E20:F20" si="3">SUM(E16:E19)</f>
        <v>0.57750000000000012</v>
      </c>
      <c r="F20" s="13">
        <f t="shared" si="3"/>
        <v>0.21749999999999997</v>
      </c>
      <c r="G20" s="14">
        <f>SUM(D20:F20)</f>
        <v>1.5000000000000002</v>
      </c>
      <c r="K20" s="13">
        <f>SUM(K16:K19)</f>
        <v>0.94000000000000006</v>
      </c>
      <c r="L20" s="13">
        <f t="shared" ref="L20" si="4">SUM(L16:L19)</f>
        <v>0.77</v>
      </c>
      <c r="M20" s="13">
        <f t="shared" ref="M20" si="5">SUM(M16:M19)</f>
        <v>0.29000000000000004</v>
      </c>
      <c r="N20" s="14">
        <f>SUM(K20:M20)</f>
        <v>2</v>
      </c>
      <c r="R20" s="13">
        <f>SUM(R16:R19)</f>
        <v>0.70500000000000007</v>
      </c>
      <c r="S20" s="13">
        <f t="shared" ref="S20" si="6">SUM(S16:S19)</f>
        <v>0.57750000000000012</v>
      </c>
      <c r="T20" s="13">
        <f t="shared" ref="T20" si="7">SUM(T16:T19)</f>
        <v>0.21749999999999997</v>
      </c>
      <c r="U20" s="14">
        <f>SUM(R20:T20)</f>
        <v>1.5000000000000002</v>
      </c>
    </row>
    <row r="24" spans="1:22" x14ac:dyDescent="0.25">
      <c r="A24" s="18"/>
      <c r="B24" s="19"/>
      <c r="C24" s="20" t="s">
        <v>11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21"/>
    </row>
    <row r="25" spans="1:22" x14ac:dyDescent="0.2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4"/>
    </row>
    <row r="26" spans="1:22" x14ac:dyDescent="0.25">
      <c r="A26" s="22"/>
      <c r="B26" s="23"/>
      <c r="C26" s="3" t="s">
        <v>3</v>
      </c>
      <c r="D26" s="3" t="s">
        <v>8</v>
      </c>
      <c r="E26" s="3" t="s">
        <v>9</v>
      </c>
      <c r="F26" s="3" t="s">
        <v>10</v>
      </c>
      <c r="G26" s="23"/>
      <c r="H26" s="23"/>
      <c r="I26" s="23"/>
      <c r="J26" s="3" t="s">
        <v>3</v>
      </c>
      <c r="K26" s="3" t="s">
        <v>8</v>
      </c>
      <c r="L26" s="3" t="s">
        <v>9</v>
      </c>
      <c r="M26" s="3" t="s">
        <v>10</v>
      </c>
      <c r="N26" s="23"/>
      <c r="O26" s="23"/>
      <c r="P26" s="23"/>
      <c r="Q26" s="3" t="s">
        <v>3</v>
      </c>
      <c r="R26" s="3" t="s">
        <v>8</v>
      </c>
      <c r="S26" s="3" t="s">
        <v>9</v>
      </c>
      <c r="T26" s="3" t="s">
        <v>10</v>
      </c>
      <c r="U26" s="23"/>
      <c r="V26" s="24"/>
    </row>
    <row r="27" spans="1:22" x14ac:dyDescent="0.25">
      <c r="A27" s="22"/>
      <c r="B27" s="23"/>
      <c r="C27" s="2" t="s">
        <v>4</v>
      </c>
      <c r="D27" s="15">
        <v>1.2</v>
      </c>
      <c r="E27" s="15">
        <v>1.2</v>
      </c>
      <c r="F27" s="15">
        <v>1.1000000000000001</v>
      </c>
      <c r="G27" s="25"/>
      <c r="H27" s="23"/>
      <c r="I27" s="23"/>
      <c r="J27" s="2" t="s">
        <v>4</v>
      </c>
      <c r="K27" s="15">
        <v>1.2</v>
      </c>
      <c r="L27" s="4">
        <v>1</v>
      </c>
      <c r="M27" s="4">
        <v>1</v>
      </c>
      <c r="N27" s="23"/>
      <c r="O27" s="23"/>
      <c r="P27" s="23"/>
      <c r="Q27" s="2" t="s">
        <v>4</v>
      </c>
      <c r="R27" s="15">
        <v>1.1000000000000001</v>
      </c>
      <c r="S27" s="4">
        <v>1</v>
      </c>
      <c r="T27" s="4">
        <v>1</v>
      </c>
      <c r="U27" s="23"/>
      <c r="V27" s="24"/>
    </row>
    <row r="28" spans="1:22" x14ac:dyDescent="0.25">
      <c r="A28" s="22"/>
      <c r="B28" s="23"/>
      <c r="C28" s="2" t="s">
        <v>5</v>
      </c>
      <c r="D28" s="15">
        <v>0</v>
      </c>
      <c r="E28" s="15">
        <v>0</v>
      </c>
      <c r="F28" s="15">
        <v>0</v>
      </c>
      <c r="G28" s="25"/>
      <c r="H28" s="23"/>
      <c r="I28" s="23"/>
      <c r="J28" s="2" t="s">
        <v>5</v>
      </c>
      <c r="K28" s="4">
        <v>1</v>
      </c>
      <c r="L28" s="4">
        <v>1</v>
      </c>
      <c r="M28" s="4">
        <v>1</v>
      </c>
      <c r="N28" s="23"/>
      <c r="O28" s="23"/>
      <c r="P28" s="23"/>
      <c r="Q28" s="2" t="s">
        <v>5</v>
      </c>
      <c r="R28" s="4">
        <v>1</v>
      </c>
      <c r="S28" s="4">
        <v>1</v>
      </c>
      <c r="T28" s="4">
        <v>1</v>
      </c>
      <c r="U28" s="23"/>
      <c r="V28" s="24"/>
    </row>
    <row r="29" spans="1:22" x14ac:dyDescent="0.25">
      <c r="A29" s="22"/>
      <c r="B29" s="23"/>
      <c r="C29" s="2" t="s">
        <v>6</v>
      </c>
      <c r="D29" s="4">
        <v>1</v>
      </c>
      <c r="E29" s="4">
        <v>1</v>
      </c>
      <c r="F29" s="4">
        <v>1</v>
      </c>
      <c r="G29" s="25"/>
      <c r="H29" s="23"/>
      <c r="I29" s="23"/>
      <c r="J29" s="2" t="s">
        <v>6</v>
      </c>
      <c r="K29" s="4">
        <v>1</v>
      </c>
      <c r="L29" s="4">
        <v>1</v>
      </c>
      <c r="M29" s="4">
        <v>1</v>
      </c>
      <c r="N29" s="23"/>
      <c r="O29" s="23"/>
      <c r="P29" s="23"/>
      <c r="Q29" s="2" t="s">
        <v>6</v>
      </c>
      <c r="R29" s="4">
        <v>1</v>
      </c>
      <c r="S29" s="4">
        <v>1</v>
      </c>
      <c r="T29" s="4">
        <v>1</v>
      </c>
      <c r="U29" s="23"/>
      <c r="V29" s="24"/>
    </row>
    <row r="30" spans="1:22" x14ac:dyDescent="0.25">
      <c r="A30" s="22"/>
      <c r="B30" s="23"/>
      <c r="C30" s="2" t="s">
        <v>7</v>
      </c>
      <c r="D30" s="15">
        <v>0.2</v>
      </c>
      <c r="E30" s="15">
        <v>0.2</v>
      </c>
      <c r="F30" s="15">
        <v>0.2</v>
      </c>
      <c r="G30" s="25"/>
      <c r="H30" s="23"/>
      <c r="I30" s="23"/>
      <c r="J30" s="2" t="s">
        <v>7</v>
      </c>
      <c r="K30" s="15">
        <v>0.2</v>
      </c>
      <c r="L30" s="15">
        <v>0.85</v>
      </c>
      <c r="M30" s="4">
        <v>1</v>
      </c>
      <c r="N30" s="23"/>
      <c r="O30" s="23"/>
      <c r="P30" s="23"/>
      <c r="Q30" s="2" t="s">
        <v>7</v>
      </c>
      <c r="R30" s="15">
        <v>0.2</v>
      </c>
      <c r="S30" s="15">
        <v>0.85</v>
      </c>
      <c r="T30" s="4">
        <v>1</v>
      </c>
      <c r="U30" s="23"/>
      <c r="V30" s="24"/>
    </row>
    <row r="31" spans="1:22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4"/>
    </row>
    <row r="32" spans="1:22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4"/>
    </row>
    <row r="33" spans="1:22" x14ac:dyDescent="0.25">
      <c r="A33" s="22"/>
      <c r="B33" s="23"/>
      <c r="C33" s="3" t="s">
        <v>3</v>
      </c>
      <c r="D33" s="3" t="s">
        <v>8</v>
      </c>
      <c r="E33" s="3" t="s">
        <v>9</v>
      </c>
      <c r="F33" s="3" t="s">
        <v>10</v>
      </c>
      <c r="G33" s="23"/>
      <c r="H33" s="23"/>
      <c r="I33" s="23"/>
      <c r="J33" s="3" t="s">
        <v>3</v>
      </c>
      <c r="K33" s="3" t="s">
        <v>8</v>
      </c>
      <c r="L33" s="3" t="s">
        <v>9</v>
      </c>
      <c r="M33" s="3" t="s">
        <v>10</v>
      </c>
      <c r="N33" s="23"/>
      <c r="O33" s="23"/>
      <c r="P33" s="23"/>
      <c r="Q33" s="3" t="s">
        <v>3</v>
      </c>
      <c r="R33" s="3" t="s">
        <v>8</v>
      </c>
      <c r="S33" s="3" t="s">
        <v>9</v>
      </c>
      <c r="T33" s="3" t="s">
        <v>10</v>
      </c>
      <c r="U33" s="23"/>
      <c r="V33" s="24"/>
    </row>
    <row r="34" spans="1:22" x14ac:dyDescent="0.25">
      <c r="A34" s="22"/>
      <c r="B34" s="26" cm="1">
        <f t="array" ref="B34">SUM(D34:F34/$G$38)</f>
        <v>0.714867617107943</v>
      </c>
      <c r="C34" s="2" t="s">
        <v>4</v>
      </c>
      <c r="D34" s="8">
        <f>D16*D27</f>
        <v>0.16199999999999998</v>
      </c>
      <c r="E34" s="8">
        <f t="shared" ref="E34:F34" si="8">E16*E27</f>
        <v>0.216</v>
      </c>
      <c r="F34" s="8">
        <f t="shared" si="8"/>
        <v>0.14849999999999999</v>
      </c>
      <c r="G34" s="23"/>
      <c r="H34" s="23"/>
      <c r="I34" s="26" cm="1">
        <f t="array" ref="I34">SUM(K34:M34/$N$38)</f>
        <v>0.33298429319371725</v>
      </c>
      <c r="J34" s="2" t="s">
        <v>4</v>
      </c>
      <c r="K34" s="8">
        <f>K16*K27</f>
        <v>0.216</v>
      </c>
      <c r="L34" s="8">
        <f t="shared" ref="L34:M34" si="9">L16*L27</f>
        <v>0.24</v>
      </c>
      <c r="M34" s="8">
        <f t="shared" si="9"/>
        <v>0.18</v>
      </c>
      <c r="N34" s="23"/>
      <c r="O34" s="23"/>
      <c r="P34" s="26" cm="1">
        <f t="array" ref="P34">SUM(R34:T34/$U$38)</f>
        <v>0.32663847780126842</v>
      </c>
      <c r="Q34" s="2" t="s">
        <v>4</v>
      </c>
      <c r="R34" s="8">
        <f>R16*R27</f>
        <v>0.14849999999999999</v>
      </c>
      <c r="S34" s="8">
        <f t="shared" ref="S34:T34" si="10">S16*S27</f>
        <v>0.18</v>
      </c>
      <c r="T34" s="8">
        <f t="shared" si="10"/>
        <v>0.13499999999999998</v>
      </c>
      <c r="U34" s="23"/>
      <c r="V34" s="24"/>
    </row>
    <row r="35" spans="1:22" x14ac:dyDescent="0.25">
      <c r="A35" s="22"/>
      <c r="B35" s="26" cm="1">
        <f t="array" ref="B35">SUM(D35:F35/$G$38)</f>
        <v>0</v>
      </c>
      <c r="C35" s="2" t="s">
        <v>5</v>
      </c>
      <c r="D35" s="8">
        <f t="shared" ref="D35:F35" si="11">D17*D28</f>
        <v>0</v>
      </c>
      <c r="E35" s="8">
        <f t="shared" si="11"/>
        <v>0</v>
      </c>
      <c r="F35" s="8">
        <f t="shared" si="11"/>
        <v>0</v>
      </c>
      <c r="G35" s="23"/>
      <c r="H35" s="23"/>
      <c r="I35" s="26" cm="1">
        <f t="array" ref="I35">SUM(K35:M35/$N$38)</f>
        <v>0.41884816753926701</v>
      </c>
      <c r="J35" s="2" t="s">
        <v>5</v>
      </c>
      <c r="K35" s="8">
        <f t="shared" ref="K35:M35" si="12">K17*K28</f>
        <v>0.60000000000000009</v>
      </c>
      <c r="L35" s="8">
        <f t="shared" si="12"/>
        <v>0.2</v>
      </c>
      <c r="M35" s="8">
        <f t="shared" si="12"/>
        <v>0</v>
      </c>
      <c r="N35" s="23"/>
      <c r="O35" s="23"/>
      <c r="P35" s="26" cm="1">
        <f t="array" ref="P35">SUM(R35:T35/$U$38)</f>
        <v>0.42283298097251582</v>
      </c>
      <c r="Q35" s="2" t="s">
        <v>5</v>
      </c>
      <c r="R35" s="8">
        <f t="shared" ref="R35:T35" si="13">R17*R28</f>
        <v>0.45000000000000007</v>
      </c>
      <c r="S35" s="8">
        <f t="shared" si="13"/>
        <v>0.15000000000000002</v>
      </c>
      <c r="T35" s="8">
        <f t="shared" si="13"/>
        <v>0</v>
      </c>
      <c r="U35" s="23"/>
      <c r="V35" s="24"/>
    </row>
    <row r="36" spans="1:22" x14ac:dyDescent="0.25">
      <c r="A36" s="22"/>
      <c r="B36" s="26" cm="1">
        <f t="array" ref="B36">SUM(D36:F36/$G$38)</f>
        <v>0.2036659877800408</v>
      </c>
      <c r="C36" s="2" t="s">
        <v>6</v>
      </c>
      <c r="D36" s="8">
        <f t="shared" ref="D36:F36" si="14">D18*D29</f>
        <v>3.0000000000000006E-2</v>
      </c>
      <c r="E36" s="8">
        <f t="shared" si="14"/>
        <v>9.7500000000000017E-2</v>
      </c>
      <c r="F36" s="8">
        <f t="shared" si="14"/>
        <v>2.2500000000000003E-2</v>
      </c>
      <c r="G36" s="23"/>
      <c r="H36" s="23"/>
      <c r="I36" s="26" cm="1">
        <f t="array" ref="I36">SUM(K36:M36/$N$38)</f>
        <v>0.10471204188481677</v>
      </c>
      <c r="J36" s="2" t="s">
        <v>6</v>
      </c>
      <c r="K36" s="8">
        <f t="shared" ref="K36:M36" si="15">K18*K29</f>
        <v>4.0000000000000008E-2</v>
      </c>
      <c r="L36" s="8">
        <f t="shared" si="15"/>
        <v>0.13</v>
      </c>
      <c r="M36" s="8">
        <f t="shared" si="15"/>
        <v>0.03</v>
      </c>
      <c r="N36" s="23"/>
      <c r="O36" s="23"/>
      <c r="P36" s="26" cm="1">
        <f t="array" ref="P36">SUM(R36:T36/$U$38)</f>
        <v>0.10570824524312897</v>
      </c>
      <c r="Q36" s="2" t="s">
        <v>6</v>
      </c>
      <c r="R36" s="8">
        <f t="shared" ref="R36:T36" si="16">R18*R29</f>
        <v>3.0000000000000006E-2</v>
      </c>
      <c r="S36" s="8">
        <f t="shared" si="16"/>
        <v>9.7500000000000017E-2</v>
      </c>
      <c r="T36" s="8">
        <f t="shared" si="16"/>
        <v>2.2500000000000003E-2</v>
      </c>
      <c r="U36" s="23"/>
      <c r="V36" s="24"/>
    </row>
    <row r="37" spans="1:22" x14ac:dyDescent="0.25">
      <c r="A37" s="22"/>
      <c r="B37" s="26" cm="1">
        <f t="array" ref="B37">SUM(D37:F37/$G$38)</f>
        <v>8.146639511201631E-2</v>
      </c>
      <c r="C37" s="2" t="s">
        <v>7</v>
      </c>
      <c r="D37" s="8">
        <f t="shared" ref="D37:F37" si="17">D19*D30</f>
        <v>1.8000000000000002E-2</v>
      </c>
      <c r="E37" s="8">
        <f t="shared" si="17"/>
        <v>3.0000000000000006E-2</v>
      </c>
      <c r="F37" s="8">
        <f t="shared" si="17"/>
        <v>1.2000000000000004E-2</v>
      </c>
      <c r="G37" s="23"/>
      <c r="H37" s="23"/>
      <c r="I37" s="26" cm="1">
        <f t="array" ref="I37">SUM(K37:M37/$N$38)</f>
        <v>0.14345549738219895</v>
      </c>
      <c r="J37" s="2" t="s">
        <v>7</v>
      </c>
      <c r="K37" s="8">
        <f t="shared" ref="K37:M37" si="18">K19*K30</f>
        <v>2.4E-2</v>
      </c>
      <c r="L37" s="8">
        <f t="shared" si="18"/>
        <v>0.17</v>
      </c>
      <c r="M37" s="8">
        <f t="shared" si="18"/>
        <v>8.0000000000000016E-2</v>
      </c>
      <c r="N37" s="23"/>
      <c r="O37" s="23"/>
      <c r="P37" s="26" cm="1">
        <f t="array" ref="P37">SUM(R37:T37/$U$38)</f>
        <v>0.14482029598308668</v>
      </c>
      <c r="Q37" s="2" t="s">
        <v>7</v>
      </c>
      <c r="R37" s="8">
        <f t="shared" ref="R37:T37" si="19">R19*R30</f>
        <v>1.8000000000000002E-2</v>
      </c>
      <c r="S37" s="8">
        <f t="shared" si="19"/>
        <v>0.1275</v>
      </c>
      <c r="T37" s="8">
        <f t="shared" si="19"/>
        <v>6.0000000000000012E-2</v>
      </c>
      <c r="U37" s="23"/>
      <c r="V37" s="24"/>
    </row>
    <row r="38" spans="1:22" x14ac:dyDescent="0.25">
      <c r="A38" s="22"/>
      <c r="B38" s="23"/>
      <c r="C38" s="23"/>
      <c r="D38" s="27">
        <f>SUM(D34:D37)</f>
        <v>0.20999999999999996</v>
      </c>
      <c r="E38" s="27">
        <f t="shared" ref="E38" si="20">SUM(E34:E37)</f>
        <v>0.34350000000000003</v>
      </c>
      <c r="F38" s="27">
        <f t="shared" ref="F38" si="21">SUM(F34:F37)</f>
        <v>0.183</v>
      </c>
      <c r="G38" s="14">
        <f>SUM(D38:F38)</f>
        <v>0.73649999999999993</v>
      </c>
      <c r="H38" s="23"/>
      <c r="I38" s="23"/>
      <c r="J38" s="23"/>
      <c r="K38" s="27">
        <f>SUM(K34:K37)</f>
        <v>0.88000000000000012</v>
      </c>
      <c r="L38" s="27">
        <f t="shared" ref="L38" si="22">SUM(L34:L37)</f>
        <v>0.7400000000000001</v>
      </c>
      <c r="M38" s="27">
        <f t="shared" ref="M38" si="23">SUM(M34:M37)</f>
        <v>0.29000000000000004</v>
      </c>
      <c r="N38" s="14">
        <f>SUM(K38:M38)</f>
        <v>1.9100000000000001</v>
      </c>
      <c r="O38" s="23"/>
      <c r="P38" s="23"/>
      <c r="Q38" s="23"/>
      <c r="R38" s="27">
        <f>SUM(R34:R37)</f>
        <v>0.64650000000000007</v>
      </c>
      <c r="S38" s="27">
        <f t="shared" ref="S38" si="24">SUM(S34:S37)</f>
        <v>0.55500000000000005</v>
      </c>
      <c r="T38" s="27">
        <f t="shared" ref="T38" si="25">SUM(T34:T37)</f>
        <v>0.21749999999999997</v>
      </c>
      <c r="U38" s="14">
        <f>SUM(R38:T38)</f>
        <v>1.4190000000000003</v>
      </c>
      <c r="V38" s="24"/>
    </row>
    <row r="39" spans="1:22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4"/>
    </row>
    <row r="40" spans="1:22" x14ac:dyDescent="0.25">
      <c r="A40" s="22"/>
      <c r="B40" s="23"/>
      <c r="C40" s="23"/>
      <c r="D40" s="16" t="s">
        <v>0</v>
      </c>
      <c r="E40" s="17">
        <f>G38*D4</f>
        <v>1.4729999999999999</v>
      </c>
      <c r="F40" s="23"/>
      <c r="G40" s="23"/>
      <c r="H40" s="23"/>
      <c r="I40" s="23"/>
      <c r="J40" s="23"/>
      <c r="K40" s="16" t="s">
        <v>0</v>
      </c>
      <c r="L40" s="17">
        <f>N38*K4</f>
        <v>3.8200000000000003</v>
      </c>
      <c r="M40" s="23"/>
      <c r="N40" s="23"/>
      <c r="O40" s="23"/>
      <c r="P40" s="23"/>
      <c r="Q40" s="23"/>
      <c r="R40" s="16" t="s">
        <v>0</v>
      </c>
      <c r="S40" s="17">
        <f>U38*R4</f>
        <v>2.8380000000000005</v>
      </c>
      <c r="T40" s="23"/>
      <c r="U40" s="23"/>
      <c r="V40" s="24"/>
    </row>
    <row r="41" spans="1:22" x14ac:dyDescent="0.25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Pichon-Riviere</dc:creator>
  <cp:lastModifiedBy>Andres Pichon-Riviere</cp:lastModifiedBy>
  <dcterms:created xsi:type="dcterms:W3CDTF">2021-04-21T19:20:54Z</dcterms:created>
  <dcterms:modified xsi:type="dcterms:W3CDTF">2021-04-29T21:42:10Z</dcterms:modified>
</cp:coreProperties>
</file>