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visibility="hidden" minimized="1"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N6" i="1"/>
  <c r="AK6" i="1"/>
  <c r="AJ6" i="1"/>
  <c r="AJ7" i="1"/>
  <c r="AN7" i="1" l="1"/>
  <c r="AK7" i="1"/>
  <c r="J7" i="1"/>
  <c r="B32" i="1" l="1"/>
  <c r="C32" i="1"/>
  <c r="E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AJ5" i="1" l="1"/>
  <c r="AK5" i="1" s="1"/>
  <c r="J6" i="1"/>
  <c r="AE6" i="1"/>
  <c r="AN5" i="1"/>
  <c r="D5" i="1"/>
  <c r="D6" i="1"/>
  <c r="D32" i="1" l="1"/>
  <c r="AO6" i="1"/>
</calcChain>
</file>

<file path=xl/sharedStrings.xml><?xml version="1.0" encoding="utf-8"?>
<sst xmlns="http://schemas.openxmlformats.org/spreadsheetml/2006/main" count="50" uniqueCount="22">
  <si>
    <t>DATE</t>
  </si>
  <si>
    <t>JUTE ISSUE</t>
  </si>
  <si>
    <t>TOTAL</t>
  </si>
  <si>
    <t>SPOOL WINDING STOCK</t>
  </si>
  <si>
    <t>COP WINDING STOCK</t>
  </si>
  <si>
    <t>INCREASE / DECREASE</t>
  </si>
  <si>
    <t xml:space="preserve">PACKED </t>
  </si>
  <si>
    <t>LOOSE</t>
  </si>
  <si>
    <t>WEAVING PRODUCTION</t>
  </si>
  <si>
    <t>HESSAIN</t>
  </si>
  <si>
    <t xml:space="preserve">SACKING </t>
  </si>
  <si>
    <t>SOIL SAVAR</t>
  </si>
  <si>
    <t>JUTE WEBBING</t>
  </si>
  <si>
    <t>SULZER</t>
  </si>
  <si>
    <t>PROD</t>
  </si>
  <si>
    <t>PROD.</t>
  </si>
  <si>
    <t>SALE</t>
  </si>
  <si>
    <t>TWISTING PRODUCTION AND STOCK</t>
  </si>
  <si>
    <t>TWISTING</t>
  </si>
  <si>
    <t>WASTAGE CONSUM</t>
  </si>
  <si>
    <t>SPINNING PROD</t>
  </si>
  <si>
    <t>WINDING WEAVING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</si>
</sst>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tabSelected="1" zoomScale="85" zoomScaleNormal="85" workbookViewId="0">
      <selection sqref="A1:AO31"/>
    </sheetView>
  </sheetViews>
  <sheetFormatPr defaultRowHeight="15" x14ac:dyDescent="0.25"/>
  <cols>
    <col min="1" max="1" width="10.42578125" style="1" bestFit="1" customWidth="1"/>
    <col min="2" max="3" width="7.5703125" style="1" bestFit="1" customWidth="1"/>
    <col min="4" max="5" width="8.5703125" style="1" bestFit="1" customWidth="1"/>
    <col min="6" max="6" width="6" style="1" bestFit="1" customWidth="1"/>
    <col min="7" max="7" width="6.7109375" style="1" bestFit="1" customWidth="1"/>
    <col min="8" max="8" width="5.7109375" style="1" bestFit="1" customWidth="1"/>
    <col min="9" max="9" width="7.140625" style="1" customWidth="1"/>
    <col min="10" max="10" width="7.85546875" style="1" customWidth="1"/>
    <col min="11" max="11" width="5.5703125" style="1" bestFit="1" customWidth="1"/>
    <col min="12" max="12" width="6.5703125" style="1" bestFit="1" customWidth="1"/>
    <col min="13" max="14" width="6.7109375" style="1" customWidth="1"/>
    <col min="15" max="15" width="7.7109375" style="1" customWidth="1"/>
    <col min="16" max="16" width="6.5703125" style="1" customWidth="1"/>
    <col min="17" max="18" width="7.5703125" style="1" bestFit="1" customWidth="1"/>
    <col min="19" max="19" width="6.28515625" style="1" customWidth="1"/>
    <col min="20" max="20" width="7.28515625" style="1" customWidth="1"/>
    <col min="21" max="21" width="5.5703125" style="1" bestFit="1" customWidth="1"/>
    <col min="22" max="22" width="5.7109375" style="1" bestFit="1" customWidth="1"/>
    <col min="23" max="23" width="6.7109375" style="1" bestFit="1" customWidth="1"/>
    <col min="24" max="24" width="6.7109375" style="1" customWidth="1"/>
    <col min="25" max="25" width="7.5703125" style="1" customWidth="1"/>
    <col min="26" max="26" width="5.5703125" style="1" bestFit="1" customWidth="1"/>
    <col min="27" max="28" width="6.5703125" style="1" bestFit="1" customWidth="1"/>
    <col min="29" max="29" width="6" style="1" customWidth="1"/>
    <col min="30" max="30" width="7.85546875" style="1" customWidth="1"/>
    <col min="31" max="31" width="5.5703125" style="1" bestFit="1" customWidth="1"/>
    <col min="32" max="32" width="6.5703125" style="1" bestFit="1" customWidth="1"/>
    <col min="33" max="33" width="6.7109375" style="1" bestFit="1" customWidth="1"/>
    <col min="34" max="35" width="7.28515625" style="1" customWidth="1"/>
    <col min="36" max="36" width="6.5703125" style="1" bestFit="1" customWidth="1"/>
    <col min="37" max="37" width="8.140625" style="1" bestFit="1" customWidth="1"/>
    <col min="38" max="39" width="8" style="1" bestFit="1" customWidth="1"/>
    <col min="40" max="40" width="6.5703125" style="1" bestFit="1" customWidth="1"/>
    <col min="41" max="41" width="7.5703125" style="1" bestFit="1" customWidth="1"/>
    <col min="42" max="16384" width="9.140625" style="1"/>
  </cols>
  <sheetData>
    <row r="1" spans="1:41" ht="15.75" thickBot="1" x14ac:dyDescent="0.3"/>
    <row r="2" spans="1:41" ht="48" customHeight="1" thickBot="1" x14ac:dyDescent="0.3">
      <c r="A2" s="9"/>
      <c r="B2" s="9"/>
      <c r="C2" s="9"/>
      <c r="D2" s="9"/>
      <c r="E2" s="9"/>
      <c r="F2" s="11" t="s">
        <v>17</v>
      </c>
      <c r="G2" s="11"/>
      <c r="H2" s="11"/>
      <c r="I2" s="11"/>
      <c r="J2" s="11"/>
      <c r="K2" s="7" t="s">
        <v>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2"/>
      <c r="AK2" s="9"/>
      <c r="AL2" s="9"/>
      <c r="AM2" s="9"/>
      <c r="AN2" s="9"/>
      <c r="AO2" s="9"/>
    </row>
    <row r="3" spans="1:41" ht="36.75" customHeight="1" thickBot="1" x14ac:dyDescent="0.3">
      <c r="A3" s="10" t="s">
        <v>0</v>
      </c>
      <c r="B3" s="7" t="s">
        <v>1</v>
      </c>
      <c r="C3" s="8" t="s">
        <v>19</v>
      </c>
      <c r="D3" s="10" t="s">
        <v>2</v>
      </c>
      <c r="E3" s="8" t="s">
        <v>20</v>
      </c>
      <c r="F3" s="8" t="s">
        <v>18</v>
      </c>
      <c r="G3" s="8"/>
      <c r="H3" s="8"/>
      <c r="I3" s="8"/>
      <c r="J3" s="8" t="s">
        <v>5</v>
      </c>
      <c r="K3" s="7" t="s">
        <v>9</v>
      </c>
      <c r="L3" s="7"/>
      <c r="M3" s="7"/>
      <c r="N3" s="7"/>
      <c r="O3" s="8" t="s">
        <v>5</v>
      </c>
      <c r="P3" s="7" t="s">
        <v>10</v>
      </c>
      <c r="Q3" s="7"/>
      <c r="R3" s="7"/>
      <c r="S3" s="7"/>
      <c r="T3" s="8" t="s">
        <v>5</v>
      </c>
      <c r="U3" s="7" t="s">
        <v>12</v>
      </c>
      <c r="V3" s="7"/>
      <c r="W3" s="7"/>
      <c r="X3" s="7"/>
      <c r="Y3" s="8" t="s">
        <v>5</v>
      </c>
      <c r="Z3" s="7" t="s">
        <v>13</v>
      </c>
      <c r="AA3" s="7"/>
      <c r="AB3" s="7"/>
      <c r="AC3" s="7"/>
      <c r="AD3" s="8" t="s">
        <v>5</v>
      </c>
      <c r="AE3" s="7" t="s">
        <v>11</v>
      </c>
      <c r="AF3" s="7"/>
      <c r="AG3" s="7"/>
      <c r="AH3" s="7"/>
      <c r="AI3" s="8" t="s">
        <v>5</v>
      </c>
      <c r="AJ3" s="7" t="s">
        <v>2</v>
      </c>
      <c r="AK3" s="7" t="s">
        <v>21</v>
      </c>
      <c r="AL3" s="7" t="s">
        <v>3</v>
      </c>
      <c r="AM3" s="7" t="s">
        <v>4</v>
      </c>
      <c r="AN3" s="7" t="s">
        <v>2</v>
      </c>
      <c r="AO3" s="8" t="s">
        <v>5</v>
      </c>
    </row>
    <row r="4" spans="1:41" ht="24" customHeight="1" thickBot="1" x14ac:dyDescent="0.3">
      <c r="A4" s="10"/>
      <c r="B4" s="7"/>
      <c r="C4" s="8"/>
      <c r="D4" s="10"/>
      <c r="E4" s="8"/>
      <c r="F4" s="3" t="s">
        <v>14</v>
      </c>
      <c r="G4" s="3" t="s">
        <v>6</v>
      </c>
      <c r="H4" s="3" t="s">
        <v>7</v>
      </c>
      <c r="I4" s="3" t="s">
        <v>16</v>
      </c>
      <c r="J4" s="8"/>
      <c r="K4" s="3" t="s">
        <v>15</v>
      </c>
      <c r="L4" s="3" t="s">
        <v>7</v>
      </c>
      <c r="M4" s="3" t="s">
        <v>6</v>
      </c>
      <c r="N4" s="3" t="s">
        <v>16</v>
      </c>
      <c r="O4" s="8"/>
      <c r="P4" s="3" t="s">
        <v>15</v>
      </c>
      <c r="Q4" s="3" t="s">
        <v>7</v>
      </c>
      <c r="R4" s="3" t="s">
        <v>6</v>
      </c>
      <c r="S4" s="3" t="s">
        <v>16</v>
      </c>
      <c r="T4" s="8"/>
      <c r="U4" s="3" t="s">
        <v>15</v>
      </c>
      <c r="V4" s="3" t="s">
        <v>7</v>
      </c>
      <c r="W4" s="3" t="s">
        <v>6</v>
      </c>
      <c r="X4" s="3" t="s">
        <v>16</v>
      </c>
      <c r="Y4" s="8"/>
      <c r="Z4" s="3" t="s">
        <v>15</v>
      </c>
      <c r="AA4" s="3" t="s">
        <v>7</v>
      </c>
      <c r="AB4" s="3" t="s">
        <v>6</v>
      </c>
      <c r="AC4" s="3" t="s">
        <v>16</v>
      </c>
      <c r="AD4" s="8"/>
      <c r="AE4" s="3" t="s">
        <v>15</v>
      </c>
      <c r="AF4" s="3" t="s">
        <v>7</v>
      </c>
      <c r="AG4" s="3" t="s">
        <v>6</v>
      </c>
      <c r="AH4" s="3" t="s">
        <v>16</v>
      </c>
      <c r="AI4" s="8"/>
      <c r="AJ4" s="7"/>
      <c r="AK4" s="7"/>
      <c r="AL4" s="7"/>
      <c r="AM4" s="7"/>
      <c r="AN4" s="7"/>
      <c r="AO4" s="8"/>
    </row>
    <row r="5" spans="1:41" ht="15.75" thickBot="1" x14ac:dyDescent="0.3">
      <c r="A5" s="4">
        <v>45746</v>
      </c>
      <c r="B5" s="5">
        <v>32.536999999999999</v>
      </c>
      <c r="C5" s="6">
        <v>1.913</v>
      </c>
      <c r="D5" s="5">
        <f>+B5+C5</f>
        <v>34.449999999999996</v>
      </c>
      <c r="E5" s="6">
        <v>37.514000000000003</v>
      </c>
      <c r="F5" s="5">
        <v>0.78</v>
      </c>
      <c r="G5" s="5">
        <v>3.05</v>
      </c>
      <c r="H5" s="5">
        <v>6.5170000000000003</v>
      </c>
      <c r="I5" s="5"/>
      <c r="J5" s="5"/>
      <c r="K5" s="5"/>
      <c r="L5" s="5">
        <v>56.759</v>
      </c>
      <c r="M5" s="5">
        <v>87.222999999999999</v>
      </c>
      <c r="N5" s="5"/>
      <c r="O5" s="5"/>
      <c r="P5" s="5"/>
      <c r="Q5" s="5">
        <v>158.018</v>
      </c>
      <c r="R5" s="5">
        <v>136.79599999999999</v>
      </c>
      <c r="S5" s="5"/>
      <c r="T5" s="5"/>
      <c r="U5" s="5"/>
      <c r="V5" s="5">
        <v>3.4510000000000001</v>
      </c>
      <c r="W5" s="5">
        <v>5.49</v>
      </c>
      <c r="X5" s="5"/>
      <c r="Y5" s="5"/>
      <c r="Z5" s="5"/>
      <c r="AA5" s="5">
        <v>27.416</v>
      </c>
      <c r="AB5" s="5">
        <v>3.9609999999999999</v>
      </c>
      <c r="AC5" s="5"/>
      <c r="AD5" s="5"/>
      <c r="AE5" s="5"/>
      <c r="AF5" s="5">
        <v>75.564999999999998</v>
      </c>
      <c r="AG5" s="5">
        <v>21.594000000000001</v>
      </c>
      <c r="AH5" s="5"/>
      <c r="AI5" s="5"/>
      <c r="AJ5" s="5">
        <f>+K5+P5+U5+Z5+AE5</f>
        <v>0</v>
      </c>
      <c r="AK5" s="5">
        <f>E5-F5-AJ5</f>
        <v>36.734000000000002</v>
      </c>
      <c r="AL5" s="5">
        <v>39.94</v>
      </c>
      <c r="AM5" s="6">
        <v>16.425000000000001</v>
      </c>
      <c r="AN5" s="5">
        <f>+AL5+AM5</f>
        <v>56.364999999999995</v>
      </c>
      <c r="AO5" s="5"/>
    </row>
    <row r="6" spans="1:41" ht="15.75" thickBot="1" x14ac:dyDescent="0.3">
      <c r="A6" s="4">
        <v>45748</v>
      </c>
      <c r="B6" s="5">
        <v>26.84</v>
      </c>
      <c r="C6" s="6">
        <v>2.3940000000000001</v>
      </c>
      <c r="D6" s="5">
        <f>+B6+C6</f>
        <v>29.234000000000002</v>
      </c>
      <c r="E6" s="6">
        <v>36.375</v>
      </c>
      <c r="F6" s="6">
        <v>0.75600000000000001</v>
      </c>
      <c r="G6" s="5">
        <v>3.05</v>
      </c>
      <c r="H6" s="5">
        <v>6.5469999999999997</v>
      </c>
      <c r="I6" s="5"/>
      <c r="J6" s="5">
        <f>+H6-H5</f>
        <v>2.9999999999999361E-2</v>
      </c>
      <c r="K6" s="5">
        <v>2.4119999999999999</v>
      </c>
      <c r="L6" s="5">
        <v>57.018999999999998</v>
      </c>
      <c r="M6" s="5">
        <v>89.363</v>
      </c>
      <c r="N6" s="5"/>
      <c r="O6" s="5"/>
      <c r="P6" s="5">
        <v>23.984999999999999</v>
      </c>
      <c r="Q6" s="5">
        <v>155.95599999999999</v>
      </c>
      <c r="R6" s="5">
        <v>150.71600000000001</v>
      </c>
      <c r="S6" s="5"/>
      <c r="T6" s="5"/>
      <c r="U6" s="5">
        <v>0.151</v>
      </c>
      <c r="V6" s="5">
        <v>3.4510000000000001</v>
      </c>
      <c r="W6" s="5">
        <v>5.641</v>
      </c>
      <c r="X6" s="5"/>
      <c r="Y6" s="5"/>
      <c r="Z6" s="5">
        <v>0.29899999999999999</v>
      </c>
      <c r="AA6" s="5">
        <v>27.416</v>
      </c>
      <c r="AB6" s="5">
        <v>3.9609999999999999</v>
      </c>
      <c r="AC6" s="5"/>
      <c r="AD6" s="5"/>
      <c r="AE6" s="5">
        <f>2.844</f>
        <v>2.8439999999999999</v>
      </c>
      <c r="AF6" s="5">
        <v>77.114000000000004</v>
      </c>
      <c r="AG6" s="5">
        <v>20.526</v>
      </c>
      <c r="AH6" s="5"/>
      <c r="AI6" s="5"/>
      <c r="AJ6" s="5">
        <f t="shared" ref="AJ6:AJ7" si="0">+K6+P6+U6+Z6+AE6</f>
        <v>29.690999999999999</v>
      </c>
      <c r="AK6" s="5">
        <f>E6-F6-AJ6</f>
        <v>5.9280000000000008</v>
      </c>
      <c r="AL6" s="5">
        <v>42.47</v>
      </c>
      <c r="AM6" s="6">
        <v>18.015000000000001</v>
      </c>
      <c r="AN6" s="5">
        <f>+AL6+AM6</f>
        <v>60.484999999999999</v>
      </c>
      <c r="AO6" s="5">
        <f>+AN6-AN5</f>
        <v>4.1200000000000045</v>
      </c>
    </row>
    <row r="7" spans="1:41" ht="15.75" thickBot="1" x14ac:dyDescent="0.3">
      <c r="A7" s="4">
        <v>45749</v>
      </c>
      <c r="B7" s="5">
        <v>32.807000000000002</v>
      </c>
      <c r="C7" s="6">
        <v>2.3380000000000001</v>
      </c>
      <c r="D7" s="5">
        <f t="shared" ref="D7:D31" si="1">+B7+C7</f>
        <v>35.145000000000003</v>
      </c>
      <c r="E7" s="6">
        <v>37.536999999999999</v>
      </c>
      <c r="F7" s="6">
        <v>0.69599999999999995</v>
      </c>
      <c r="G7" s="5">
        <v>3.05</v>
      </c>
      <c r="H7" s="5">
        <v>6.5469999999999997</v>
      </c>
      <c r="I7" s="5"/>
      <c r="J7" s="5">
        <f>+H7-H6</f>
        <v>0</v>
      </c>
      <c r="K7" s="5">
        <v>2.875</v>
      </c>
      <c r="L7" s="5">
        <v>62.338999999999999</v>
      </c>
      <c r="M7" s="5">
        <v>87.668999999999997</v>
      </c>
      <c r="N7" s="5"/>
      <c r="O7" s="5"/>
      <c r="P7" s="5">
        <v>24.805</v>
      </c>
      <c r="Q7" s="5">
        <v>150.71600000000001</v>
      </c>
      <c r="R7" s="5">
        <v>167.31899999999999</v>
      </c>
      <c r="S7" s="5"/>
      <c r="T7" s="5"/>
      <c r="U7" s="5">
        <v>0.151</v>
      </c>
      <c r="V7" s="5">
        <v>3.4510000000000001</v>
      </c>
      <c r="W7" s="5">
        <v>5.7930000000000001</v>
      </c>
      <c r="X7" s="5"/>
      <c r="Y7" s="5"/>
      <c r="Z7" s="5">
        <v>0.40300000000000002</v>
      </c>
      <c r="AA7" s="5">
        <v>27.416</v>
      </c>
      <c r="AB7" s="5">
        <v>3.9609999999999999</v>
      </c>
      <c r="AC7" s="5"/>
      <c r="AD7" s="5"/>
      <c r="AE7" s="5">
        <v>2.7240000000000002</v>
      </c>
      <c r="AF7" s="5">
        <v>78.028999999999996</v>
      </c>
      <c r="AG7" s="5">
        <v>20.242000000000001</v>
      </c>
      <c r="AH7" s="5"/>
      <c r="AI7" s="5"/>
      <c r="AJ7" s="5">
        <f t="shared" si="0"/>
        <v>30.957999999999998</v>
      </c>
      <c r="AK7" s="5">
        <f>E7-F7-AJ7</f>
        <v>5.8830000000000027</v>
      </c>
      <c r="AL7" s="5">
        <v>47.9</v>
      </c>
      <c r="AM7" s="5">
        <v>18.75</v>
      </c>
      <c r="AN7" s="5">
        <f>+AL7+AM7</f>
        <v>66.650000000000006</v>
      </c>
      <c r="AO7" s="5">
        <f>+AN7-AN6</f>
        <v>6.1650000000000063</v>
      </c>
    </row>
    <row r="8" spans="1:41" ht="15.75" thickBot="1" x14ac:dyDescent="0.3">
      <c r="A8" s="4">
        <v>45750</v>
      </c>
      <c r="B8" s="5">
        <v>33.094999999999999</v>
      </c>
      <c r="C8" s="6">
        <v>2.2930000000000001</v>
      </c>
      <c r="D8" s="5">
        <f t="shared" si="1"/>
        <v>35.387999999999998</v>
      </c>
      <c r="E8" s="6">
        <v>36.627000000000002</v>
      </c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ht="15.75" thickBot="1" x14ac:dyDescent="0.3">
      <c r="A9" s="4">
        <v>45752</v>
      </c>
      <c r="B9" s="5">
        <v>30.895</v>
      </c>
      <c r="C9" s="6">
        <v>2.3250000000000002</v>
      </c>
      <c r="D9" s="5">
        <f t="shared" si="1"/>
        <v>33.22</v>
      </c>
      <c r="E9" s="6">
        <v>37.587000000000003</v>
      </c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5.75" thickBot="1" x14ac:dyDescent="0.3">
      <c r="A10" s="4">
        <v>45753</v>
      </c>
      <c r="B10" s="5">
        <v>33.521999999999998</v>
      </c>
      <c r="C10" s="6">
        <v>2.2120000000000002</v>
      </c>
      <c r="D10" s="5">
        <f t="shared" si="1"/>
        <v>35.734000000000002</v>
      </c>
      <c r="E10" s="6">
        <v>28.308</v>
      </c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15.75" thickBot="1" x14ac:dyDescent="0.3">
      <c r="A11" s="4">
        <v>45754</v>
      </c>
      <c r="B11" s="5">
        <v>32.686999999999998</v>
      </c>
      <c r="C11" s="6">
        <v>2.3460000000000001</v>
      </c>
      <c r="D11" s="5">
        <f t="shared" si="1"/>
        <v>35.033000000000001</v>
      </c>
      <c r="E11" s="6">
        <v>38.15</v>
      </c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.75" thickBot="1" x14ac:dyDescent="0.3">
      <c r="A12" s="4">
        <v>45755</v>
      </c>
      <c r="B12" s="5">
        <v>31.192</v>
      </c>
      <c r="C12" s="6">
        <v>1.996</v>
      </c>
      <c r="D12" s="5">
        <f t="shared" si="1"/>
        <v>33.188000000000002</v>
      </c>
      <c r="E12" s="6">
        <v>38.084000000000003</v>
      </c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5.75" thickBot="1" x14ac:dyDescent="0.3">
      <c r="A13" s="4">
        <v>45756</v>
      </c>
      <c r="B13" s="5">
        <v>31.809000000000001</v>
      </c>
      <c r="C13" s="6">
        <v>2.2829999999999999</v>
      </c>
      <c r="D13" s="5">
        <f t="shared" si="1"/>
        <v>34.091999999999999</v>
      </c>
      <c r="E13" s="6">
        <v>38.335000000000001</v>
      </c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15.75" thickBot="1" x14ac:dyDescent="0.3">
      <c r="A14" s="4">
        <v>45757</v>
      </c>
      <c r="B14" s="5">
        <v>32.911000000000001</v>
      </c>
      <c r="C14" s="6">
        <v>2.5259999999999998</v>
      </c>
      <c r="D14" s="5">
        <f t="shared" si="1"/>
        <v>35.436999999999998</v>
      </c>
      <c r="E14" s="6">
        <v>38.450000000000003</v>
      </c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5.75" thickBot="1" x14ac:dyDescent="0.3">
      <c r="A15" s="4">
        <v>45759</v>
      </c>
      <c r="B15" s="5">
        <v>33.204000000000001</v>
      </c>
      <c r="C15" s="6">
        <v>2.7679999999999998</v>
      </c>
      <c r="D15" s="5">
        <f t="shared" si="1"/>
        <v>35.972000000000001</v>
      </c>
      <c r="E15" s="6">
        <v>38.25</v>
      </c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15.75" thickBot="1" x14ac:dyDescent="0.3">
      <c r="A16" s="4">
        <v>45760</v>
      </c>
      <c r="B16" s="5">
        <v>32.098999999999997</v>
      </c>
      <c r="C16" s="6">
        <v>2.645</v>
      </c>
      <c r="D16" s="5">
        <f t="shared" si="1"/>
        <v>34.744</v>
      </c>
      <c r="E16" s="6">
        <v>38.082000000000001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5.75" thickBot="1" x14ac:dyDescent="0.3">
      <c r="A17" s="4">
        <v>45761</v>
      </c>
      <c r="B17" s="5">
        <v>31.478000000000002</v>
      </c>
      <c r="C17" s="6">
        <v>2.778</v>
      </c>
      <c r="D17" s="5">
        <f t="shared" si="1"/>
        <v>34.256</v>
      </c>
      <c r="E17" s="6">
        <v>38.179000000000002</v>
      </c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5.75" thickBot="1" x14ac:dyDescent="0.3">
      <c r="A18" s="4">
        <v>45762</v>
      </c>
      <c r="B18" s="5">
        <v>32.390999999999998</v>
      </c>
      <c r="C18" s="6">
        <v>2.6280000000000001</v>
      </c>
      <c r="D18" s="5">
        <f t="shared" si="1"/>
        <v>35.018999999999998</v>
      </c>
      <c r="E18" s="6">
        <v>38.487000000000002</v>
      </c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5.75" thickBot="1" x14ac:dyDescent="0.3">
      <c r="A19" s="4">
        <v>45763</v>
      </c>
      <c r="B19" s="5">
        <v>33.570999999999998</v>
      </c>
      <c r="C19" s="6">
        <v>2.0840000000000001</v>
      </c>
      <c r="D19" s="5">
        <f t="shared" si="1"/>
        <v>35.655000000000001</v>
      </c>
      <c r="E19" s="6">
        <v>38.594000000000001</v>
      </c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5.75" thickBot="1" x14ac:dyDescent="0.3">
      <c r="A20" s="4">
        <v>45764</v>
      </c>
      <c r="B20" s="5">
        <v>37.466999999999999</v>
      </c>
      <c r="C20" s="6">
        <v>3.05</v>
      </c>
      <c r="D20" s="5">
        <f t="shared" si="1"/>
        <v>40.516999999999996</v>
      </c>
      <c r="E20" s="6">
        <v>38.789000000000001</v>
      </c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5.75" thickBot="1" x14ac:dyDescent="0.3">
      <c r="A21" s="4">
        <v>45766</v>
      </c>
      <c r="B21" s="5">
        <v>31.841000000000001</v>
      </c>
      <c r="C21" s="6">
        <v>3.468</v>
      </c>
      <c r="D21" s="5">
        <f t="shared" si="1"/>
        <v>35.308999999999997</v>
      </c>
      <c r="E21" s="6">
        <v>38.161999999999999</v>
      </c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5.75" thickBot="1" x14ac:dyDescent="0.3">
      <c r="A22" s="4">
        <v>45767</v>
      </c>
      <c r="B22" s="5">
        <v>36.688000000000002</v>
      </c>
      <c r="C22" s="6">
        <v>3.0310000000000001</v>
      </c>
      <c r="D22" s="5">
        <f t="shared" si="1"/>
        <v>39.719000000000001</v>
      </c>
      <c r="E22" s="6">
        <v>38.503999999999998</v>
      </c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5.75" thickBot="1" x14ac:dyDescent="0.3">
      <c r="A23" s="4">
        <v>45768</v>
      </c>
      <c r="B23" s="5">
        <v>36.387999999999998</v>
      </c>
      <c r="C23" s="6">
        <v>3.09</v>
      </c>
      <c r="D23" s="5">
        <f t="shared" si="1"/>
        <v>39.477999999999994</v>
      </c>
      <c r="E23" s="6">
        <v>39.024000000000001</v>
      </c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5.75" thickBot="1" x14ac:dyDescent="0.3">
      <c r="A24" s="4">
        <v>45769</v>
      </c>
      <c r="B24" s="5">
        <v>39.148000000000003</v>
      </c>
      <c r="C24" s="6">
        <v>3.5209999999999999</v>
      </c>
      <c r="D24" s="5">
        <f t="shared" si="1"/>
        <v>42.669000000000004</v>
      </c>
      <c r="E24" s="6">
        <v>39.070999999999998</v>
      </c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5.75" thickBot="1" x14ac:dyDescent="0.3">
      <c r="A25" s="4">
        <v>45770</v>
      </c>
      <c r="B25" s="5">
        <v>35.478999999999999</v>
      </c>
      <c r="C25" s="6">
        <v>3.399</v>
      </c>
      <c r="D25" s="5">
        <f t="shared" si="1"/>
        <v>38.878</v>
      </c>
      <c r="E25" s="6">
        <v>39.040999999999997</v>
      </c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5.75" thickBot="1" x14ac:dyDescent="0.3">
      <c r="A26" s="4">
        <v>45771</v>
      </c>
      <c r="B26" s="5">
        <v>35.162999999999997</v>
      </c>
      <c r="C26" s="6">
        <v>2.2999999999999998</v>
      </c>
      <c r="D26" s="5">
        <f t="shared" si="1"/>
        <v>37.462999999999994</v>
      </c>
      <c r="E26" s="6">
        <v>39.515000000000001</v>
      </c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5.75" thickBot="1" x14ac:dyDescent="0.3">
      <c r="A27" s="4">
        <v>45773</v>
      </c>
      <c r="B27" s="5">
        <v>37.029000000000003</v>
      </c>
      <c r="C27" s="6">
        <v>2.9380000000000002</v>
      </c>
      <c r="D27" s="5">
        <f t="shared" si="1"/>
        <v>39.967000000000006</v>
      </c>
      <c r="E27" s="6">
        <v>39.17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5.75" thickBot="1" x14ac:dyDescent="0.3">
      <c r="A28" s="4">
        <v>45774</v>
      </c>
      <c r="B28" s="5">
        <v>43.491</v>
      </c>
      <c r="C28" s="6">
        <v>2.5129999999999999</v>
      </c>
      <c r="D28" s="5">
        <f t="shared" si="1"/>
        <v>46.003999999999998</v>
      </c>
      <c r="E28" s="6">
        <v>39.066000000000003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5.75" thickBot="1" x14ac:dyDescent="0.3">
      <c r="A29" s="4">
        <v>45775</v>
      </c>
      <c r="B29" s="5">
        <v>43.902000000000001</v>
      </c>
      <c r="C29" s="6">
        <v>2.0649999999999999</v>
      </c>
      <c r="D29" s="5">
        <f t="shared" si="1"/>
        <v>45.966999999999999</v>
      </c>
      <c r="E29" s="6">
        <v>39.027000000000001</v>
      </c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5.75" thickBot="1" x14ac:dyDescent="0.3">
      <c r="A30" s="4">
        <v>45776</v>
      </c>
      <c r="B30" s="5">
        <v>43.908999999999999</v>
      </c>
      <c r="C30" s="6">
        <v>2.5910000000000002</v>
      </c>
      <c r="D30" s="5">
        <f t="shared" si="1"/>
        <v>46.5</v>
      </c>
      <c r="E30" s="6">
        <v>39.277000000000001</v>
      </c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5.75" thickBot="1" x14ac:dyDescent="0.3">
      <c r="A31" s="4">
        <v>45777</v>
      </c>
      <c r="B31" s="5">
        <v>46.167000000000002</v>
      </c>
      <c r="C31" s="5">
        <v>1.7310000000000001</v>
      </c>
      <c r="D31" s="5">
        <f t="shared" si="1"/>
        <v>47.898000000000003</v>
      </c>
      <c r="E31" s="6">
        <v>39.637999999999998</v>
      </c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5.75" thickBot="1" x14ac:dyDescent="0.3">
      <c r="A32" s="4" t="s">
        <v>2</v>
      </c>
      <c r="B32" s="5">
        <f t="shared" ref="B32:E32" si="2">SUM(B5:B31)</f>
        <v>947.71000000000015</v>
      </c>
      <c r="C32" s="5">
        <f t="shared" si="2"/>
        <v>69.225999999999985</v>
      </c>
      <c r="D32" s="5">
        <f t="shared" si="2"/>
        <v>1016.9359999999998</v>
      </c>
      <c r="E32" s="5">
        <f t="shared" si="2"/>
        <v>1026.8430000000001</v>
      </c>
    </row>
  </sheetData>
  <mergeCells count="27">
    <mergeCell ref="A2:E2"/>
    <mergeCell ref="AK2:AO2"/>
    <mergeCell ref="K2:AI2"/>
    <mergeCell ref="A3:A4"/>
    <mergeCell ref="B3:B4"/>
    <mergeCell ref="C3:C4"/>
    <mergeCell ref="D3:D4"/>
    <mergeCell ref="E3:E4"/>
    <mergeCell ref="Z3:AC3"/>
    <mergeCell ref="F2:J2"/>
    <mergeCell ref="F3:I3"/>
    <mergeCell ref="P3:S3"/>
    <mergeCell ref="O3:O4"/>
    <mergeCell ref="T3:T4"/>
    <mergeCell ref="U3:X3"/>
    <mergeCell ref="AO3:AO4"/>
    <mergeCell ref="J3:J4"/>
    <mergeCell ref="K3:N3"/>
    <mergeCell ref="Y3:Y4"/>
    <mergeCell ref="AD3:AD4"/>
    <mergeCell ref="AE3:AH3"/>
    <mergeCell ref="AK3:AK4"/>
    <mergeCell ref="AL3:AL4"/>
    <mergeCell ref="AM3:AM4"/>
    <mergeCell ref="AN3:AN4"/>
    <mergeCell ref="AI3:AI4"/>
    <mergeCell ref="AJ3:AJ4"/>
  </mergeCells>
  <pageMargins left="0.23622047244094491" right="0.23622047244094491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2025-08-12T08:08:43Z</dcterms:modified>
</cp:coreProperties>
</file>