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<sst xmlns="http://schemas.openxmlformats.org/spreadsheetml/2006/main" count="106" uniqueCount="94">
  <si>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</si>
  <si>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</si>
  <si>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</si>
  <si>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</si>
  <si>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</si>
  <si>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</si>
  <si>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</si>
  <si>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</si>
  <si>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</si>
  <si>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</si>
  <si>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</si>
  <si>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</si>
  <si>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</si>
  <si>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</si>
  <si>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</si>
  <si>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</si>
  <si>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</si>
  <si>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</si>
  <si>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</si>
  <si>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</si>
  <si>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</si>
  <si>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</si>
  <si>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</si>
  <si>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</si>
  <si>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</si>
  <si>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</si>
  <si>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</si>
  <si>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</si>
  <si>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</si>
  <si>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</si>
  <si>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</si>
  <si>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</si>
  <si>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</si>
  <si>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</si>
  <si>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</si>
  <si>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</si>
  <si>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</si>
  <si>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</si>
  <si>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</si>
  <si>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</si>
  <si>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</si>
  <si>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</si>
  <si>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</si>
  <si>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</si>
  <si>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</si>
  <si>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</si>
  <si>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</si>
  <si>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</si>
  <si>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</si>
  <si>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</si>
  <si>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</si>
  <si>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</si>
  <si>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</si>
  <si>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</si>
  <si>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</si>
  <si>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</si>
  <si>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</si>
  <si>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</si>
  <si>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</si>
  <si>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</si>
  <si>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</si>
  <si>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</si>
  <si>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</si>
  <si>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</si>
  <si>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 TWISTING PROD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</si>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</sst>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11.5703125" customWidth="1"/>
    <col min="17" max="17" width="25.28515625" style="11" customWidth="1"/>
  </cols>
  <sheetData>
    <row r="1" spans="1:41" s="47" customFormat="1" ht="56.25" customHeight="1" thickBot="1" x14ac:dyDescent="0.25">
      <c r="A1" s="48" t="s">
        <v>0</v>
      </c>
      <c r="B1" s="49" t="s">
        <v>1</v>
      </c>
      <c r="C1" s="50" t="s">
        <v>2</v>
      </c>
      <c r="D1" s="48" t="s">
        <v>3</v>
      </c>
      <c r="E1" s="50" t="s">
        <v>4</v>
      </c>
      <c r="F1" s="51" t="s">
        <v>64</v>
      </c>
      <c r="G1" s="51" t="s">
        <v>65</v>
      </c>
      <c r="H1" s="51" t="s">
        <v>66</v>
      </c>
      <c r="I1" s="51" t="s">
        <v>67</v>
      </c>
      <c r="J1" s="50" t="s">
        <v>68</v>
      </c>
      <c r="K1" s="51" t="s">
        <v>69</v>
      </c>
      <c r="L1" s="51" t="s">
        <v>70</v>
      </c>
      <c r="M1" s="51" t="s">
        <v>71</v>
      </c>
      <c r="N1" s="51" t="s">
        <v>72</v>
      </c>
      <c r="O1" s="52" t="s">
        <v>73</v>
      </c>
      <c r="P1" s="51" t="s">
        <v>74</v>
      </c>
      <c r="Q1" s="51" t="s">
        <v>75</v>
      </c>
      <c r="R1" s="51" t="s">
        <v>76</v>
      </c>
      <c r="S1" s="51" t="s">
        <v>77</v>
      </c>
      <c r="T1" s="52" t="s">
        <v>78</v>
      </c>
      <c r="U1" s="51" t="s">
        <v>79</v>
      </c>
      <c r="V1" s="51" t="s">
        <v>80</v>
      </c>
      <c r="W1" s="51" t="s">
        <v>81</v>
      </c>
      <c r="X1" s="51" t="s">
        <v>82</v>
      </c>
      <c r="Y1" s="52" t="s">
        <v>83</v>
      </c>
      <c r="Z1" s="51" t="s">
        <v>84</v>
      </c>
      <c r="AA1" s="51" t="s">
        <v>85</v>
      </c>
      <c r="AB1" s="51" t="s">
        <v>86</v>
      </c>
      <c r="AC1" s="51" t="s">
        <v>87</v>
      </c>
      <c r="AD1" s="52" t="s">
        <v>88</v>
      </c>
      <c r="AE1" s="51" t="s">
        <v>89</v>
      </c>
      <c r="AF1" s="51" t="s">
        <v>90</v>
      </c>
      <c r="AG1" s="51" t="s">
        <v>91</v>
      </c>
      <c r="AH1" s="51" t="s">
        <v>92</v>
      </c>
      <c r="AI1" s="52" t="s">
        <v>93</v>
      </c>
      <c r="AJ1" s="53" t="s">
        <v>3</v>
      </c>
      <c r="AK1" s="53" t="s">
        <v>6</v>
      </c>
      <c r="AL1" s="53" t="s">
        <v>7</v>
      </c>
      <c r="AM1" s="53" t="s">
        <v>8</v>
      </c>
      <c r="AN1" s="53" t="s">
        <v>3</v>
      </c>
      <c r="AO1" s="52" t="s">
        <v>5</v>
      </c>
    </row>
    <row r="2" spans="1:41" ht="15.75" thickBot="1" x14ac:dyDescent="0.3">
      <c r="A2" s="2">
        <v>45748</v>
      </c>
      <c r="B2" s="3">
        <v>26.84</v>
      </c>
      <c r="C2" s="4">
        <v>2.3940000000000001</v>
      </c>
      <c r="D2" s="3">
        <v>29.234000000000002</v>
      </c>
      <c r="E2" s="4">
        <v>36.375</v>
      </c>
      <c r="F2" s="4">
        <v>0.75600000000000001</v>
      </c>
      <c r="G2" s="3">
        <v>3.05</v>
      </c>
      <c r="H2" s="3">
        <v>6.5469999999999997</v>
      </c>
      <c r="I2" s="3"/>
      <c r="J2" s="3">
        <v>0</v>
      </c>
      <c r="K2" s="3">
        <v>2.4119999999999999</v>
      </c>
      <c r="L2" s="3">
        <v>89.363</v>
      </c>
      <c r="M2" s="3">
        <v>57.018999999999998</v>
      </c>
      <c r="N2" s="3"/>
      <c r="O2" s="3"/>
      <c r="P2" s="3">
        <v>23.984999999999999</v>
      </c>
      <c r="Q2" s="5">
        <v>150.71600000000001</v>
      </c>
      <c r="R2" s="3">
        <v>155.95599999999999</v>
      </c>
      <c r="S2" s="3"/>
      <c r="T2" s="3"/>
      <c r="U2" s="3">
        <v>0.151</v>
      </c>
      <c r="V2" s="3">
        <v>5.641</v>
      </c>
      <c r="W2" s="3">
        <v>3.4510000000000001</v>
      </c>
      <c r="X2" s="3"/>
      <c r="Y2" s="3"/>
      <c r="Z2" s="3">
        <v>0.29899999999999999</v>
      </c>
      <c r="AA2" s="3">
        <v>3.9609999999999999</v>
      </c>
      <c r="AB2" s="3">
        <v>27.416</v>
      </c>
      <c r="AC2" s="3"/>
      <c r="AD2" s="3"/>
      <c r="AE2" s="3">
        <v>2.8439999999999999</v>
      </c>
      <c r="AF2" s="3">
        <v>20.526</v>
      </c>
      <c r="AG2" s="3">
        <v>77.114000000000004</v>
      </c>
      <c r="AH2" s="3"/>
      <c r="AI2" s="3"/>
      <c r="AJ2" s="3">
        <f t="shared" ref="AJ2:AJ3" si="0">+K2+P2+U2+Z2+AE2</f>
        <v>29.690999999999999</v>
      </c>
      <c r="AK2" s="3">
        <f>E2-F2-AJ2</f>
        <v>5.9280000000000008</v>
      </c>
      <c r="AL2" s="3">
        <v>42.47</v>
      </c>
      <c r="AM2" s="4">
        <v>18.015000000000001</v>
      </c>
      <c r="AN2" s="3">
        <f t="shared" ref="AN2:AN27" si="1">+AL2+AM2</f>
        <v>60.484999999999999</v>
      </c>
      <c r="AO2" s="3" t="e">
        <f>+AN2-#REF!</f>
        <v>#REF!</v>
      </c>
    </row>
    <row r="3" spans="1:41" ht="15.75" thickBot="1" x14ac:dyDescent="0.3">
      <c r="A3" s="2">
        <v>45749</v>
      </c>
      <c r="B3" s="3">
        <v>32.807000000000002</v>
      </c>
      <c r="C3" s="4">
        <v>2.3380000000000001</v>
      </c>
      <c r="D3" s="3">
        <v>35.145000000000003</v>
      </c>
      <c r="E3" s="4">
        <v>37.536999999999999</v>
      </c>
      <c r="F3" s="4">
        <v>0.69599999999999995</v>
      </c>
      <c r="G3" s="3">
        <v>3.05</v>
      </c>
      <c r="H3" s="3">
        <v>6.5469999999999997</v>
      </c>
      <c r="I3" s="3"/>
      <c r="J3" s="3">
        <f>+H3-H2</f>
        <v>0</v>
      </c>
      <c r="K3" s="3">
        <v>2.875</v>
      </c>
      <c r="L3" s="3">
        <v>87.668999999999997</v>
      </c>
      <c r="M3" s="3">
        <v>62.338999999999999</v>
      </c>
      <c r="N3" s="3"/>
      <c r="O3" s="3">
        <f t="shared" ref="O3:O27" si="2">+M3-M2</f>
        <v>5.32</v>
      </c>
      <c r="P3" s="3">
        <v>24.805</v>
      </c>
      <c r="Q3" s="5">
        <v>167.31899999999999</v>
      </c>
      <c r="R3" s="3">
        <v>150.71600000000001</v>
      </c>
      <c r="S3" s="3"/>
      <c r="T3" s="3"/>
      <c r="U3" s="3">
        <v>0.151</v>
      </c>
      <c r="V3" s="3">
        <v>5.7930000000000001</v>
      </c>
      <c r="W3" s="3">
        <v>3.4510000000000001</v>
      </c>
      <c r="X3" s="3"/>
      <c r="Y3" s="3"/>
      <c r="Z3" s="3">
        <v>0.40300000000000002</v>
      </c>
      <c r="AA3" s="3">
        <v>3.9609999999999999</v>
      </c>
      <c r="AB3" s="3">
        <v>27.416</v>
      </c>
      <c r="AC3" s="3"/>
      <c r="AD3" s="3"/>
      <c r="AE3" s="3">
        <v>2.7240000000000002</v>
      </c>
      <c r="AF3" s="3">
        <v>20.242000000000001</v>
      </c>
      <c r="AG3" s="3">
        <v>78.028999999999996</v>
      </c>
      <c r="AH3" s="3"/>
      <c r="AI3" s="3"/>
      <c r="AJ3" s="3">
        <f t="shared" si="0"/>
        <v>30.957999999999998</v>
      </c>
      <c r="AK3" s="3">
        <f>E3-F3-AJ3</f>
        <v>5.8830000000000027</v>
      </c>
      <c r="AL3" s="3">
        <v>47.9</v>
      </c>
      <c r="AM3" s="3">
        <v>18.75</v>
      </c>
      <c r="AN3" s="3">
        <f t="shared" si="1"/>
        <v>66.650000000000006</v>
      </c>
      <c r="AO3" s="3">
        <f>+AN3-AN2</f>
        <v>6.1650000000000063</v>
      </c>
    </row>
    <row r="4" spans="1:41" ht="15.75" thickBot="1" x14ac:dyDescent="0.3">
      <c r="A4" s="2">
        <v>45750</v>
      </c>
      <c r="B4" s="3">
        <v>33.094999999999999</v>
      </c>
      <c r="C4" s="4">
        <v>2.2930000000000001</v>
      </c>
      <c r="D4" s="3">
        <v>35.387999999999998</v>
      </c>
      <c r="E4" s="4">
        <v>36.627000000000002</v>
      </c>
      <c r="F4" s="4">
        <v>0.72099999999999997</v>
      </c>
      <c r="G4" s="3">
        <v>3.05</v>
      </c>
      <c r="H4" s="3">
        <v>6.5650000000000004</v>
      </c>
      <c r="I4" s="3"/>
      <c r="J4" s="3">
        <f>+H4-H3</f>
        <v>1.8000000000000682E-2</v>
      </c>
      <c r="K4" s="3">
        <v>2.6349999999999998</v>
      </c>
      <c r="L4" s="3">
        <v>90.304000000000002</v>
      </c>
      <c r="M4" s="3">
        <v>62.338999999999999</v>
      </c>
      <c r="N4" s="3"/>
      <c r="O4" s="3">
        <f t="shared" si="2"/>
        <v>0</v>
      </c>
      <c r="P4" s="3">
        <v>22.077999999999999</v>
      </c>
      <c r="Q4" s="5">
        <v>167.02</v>
      </c>
      <c r="R4" s="3">
        <v>151.46600000000001</v>
      </c>
      <c r="S4" s="3"/>
      <c r="T4" s="3"/>
      <c r="U4" s="3">
        <v>0.14299999999999999</v>
      </c>
      <c r="V4" s="3">
        <v>5.7930000000000001</v>
      </c>
      <c r="W4" s="3">
        <v>3.4510000000000001</v>
      </c>
      <c r="X4" s="3"/>
      <c r="Y4" s="3"/>
      <c r="Z4" s="3">
        <v>0.42399999999999999</v>
      </c>
      <c r="AA4" s="3">
        <v>3.9609999999999999</v>
      </c>
      <c r="AB4" s="3">
        <v>27.416</v>
      </c>
      <c r="AC4" s="3"/>
      <c r="AD4" s="3"/>
      <c r="AE4" s="3">
        <v>2.6040000000000001</v>
      </c>
      <c r="AF4" s="3">
        <v>17.635999999999999</v>
      </c>
      <c r="AG4" s="3">
        <v>78.495999999999995</v>
      </c>
      <c r="AH4" s="3"/>
      <c r="AI4" s="3"/>
      <c r="AJ4" s="3">
        <f>+K4+P4+U4+Z4+AE4</f>
        <v>27.884</v>
      </c>
      <c r="AK4" s="3">
        <f>E4-F4-AJ4</f>
        <v>8.0220000000000056</v>
      </c>
      <c r="AL4" s="3">
        <v>51.975000000000001</v>
      </c>
      <c r="AM4" s="3">
        <v>18.39</v>
      </c>
      <c r="AN4" s="3">
        <f t="shared" si="1"/>
        <v>70.365000000000009</v>
      </c>
      <c r="AO4" s="3">
        <f t="shared" ref="AO4:AO27" si="3">+AN4-AN3</f>
        <v>3.7150000000000034</v>
      </c>
    </row>
    <row r="5" spans="1:41" ht="15.75" thickBot="1" x14ac:dyDescent="0.3">
      <c r="A5" s="2">
        <v>45752</v>
      </c>
      <c r="B5" s="3">
        <v>30.895</v>
      </c>
      <c r="C5" s="4">
        <v>2.3250000000000002</v>
      </c>
      <c r="D5" s="3">
        <v>33.22</v>
      </c>
      <c r="E5" s="4">
        <v>37.587000000000003</v>
      </c>
      <c r="F5" s="4">
        <v>0.76800000000000002</v>
      </c>
      <c r="G5" s="3">
        <v>3.05</v>
      </c>
      <c r="H5" s="3">
        <v>6.8650000000000002</v>
      </c>
      <c r="I5" s="3"/>
      <c r="J5" s="3">
        <f>+H5-H4</f>
        <v>0.29999999999999982</v>
      </c>
      <c r="K5" s="3">
        <v>2.9609999999999999</v>
      </c>
      <c r="L5" s="3">
        <v>93.265000000000001</v>
      </c>
      <c r="M5" s="3">
        <v>62.338999999999999</v>
      </c>
      <c r="N5" s="3"/>
      <c r="O5" s="3">
        <f t="shared" si="2"/>
        <v>0</v>
      </c>
      <c r="P5" s="3">
        <v>25.128</v>
      </c>
      <c r="Q5" s="5">
        <v>156.922</v>
      </c>
      <c r="R5" s="3">
        <v>155.816</v>
      </c>
      <c r="S5" s="3"/>
      <c r="T5" s="3"/>
      <c r="U5" s="3">
        <v>0.13200000000000001</v>
      </c>
      <c r="V5" s="3">
        <v>5.9249999999999998</v>
      </c>
      <c r="W5" s="3">
        <v>3.4510000000000001</v>
      </c>
      <c r="X5" s="3"/>
      <c r="Y5" s="3"/>
      <c r="Z5" s="3">
        <v>0.42</v>
      </c>
      <c r="AA5" s="3">
        <v>3.9609999999999999</v>
      </c>
      <c r="AB5" s="3">
        <v>27.416</v>
      </c>
      <c r="AC5" s="3"/>
      <c r="AD5" s="3"/>
      <c r="AE5" s="3">
        <v>2.7240000000000002</v>
      </c>
      <c r="AF5" s="3">
        <v>19.032</v>
      </c>
      <c r="AG5" s="3">
        <v>78.495999999999995</v>
      </c>
      <c r="AH5" s="3"/>
      <c r="AI5" s="3"/>
      <c r="AJ5" s="3">
        <f t="shared" ref="AJ5:AJ27" si="4">+K5+P5+U5+Z5+AE5</f>
        <v>31.365000000000002</v>
      </c>
      <c r="AK5" s="3">
        <f>E5-F5-AJ5</f>
        <v>5.4540000000000006</v>
      </c>
      <c r="AL5" s="3">
        <v>50.45</v>
      </c>
      <c r="AM5" s="3">
        <v>19.395</v>
      </c>
      <c r="AN5" s="3">
        <f t="shared" si="1"/>
        <v>69.844999999999999</v>
      </c>
      <c r="AO5" s="3">
        <f t="shared" si="3"/>
        <v>-0.52000000000001023</v>
      </c>
    </row>
    <row r="6" spans="1:41" ht="15.75" thickBot="1" x14ac:dyDescent="0.3">
      <c r="A6" s="2">
        <v>45753</v>
      </c>
      <c r="B6" s="3">
        <v>33.521999999999998</v>
      </c>
      <c r="C6" s="4">
        <v>2.2120000000000002</v>
      </c>
      <c r="D6" s="3">
        <v>35.734000000000002</v>
      </c>
      <c r="E6" s="4">
        <v>28.308</v>
      </c>
      <c r="F6" s="4">
        <v>0.39200000000000002</v>
      </c>
      <c r="G6" s="3">
        <v>3.05</v>
      </c>
      <c r="H6" s="3">
        <v>6.7519999999999998</v>
      </c>
      <c r="I6" s="3"/>
      <c r="J6" s="3">
        <f>+H6-H5</f>
        <v>-0.11300000000000043</v>
      </c>
      <c r="K6" s="3">
        <v>2.2000000000000002</v>
      </c>
      <c r="L6" s="3">
        <v>93.981999999999999</v>
      </c>
      <c r="M6" s="3">
        <v>63.819000000000003</v>
      </c>
      <c r="N6" s="3"/>
      <c r="O6" s="3">
        <f t="shared" si="2"/>
        <v>1.480000000000004</v>
      </c>
      <c r="P6" s="3">
        <v>21.26</v>
      </c>
      <c r="Q6" s="5">
        <v>157.14699999999999</v>
      </c>
      <c r="R6" s="3">
        <v>119.276</v>
      </c>
      <c r="S6" s="3"/>
      <c r="T6" s="3"/>
      <c r="U6" s="3">
        <v>0.13200000000000001</v>
      </c>
      <c r="V6" s="3">
        <v>6.0570000000000004</v>
      </c>
      <c r="W6" s="3">
        <v>3.4510000000000001</v>
      </c>
      <c r="X6" s="3"/>
      <c r="Y6" s="3"/>
      <c r="Z6" s="3">
        <v>0.372</v>
      </c>
      <c r="AA6" s="3">
        <v>3.9609999999999999</v>
      </c>
      <c r="AB6" s="3">
        <v>27.416</v>
      </c>
      <c r="AC6" s="3"/>
      <c r="AD6" s="3"/>
      <c r="AE6" s="3">
        <v>2.4969999999999999</v>
      </c>
      <c r="AF6" s="3">
        <v>20.166</v>
      </c>
      <c r="AG6" s="3">
        <v>79.346999999999994</v>
      </c>
      <c r="AH6" s="3"/>
      <c r="AI6" s="3"/>
      <c r="AJ6" s="3">
        <f t="shared" si="4"/>
        <v>26.461000000000002</v>
      </c>
      <c r="AK6" s="3">
        <f>E6-F6-AJ6</f>
        <v>1.4549999999999983</v>
      </c>
      <c r="AL6" s="3">
        <v>51.78</v>
      </c>
      <c r="AM6" s="3">
        <v>18.600000000000001</v>
      </c>
      <c r="AN6" s="3">
        <f t="shared" si="1"/>
        <v>70.38</v>
      </c>
      <c r="AO6" s="3">
        <f t="shared" si="3"/>
        <v>0.53499999999999659</v>
      </c>
    </row>
    <row r="7" spans="1:41" ht="15.75" thickBot="1" x14ac:dyDescent="0.3">
      <c r="A7" s="2">
        <v>45754</v>
      </c>
      <c r="B7" s="3">
        <v>32.686999999999998</v>
      </c>
      <c r="C7" s="4">
        <v>2.3460000000000001</v>
      </c>
      <c r="D7" s="3">
        <v>35.033000000000001</v>
      </c>
      <c r="E7" s="4">
        <v>38.15</v>
      </c>
      <c r="F7" s="4">
        <v>0.749</v>
      </c>
      <c r="G7" s="3">
        <v>3.05</v>
      </c>
      <c r="H7" s="3">
        <v>6.8419999999999996</v>
      </c>
      <c r="I7" s="3"/>
      <c r="J7" s="3">
        <f>+H7-H6</f>
        <v>8.9999999999999858E-2</v>
      </c>
      <c r="K7" s="3">
        <v>2.738</v>
      </c>
      <c r="L7" s="3">
        <v>91.522999999999996</v>
      </c>
      <c r="M7" s="3">
        <v>69.015000000000001</v>
      </c>
      <c r="N7" s="3"/>
      <c r="O7" s="3">
        <f t="shared" si="2"/>
        <v>5.195999999999998</v>
      </c>
      <c r="P7" s="3">
        <v>24.594000000000001</v>
      </c>
      <c r="Q7" s="5">
        <v>160.17099999999999</v>
      </c>
      <c r="R7" s="3">
        <v>87.665999999999997</v>
      </c>
      <c r="S7" s="3"/>
      <c r="T7" s="3"/>
      <c r="U7" s="3">
        <v>0.13200000000000001</v>
      </c>
      <c r="V7" s="3">
        <v>4.0830000000000002</v>
      </c>
      <c r="W7" s="3">
        <v>3.4510000000000001</v>
      </c>
      <c r="X7" s="3"/>
      <c r="Y7" s="3"/>
      <c r="Z7" s="3">
        <v>0.33100000000000002</v>
      </c>
      <c r="AA7" s="3">
        <v>3.9609999999999999</v>
      </c>
      <c r="AB7" s="3">
        <v>27.416</v>
      </c>
      <c r="AC7" s="3"/>
      <c r="AD7" s="3"/>
      <c r="AE7" s="3">
        <v>2.617</v>
      </c>
      <c r="AF7" s="3">
        <v>18.096</v>
      </c>
      <c r="AG7" s="3">
        <v>79.747</v>
      </c>
      <c r="AH7" s="3"/>
      <c r="AI7" s="3"/>
      <c r="AJ7" s="3">
        <f t="shared" si="4"/>
        <v>30.412000000000003</v>
      </c>
      <c r="AK7" s="3">
        <f>E7-F7-AJ7</f>
        <v>6.9889999999999937</v>
      </c>
      <c r="AL7" s="3">
        <v>58.35</v>
      </c>
      <c r="AM7" s="3">
        <v>18.734999999999999</v>
      </c>
      <c r="AN7" s="3">
        <f t="shared" si="1"/>
        <v>77.085000000000008</v>
      </c>
      <c r="AO7" s="3">
        <f t="shared" si="3"/>
        <v>6.7050000000000125</v>
      </c>
    </row>
    <row r="8" spans="1:41" ht="15.75" thickBot="1" x14ac:dyDescent="0.3">
      <c r="A8" s="2">
        <v>45755</v>
      </c>
      <c r="B8" s="3">
        <v>31.192</v>
      </c>
      <c r="C8" s="4">
        <v>1.996</v>
      </c>
      <c r="D8" s="3">
        <v>33.188000000000002</v>
      </c>
      <c r="E8" s="4">
        <v>38.084000000000003</v>
      </c>
      <c r="F8" s="4">
        <v>0.73499999999999999</v>
      </c>
      <c r="G8" s="3">
        <v>3.05</v>
      </c>
      <c r="H8" s="3">
        <v>6.9669999999999996</v>
      </c>
      <c r="I8" s="3"/>
      <c r="J8" s="3">
        <f>+H8-H7</f>
        <v>0.125</v>
      </c>
      <c r="K8" s="3">
        <v>2.6059999999999999</v>
      </c>
      <c r="L8" s="3">
        <v>92.691999999999993</v>
      </c>
      <c r="M8" s="3">
        <v>70.450999999999993</v>
      </c>
      <c r="N8" s="3"/>
      <c r="O8" s="3">
        <f t="shared" si="2"/>
        <v>1.4359999999999928</v>
      </c>
      <c r="P8" s="3">
        <v>24.483000000000001</v>
      </c>
      <c r="Q8" s="5">
        <v>154.68600000000001</v>
      </c>
      <c r="R8" s="3">
        <v>115.21599999999999</v>
      </c>
      <c r="S8" s="3"/>
      <c r="T8" s="3"/>
      <c r="U8" s="3">
        <v>0.13200000000000001</v>
      </c>
      <c r="V8" s="3">
        <v>4.2149999999999999</v>
      </c>
      <c r="W8" s="3">
        <v>3.4510000000000001</v>
      </c>
      <c r="X8" s="3"/>
      <c r="Y8" s="3"/>
      <c r="Z8" s="3">
        <v>0.29199999999999998</v>
      </c>
      <c r="AA8" s="3">
        <v>3.9609999999999999</v>
      </c>
      <c r="AB8" s="3">
        <v>27.416</v>
      </c>
      <c r="AC8" s="3"/>
      <c r="AD8" s="3"/>
      <c r="AE8" s="3">
        <v>2.7240000000000002</v>
      </c>
      <c r="AF8" s="3">
        <v>19.309999999999999</v>
      </c>
      <c r="AG8" s="3">
        <v>85.441000000000003</v>
      </c>
      <c r="AH8" s="3"/>
      <c r="AI8" s="3"/>
      <c r="AJ8" s="3">
        <f t="shared" si="4"/>
        <v>30.237000000000002</v>
      </c>
      <c r="AK8" s="3">
        <f>E8-F8-AJ8</f>
        <v>7.1120000000000019</v>
      </c>
      <c r="AL8" s="3">
        <v>62.04</v>
      </c>
      <c r="AM8" s="3">
        <v>19.245000000000001</v>
      </c>
      <c r="AN8" s="3">
        <f t="shared" si="1"/>
        <v>81.284999999999997</v>
      </c>
      <c r="AO8" s="3">
        <f t="shared" si="3"/>
        <v>4.1999999999999886</v>
      </c>
    </row>
    <row r="9" spans="1:41" ht="15.75" thickBot="1" x14ac:dyDescent="0.3">
      <c r="A9" s="2">
        <v>45756</v>
      </c>
      <c r="B9" s="3">
        <v>31.809000000000001</v>
      </c>
      <c r="C9" s="4">
        <v>2.2829999999999999</v>
      </c>
      <c r="D9" s="3">
        <v>34.091999999999999</v>
      </c>
      <c r="E9" s="4">
        <v>38.335000000000001</v>
      </c>
      <c r="F9" s="4">
        <v>0.65800000000000003</v>
      </c>
      <c r="G9" s="3">
        <v>3.05</v>
      </c>
      <c r="H9" s="3">
        <v>6.9320000000000004</v>
      </c>
      <c r="I9" s="3"/>
      <c r="J9" s="3">
        <f>+H9-H8</f>
        <v>-3.4999999999999254E-2</v>
      </c>
      <c r="K9" s="3">
        <v>2.726</v>
      </c>
      <c r="L9" s="3">
        <v>91.846000000000004</v>
      </c>
      <c r="M9" s="3">
        <v>73.102000000000004</v>
      </c>
      <c r="N9" s="3"/>
      <c r="O9" s="3">
        <f t="shared" si="2"/>
        <v>2.6510000000000105</v>
      </c>
      <c r="P9" s="3">
        <v>24.327999999999999</v>
      </c>
      <c r="Q9" s="5">
        <v>157.315</v>
      </c>
      <c r="R9" s="3">
        <v>135.226</v>
      </c>
      <c r="S9" s="3"/>
      <c r="T9" s="3"/>
      <c r="U9" s="3">
        <v>0.123</v>
      </c>
      <c r="V9" s="3">
        <v>4.3390000000000004</v>
      </c>
      <c r="W9" s="3">
        <v>3.4510000000000001</v>
      </c>
      <c r="X9" s="3"/>
      <c r="Y9" s="3"/>
      <c r="Z9" s="3">
        <v>0.29599999999999999</v>
      </c>
      <c r="AA9" s="3">
        <v>6.7590000000000003</v>
      </c>
      <c r="AB9" s="3">
        <v>27.416</v>
      </c>
      <c r="AC9" s="3"/>
      <c r="AD9" s="3"/>
      <c r="AE9" s="3">
        <v>2.7240000000000002</v>
      </c>
      <c r="AF9" s="3">
        <v>18.356000000000002</v>
      </c>
      <c r="AG9" s="3">
        <v>86.423000000000002</v>
      </c>
      <c r="AH9" s="3"/>
      <c r="AI9" s="3"/>
      <c r="AJ9" s="3">
        <f t="shared" si="4"/>
        <v>30.196999999999999</v>
      </c>
      <c r="AK9" s="3">
        <f>E9-F9-AJ9</f>
        <v>7.48</v>
      </c>
      <c r="AL9" s="3">
        <v>65.45</v>
      </c>
      <c r="AM9" s="3">
        <v>20.565000000000001</v>
      </c>
      <c r="AN9" s="3">
        <f t="shared" si="1"/>
        <v>86.015000000000001</v>
      </c>
      <c r="AO9" s="3">
        <f t="shared" si="3"/>
        <v>4.730000000000004</v>
      </c>
    </row>
    <row r="10" spans="1:41" ht="15.75" thickBot="1" x14ac:dyDescent="0.3">
      <c r="A10" s="2">
        <v>45757</v>
      </c>
      <c r="B10" s="3">
        <v>32.911000000000001</v>
      </c>
      <c r="C10" s="4">
        <v>2.5259999999999998</v>
      </c>
      <c r="D10" s="3">
        <v>35.436999999999998</v>
      </c>
      <c r="E10" s="4">
        <v>38.450000000000003</v>
      </c>
      <c r="F10" s="4">
        <v>0.67900000000000005</v>
      </c>
      <c r="G10" s="3">
        <v>3.05</v>
      </c>
      <c r="H10" s="3">
        <v>6.9320000000000004</v>
      </c>
      <c r="I10" s="3"/>
      <c r="J10" s="3">
        <f>+H10-H9</f>
        <v>0</v>
      </c>
      <c r="K10" s="3">
        <v>2.5209999999999999</v>
      </c>
      <c r="L10" s="3">
        <v>92.278000000000006</v>
      </c>
      <c r="M10" s="3">
        <v>74.403000000000006</v>
      </c>
      <c r="N10" s="3"/>
      <c r="O10" s="3">
        <f t="shared" si="2"/>
        <v>1.3010000000000019</v>
      </c>
      <c r="P10" s="3">
        <v>26.141999999999999</v>
      </c>
      <c r="Q10" s="5">
        <v>137.45699999999999</v>
      </c>
      <c r="R10" s="3">
        <v>78.096000000000004</v>
      </c>
      <c r="S10" s="3"/>
      <c r="T10" s="3"/>
      <c r="U10" s="3">
        <v>0.154</v>
      </c>
      <c r="V10" s="3">
        <v>4.4820000000000002</v>
      </c>
      <c r="W10" s="3">
        <v>3.4510000000000001</v>
      </c>
      <c r="X10" s="3"/>
      <c r="Y10" s="3"/>
      <c r="Z10" s="3">
        <v>0.371</v>
      </c>
      <c r="AA10" s="3">
        <v>6.7590000000000003</v>
      </c>
      <c r="AB10" s="3">
        <v>27.416</v>
      </c>
      <c r="AC10" s="3"/>
      <c r="AD10" s="3"/>
      <c r="AE10" s="3">
        <v>2.7240000000000002</v>
      </c>
      <c r="AF10" s="3">
        <v>17.832000000000001</v>
      </c>
      <c r="AG10" s="3">
        <v>88.055999999999997</v>
      </c>
      <c r="AH10" s="3"/>
      <c r="AI10" s="3"/>
      <c r="AJ10" s="3">
        <f t="shared" si="4"/>
        <v>31.911999999999999</v>
      </c>
      <c r="AK10" s="3">
        <f>E10-F10-AJ10</f>
        <v>5.8590000000000018</v>
      </c>
      <c r="AL10" s="3">
        <v>68.775000000000006</v>
      </c>
      <c r="AM10" s="3">
        <v>21.164999999999999</v>
      </c>
      <c r="AN10" s="3">
        <f t="shared" si="1"/>
        <v>89.94</v>
      </c>
      <c r="AO10" s="3">
        <f t="shared" si="3"/>
        <v>3.9249999999999972</v>
      </c>
    </row>
    <row r="11" spans="1:41" ht="15.75" thickBot="1" x14ac:dyDescent="0.3">
      <c r="A11" s="2">
        <v>45759</v>
      </c>
      <c r="B11" s="3">
        <v>33.204000000000001</v>
      </c>
      <c r="C11" s="4">
        <v>2.7679999999999998</v>
      </c>
      <c r="D11" s="3">
        <v>35.972000000000001</v>
      </c>
      <c r="E11" s="4">
        <v>38.25</v>
      </c>
      <c r="F11" s="4">
        <v>0.64600000000000002</v>
      </c>
      <c r="G11" s="3">
        <v>3.05</v>
      </c>
      <c r="H11" s="3">
        <v>6.9320000000000004</v>
      </c>
      <c r="I11" s="3"/>
      <c r="J11" s="3">
        <f>+H11-H10</f>
        <v>0</v>
      </c>
      <c r="K11" s="3">
        <v>2.5099999999999998</v>
      </c>
      <c r="L11" s="3">
        <v>94.647999999999996</v>
      </c>
      <c r="M11" s="3">
        <v>74.403000000000006</v>
      </c>
      <c r="N11" s="3"/>
      <c r="O11" s="3">
        <f t="shared" si="2"/>
        <v>0</v>
      </c>
      <c r="P11" s="3">
        <v>24.896000000000001</v>
      </c>
      <c r="Q11" s="5">
        <v>174.09700000000001</v>
      </c>
      <c r="R11" s="3">
        <v>88.536000000000001</v>
      </c>
      <c r="S11" s="3"/>
      <c r="T11" s="3"/>
      <c r="U11" s="3">
        <v>0.154</v>
      </c>
      <c r="V11" s="3">
        <v>4.6360000000000001</v>
      </c>
      <c r="W11" s="3">
        <v>3.4510000000000001</v>
      </c>
      <c r="X11" s="3"/>
      <c r="Y11" s="3"/>
      <c r="Z11" s="3">
        <v>0.23899999999999999</v>
      </c>
      <c r="AA11" s="3">
        <v>6.7590000000000003</v>
      </c>
      <c r="AB11" s="3">
        <v>27.416</v>
      </c>
      <c r="AC11" s="3"/>
      <c r="AD11" s="3"/>
      <c r="AE11" s="3">
        <v>3.0840000000000001</v>
      </c>
      <c r="AF11" s="3">
        <v>16.327999999999999</v>
      </c>
      <c r="AG11" s="3">
        <v>88.768000000000001</v>
      </c>
      <c r="AH11" s="3"/>
      <c r="AI11" s="3"/>
      <c r="AJ11" s="3">
        <f t="shared" si="4"/>
        <v>30.882999999999999</v>
      </c>
      <c r="AK11" s="3">
        <f>E11-F11-AJ11</f>
        <v>6.7210000000000001</v>
      </c>
      <c r="AL11" s="3">
        <v>53.725000000000001</v>
      </c>
      <c r="AM11" s="3">
        <v>20.61</v>
      </c>
      <c r="AN11" s="3">
        <f t="shared" si="1"/>
        <v>74.335000000000008</v>
      </c>
      <c r="AO11" s="3">
        <f t="shared" si="3"/>
        <v>-15.60499999999999</v>
      </c>
    </row>
    <row r="12" spans="1:41" s="10" customFormat="1" ht="15.75" thickBot="1" x14ac:dyDescent="0.3">
      <c r="A12" s="6">
        <v>45760</v>
      </c>
      <c r="B12" s="7">
        <v>32.098999999999997</v>
      </c>
      <c r="C12" s="8">
        <v>2.645</v>
      </c>
      <c r="D12" s="7">
        <v>34.744</v>
      </c>
      <c r="E12" s="8">
        <v>38.082000000000001</v>
      </c>
      <c r="F12" s="8">
        <v>0.54600000000000004</v>
      </c>
      <c r="G12" s="7">
        <v>3.05</v>
      </c>
      <c r="H12" s="7">
        <v>6.9320000000000004</v>
      </c>
      <c r="I12" s="7"/>
      <c r="J12" s="3">
        <f>+H12-H11</f>
        <v>0</v>
      </c>
      <c r="K12" s="7">
        <v>2.6389999999999998</v>
      </c>
      <c r="L12" s="7">
        <v>96.756</v>
      </c>
      <c r="M12" s="7">
        <v>72.995999999999995</v>
      </c>
      <c r="N12" s="7"/>
      <c r="O12" s="3">
        <f t="shared" si="2"/>
        <v>-1.4070000000000107</v>
      </c>
      <c r="P12" s="7">
        <v>24.167999999999999</v>
      </c>
      <c r="Q12" s="9">
        <v>0</v>
      </c>
      <c r="R12" s="9">
        <v>102.456</v>
      </c>
      <c r="S12" s="7"/>
      <c r="T12" s="7"/>
      <c r="U12" s="7">
        <v>0.151</v>
      </c>
      <c r="V12" s="7">
        <v>4.7869999999999999</v>
      </c>
      <c r="W12" s="7">
        <v>3.4510000000000001</v>
      </c>
      <c r="X12" s="7"/>
      <c r="Y12" s="7"/>
      <c r="Z12" s="7">
        <v>0.374</v>
      </c>
      <c r="AA12" s="7">
        <v>6.7590000000000003</v>
      </c>
      <c r="AB12" s="7">
        <v>27.416</v>
      </c>
      <c r="AC12" s="7"/>
      <c r="AD12" s="7"/>
      <c r="AE12" s="7">
        <v>3.2040000000000002</v>
      </c>
      <c r="AF12" s="7">
        <v>17.702000000000002</v>
      </c>
      <c r="AG12" s="7">
        <v>90.37</v>
      </c>
      <c r="AH12" s="7"/>
      <c r="AI12" s="7"/>
      <c r="AJ12" s="3">
        <f t="shared" si="4"/>
        <v>30.535999999999998</v>
      </c>
      <c r="AK12" s="3">
        <f>E12-F12-AJ12</f>
        <v>7.0000000000000036</v>
      </c>
      <c r="AL12" s="7">
        <v>59.51</v>
      </c>
      <c r="AM12" s="7">
        <v>20.94</v>
      </c>
      <c r="AN12" s="3">
        <f t="shared" si="1"/>
        <v>80.45</v>
      </c>
      <c r="AO12" s="3">
        <f t="shared" si="3"/>
        <v>6.1149999999999949</v>
      </c>
    </row>
    <row r="13" spans="1:41" ht="15.75" thickBot="1" x14ac:dyDescent="0.3">
      <c r="A13" s="2">
        <v>45761</v>
      </c>
      <c r="B13" s="3">
        <v>31.478000000000002</v>
      </c>
      <c r="C13" s="4">
        <v>2.778</v>
      </c>
      <c r="D13" s="3">
        <v>34.256</v>
      </c>
      <c r="E13" s="4">
        <v>38.179000000000002</v>
      </c>
      <c r="F13" s="4">
        <v>0.77400000000000002</v>
      </c>
      <c r="G13" s="3">
        <v>3.05</v>
      </c>
      <c r="H13" s="3">
        <v>7.5419999999999998</v>
      </c>
      <c r="I13" s="3"/>
      <c r="J13" s="3">
        <f>+H13-H12</f>
        <v>0.60999999999999943</v>
      </c>
      <c r="K13" s="3">
        <v>2.4119999999999999</v>
      </c>
      <c r="L13" s="3">
        <v>89.156999999999996</v>
      </c>
      <c r="M13" s="3">
        <v>72.995999999999995</v>
      </c>
      <c r="N13" s="3"/>
      <c r="O13" s="3">
        <f t="shared" si="2"/>
        <v>0</v>
      </c>
      <c r="P13" s="3">
        <v>25.867000000000001</v>
      </c>
      <c r="Q13" s="9">
        <v>0</v>
      </c>
      <c r="R13" s="3">
        <v>86.506</v>
      </c>
      <c r="S13" s="3"/>
      <c r="T13" s="3"/>
      <c r="U13" s="3">
        <v>0.151</v>
      </c>
      <c r="V13" s="3">
        <v>4.9379999999999997</v>
      </c>
      <c r="W13" s="3">
        <v>3.4510000000000001</v>
      </c>
      <c r="X13" s="3"/>
      <c r="Y13" s="3"/>
      <c r="Z13" s="3">
        <v>0.374</v>
      </c>
      <c r="AA13" s="3">
        <v>6.7590000000000003</v>
      </c>
      <c r="AB13" s="3">
        <v>27.416</v>
      </c>
      <c r="AC13" s="3"/>
      <c r="AD13" s="3"/>
      <c r="AE13" s="3">
        <v>3.0840000000000001</v>
      </c>
      <c r="AF13" s="3">
        <v>20.166</v>
      </c>
      <c r="AG13" s="3">
        <v>89.105000000000004</v>
      </c>
      <c r="AH13" s="3"/>
      <c r="AI13" s="3"/>
      <c r="AJ13" s="3">
        <f t="shared" si="4"/>
        <v>31.887999999999998</v>
      </c>
      <c r="AK13" s="3">
        <f>E13-F13-AJ13</f>
        <v>5.517000000000003</v>
      </c>
      <c r="AL13" s="3">
        <v>63.188000000000002</v>
      </c>
      <c r="AM13" s="3">
        <v>21.315000000000001</v>
      </c>
      <c r="AN13" s="3">
        <f t="shared" si="1"/>
        <v>84.503</v>
      </c>
      <c r="AO13" s="3">
        <f t="shared" si="3"/>
        <v>4.0529999999999973</v>
      </c>
    </row>
    <row r="14" spans="1:41" ht="15.75" thickBot="1" x14ac:dyDescent="0.3">
      <c r="A14" s="2">
        <v>45762</v>
      </c>
      <c r="B14" s="3">
        <v>32.390999999999998</v>
      </c>
      <c r="C14" s="4">
        <v>2.6280000000000001</v>
      </c>
      <c r="D14" s="3">
        <v>35.018999999999998</v>
      </c>
      <c r="E14" s="4">
        <v>38.487000000000002</v>
      </c>
      <c r="F14" s="4">
        <v>0.77400000000000002</v>
      </c>
      <c r="G14" s="3">
        <v>3.05</v>
      </c>
      <c r="H14" s="3">
        <v>7.7149999999999999</v>
      </c>
      <c r="I14" s="3"/>
      <c r="J14" s="3">
        <f>+H14-H13</f>
        <v>0.17300000000000004</v>
      </c>
      <c r="K14" s="3">
        <v>2.6419999999999999</v>
      </c>
      <c r="L14" s="3">
        <v>96.519000000000005</v>
      </c>
      <c r="M14" s="3">
        <v>76.201999999999998</v>
      </c>
      <c r="N14" s="3"/>
      <c r="O14" s="3">
        <f t="shared" si="2"/>
        <v>3.2060000000000031</v>
      </c>
      <c r="P14" s="3">
        <v>24.114000000000001</v>
      </c>
      <c r="Q14" s="9">
        <v>0</v>
      </c>
      <c r="R14" s="3">
        <v>105.736</v>
      </c>
      <c r="S14" s="3"/>
      <c r="T14" s="3"/>
      <c r="U14" s="3">
        <v>0.151</v>
      </c>
      <c r="V14" s="3">
        <v>4.8419999999999996</v>
      </c>
      <c r="W14" s="3">
        <v>3.4510000000000001</v>
      </c>
      <c r="X14" s="3"/>
      <c r="Y14" s="3"/>
      <c r="Z14" s="3">
        <v>0.28199999999999997</v>
      </c>
      <c r="AA14" s="3">
        <v>6.7590000000000003</v>
      </c>
      <c r="AB14" s="3">
        <v>27.416</v>
      </c>
      <c r="AC14" s="3"/>
      <c r="AD14" s="3"/>
      <c r="AE14" s="3">
        <v>2.8439999999999999</v>
      </c>
      <c r="AF14" s="3">
        <v>22.39</v>
      </c>
      <c r="AG14" s="3">
        <v>92.846000000000004</v>
      </c>
      <c r="AH14" s="3"/>
      <c r="AI14" s="3"/>
      <c r="AJ14" s="3">
        <f t="shared" si="4"/>
        <v>30.033000000000001</v>
      </c>
      <c r="AK14" s="3">
        <f>E14-F14-AJ14</f>
        <v>7.68</v>
      </c>
      <c r="AL14" s="3">
        <v>68.826999999999998</v>
      </c>
      <c r="AM14" s="3">
        <v>22.995000000000001</v>
      </c>
      <c r="AN14" s="3">
        <f t="shared" si="1"/>
        <v>91.822000000000003</v>
      </c>
      <c r="AO14" s="3">
        <f t="shared" si="3"/>
        <v>7.3190000000000026</v>
      </c>
    </row>
    <row r="15" spans="1:41" ht="15.75" thickBot="1" x14ac:dyDescent="0.3">
      <c r="A15" s="2">
        <v>45763</v>
      </c>
      <c r="B15" s="3">
        <v>33.570999999999998</v>
      </c>
      <c r="C15" s="4">
        <v>2.0840000000000001</v>
      </c>
      <c r="D15" s="3">
        <v>35.655000000000001</v>
      </c>
      <c r="E15" s="4">
        <v>38.594000000000001</v>
      </c>
      <c r="F15" s="4">
        <v>0.70299999999999996</v>
      </c>
      <c r="G15" s="3">
        <v>3.05</v>
      </c>
      <c r="H15" s="3">
        <v>7.2670000000000003</v>
      </c>
      <c r="I15" s="3"/>
      <c r="J15" s="3">
        <f>+H15-H14</f>
        <v>-0.44799999999999951</v>
      </c>
      <c r="K15" s="3">
        <v>2.871</v>
      </c>
      <c r="L15" s="3">
        <v>97.576999999999998</v>
      </c>
      <c r="M15" s="3">
        <v>78.003</v>
      </c>
      <c r="N15" s="3"/>
      <c r="O15" s="3">
        <f t="shared" si="2"/>
        <v>1.8010000000000019</v>
      </c>
      <c r="P15" s="3">
        <v>21.960999999999999</v>
      </c>
      <c r="Q15" s="5">
        <v>0</v>
      </c>
      <c r="R15" s="3">
        <v>82.135999999999996</v>
      </c>
      <c r="S15" s="3"/>
      <c r="T15" s="3"/>
      <c r="U15" s="3">
        <v>0.123</v>
      </c>
      <c r="V15" s="3">
        <v>5.0620000000000003</v>
      </c>
      <c r="W15" s="3">
        <v>3.4510000000000001</v>
      </c>
      <c r="X15" s="3"/>
      <c r="Y15" s="3"/>
      <c r="Z15" s="3">
        <v>0.16900000000000001</v>
      </c>
      <c r="AA15" s="3">
        <v>6.7590000000000003</v>
      </c>
      <c r="AB15" s="3">
        <v>27.416</v>
      </c>
      <c r="AC15" s="3"/>
      <c r="AD15" s="3"/>
      <c r="AE15" s="3">
        <v>2.9769999999999999</v>
      </c>
      <c r="AF15" s="3">
        <v>19.991</v>
      </c>
      <c r="AG15" s="3">
        <v>94.66</v>
      </c>
      <c r="AH15" s="3"/>
      <c r="AI15" s="3"/>
      <c r="AJ15" s="3">
        <f t="shared" si="4"/>
        <v>28.100999999999999</v>
      </c>
      <c r="AK15" s="3">
        <f>E15-F15-AJ15</f>
        <v>9.7899999999999991</v>
      </c>
      <c r="AL15" s="3">
        <v>72.856999999999999</v>
      </c>
      <c r="AM15" s="3">
        <v>25.23</v>
      </c>
      <c r="AN15" s="3">
        <f t="shared" si="1"/>
        <v>98.087000000000003</v>
      </c>
      <c r="AO15" s="3">
        <f t="shared" si="3"/>
        <v>6.2650000000000006</v>
      </c>
    </row>
    <row r="16" spans="1:41" ht="15.75" thickBot="1" x14ac:dyDescent="0.3">
      <c r="A16" s="2">
        <v>45764</v>
      </c>
      <c r="B16" s="3">
        <v>37.466999999999999</v>
      </c>
      <c r="C16" s="4">
        <v>3.05</v>
      </c>
      <c r="D16" s="3">
        <v>40.516999999999996</v>
      </c>
      <c r="E16" s="4">
        <v>38.789000000000001</v>
      </c>
      <c r="F16" s="4">
        <v>0.77200000000000002</v>
      </c>
      <c r="G16" s="3">
        <v>3.05</v>
      </c>
      <c r="H16" s="3">
        <v>7.4770000000000003</v>
      </c>
      <c r="I16" s="3"/>
      <c r="J16" s="3">
        <f>+H16-H15</f>
        <v>0.20999999999999996</v>
      </c>
      <c r="K16" s="3">
        <v>2.871</v>
      </c>
      <c r="L16" s="3">
        <v>99.617999999999995</v>
      </c>
      <c r="M16" s="3">
        <v>68.989999999999995</v>
      </c>
      <c r="N16" s="3"/>
      <c r="O16" s="3">
        <f t="shared" si="2"/>
        <v>-9.0130000000000052</v>
      </c>
      <c r="P16" s="3">
        <v>21.16</v>
      </c>
      <c r="Q16" s="5">
        <v>0</v>
      </c>
      <c r="R16" s="3">
        <v>57.195999999999998</v>
      </c>
      <c r="S16" s="3"/>
      <c r="T16" s="3"/>
      <c r="U16" s="3">
        <v>8.2000000000000003E-2</v>
      </c>
      <c r="V16" s="3">
        <v>5.1449999999999996</v>
      </c>
      <c r="W16" s="3">
        <v>3.4510000000000001</v>
      </c>
      <c r="X16" s="3"/>
      <c r="Y16" s="3"/>
      <c r="Z16" s="3">
        <v>0.22600000000000001</v>
      </c>
      <c r="AA16" s="3">
        <v>6.7590000000000003</v>
      </c>
      <c r="AB16" s="3">
        <v>27.416</v>
      </c>
      <c r="AC16" s="3"/>
      <c r="AD16" s="3"/>
      <c r="AE16" s="3">
        <v>3.0840000000000001</v>
      </c>
      <c r="AF16" s="3">
        <v>20.077999999999999</v>
      </c>
      <c r="AG16" s="3">
        <v>95.692999999999998</v>
      </c>
      <c r="AH16" s="3"/>
      <c r="AI16" s="3"/>
      <c r="AJ16" s="3">
        <f t="shared" si="4"/>
        <v>27.422999999999998</v>
      </c>
      <c r="AK16" s="3">
        <f>E16-F16-AJ16</f>
        <v>10.594000000000005</v>
      </c>
      <c r="AL16" s="3">
        <v>79.805999999999997</v>
      </c>
      <c r="AM16" s="3">
        <v>27.27</v>
      </c>
      <c r="AN16" s="3">
        <f t="shared" si="1"/>
        <v>107.07599999999999</v>
      </c>
      <c r="AO16" s="3">
        <f t="shared" si="3"/>
        <v>8.9889999999999901</v>
      </c>
    </row>
    <row r="17" spans="1:41" ht="15.75" thickBot="1" x14ac:dyDescent="0.3">
      <c r="A17" s="2">
        <v>45766</v>
      </c>
      <c r="B17" s="3">
        <v>31.841000000000001</v>
      </c>
      <c r="C17" s="4">
        <v>3.468</v>
      </c>
      <c r="D17" s="3">
        <v>35.308999999999997</v>
      </c>
      <c r="E17" s="4">
        <v>38.161999999999999</v>
      </c>
      <c r="F17" s="4">
        <v>0.77</v>
      </c>
      <c r="G17" s="3">
        <v>3.05</v>
      </c>
      <c r="H17" s="3">
        <v>7.2370000000000001</v>
      </c>
      <c r="I17" s="3"/>
      <c r="J17" s="3">
        <f>+H17-H16</f>
        <v>-0.24000000000000021</v>
      </c>
      <c r="K17" s="3">
        <v>2.8029999999999999</v>
      </c>
      <c r="L17" s="3">
        <v>100.004</v>
      </c>
      <c r="M17" s="3">
        <v>51.951000000000001</v>
      </c>
      <c r="N17" s="3"/>
      <c r="O17" s="3">
        <f t="shared" si="2"/>
        <v>-17.038999999999994</v>
      </c>
      <c r="P17" s="3">
        <v>25.100999999999999</v>
      </c>
      <c r="Q17" s="5">
        <v>204.11500000000001</v>
      </c>
      <c r="R17" s="3">
        <v>77.206000000000003</v>
      </c>
      <c r="S17" s="3"/>
      <c r="T17" s="3"/>
      <c r="U17" s="3">
        <v>8.2000000000000003E-2</v>
      </c>
      <c r="V17" s="3">
        <v>5.2270000000000003</v>
      </c>
      <c r="W17" s="3">
        <v>3.4510000000000001</v>
      </c>
      <c r="X17" s="3"/>
      <c r="Y17" s="3"/>
      <c r="Z17" s="3">
        <v>0.27700000000000002</v>
      </c>
      <c r="AA17" s="3">
        <v>8.2870000000000008</v>
      </c>
      <c r="AB17" s="3">
        <v>27.416</v>
      </c>
      <c r="AC17" s="3"/>
      <c r="AD17" s="3"/>
      <c r="AE17" s="3">
        <v>3.2040000000000002</v>
      </c>
      <c r="AF17" s="3">
        <v>21.91</v>
      </c>
      <c r="AG17" s="3">
        <v>97.04</v>
      </c>
      <c r="AH17" s="3"/>
      <c r="AI17" s="3"/>
      <c r="AJ17" s="3">
        <f t="shared" si="4"/>
        <v>31.467000000000002</v>
      </c>
      <c r="AK17" s="3">
        <f>E17-F17-AJ17</f>
        <v>5.9249999999999936</v>
      </c>
      <c r="AL17" s="3">
        <v>84.051000000000002</v>
      </c>
      <c r="AM17" s="3">
        <v>28.274999999999999</v>
      </c>
      <c r="AN17" s="3">
        <f t="shared" si="1"/>
        <v>112.32599999999999</v>
      </c>
      <c r="AO17" s="3">
        <f t="shared" si="3"/>
        <v>5.25</v>
      </c>
    </row>
    <row r="18" spans="1:41" ht="15.75" thickBot="1" x14ac:dyDescent="0.3">
      <c r="A18" s="2">
        <v>45767</v>
      </c>
      <c r="B18" s="3">
        <v>36.688000000000002</v>
      </c>
      <c r="C18" s="4">
        <v>3.0310000000000001</v>
      </c>
      <c r="D18" s="3">
        <v>39.719000000000001</v>
      </c>
      <c r="E18" s="4">
        <v>38.503999999999998</v>
      </c>
      <c r="F18" s="4">
        <v>0.79500000000000004</v>
      </c>
      <c r="G18" s="3">
        <v>3.05</v>
      </c>
      <c r="H18" s="3">
        <v>6.577</v>
      </c>
      <c r="I18" s="3"/>
      <c r="J18" s="3">
        <f>+H18-H17</f>
        <v>-0.66000000000000014</v>
      </c>
      <c r="K18" s="3">
        <v>2.7229999999999999</v>
      </c>
      <c r="L18" s="3">
        <v>102.74</v>
      </c>
      <c r="M18" s="3">
        <v>51.951000000000001</v>
      </c>
      <c r="N18" s="3"/>
      <c r="O18" s="3">
        <f t="shared" si="2"/>
        <v>0</v>
      </c>
      <c r="P18" s="3">
        <v>24.094999999999999</v>
      </c>
      <c r="Q18" s="5">
        <v>201.446</v>
      </c>
      <c r="R18" s="3">
        <v>70.825999999999993</v>
      </c>
      <c r="S18" s="3"/>
      <c r="T18" s="3"/>
      <c r="U18" s="3">
        <v>9.6000000000000002E-2</v>
      </c>
      <c r="V18" s="3">
        <v>5.3230000000000004</v>
      </c>
      <c r="W18" s="3">
        <v>3.4510000000000001</v>
      </c>
      <c r="X18" s="3"/>
      <c r="Y18" s="3"/>
      <c r="Z18" s="3">
        <v>0.253</v>
      </c>
      <c r="AA18" s="3">
        <v>8.2870000000000008</v>
      </c>
      <c r="AB18" s="3">
        <v>27.416</v>
      </c>
      <c r="AC18" s="3"/>
      <c r="AD18" s="3"/>
      <c r="AE18" s="3">
        <v>2.9769999999999999</v>
      </c>
      <c r="AF18" s="3">
        <v>25.965</v>
      </c>
      <c r="AG18" s="3">
        <v>100.203</v>
      </c>
      <c r="AH18" s="3"/>
      <c r="AI18" s="3"/>
      <c r="AJ18" s="3">
        <f t="shared" si="4"/>
        <v>30.143999999999998</v>
      </c>
      <c r="AK18" s="3">
        <f>E18-F18-AJ18</f>
        <v>7.5649999999999977</v>
      </c>
      <c r="AL18" s="3">
        <v>76.742999999999995</v>
      </c>
      <c r="AM18" s="3">
        <v>29.655000000000001</v>
      </c>
      <c r="AN18" s="3">
        <f t="shared" si="1"/>
        <v>106.398</v>
      </c>
      <c r="AO18" s="3">
        <f t="shared" si="3"/>
        <v>-5.9279999999999973</v>
      </c>
    </row>
    <row r="19" spans="1:41" ht="15.75" thickBot="1" x14ac:dyDescent="0.3">
      <c r="A19" s="2">
        <v>45768</v>
      </c>
      <c r="B19" s="3">
        <v>36.387999999999998</v>
      </c>
      <c r="C19" s="4">
        <v>3.09</v>
      </c>
      <c r="D19" s="3">
        <v>39.477999999999994</v>
      </c>
      <c r="E19" s="4">
        <v>39.024000000000001</v>
      </c>
      <c r="F19" s="4">
        <v>0.56699999999999995</v>
      </c>
      <c r="G19" s="3">
        <v>3.05</v>
      </c>
      <c r="H19" s="3">
        <v>6.0369999999999999</v>
      </c>
      <c r="I19" s="3"/>
      <c r="J19" s="3">
        <f>+H19-H18</f>
        <v>-0.54</v>
      </c>
      <c r="K19" s="3">
        <v>2.8050000000000002</v>
      </c>
      <c r="L19" s="3">
        <v>103.967</v>
      </c>
      <c r="M19" s="3">
        <v>53.384</v>
      </c>
      <c r="N19" s="3"/>
      <c r="O19" s="3">
        <f t="shared" si="2"/>
        <v>1.4329999999999998</v>
      </c>
      <c r="P19" s="3">
        <v>24.675999999999998</v>
      </c>
      <c r="Q19" s="5">
        <v>197.63399999999999</v>
      </c>
      <c r="R19" s="3">
        <v>96.635999999999996</v>
      </c>
      <c r="S19" s="3"/>
      <c r="T19" s="3"/>
      <c r="U19" s="3">
        <v>9.6000000000000002E-2</v>
      </c>
      <c r="V19" s="3">
        <v>3.44</v>
      </c>
      <c r="W19" s="3">
        <v>5.431</v>
      </c>
      <c r="X19" s="3"/>
      <c r="Y19" s="3"/>
      <c r="Z19" s="3">
        <v>0.28499999999999998</v>
      </c>
      <c r="AA19" s="3">
        <v>8.2870000000000008</v>
      </c>
      <c r="AB19" s="3">
        <v>27.416</v>
      </c>
      <c r="AC19" s="3"/>
      <c r="AD19" s="3"/>
      <c r="AE19" s="3">
        <v>3.2040000000000002</v>
      </c>
      <c r="AF19" s="3">
        <v>26.75</v>
      </c>
      <c r="AG19" s="3">
        <v>103.113</v>
      </c>
      <c r="AH19" s="3"/>
      <c r="AI19" s="3"/>
      <c r="AJ19" s="3">
        <f t="shared" si="4"/>
        <v>31.065999999999999</v>
      </c>
      <c r="AK19" s="3">
        <f>E19-F19-AJ19</f>
        <v>7.3910000000000018</v>
      </c>
      <c r="AL19" s="3">
        <v>82.775999999999996</v>
      </c>
      <c r="AM19" s="3">
        <v>30.375</v>
      </c>
      <c r="AN19" s="3">
        <f t="shared" si="1"/>
        <v>113.151</v>
      </c>
      <c r="AO19" s="3">
        <f t="shared" si="3"/>
        <v>6.7530000000000001</v>
      </c>
    </row>
    <row r="20" spans="1:41" ht="15.75" thickBot="1" x14ac:dyDescent="0.3">
      <c r="A20" s="2">
        <v>45769</v>
      </c>
      <c r="B20" s="3">
        <v>39.148000000000003</v>
      </c>
      <c r="C20" s="4">
        <v>3.5209999999999999</v>
      </c>
      <c r="D20" s="3">
        <v>42.669000000000004</v>
      </c>
      <c r="E20" s="4">
        <v>39.070999999999998</v>
      </c>
      <c r="F20" s="4">
        <v>0.59399999999999997</v>
      </c>
      <c r="G20" s="3">
        <v>3.05</v>
      </c>
      <c r="H20" s="3">
        <v>6.0970000000000004</v>
      </c>
      <c r="I20" s="3"/>
      <c r="J20" s="3">
        <f>+H20-H19</f>
        <v>6.0000000000000497E-2</v>
      </c>
      <c r="K20" s="3">
        <v>2.7349999999999999</v>
      </c>
      <c r="L20" s="3">
        <v>106.151</v>
      </c>
      <c r="M20" s="3">
        <v>53.948</v>
      </c>
      <c r="N20" s="3"/>
      <c r="O20" s="3">
        <f t="shared" si="2"/>
        <v>0.56400000000000006</v>
      </c>
      <c r="P20" s="3">
        <v>24.710999999999999</v>
      </c>
      <c r="Q20" s="5">
        <v>199.34399999999999</v>
      </c>
      <c r="R20" s="3">
        <v>116.93600000000001</v>
      </c>
      <c r="S20" s="3"/>
      <c r="T20" s="3"/>
      <c r="U20" s="3">
        <v>0.115</v>
      </c>
      <c r="V20" s="3">
        <v>3.4039999999999999</v>
      </c>
      <c r="W20" s="3">
        <v>5.17</v>
      </c>
      <c r="X20" s="3"/>
      <c r="Y20" s="3"/>
      <c r="Z20" s="3">
        <v>0.318</v>
      </c>
      <c r="AA20" s="3">
        <v>8.2870000000000008</v>
      </c>
      <c r="AB20" s="3">
        <v>27.416</v>
      </c>
      <c r="AC20" s="3"/>
      <c r="AD20" s="3"/>
      <c r="AE20" s="3">
        <v>2.75</v>
      </c>
      <c r="AF20" s="3">
        <v>24.088000000000001</v>
      </c>
      <c r="AG20" s="3">
        <v>91.021000000000001</v>
      </c>
      <c r="AH20" s="3"/>
      <c r="AI20" s="3"/>
      <c r="AJ20" s="3">
        <f t="shared" si="4"/>
        <v>30.628999999999998</v>
      </c>
      <c r="AK20" s="3">
        <f>E20-F20-AJ20</f>
        <v>7.847999999999999</v>
      </c>
      <c r="AL20" s="3">
        <v>87.406000000000006</v>
      </c>
      <c r="AM20" s="3">
        <v>30.105</v>
      </c>
      <c r="AN20" s="3">
        <f t="shared" si="1"/>
        <v>117.51100000000001</v>
      </c>
      <c r="AO20" s="3">
        <f t="shared" si="3"/>
        <v>4.3600000000000136</v>
      </c>
    </row>
    <row r="21" spans="1:41" ht="15.75" thickBot="1" x14ac:dyDescent="0.3">
      <c r="A21" s="2">
        <v>45770</v>
      </c>
      <c r="B21" s="3">
        <v>35.478999999999999</v>
      </c>
      <c r="C21" s="4">
        <v>3.399</v>
      </c>
      <c r="D21" s="3">
        <v>38.878</v>
      </c>
      <c r="E21" s="4">
        <v>39.040999999999997</v>
      </c>
      <c r="F21" s="4">
        <v>0.59599999999999997</v>
      </c>
      <c r="G21" s="3">
        <v>3.05</v>
      </c>
      <c r="H21" s="3">
        <v>6.1870000000000003</v>
      </c>
      <c r="I21" s="3"/>
      <c r="J21" s="3">
        <f>+H21-H20</f>
        <v>8.9999999999999858E-2</v>
      </c>
      <c r="K21" s="3">
        <v>2.6070000000000002</v>
      </c>
      <c r="L21" s="3">
        <v>105.5</v>
      </c>
      <c r="M21" s="3">
        <v>54.511000000000003</v>
      </c>
      <c r="N21" s="3"/>
      <c r="O21" s="3">
        <f t="shared" si="2"/>
        <v>0.56300000000000239</v>
      </c>
      <c r="P21" s="3">
        <v>24.475000000000001</v>
      </c>
      <c r="Q21" s="5">
        <v>195.489</v>
      </c>
      <c r="R21" s="3">
        <v>87.355999999999995</v>
      </c>
      <c r="S21" s="3"/>
      <c r="T21" s="3"/>
      <c r="U21" s="3">
        <v>9.0999999999999998E-2</v>
      </c>
      <c r="V21" s="3">
        <v>3.2879999999999998</v>
      </c>
      <c r="W21" s="3">
        <v>3.5880000000000001</v>
      </c>
      <c r="X21" s="3"/>
      <c r="Y21" s="3"/>
      <c r="Z21" s="3">
        <v>0.317</v>
      </c>
      <c r="AA21" s="3">
        <v>8.2870000000000008</v>
      </c>
      <c r="AB21" s="3">
        <v>27.416</v>
      </c>
      <c r="AC21" s="3"/>
      <c r="AD21" s="3"/>
      <c r="AE21" s="3">
        <v>2.75</v>
      </c>
      <c r="AF21" s="3">
        <v>27.402000000000001</v>
      </c>
      <c r="AG21" s="3">
        <v>92.924999999999997</v>
      </c>
      <c r="AH21" s="3"/>
      <c r="AI21" s="3"/>
      <c r="AJ21" s="3">
        <f t="shared" si="4"/>
        <v>30.240000000000002</v>
      </c>
      <c r="AK21" s="3">
        <f>E21-F21-AJ21</f>
        <v>8.2049999999999983</v>
      </c>
      <c r="AL21" s="3">
        <v>93.796000000000006</v>
      </c>
      <c r="AM21" s="3">
        <v>30.51</v>
      </c>
      <c r="AN21" s="3">
        <f t="shared" si="1"/>
        <v>124.30600000000001</v>
      </c>
      <c r="AO21" s="3">
        <f t="shared" si="3"/>
        <v>6.7950000000000017</v>
      </c>
    </row>
    <row r="22" spans="1:41" ht="15.75" thickBot="1" x14ac:dyDescent="0.3">
      <c r="A22" s="2">
        <v>45771</v>
      </c>
      <c r="B22" s="3">
        <v>35.162999999999997</v>
      </c>
      <c r="C22" s="4">
        <v>2.2999999999999998</v>
      </c>
      <c r="D22" s="3">
        <v>37.462999999999994</v>
      </c>
      <c r="E22" s="4">
        <v>39.515000000000001</v>
      </c>
      <c r="F22" s="4">
        <v>0.67500000000000004</v>
      </c>
      <c r="G22" s="3">
        <v>3.05</v>
      </c>
      <c r="H22" s="3">
        <v>5.9770000000000003</v>
      </c>
      <c r="I22" s="3"/>
      <c r="J22" s="3">
        <f>+H22-H21</f>
        <v>-0.20999999999999996</v>
      </c>
      <c r="K22" s="3">
        <v>2.2210000000000001</v>
      </c>
      <c r="L22" s="3">
        <v>107.375</v>
      </c>
      <c r="M22" s="3">
        <v>54.856999999999999</v>
      </c>
      <c r="N22" s="3"/>
      <c r="O22" s="3">
        <f t="shared" si="2"/>
        <v>0.34599999999999653</v>
      </c>
      <c r="P22" s="3">
        <v>25.216999999999999</v>
      </c>
      <c r="Q22" s="5">
        <v>191.90100000000001</v>
      </c>
      <c r="R22" s="3">
        <v>58.936</v>
      </c>
      <c r="S22" s="3"/>
      <c r="T22" s="3"/>
      <c r="U22" s="3">
        <v>0.124</v>
      </c>
      <c r="V22" s="3">
        <v>3.5680000000000001</v>
      </c>
      <c r="W22" s="3">
        <v>3.6160000000000001</v>
      </c>
      <c r="X22" s="3"/>
      <c r="Y22" s="3"/>
      <c r="Z22" s="3">
        <v>0.28399999999999997</v>
      </c>
      <c r="AA22" s="3">
        <v>8.2870000000000008</v>
      </c>
      <c r="AB22" s="3">
        <v>27.416</v>
      </c>
      <c r="AC22" s="3"/>
      <c r="AD22" s="3"/>
      <c r="AE22" s="3">
        <v>2.8570000000000002</v>
      </c>
      <c r="AF22" s="3">
        <v>28.776</v>
      </c>
      <c r="AG22" s="3">
        <v>92.855000000000004</v>
      </c>
      <c r="AH22" s="3"/>
      <c r="AI22" s="3"/>
      <c r="AJ22" s="3">
        <f t="shared" si="4"/>
        <v>30.702999999999996</v>
      </c>
      <c r="AK22" s="3">
        <f>E22-F22-AJ22</f>
        <v>8.1370000000000076</v>
      </c>
      <c r="AL22" s="3">
        <v>87.962999999999994</v>
      </c>
      <c r="AM22" s="3">
        <v>31.635000000000002</v>
      </c>
      <c r="AN22" s="3">
        <f t="shared" si="1"/>
        <v>119.598</v>
      </c>
      <c r="AO22" s="3">
        <f t="shared" si="3"/>
        <v>-4.7080000000000126</v>
      </c>
    </row>
    <row r="23" spans="1:41" ht="15.75" thickBot="1" x14ac:dyDescent="0.3">
      <c r="A23" s="2">
        <v>45773</v>
      </c>
      <c r="B23" s="3">
        <v>37.029000000000003</v>
      </c>
      <c r="C23" s="4">
        <v>2.9380000000000002</v>
      </c>
      <c r="D23" s="3">
        <v>39.967000000000006</v>
      </c>
      <c r="E23" s="4">
        <v>39.17</v>
      </c>
      <c r="F23" s="4">
        <v>0.71399999999999997</v>
      </c>
      <c r="G23" s="3">
        <v>3.05</v>
      </c>
      <c r="H23" s="3">
        <v>6.0369999999999999</v>
      </c>
      <c r="I23" s="3"/>
      <c r="J23" s="3">
        <f>+H23-H22</f>
        <v>5.9999999999999609E-2</v>
      </c>
      <c r="K23" s="3">
        <v>2.7349999999999999</v>
      </c>
      <c r="L23" s="3">
        <v>106.839</v>
      </c>
      <c r="M23" s="3">
        <v>55.334000000000003</v>
      </c>
      <c r="N23" s="3"/>
      <c r="O23" s="3">
        <f t="shared" si="2"/>
        <v>0.47700000000000387</v>
      </c>
      <c r="P23" s="3">
        <v>25.370999999999999</v>
      </c>
      <c r="Q23" s="5">
        <v>173.102</v>
      </c>
      <c r="R23" s="3">
        <v>46.466000000000001</v>
      </c>
      <c r="S23" s="3"/>
      <c r="T23" s="3"/>
      <c r="U23" s="3">
        <v>0.121</v>
      </c>
      <c r="V23" s="3">
        <v>3.6819999999999999</v>
      </c>
      <c r="W23" s="3">
        <v>3.6160000000000001</v>
      </c>
      <c r="X23" s="3"/>
      <c r="Y23" s="3"/>
      <c r="Z23" s="3">
        <v>0.32700000000000001</v>
      </c>
      <c r="AA23" s="3">
        <v>9.9830000000000005</v>
      </c>
      <c r="AB23" s="3">
        <v>27.416</v>
      </c>
      <c r="AC23" s="3"/>
      <c r="AD23" s="3"/>
      <c r="AE23" s="3">
        <v>3.0840000000000001</v>
      </c>
      <c r="AF23" s="3">
        <v>29.67</v>
      </c>
      <c r="AG23" s="3">
        <v>95.513000000000005</v>
      </c>
      <c r="AH23" s="3"/>
      <c r="AI23" s="3"/>
      <c r="AJ23" s="3">
        <f t="shared" si="4"/>
        <v>31.637999999999998</v>
      </c>
      <c r="AK23" s="3">
        <f>E23-F23-AJ23</f>
        <v>6.8180000000000049</v>
      </c>
      <c r="AL23" s="3">
        <v>94.938000000000002</v>
      </c>
      <c r="AM23" s="3">
        <v>31.44</v>
      </c>
      <c r="AN23" s="3">
        <f t="shared" si="1"/>
        <v>126.378</v>
      </c>
      <c r="AO23" s="3">
        <f t="shared" si="3"/>
        <v>6.7800000000000011</v>
      </c>
    </row>
    <row r="24" spans="1:41" ht="15.75" thickBot="1" x14ac:dyDescent="0.3">
      <c r="A24" s="2">
        <v>45774</v>
      </c>
      <c r="B24" s="3">
        <v>43.491</v>
      </c>
      <c r="C24" s="4">
        <v>2.5129999999999999</v>
      </c>
      <c r="D24" s="3">
        <v>46.003999999999998</v>
      </c>
      <c r="E24" s="4">
        <v>39.066000000000003</v>
      </c>
      <c r="F24" s="4">
        <v>0.78100000000000003</v>
      </c>
      <c r="G24" s="3">
        <v>3.05</v>
      </c>
      <c r="H24" s="3">
        <v>6.2169999999999996</v>
      </c>
      <c r="I24" s="3"/>
      <c r="J24" s="3">
        <f>+H24-H23</f>
        <v>0.17999999999999972</v>
      </c>
      <c r="K24" s="3">
        <v>3.4689999999999999</v>
      </c>
      <c r="L24" s="3">
        <v>108.893</v>
      </c>
      <c r="M24" s="3">
        <v>56.027000000000001</v>
      </c>
      <c r="N24" s="3"/>
      <c r="O24" s="3">
        <f t="shared" si="2"/>
        <v>0.69299999999999784</v>
      </c>
      <c r="P24" s="3">
        <v>24.001000000000001</v>
      </c>
      <c r="Q24" s="5">
        <v>169.95699999999999</v>
      </c>
      <c r="R24" s="3">
        <v>125.636</v>
      </c>
      <c r="S24" s="3"/>
      <c r="T24" s="3"/>
      <c r="U24" s="3">
        <v>0.151</v>
      </c>
      <c r="V24" s="3">
        <v>3.73</v>
      </c>
      <c r="W24" s="3">
        <v>3.7120000000000002</v>
      </c>
      <c r="X24" s="3"/>
      <c r="Y24" s="3"/>
      <c r="Z24" s="3">
        <v>0.34300000000000003</v>
      </c>
      <c r="AA24" s="3">
        <v>9.9830000000000005</v>
      </c>
      <c r="AB24" s="3">
        <v>27.416</v>
      </c>
      <c r="AC24" s="3"/>
      <c r="AD24" s="3"/>
      <c r="AE24" s="3">
        <v>2.8570000000000002</v>
      </c>
      <c r="AF24" s="3">
        <v>30.585999999999999</v>
      </c>
      <c r="AG24" s="3">
        <v>95.066999999999993</v>
      </c>
      <c r="AH24" s="3"/>
      <c r="AI24" s="3"/>
      <c r="AJ24" s="3">
        <f t="shared" si="4"/>
        <v>30.821000000000002</v>
      </c>
      <c r="AK24" s="3">
        <f>E24-F24-AJ24</f>
        <v>7.4640000000000022</v>
      </c>
      <c r="AL24" s="3">
        <v>97.412999999999997</v>
      </c>
      <c r="AM24" s="3">
        <v>31.83</v>
      </c>
      <c r="AN24" s="3">
        <f t="shared" si="1"/>
        <v>129.24299999999999</v>
      </c>
      <c r="AO24" s="3">
        <f t="shared" si="3"/>
        <v>2.8649999999999949</v>
      </c>
    </row>
    <row r="25" spans="1:41" ht="15.75" thickBot="1" x14ac:dyDescent="0.3">
      <c r="A25" s="2">
        <v>45775</v>
      </c>
      <c r="B25" s="3">
        <v>43.902000000000001</v>
      </c>
      <c r="C25" s="4">
        <v>2.0649999999999999</v>
      </c>
      <c r="D25" s="3">
        <v>45.966999999999999</v>
      </c>
      <c r="E25" s="4">
        <v>39.027000000000001</v>
      </c>
      <c r="F25" s="4">
        <v>1.006</v>
      </c>
      <c r="G25" s="3">
        <v>3.05</v>
      </c>
      <c r="H25" s="3">
        <v>6.2649999999999997</v>
      </c>
      <c r="I25" s="3"/>
      <c r="J25" s="3">
        <f>+H25-H24</f>
        <v>4.8000000000000043E-2</v>
      </c>
      <c r="K25" s="3">
        <v>2.7149999999999999</v>
      </c>
      <c r="L25" s="3">
        <v>110.587</v>
      </c>
      <c r="M25" s="3">
        <v>57.47</v>
      </c>
      <c r="N25" s="3"/>
      <c r="O25" s="3">
        <f t="shared" si="2"/>
        <v>1.4429999999999978</v>
      </c>
      <c r="P25" s="3">
        <v>24.068999999999999</v>
      </c>
      <c r="Q25" s="5">
        <v>151.80699999999999</v>
      </c>
      <c r="R25" s="3">
        <v>110.26600000000001</v>
      </c>
      <c r="S25" s="3"/>
      <c r="T25" s="3"/>
      <c r="U25" s="3">
        <v>0.151</v>
      </c>
      <c r="V25" s="3">
        <v>3.9249999999999998</v>
      </c>
      <c r="W25" s="3">
        <v>3.7120000000000002</v>
      </c>
      <c r="X25" s="3"/>
      <c r="Y25" s="3"/>
      <c r="Z25" s="3">
        <v>0.34300000000000003</v>
      </c>
      <c r="AA25" s="3">
        <v>9.9830000000000005</v>
      </c>
      <c r="AB25" s="3">
        <v>27.416</v>
      </c>
      <c r="AC25" s="3"/>
      <c r="AD25" s="3"/>
      <c r="AE25" s="3">
        <v>2.75</v>
      </c>
      <c r="AF25" s="3">
        <v>31.501999999999999</v>
      </c>
      <c r="AG25" s="3">
        <v>96.671000000000006</v>
      </c>
      <c r="AH25" s="3"/>
      <c r="AI25" s="3"/>
      <c r="AJ25" s="3">
        <f t="shared" si="4"/>
        <v>30.027999999999999</v>
      </c>
      <c r="AK25" s="3">
        <f>E25-F25-AJ25</f>
        <v>7.9930000000000021</v>
      </c>
      <c r="AL25" s="3">
        <v>103.809</v>
      </c>
      <c r="AM25" s="3">
        <v>32.325000000000003</v>
      </c>
      <c r="AN25" s="3">
        <f t="shared" si="1"/>
        <v>136.13400000000001</v>
      </c>
      <c r="AO25" s="3">
        <f t="shared" si="3"/>
        <v>6.8910000000000196</v>
      </c>
    </row>
    <row r="26" spans="1:41" ht="15.75" thickBot="1" x14ac:dyDescent="0.3">
      <c r="A26" s="2">
        <v>45776</v>
      </c>
      <c r="B26" s="3">
        <v>43.908999999999999</v>
      </c>
      <c r="C26" s="4">
        <v>2.5910000000000002</v>
      </c>
      <c r="D26" s="3">
        <v>46.5</v>
      </c>
      <c r="E26" s="4">
        <v>39.277000000000001</v>
      </c>
      <c r="F26" s="4">
        <v>0.79500000000000004</v>
      </c>
      <c r="G26" s="3">
        <v>3.05</v>
      </c>
      <c r="H26" s="3">
        <v>5.9770000000000003</v>
      </c>
      <c r="I26" s="3"/>
      <c r="J26" s="3">
        <f>+H26-H25</f>
        <v>-0.28799999999999937</v>
      </c>
      <c r="K26" s="3">
        <v>2.7349999999999999</v>
      </c>
      <c r="L26" s="3">
        <v>110.25</v>
      </c>
      <c r="M26" s="3">
        <v>58.683</v>
      </c>
      <c r="N26" s="3"/>
      <c r="O26" s="3">
        <f t="shared" si="2"/>
        <v>1.213000000000001</v>
      </c>
      <c r="P26" s="3">
        <v>25.01</v>
      </c>
      <c r="Q26" s="5">
        <v>140.798</v>
      </c>
      <c r="R26" s="3">
        <v>138.68600000000001</v>
      </c>
      <c r="S26" s="3"/>
      <c r="T26" s="3"/>
      <c r="U26" s="3">
        <v>0.17599999999999999</v>
      </c>
      <c r="V26" s="3">
        <v>4.1159999999999997</v>
      </c>
      <c r="W26" s="3">
        <v>3.7120000000000002</v>
      </c>
      <c r="X26" s="3"/>
      <c r="Y26" s="3"/>
      <c r="Z26" s="3">
        <v>0.312</v>
      </c>
      <c r="AA26" s="3">
        <v>10.492000000000001</v>
      </c>
      <c r="AB26" s="3">
        <v>27.416</v>
      </c>
      <c r="AC26" s="3"/>
      <c r="AD26" s="3"/>
      <c r="AE26" s="3">
        <v>2.964</v>
      </c>
      <c r="AF26" s="3">
        <v>32.320999999999998</v>
      </c>
      <c r="AG26" s="3">
        <v>97.856999999999999</v>
      </c>
      <c r="AH26" s="3"/>
      <c r="AI26" s="3"/>
      <c r="AJ26" s="3">
        <f t="shared" si="4"/>
        <v>31.196999999999999</v>
      </c>
      <c r="AK26" s="3">
        <f>E26-F26-AJ26</f>
        <v>7.2850000000000001</v>
      </c>
      <c r="AL26" s="3">
        <v>133.58600000000001</v>
      </c>
      <c r="AM26" s="3">
        <v>33.72</v>
      </c>
      <c r="AN26" s="3">
        <f t="shared" si="1"/>
        <v>167.30600000000001</v>
      </c>
      <c r="AO26" s="3">
        <f t="shared" si="3"/>
        <v>31.171999999999997</v>
      </c>
    </row>
    <row r="27" spans="1:41" ht="15.75" thickBot="1" x14ac:dyDescent="0.3">
      <c r="A27" s="2">
        <v>45777</v>
      </c>
      <c r="B27" s="3">
        <v>46.167000000000002</v>
      </c>
      <c r="C27" s="3">
        <v>1.7310000000000001</v>
      </c>
      <c r="D27" s="3">
        <v>47.898000000000003</v>
      </c>
      <c r="E27" s="4">
        <v>39.637999999999998</v>
      </c>
      <c r="F27" s="4">
        <v>0.80400000000000005</v>
      </c>
      <c r="G27" s="3">
        <v>3.05</v>
      </c>
      <c r="H27" s="3">
        <v>5.7370000000000001</v>
      </c>
      <c r="I27" s="3"/>
      <c r="J27" s="3">
        <f>+H27-H26</f>
        <v>-0.24000000000000021</v>
      </c>
      <c r="K27" s="3">
        <v>2.3159999999999998</v>
      </c>
      <c r="L27" s="3">
        <v>108.645</v>
      </c>
      <c r="M27" s="3">
        <v>58.944000000000003</v>
      </c>
      <c r="N27" s="3"/>
      <c r="O27" s="3">
        <f t="shared" si="2"/>
        <v>0.26100000000000279</v>
      </c>
      <c r="P27" s="3">
        <v>22.672999999999998</v>
      </c>
      <c r="Q27" s="5">
        <v>141.45400000000001</v>
      </c>
      <c r="R27" s="3">
        <v>123.316</v>
      </c>
      <c r="S27" s="3"/>
      <c r="T27" s="3"/>
      <c r="U27" s="3">
        <v>0.161</v>
      </c>
      <c r="V27" s="3">
        <v>4.2779999999999996</v>
      </c>
      <c r="W27" s="3">
        <v>3.7120000000000002</v>
      </c>
      <c r="X27" s="3"/>
      <c r="Y27" s="3"/>
      <c r="Z27" s="3">
        <v>0.34100000000000003</v>
      </c>
      <c r="AA27" s="3">
        <v>10.492000000000001</v>
      </c>
      <c r="AB27" s="3">
        <v>27.416</v>
      </c>
      <c r="AC27" s="3"/>
      <c r="AD27" s="3"/>
      <c r="AE27" s="3">
        <v>3.2040000000000002</v>
      </c>
      <c r="AF27" s="3">
        <v>33.683999999999997</v>
      </c>
      <c r="AG27" s="3">
        <v>98.010999999999996</v>
      </c>
      <c r="AH27" s="3"/>
      <c r="AI27" s="3"/>
      <c r="AJ27" s="3">
        <f t="shared" si="4"/>
        <v>28.695</v>
      </c>
      <c r="AK27" s="3">
        <f>E27-F27-AJ27</f>
        <v>10.138999999999996</v>
      </c>
      <c r="AL27" s="3">
        <v>132.196</v>
      </c>
      <c r="AM27" s="3">
        <v>34.335000000000001</v>
      </c>
      <c r="AN27" s="3">
        <f t="shared" si="1"/>
        <v>166.53100000000001</v>
      </c>
      <c r="AO27" s="3">
        <f t="shared" si="3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45" t="s">
        <v>16</v>
      </c>
      <c r="B1" s="45"/>
      <c r="C1" s="45"/>
      <c r="D1" s="45"/>
      <c r="E1" s="45"/>
      <c r="F1" s="45"/>
      <c r="G1" s="45"/>
    </row>
    <row r="2" spans="1:9" ht="58.5" customHeight="1" thickBot="1" x14ac:dyDescent="0.3">
      <c r="A2" s="30" t="s">
        <v>0</v>
      </c>
      <c r="B2" s="31" t="s">
        <v>9</v>
      </c>
      <c r="C2" s="32" t="s">
        <v>10</v>
      </c>
      <c r="D2" s="31" t="s">
        <v>11</v>
      </c>
      <c r="E2" s="33" t="s">
        <v>12</v>
      </c>
      <c r="F2" s="33" t="s">
        <v>13</v>
      </c>
      <c r="G2" s="33" t="s">
        <v>14</v>
      </c>
      <c r="H2" s="13"/>
      <c r="I2" s="13"/>
    </row>
    <row r="3" spans="1:9" ht="15.75" thickBot="1" x14ac:dyDescent="0.3">
      <c r="A3" s="14">
        <v>45748</v>
      </c>
      <c r="B3" s="4">
        <v>29.690999999999999</v>
      </c>
      <c r="C3" s="34">
        <v>0</v>
      </c>
      <c r="D3" s="4">
        <v>0</v>
      </c>
      <c r="E3" s="35">
        <v>0.75600000000000001</v>
      </c>
      <c r="F3" s="35">
        <f>B3+C3+D3+E3</f>
        <v>30.446999999999999</v>
      </c>
      <c r="G3" s="35">
        <f>F3-C3</f>
        <v>30.446999999999999</v>
      </c>
    </row>
    <row r="4" spans="1:9" ht="15.75" thickBot="1" x14ac:dyDescent="0.3">
      <c r="A4" s="15">
        <v>45749</v>
      </c>
      <c r="B4" s="36">
        <v>30.957999999999998</v>
      </c>
      <c r="C4" s="23">
        <v>0</v>
      </c>
      <c r="D4" s="36">
        <v>0</v>
      </c>
      <c r="E4" s="37">
        <v>0.69599999999999995</v>
      </c>
      <c r="F4" s="38">
        <f t="shared" ref="F4:F28" si="0">B4+C4+D4+E4</f>
        <v>31.654</v>
      </c>
      <c r="G4" s="38">
        <f t="shared" ref="G4:G28" si="1">F4-C4</f>
        <v>31.654</v>
      </c>
    </row>
    <row r="5" spans="1:9" ht="15.75" thickBot="1" x14ac:dyDescent="0.3">
      <c r="A5" s="14">
        <v>45750</v>
      </c>
      <c r="B5" s="4">
        <v>27.885999999999999</v>
      </c>
      <c r="C5" s="34">
        <v>0</v>
      </c>
      <c r="D5" s="4">
        <v>0</v>
      </c>
      <c r="E5" s="35">
        <v>0.72099999999999997</v>
      </c>
      <c r="F5" s="4">
        <f t="shared" si="0"/>
        <v>28.606999999999999</v>
      </c>
      <c r="G5" s="4">
        <f t="shared" si="1"/>
        <v>28.606999999999999</v>
      </c>
    </row>
    <row r="6" spans="1:9" ht="15.75" thickBot="1" x14ac:dyDescent="0.3">
      <c r="A6" s="15">
        <v>45752</v>
      </c>
      <c r="B6" s="36">
        <v>31.364999999999998</v>
      </c>
      <c r="C6" s="23">
        <v>0</v>
      </c>
      <c r="D6" s="36">
        <v>0</v>
      </c>
      <c r="E6" s="37">
        <v>0.76800000000000002</v>
      </c>
      <c r="F6" s="36">
        <f t="shared" si="0"/>
        <v>32.132999999999996</v>
      </c>
      <c r="G6" s="37">
        <f t="shared" si="1"/>
        <v>32.132999999999996</v>
      </c>
    </row>
    <row r="7" spans="1:9" ht="15.75" thickBot="1" x14ac:dyDescent="0.3">
      <c r="A7" s="14">
        <v>45753</v>
      </c>
      <c r="B7" s="4">
        <v>26.462</v>
      </c>
      <c r="C7" s="34">
        <v>0</v>
      </c>
      <c r="D7" s="4">
        <v>0</v>
      </c>
      <c r="E7" s="35">
        <v>0.39200000000000002</v>
      </c>
      <c r="F7" s="4">
        <f t="shared" si="0"/>
        <v>26.853999999999999</v>
      </c>
      <c r="G7" s="35">
        <f t="shared" si="1"/>
        <v>26.853999999999999</v>
      </c>
    </row>
    <row r="8" spans="1:9" ht="15.75" thickBot="1" x14ac:dyDescent="0.3">
      <c r="A8" s="15">
        <v>45754</v>
      </c>
      <c r="B8" s="36">
        <v>30.413</v>
      </c>
      <c r="C8" s="23">
        <v>0.76300000000000001</v>
      </c>
      <c r="D8" s="36">
        <v>1.9119999999999999</v>
      </c>
      <c r="E8" s="37">
        <v>0.749</v>
      </c>
      <c r="F8" s="36">
        <f>B8+C8+D8+E8</f>
        <v>33.837000000000003</v>
      </c>
      <c r="G8" s="37">
        <f t="shared" si="1"/>
        <v>33.074000000000005</v>
      </c>
    </row>
    <row r="9" spans="1:9" ht="15.75" thickBot="1" x14ac:dyDescent="0.3">
      <c r="A9" s="14">
        <v>45755</v>
      </c>
      <c r="B9" s="4">
        <v>30.238</v>
      </c>
      <c r="C9" s="34">
        <v>0.92500000000000004</v>
      </c>
      <c r="D9" s="4">
        <v>1.9259999999999999</v>
      </c>
      <c r="E9" s="35">
        <v>0.73499999999999999</v>
      </c>
      <c r="F9" s="4">
        <f t="shared" si="0"/>
        <v>33.823999999999998</v>
      </c>
      <c r="G9" s="35">
        <f t="shared" si="1"/>
        <v>32.899000000000001</v>
      </c>
    </row>
    <row r="10" spans="1:9" ht="15.75" thickBot="1" x14ac:dyDescent="0.3">
      <c r="A10" s="15">
        <v>45756</v>
      </c>
      <c r="B10" s="36">
        <v>30.2</v>
      </c>
      <c r="C10" s="23">
        <v>0.71299999999999997</v>
      </c>
      <c r="D10" s="36">
        <v>2.92</v>
      </c>
      <c r="E10" s="37">
        <v>0.65800000000000003</v>
      </c>
      <c r="F10" s="36">
        <f t="shared" si="0"/>
        <v>34.491</v>
      </c>
      <c r="G10" s="37">
        <f t="shared" si="1"/>
        <v>33.777999999999999</v>
      </c>
    </row>
    <row r="11" spans="1:9" ht="15.75" thickBot="1" x14ac:dyDescent="0.3">
      <c r="A11" s="14">
        <v>45757</v>
      </c>
      <c r="B11" s="4">
        <v>31.913</v>
      </c>
      <c r="C11" s="34">
        <v>0.45</v>
      </c>
      <c r="D11" s="4">
        <v>2.8380000000000001</v>
      </c>
      <c r="E11" s="35">
        <v>0.67900000000000005</v>
      </c>
      <c r="F11" s="4">
        <f t="shared" si="0"/>
        <v>35.880000000000003</v>
      </c>
      <c r="G11" s="35">
        <f t="shared" si="1"/>
        <v>35.43</v>
      </c>
    </row>
    <row r="12" spans="1:9" ht="15.75" thickBot="1" x14ac:dyDescent="0.3">
      <c r="A12" s="15">
        <v>45759</v>
      </c>
      <c r="B12" s="36">
        <v>30.884</v>
      </c>
      <c r="C12" s="23">
        <v>0.45</v>
      </c>
      <c r="D12" s="36">
        <v>2.875</v>
      </c>
      <c r="E12" s="37">
        <v>0.64600000000000002</v>
      </c>
      <c r="F12" s="36">
        <f t="shared" si="0"/>
        <v>34.855000000000004</v>
      </c>
      <c r="G12" s="37">
        <f t="shared" si="1"/>
        <v>34.405000000000001</v>
      </c>
    </row>
    <row r="13" spans="1:9" ht="15.75" thickBot="1" x14ac:dyDescent="0.3">
      <c r="A13" s="16">
        <v>45760</v>
      </c>
      <c r="B13" s="4">
        <v>30.538</v>
      </c>
      <c r="C13" s="34">
        <v>0.83799999999999997</v>
      </c>
      <c r="D13" s="4">
        <v>2.9079999999999999</v>
      </c>
      <c r="E13" s="35">
        <v>0.54600000000000004</v>
      </c>
      <c r="F13" s="4">
        <f t="shared" si="0"/>
        <v>34.83</v>
      </c>
      <c r="G13" s="35">
        <f t="shared" si="1"/>
        <v>33.991999999999997</v>
      </c>
    </row>
    <row r="14" spans="1:9" ht="15.75" thickBot="1" x14ac:dyDescent="0.3">
      <c r="A14" s="15">
        <v>45761</v>
      </c>
      <c r="B14" s="36">
        <v>31.888999999999999</v>
      </c>
      <c r="C14" s="23">
        <v>0.77500000000000002</v>
      </c>
      <c r="D14" s="36">
        <v>3.758</v>
      </c>
      <c r="E14" s="37">
        <v>0.77400000000000002</v>
      </c>
      <c r="F14" s="36">
        <f t="shared" si="0"/>
        <v>37.196000000000005</v>
      </c>
      <c r="G14" s="37">
        <f t="shared" si="1"/>
        <v>36.421000000000006</v>
      </c>
    </row>
    <row r="15" spans="1:9" ht="15.75" thickBot="1" x14ac:dyDescent="0.3">
      <c r="A15" s="14">
        <v>45762</v>
      </c>
      <c r="B15" s="4">
        <v>30.033999999999999</v>
      </c>
      <c r="C15" s="34">
        <v>0.76300000000000001</v>
      </c>
      <c r="D15" s="4">
        <v>3.8959999999999999</v>
      </c>
      <c r="E15" s="35">
        <v>0.77400000000000002</v>
      </c>
      <c r="F15" s="4">
        <f t="shared" si="0"/>
        <v>35.466999999999999</v>
      </c>
      <c r="G15" s="35">
        <f t="shared" si="1"/>
        <v>34.704000000000001</v>
      </c>
    </row>
    <row r="16" spans="1:9" ht="15.75" thickBot="1" x14ac:dyDescent="0.3">
      <c r="A16" s="15">
        <v>45763</v>
      </c>
      <c r="B16" s="36">
        <v>28.102</v>
      </c>
      <c r="C16" s="23">
        <v>0.8</v>
      </c>
      <c r="D16" s="36">
        <v>4.42</v>
      </c>
      <c r="E16" s="37">
        <v>0.70299999999999996</v>
      </c>
      <c r="F16" s="37">
        <f t="shared" si="0"/>
        <v>34.025000000000006</v>
      </c>
      <c r="G16" s="37">
        <f t="shared" si="1"/>
        <v>33.225000000000009</v>
      </c>
    </row>
    <row r="17" spans="1:8" ht="15.75" thickBot="1" x14ac:dyDescent="0.3">
      <c r="A17" s="14">
        <v>45764</v>
      </c>
      <c r="B17" s="4">
        <v>27.423999999999999</v>
      </c>
      <c r="C17" s="34">
        <v>0.77500000000000002</v>
      </c>
      <c r="D17" s="4">
        <v>4.8639999999999999</v>
      </c>
      <c r="E17" s="35">
        <v>0.77200000000000002</v>
      </c>
      <c r="F17" s="35">
        <f t="shared" si="0"/>
        <v>33.834999999999994</v>
      </c>
      <c r="G17" s="35">
        <f t="shared" si="1"/>
        <v>33.059999999999995</v>
      </c>
    </row>
    <row r="18" spans="1:8" ht="15.75" thickBot="1" x14ac:dyDescent="0.3">
      <c r="A18" s="15">
        <v>45766</v>
      </c>
      <c r="B18" s="36">
        <v>31.469000000000001</v>
      </c>
      <c r="C18" s="23">
        <v>0.52500000000000002</v>
      </c>
      <c r="D18" s="36">
        <v>4.8499999999999996</v>
      </c>
      <c r="E18" s="37">
        <v>0.77</v>
      </c>
      <c r="F18" s="37">
        <f t="shared" si="0"/>
        <v>37.614000000000004</v>
      </c>
      <c r="G18" s="37">
        <f t="shared" si="1"/>
        <v>37.089000000000006</v>
      </c>
    </row>
    <row r="19" spans="1:8" ht="15.75" thickBot="1" x14ac:dyDescent="0.3">
      <c r="A19" s="14">
        <v>45767</v>
      </c>
      <c r="B19" s="4">
        <v>30.143999999999998</v>
      </c>
      <c r="C19" s="34">
        <v>0</v>
      </c>
      <c r="D19" s="4">
        <v>4.9450000000000003</v>
      </c>
      <c r="E19" s="35">
        <v>0.79500000000000004</v>
      </c>
      <c r="F19" s="35">
        <f t="shared" si="0"/>
        <v>35.884</v>
      </c>
      <c r="G19" s="35">
        <f t="shared" si="1"/>
        <v>35.884</v>
      </c>
    </row>
    <row r="20" spans="1:8" ht="15.75" thickBot="1" x14ac:dyDescent="0.3">
      <c r="A20" s="15">
        <v>45768</v>
      </c>
      <c r="B20" s="36">
        <v>31.065999999999999</v>
      </c>
      <c r="C20" s="23">
        <v>0</v>
      </c>
      <c r="D20" s="36">
        <v>4.9580000000000002</v>
      </c>
      <c r="E20" s="37">
        <v>0.56699999999999995</v>
      </c>
      <c r="F20" s="37">
        <f t="shared" si="0"/>
        <v>36.591000000000001</v>
      </c>
      <c r="G20" s="37">
        <f t="shared" si="1"/>
        <v>36.591000000000001</v>
      </c>
    </row>
    <row r="21" spans="1:8" ht="15.75" thickBot="1" x14ac:dyDescent="0.3">
      <c r="A21" s="14">
        <v>45769</v>
      </c>
      <c r="B21" s="4">
        <v>30.629000000000001</v>
      </c>
      <c r="C21" s="34">
        <v>0</v>
      </c>
      <c r="D21" s="4">
        <v>4.88</v>
      </c>
      <c r="E21" s="35">
        <v>0.59399999999999997</v>
      </c>
      <c r="F21" s="35">
        <f t="shared" si="0"/>
        <v>36.103000000000002</v>
      </c>
      <c r="G21" s="35">
        <f t="shared" si="1"/>
        <v>36.103000000000002</v>
      </c>
    </row>
    <row r="22" spans="1:8" ht="15.75" thickBot="1" x14ac:dyDescent="0.3">
      <c r="A22" s="15">
        <v>45770</v>
      </c>
      <c r="B22" s="36">
        <v>30.24</v>
      </c>
      <c r="C22" s="23">
        <v>0</v>
      </c>
      <c r="D22" s="36">
        <v>5.0149999999999997</v>
      </c>
      <c r="E22" s="37">
        <v>0.59599999999999997</v>
      </c>
      <c r="F22" s="37">
        <f t="shared" si="0"/>
        <v>35.850999999999992</v>
      </c>
      <c r="G22" s="37">
        <f t="shared" si="1"/>
        <v>35.850999999999992</v>
      </c>
    </row>
    <row r="23" spans="1:8" ht="15.75" thickBot="1" x14ac:dyDescent="0.3">
      <c r="A23" s="14">
        <v>45771</v>
      </c>
      <c r="B23" s="4">
        <v>30.704000000000001</v>
      </c>
      <c r="C23" s="34">
        <v>0</v>
      </c>
      <c r="D23" s="4">
        <v>4.867</v>
      </c>
      <c r="E23" s="35">
        <v>0.67500000000000004</v>
      </c>
      <c r="F23" s="35">
        <f t="shared" si="0"/>
        <v>36.245999999999995</v>
      </c>
      <c r="G23" s="35">
        <f t="shared" si="1"/>
        <v>36.245999999999995</v>
      </c>
    </row>
    <row r="24" spans="1:8" ht="15.75" thickBot="1" x14ac:dyDescent="0.3">
      <c r="A24" s="15">
        <v>45773</v>
      </c>
      <c r="B24" s="36">
        <v>31.638999999999999</v>
      </c>
      <c r="C24" s="23">
        <v>0</v>
      </c>
      <c r="D24" s="4">
        <v>5.0250000000000004</v>
      </c>
      <c r="E24" s="37">
        <v>0.71399999999999997</v>
      </c>
      <c r="F24" s="37">
        <f t="shared" si="0"/>
        <v>37.378</v>
      </c>
      <c r="G24" s="37">
        <f t="shared" si="1"/>
        <v>37.378</v>
      </c>
    </row>
    <row r="25" spans="1:8" ht="15.75" thickBot="1" x14ac:dyDescent="0.3">
      <c r="A25" s="14">
        <v>45774</v>
      </c>
      <c r="B25" s="4">
        <v>30.821999999999999</v>
      </c>
      <c r="C25" s="34">
        <v>0</v>
      </c>
      <c r="D25" s="4">
        <v>4.95</v>
      </c>
      <c r="E25" s="35">
        <v>0.78100000000000003</v>
      </c>
      <c r="F25" s="35">
        <f t="shared" si="0"/>
        <v>36.552999999999997</v>
      </c>
      <c r="G25" s="35">
        <f t="shared" si="1"/>
        <v>36.552999999999997</v>
      </c>
    </row>
    <row r="26" spans="1:8" ht="15.75" thickBot="1" x14ac:dyDescent="0.3">
      <c r="A26" s="15">
        <v>45775</v>
      </c>
      <c r="B26" s="36">
        <v>30.029</v>
      </c>
      <c r="C26" s="23">
        <v>0.5</v>
      </c>
      <c r="D26" s="36">
        <v>4.976</v>
      </c>
      <c r="E26" s="37">
        <v>1.006</v>
      </c>
      <c r="F26" s="37">
        <f t="shared" si="0"/>
        <v>36.511000000000003</v>
      </c>
      <c r="G26" s="37">
        <f t="shared" si="1"/>
        <v>36.011000000000003</v>
      </c>
    </row>
    <row r="27" spans="1:8" ht="15.75" thickBot="1" x14ac:dyDescent="0.3">
      <c r="A27" s="14">
        <v>45776</v>
      </c>
      <c r="B27" s="4">
        <v>31.198</v>
      </c>
      <c r="C27" s="34">
        <v>0.52500000000000002</v>
      </c>
      <c r="D27" s="4">
        <v>4.9450000000000003</v>
      </c>
      <c r="E27" s="35">
        <v>0.79500000000000004</v>
      </c>
      <c r="F27" s="35">
        <f t="shared" si="0"/>
        <v>37.463000000000001</v>
      </c>
      <c r="G27" s="35">
        <f t="shared" si="1"/>
        <v>36.938000000000002</v>
      </c>
    </row>
    <row r="28" spans="1:8" ht="15.75" thickBot="1" x14ac:dyDescent="0.3">
      <c r="A28" s="17">
        <v>45777</v>
      </c>
      <c r="B28" s="39">
        <v>28.696000000000002</v>
      </c>
      <c r="C28" s="25">
        <v>0.71299999999999997</v>
      </c>
      <c r="D28" s="39">
        <v>4.8600000000000003</v>
      </c>
      <c r="E28" s="40">
        <v>0.80400000000000005</v>
      </c>
      <c r="F28" s="40">
        <f t="shared" si="0"/>
        <v>35.073000000000008</v>
      </c>
      <c r="G28" s="40">
        <f t="shared" si="1"/>
        <v>34.360000000000007</v>
      </c>
    </row>
    <row r="29" spans="1:8" ht="15.75" thickBot="1" x14ac:dyDescent="0.3">
      <c r="A29" s="23"/>
      <c r="B29" s="23"/>
      <c r="C29" s="23"/>
      <c r="D29" s="23"/>
      <c r="E29" s="23"/>
      <c r="F29" s="34"/>
      <c r="G29" s="34"/>
      <c r="H29" s="12"/>
    </row>
    <row r="30" spans="1:8" ht="15.75" thickBot="1" x14ac:dyDescent="0.3">
      <c r="A30" s="23"/>
      <c r="B30" s="23"/>
      <c r="C30" s="23"/>
      <c r="D30" s="23"/>
      <c r="E30" s="23"/>
      <c r="F30" s="41" t="s">
        <v>15</v>
      </c>
      <c r="G30" s="42">
        <f>SUM(G3:G28)</f>
        <v>889.68700000000001</v>
      </c>
      <c r="H30" s="1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A58"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20" customFormat="1" ht="15.75" thickBot="1" x14ac:dyDescent="0.3">
      <c r="A1" s="43" t="s">
        <v>0</v>
      </c>
      <c r="B1" s="44">
        <v>45748</v>
      </c>
      <c r="C1" s="44">
        <v>45749</v>
      </c>
      <c r="D1" s="44">
        <v>45750</v>
      </c>
      <c r="E1" s="44">
        <v>45752</v>
      </c>
      <c r="F1" s="44">
        <v>45753</v>
      </c>
      <c r="G1" s="44">
        <v>45754</v>
      </c>
      <c r="H1" s="44">
        <v>45755</v>
      </c>
      <c r="I1" s="44">
        <v>45756</v>
      </c>
      <c r="J1" s="44">
        <v>45757</v>
      </c>
      <c r="K1" s="44">
        <v>45759</v>
      </c>
      <c r="L1" s="44">
        <v>45760</v>
      </c>
      <c r="M1" s="44">
        <v>45761</v>
      </c>
      <c r="N1" s="44">
        <v>45762</v>
      </c>
      <c r="O1" s="44">
        <v>45763</v>
      </c>
      <c r="P1" s="44">
        <v>45764</v>
      </c>
      <c r="Q1" s="44">
        <v>45766</v>
      </c>
      <c r="R1" s="44">
        <v>45767</v>
      </c>
      <c r="S1" s="44">
        <v>45768</v>
      </c>
      <c r="T1" s="44">
        <v>45769</v>
      </c>
      <c r="U1" s="44">
        <v>45770</v>
      </c>
      <c r="V1" s="44">
        <v>45771</v>
      </c>
      <c r="W1" s="44">
        <v>45773</v>
      </c>
      <c r="X1" s="44">
        <v>45774</v>
      </c>
      <c r="Y1" s="44">
        <v>45775</v>
      </c>
      <c r="Z1" s="44">
        <v>45776</v>
      </c>
      <c r="AA1" s="44">
        <v>45777</v>
      </c>
    </row>
    <row r="2" spans="1:27" ht="15.75" thickBot="1" x14ac:dyDescent="0.3">
      <c r="A2" s="4" t="s">
        <v>17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7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18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8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19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22" t="s">
        <v>63</v>
      </c>
      <c r="I8" s="18"/>
    </row>
    <row r="9" spans="1:27" ht="15.75" thickBot="1" x14ac:dyDescent="0.3">
      <c r="A9" s="4" t="s">
        <v>25</v>
      </c>
      <c r="B9" s="27">
        <v>126.5</v>
      </c>
      <c r="C9" s="27">
        <v>130</v>
      </c>
      <c r="D9" s="26">
        <v>132</v>
      </c>
      <c r="E9" s="26">
        <v>131</v>
      </c>
      <c r="F9" s="26">
        <v>95</v>
      </c>
      <c r="G9" s="26">
        <v>131</v>
      </c>
      <c r="H9" s="26">
        <v>128</v>
      </c>
      <c r="I9" s="27">
        <v>132.5</v>
      </c>
      <c r="J9" s="27">
        <v>130</v>
      </c>
      <c r="K9" s="27">
        <v>131</v>
      </c>
      <c r="L9" s="27">
        <v>130</v>
      </c>
      <c r="M9" s="27">
        <v>130</v>
      </c>
      <c r="N9" s="27">
        <v>130</v>
      </c>
      <c r="O9" s="27">
        <v>131</v>
      </c>
      <c r="P9" s="27">
        <v>133</v>
      </c>
      <c r="Q9" s="27">
        <v>129</v>
      </c>
      <c r="R9" s="27">
        <v>129</v>
      </c>
      <c r="S9" s="27">
        <v>130</v>
      </c>
      <c r="T9" s="27">
        <v>130</v>
      </c>
      <c r="U9" s="27">
        <v>130</v>
      </c>
      <c r="V9" s="27">
        <v>131</v>
      </c>
      <c r="W9" s="27">
        <v>129</v>
      </c>
      <c r="X9" s="27">
        <v>129</v>
      </c>
      <c r="Y9" s="27">
        <v>129</v>
      </c>
      <c r="Z9" s="27">
        <v>130</v>
      </c>
      <c r="AA9" s="27">
        <v>132</v>
      </c>
    </row>
    <row r="10" spans="1:27" ht="15.75" thickBot="1" x14ac:dyDescent="0.3">
      <c r="A10" s="4" t="s">
        <v>20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21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22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23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36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35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61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24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8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26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46" t="s">
        <v>28</v>
      </c>
      <c r="B24" s="46"/>
      <c r="C24" s="46"/>
    </row>
    <row r="25" spans="1:28" s="1" customFormat="1" ht="15.75" thickBot="1" x14ac:dyDescent="0.3">
      <c r="A25" s="4" t="s">
        <v>37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8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9"/>
    </row>
    <row r="27" spans="1:28" s="1" customFormat="1" ht="15.75" thickBot="1" x14ac:dyDescent="0.3">
      <c r="A27" s="4" t="s">
        <v>19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46" t="s">
        <v>29</v>
      </c>
      <c r="B29" s="46"/>
      <c r="C29" s="46"/>
    </row>
    <row r="30" spans="1:28" s="1" customFormat="1" ht="15.75" thickBot="1" x14ac:dyDescent="0.3">
      <c r="A30" s="4" t="s">
        <v>30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7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31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7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32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7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33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7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34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7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19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26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46" t="s">
        <v>60</v>
      </c>
      <c r="B42" s="46"/>
      <c r="C42" s="46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 s="4" t="s">
        <v>40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41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42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43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44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45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8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46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47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48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49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3"/>
      <c r="B54" s="2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30" ht="15.75" thickBot="1" x14ac:dyDescent="0.3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39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30" s="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30" ht="27" thickBot="1" x14ac:dyDescent="0.45">
      <c r="A60" s="46" t="s">
        <v>27</v>
      </c>
      <c r="B60" s="46"/>
      <c r="C60" s="46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30" ht="15.75" thickBot="1" x14ac:dyDescent="0.3">
      <c r="A61" s="4" t="s">
        <v>50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53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54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56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58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59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39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5.75" thickBot="1" x14ac:dyDescent="0.3">
      <c r="A76" s="4" t="s">
        <v>38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 s="4" t="s">
        <v>39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2025-08-28T11:56:17Z</dcterms:modified>
</cp:coreProperties>
</file>