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tr06_ic_ac_uk/Documents/LCMS/Faeces/datasheets for Maria/"/>
    </mc:Choice>
  </mc:AlternateContent>
  <xr:revisionPtr revIDLastSave="25" documentId="8_{8846E742-E5ED-C342-9CDE-7572293D2D7E}" xr6:coauthVersionLast="47" xr6:coauthVersionMax="47" xr10:uidLastSave="{C7983378-2C5D-B54E-AB6F-60EA5FE8CEF2}"/>
  <bookViews>
    <workbookView xWindow="-34500" yWindow="2580" windowWidth="28800" windowHeight="16260" activeTab="7" xr2:uid="{28FFC333-50FC-4DBA-BC8F-3A5BC12A968E}"/>
  </bookViews>
  <sheets>
    <sheet name="QCs" sheetId="3" r:id="rId1"/>
    <sheet name="umol_L and umol_g" sheetId="1" r:id="rId2"/>
    <sheet name="IC" sheetId="4" r:id="rId3"/>
    <sheet name="IC_final" sheetId="5" r:id="rId4"/>
    <sheet name="5ASA" sheetId="6" r:id="rId5"/>
    <sheet name="5ASA_final" sheetId="7" r:id="rId6"/>
    <sheet name="Thio" sheetId="9" r:id="rId7"/>
    <sheet name="Thio_final" sheetId="10" r:id="rId8"/>
    <sheet name="5-ASA_paired_analyses" sheetId="11" r:id="rId9"/>
    <sheet name="FINAL " sheetId="2" r:id="rId10"/>
  </sheets>
  <definedNames>
    <definedName name="_xlnm._FilterDatabase" localSheetId="8" hidden="1">'5-ASA_paired_analyses'!$AD$1:$AD$69</definedName>
    <definedName name="_xlnm._FilterDatabase" localSheetId="5" hidden="1">'5ASA_final'!$AD$1:$AD$88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10" l="1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B22" i="5"/>
  <c r="S22" i="5"/>
  <c r="R22" i="5"/>
  <c r="Q22" i="5"/>
  <c r="P22" i="5"/>
  <c r="O22" i="5"/>
  <c r="N22" i="5"/>
  <c r="C22" i="5"/>
  <c r="C26" i="5"/>
  <c r="N26" i="5" s="1"/>
  <c r="S26" i="5"/>
  <c r="Q26" i="5"/>
  <c r="P26" i="5"/>
  <c r="O26" i="5"/>
  <c r="C56" i="11"/>
  <c r="R59" i="11" s="1"/>
  <c r="AB56" i="11"/>
  <c r="AH56" i="11"/>
  <c r="C47" i="11"/>
  <c r="AB47" i="11"/>
  <c r="AH47" i="11"/>
  <c r="AH31" i="11"/>
  <c r="AB31" i="11"/>
  <c r="C31" i="11"/>
  <c r="P31" i="11" s="1"/>
  <c r="AH30" i="11"/>
  <c r="AB30" i="11"/>
  <c r="C30" i="11"/>
  <c r="AH27" i="11"/>
  <c r="C27" i="11"/>
  <c r="AH26" i="11"/>
  <c r="AB26" i="11"/>
  <c r="C26" i="11"/>
  <c r="R22" i="11" s="1"/>
  <c r="AH23" i="11"/>
  <c r="AB23" i="11"/>
  <c r="C23" i="11"/>
  <c r="AH22" i="11"/>
  <c r="AB22" i="11"/>
  <c r="C22" i="11"/>
  <c r="S10" i="11" s="1"/>
  <c r="AH19" i="11"/>
  <c r="AB19" i="11"/>
  <c r="C19" i="11"/>
  <c r="P29" i="11" s="1"/>
  <c r="AH15" i="11"/>
  <c r="AB15" i="11"/>
  <c r="C15" i="11"/>
  <c r="Q23" i="11" s="1"/>
  <c r="AH10" i="11"/>
  <c r="AB10" i="11"/>
  <c r="Q10" i="11"/>
  <c r="C10" i="11"/>
  <c r="R21" i="11" s="1"/>
  <c r="AH7" i="11"/>
  <c r="AB7" i="11"/>
  <c r="C7" i="11"/>
  <c r="AH52" i="11"/>
  <c r="AB52" i="11"/>
  <c r="C52" i="11"/>
  <c r="AH58" i="11"/>
  <c r="AB58" i="11"/>
  <c r="C58" i="11"/>
  <c r="O54" i="11" s="1"/>
  <c r="AH62" i="11"/>
  <c r="AB62" i="11"/>
  <c r="C62" i="11"/>
  <c r="AH60" i="11"/>
  <c r="AB60" i="11"/>
  <c r="C60" i="11"/>
  <c r="O62" i="11" s="1"/>
  <c r="AH54" i="11"/>
  <c r="AB54" i="11"/>
  <c r="C54" i="11"/>
  <c r="N57" i="11" s="1"/>
  <c r="AH61" i="11"/>
  <c r="AB61" i="11"/>
  <c r="C61" i="11"/>
  <c r="AH59" i="11"/>
  <c r="AB59" i="11"/>
  <c r="C59" i="11"/>
  <c r="O60" i="11" s="1"/>
  <c r="AH57" i="11"/>
  <c r="AB57" i="11"/>
  <c r="C57" i="11"/>
  <c r="S62" i="11" s="1"/>
  <c r="AH50" i="11"/>
  <c r="AB50" i="11"/>
  <c r="C50" i="11"/>
  <c r="N55" i="11" s="1"/>
  <c r="AH48" i="11"/>
  <c r="AB48" i="11"/>
  <c r="C48" i="11"/>
  <c r="R51" i="11" s="1"/>
  <c r="AH46" i="11"/>
  <c r="AB46" i="11"/>
  <c r="C46" i="11"/>
  <c r="AH55" i="11"/>
  <c r="AB55" i="11"/>
  <c r="C55" i="11"/>
  <c r="AH53" i="11"/>
  <c r="AB53" i="11"/>
  <c r="C53" i="11"/>
  <c r="AH51" i="11"/>
  <c r="AB51" i="11"/>
  <c r="C51" i="11"/>
  <c r="AH49" i="11"/>
  <c r="AB49" i="11"/>
  <c r="C49" i="11"/>
  <c r="P53" i="11" s="1"/>
  <c r="AH44" i="11"/>
  <c r="AB44" i="11"/>
  <c r="C44" i="11"/>
  <c r="AH38" i="11"/>
  <c r="AB38" i="11"/>
  <c r="C38" i="11"/>
  <c r="P39" i="11" s="1"/>
  <c r="AH45" i="11"/>
  <c r="AB45" i="11"/>
  <c r="C45" i="11"/>
  <c r="AH43" i="11"/>
  <c r="AB43" i="11"/>
  <c r="C43" i="11"/>
  <c r="N45" i="11" s="1"/>
  <c r="AH34" i="11"/>
  <c r="AB34" i="11"/>
  <c r="C34" i="11"/>
  <c r="P35" i="11" s="1"/>
  <c r="AH42" i="11"/>
  <c r="AB42" i="11"/>
  <c r="C42" i="11"/>
  <c r="S43" i="11" s="1"/>
  <c r="AH40" i="11"/>
  <c r="AB40" i="11"/>
  <c r="C40" i="11"/>
  <c r="R42" i="11" s="1"/>
  <c r="AH39" i="11"/>
  <c r="AB39" i="11"/>
  <c r="C39" i="11"/>
  <c r="S26" i="11" s="1"/>
  <c r="AH37" i="11"/>
  <c r="AB37" i="11"/>
  <c r="C37" i="11"/>
  <c r="S37" i="11" s="1"/>
  <c r="AH41" i="11"/>
  <c r="AB41" i="11"/>
  <c r="C41" i="11"/>
  <c r="S34" i="11" s="1"/>
  <c r="AH36" i="11"/>
  <c r="AB36" i="11"/>
  <c r="C36" i="11"/>
  <c r="P41" i="11" s="1"/>
  <c r="AH35" i="11"/>
  <c r="AB35" i="11"/>
  <c r="C35" i="11"/>
  <c r="AH33" i="11"/>
  <c r="AB33" i="11"/>
  <c r="C33" i="11"/>
  <c r="S33" i="11" s="1"/>
  <c r="AH12" i="11"/>
  <c r="AB12" i="11"/>
  <c r="C12" i="11"/>
  <c r="S15" i="11" s="1"/>
  <c r="AH32" i="11"/>
  <c r="AB32" i="11"/>
  <c r="C32" i="11"/>
  <c r="AH28" i="11"/>
  <c r="AB28" i="11"/>
  <c r="C28" i="11"/>
  <c r="S27" i="11" s="1"/>
  <c r="AH20" i="11"/>
  <c r="AB20" i="11"/>
  <c r="C20" i="11"/>
  <c r="AH6" i="11"/>
  <c r="AB6" i="11"/>
  <c r="C6" i="11"/>
  <c r="S7" i="11" s="1"/>
  <c r="AH18" i="11"/>
  <c r="AB18" i="11"/>
  <c r="C18" i="11"/>
  <c r="S24" i="11" s="1"/>
  <c r="AH29" i="11"/>
  <c r="AB29" i="11"/>
  <c r="C29" i="11"/>
  <c r="S12" i="11" s="1"/>
  <c r="AH24" i="11"/>
  <c r="AB24" i="11"/>
  <c r="C24" i="11"/>
  <c r="AH25" i="11"/>
  <c r="AB25" i="11"/>
  <c r="C25" i="11"/>
  <c r="AH16" i="11"/>
  <c r="AB16" i="11"/>
  <c r="C16" i="11"/>
  <c r="S16" i="11" s="1"/>
  <c r="AH14" i="11"/>
  <c r="AB14" i="11"/>
  <c r="C14" i="11"/>
  <c r="O14" i="11" s="1"/>
  <c r="AH8" i="11"/>
  <c r="AB8" i="11"/>
  <c r="C8" i="11"/>
  <c r="AH21" i="11"/>
  <c r="AB21" i="11"/>
  <c r="C21" i="11"/>
  <c r="O18" i="11" s="1"/>
  <c r="AH17" i="11"/>
  <c r="AB17" i="11"/>
  <c r="C17" i="11"/>
  <c r="AH13" i="11"/>
  <c r="AB13" i="11"/>
  <c r="C13" i="11"/>
  <c r="AH11" i="11"/>
  <c r="AB11" i="11"/>
  <c r="C11" i="11"/>
  <c r="AH4" i="11"/>
  <c r="AB4" i="11"/>
  <c r="C4" i="11"/>
  <c r="P5" i="11" s="1"/>
  <c r="AH9" i="11"/>
  <c r="AB9" i="11"/>
  <c r="C9" i="11"/>
  <c r="S17" i="11" s="1"/>
  <c r="AH5" i="11"/>
  <c r="AB5" i="11"/>
  <c r="C5" i="11"/>
  <c r="AH3" i="11"/>
  <c r="AB3" i="11"/>
  <c r="C3" i="11"/>
  <c r="P3" i="11" s="1"/>
  <c r="AA46" i="10"/>
  <c r="C46" i="10"/>
  <c r="S46" i="10" s="1"/>
  <c r="AA45" i="10"/>
  <c r="C45" i="10"/>
  <c r="N45" i="10" s="1"/>
  <c r="AA44" i="10"/>
  <c r="C44" i="10"/>
  <c r="S44" i="10" s="1"/>
  <c r="AA43" i="10"/>
  <c r="C43" i="10"/>
  <c r="P43" i="10" s="1"/>
  <c r="AA42" i="10"/>
  <c r="C42" i="10"/>
  <c r="N42" i="10" s="1"/>
  <c r="AA41" i="10"/>
  <c r="C41" i="10"/>
  <c r="R41" i="10" s="1"/>
  <c r="AA40" i="10"/>
  <c r="C40" i="10"/>
  <c r="Q40" i="10" s="1"/>
  <c r="AA39" i="10"/>
  <c r="C39" i="10"/>
  <c r="AA38" i="10"/>
  <c r="C38" i="10"/>
  <c r="Q38" i="10" s="1"/>
  <c r="AA37" i="10"/>
  <c r="C37" i="10"/>
  <c r="S37" i="10" s="1"/>
  <c r="AA36" i="10"/>
  <c r="C36" i="10"/>
  <c r="O36" i="10" s="1"/>
  <c r="AA35" i="10"/>
  <c r="C35" i="10"/>
  <c r="S35" i="10" s="1"/>
  <c r="AA34" i="10"/>
  <c r="C34" i="10"/>
  <c r="Q34" i="10" s="1"/>
  <c r="AA33" i="10"/>
  <c r="C33" i="10"/>
  <c r="P33" i="10" s="1"/>
  <c r="AA32" i="10"/>
  <c r="C32" i="10"/>
  <c r="S32" i="10" s="1"/>
  <c r="AA31" i="10"/>
  <c r="C31" i="10"/>
  <c r="R31" i="10" s="1"/>
  <c r="AA30" i="10"/>
  <c r="C30" i="10"/>
  <c r="S30" i="10" s="1"/>
  <c r="AA29" i="10"/>
  <c r="C29" i="10"/>
  <c r="S29" i="10" s="1"/>
  <c r="AA28" i="10"/>
  <c r="C28" i="10"/>
  <c r="S28" i="10" s="1"/>
  <c r="AA27" i="10"/>
  <c r="C27" i="10"/>
  <c r="P27" i="10" s="1"/>
  <c r="AA26" i="10"/>
  <c r="C26" i="10"/>
  <c r="R26" i="10" s="1"/>
  <c r="AA25" i="10"/>
  <c r="C25" i="10"/>
  <c r="R25" i="10" s="1"/>
  <c r="AA24" i="10"/>
  <c r="C24" i="10"/>
  <c r="Q24" i="10" s="1"/>
  <c r="AA23" i="10"/>
  <c r="C23" i="10"/>
  <c r="AA22" i="10"/>
  <c r="C22" i="10"/>
  <c r="Q22" i="10" s="1"/>
  <c r="AA21" i="10"/>
  <c r="C21" i="10"/>
  <c r="S21" i="10" s="1"/>
  <c r="AA20" i="10"/>
  <c r="C20" i="10"/>
  <c r="O20" i="10" s="1"/>
  <c r="AA19" i="10"/>
  <c r="C19" i="10"/>
  <c r="S19" i="10" s="1"/>
  <c r="AA18" i="10"/>
  <c r="C18" i="10"/>
  <c r="Q18" i="10" s="1"/>
  <c r="AA17" i="10"/>
  <c r="C17" i="10"/>
  <c r="P17" i="10" s="1"/>
  <c r="AA16" i="10"/>
  <c r="C16" i="10"/>
  <c r="S16" i="10" s="1"/>
  <c r="AA15" i="10"/>
  <c r="C15" i="10"/>
  <c r="AA14" i="10"/>
  <c r="C14" i="10"/>
  <c r="AA13" i="10"/>
  <c r="C13" i="10"/>
  <c r="N13" i="10" s="1"/>
  <c r="AA12" i="10"/>
  <c r="C12" i="10"/>
  <c r="S12" i="10" s="1"/>
  <c r="AA11" i="10"/>
  <c r="C11" i="10"/>
  <c r="P11" i="10" s="1"/>
  <c r="AA10" i="10"/>
  <c r="C10" i="10"/>
  <c r="Q10" i="10" s="1"/>
  <c r="AA9" i="10"/>
  <c r="C9" i="10"/>
  <c r="P9" i="10" s="1"/>
  <c r="AA8" i="10"/>
  <c r="C8" i="10"/>
  <c r="S8" i="10" s="1"/>
  <c r="AA7" i="10"/>
  <c r="C7" i="10"/>
  <c r="R7" i="10" s="1"/>
  <c r="AA6" i="10"/>
  <c r="C6" i="10"/>
  <c r="S6" i="10" s="1"/>
  <c r="AA5" i="10"/>
  <c r="C5" i="10"/>
  <c r="O5" i="10" s="1"/>
  <c r="AA4" i="10"/>
  <c r="C4" i="10"/>
  <c r="O4" i="10" s="1"/>
  <c r="AL3" i="10"/>
  <c r="AA3" i="10"/>
  <c r="C3" i="10"/>
  <c r="P3" i="10" s="1"/>
  <c r="AA194" i="9"/>
  <c r="AA191" i="9"/>
  <c r="AA171" i="9"/>
  <c r="AA168" i="9"/>
  <c r="AA68" i="9"/>
  <c r="AA200" i="9"/>
  <c r="AA199" i="9"/>
  <c r="AA198" i="9"/>
  <c r="AA197" i="9"/>
  <c r="AA196" i="9"/>
  <c r="AA195" i="9"/>
  <c r="AH191" i="9"/>
  <c r="AH192" i="9"/>
  <c r="AH193" i="9"/>
  <c r="AA193" i="9"/>
  <c r="AA192" i="9"/>
  <c r="AA190" i="9"/>
  <c r="AA189" i="9"/>
  <c r="AA188" i="9"/>
  <c r="AA187" i="9"/>
  <c r="AA186" i="9"/>
  <c r="AA185" i="9"/>
  <c r="AA184" i="9"/>
  <c r="AA183" i="9"/>
  <c r="AA182" i="9"/>
  <c r="AA181" i="9"/>
  <c r="AA180" i="9"/>
  <c r="AA179" i="9"/>
  <c r="AA178" i="9"/>
  <c r="AA177" i="9"/>
  <c r="AA176" i="9"/>
  <c r="AA175" i="9"/>
  <c r="AA174" i="9"/>
  <c r="AA173" i="9"/>
  <c r="AA172" i="9"/>
  <c r="AA170" i="9"/>
  <c r="AA169" i="9"/>
  <c r="AA167" i="9"/>
  <c r="AA166" i="9"/>
  <c r="AA86" i="9"/>
  <c r="AA85" i="9"/>
  <c r="AA84" i="9"/>
  <c r="AA83" i="9"/>
  <c r="AA74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H131" i="9"/>
  <c r="AH132" i="9"/>
  <c r="AH133" i="9"/>
  <c r="AH134" i="9"/>
  <c r="AH135" i="9"/>
  <c r="AH136" i="9"/>
  <c r="AH137" i="9"/>
  <c r="AH138" i="9"/>
  <c r="AH139" i="9"/>
  <c r="AH140" i="9"/>
  <c r="AH141" i="9"/>
  <c r="AH142" i="9"/>
  <c r="AH143" i="9"/>
  <c r="AH144" i="9"/>
  <c r="AH145" i="9"/>
  <c r="AH146" i="9"/>
  <c r="AH147" i="9"/>
  <c r="AH148" i="9"/>
  <c r="AH149" i="9"/>
  <c r="AH150" i="9"/>
  <c r="AH151" i="9"/>
  <c r="AH152" i="9"/>
  <c r="AH153" i="9"/>
  <c r="AH154" i="9"/>
  <c r="AH155" i="9"/>
  <c r="AH156" i="9"/>
  <c r="AH157" i="9"/>
  <c r="AH158" i="9"/>
  <c r="AH159" i="9"/>
  <c r="AH160" i="9"/>
  <c r="AH161" i="9"/>
  <c r="AH162" i="9"/>
  <c r="AH163" i="9"/>
  <c r="AH164" i="9"/>
  <c r="AH165" i="9"/>
  <c r="AH166" i="9"/>
  <c r="AH167" i="9"/>
  <c r="AH168" i="9"/>
  <c r="AH169" i="9"/>
  <c r="AH170" i="9"/>
  <c r="AH171" i="9"/>
  <c r="AH172" i="9"/>
  <c r="AH173" i="9"/>
  <c r="AH174" i="9"/>
  <c r="AH175" i="9"/>
  <c r="AH176" i="9"/>
  <c r="AH177" i="9"/>
  <c r="AH178" i="9"/>
  <c r="AH179" i="9"/>
  <c r="AH180" i="9"/>
  <c r="AH181" i="9"/>
  <c r="AH182" i="9"/>
  <c r="AH183" i="9"/>
  <c r="AH184" i="9"/>
  <c r="AH185" i="9"/>
  <c r="AH186" i="9"/>
  <c r="AH187" i="9"/>
  <c r="AH188" i="9"/>
  <c r="AH189" i="9"/>
  <c r="AH190" i="9"/>
  <c r="AH194" i="9"/>
  <c r="AH195" i="9"/>
  <c r="AH196" i="9"/>
  <c r="AH197" i="9"/>
  <c r="AH198" i="9"/>
  <c r="AH199" i="9"/>
  <c r="AH200" i="9"/>
  <c r="AA72" i="9"/>
  <c r="AA71" i="9"/>
  <c r="AH3" i="9"/>
  <c r="AA67" i="9"/>
  <c r="P200" i="9"/>
  <c r="C200" i="9"/>
  <c r="Q200" i="9" s="1"/>
  <c r="C199" i="9"/>
  <c r="Q199" i="9" s="1"/>
  <c r="C198" i="9"/>
  <c r="Q198" i="9" s="1"/>
  <c r="Q197" i="9"/>
  <c r="O197" i="9"/>
  <c r="C197" i="9"/>
  <c r="R197" i="9" s="1"/>
  <c r="C196" i="9"/>
  <c r="S196" i="9" s="1"/>
  <c r="C195" i="9"/>
  <c r="P195" i="9" s="1"/>
  <c r="O194" i="9"/>
  <c r="C194" i="9"/>
  <c r="S194" i="9" s="1"/>
  <c r="P193" i="9"/>
  <c r="C193" i="9"/>
  <c r="S193" i="9" s="1"/>
  <c r="C192" i="9"/>
  <c r="S192" i="9" s="1"/>
  <c r="N191" i="9"/>
  <c r="C191" i="9"/>
  <c r="R191" i="9" s="1"/>
  <c r="P190" i="9"/>
  <c r="N190" i="9"/>
  <c r="C190" i="9"/>
  <c r="S190" i="9" s="1"/>
  <c r="C189" i="9"/>
  <c r="P189" i="9" s="1"/>
  <c r="P188" i="9"/>
  <c r="O188" i="9"/>
  <c r="C188" i="9"/>
  <c r="R188" i="9" s="1"/>
  <c r="P187" i="9"/>
  <c r="O187" i="9"/>
  <c r="C187" i="9"/>
  <c r="N187" i="9" s="1"/>
  <c r="C186" i="9"/>
  <c r="S186" i="9" s="1"/>
  <c r="N185" i="9"/>
  <c r="C185" i="9"/>
  <c r="S185" i="9" s="1"/>
  <c r="P184" i="9"/>
  <c r="C184" i="9"/>
  <c r="Q184" i="9" s="1"/>
  <c r="C183" i="9"/>
  <c r="Q183" i="9" s="1"/>
  <c r="S182" i="9"/>
  <c r="C182" i="9"/>
  <c r="Q182" i="9" s="1"/>
  <c r="Q181" i="9"/>
  <c r="C181" i="9"/>
  <c r="R181" i="9" s="1"/>
  <c r="C180" i="9"/>
  <c r="S180" i="9" s="1"/>
  <c r="C179" i="9"/>
  <c r="P179" i="9" s="1"/>
  <c r="O178" i="9"/>
  <c r="N178" i="9"/>
  <c r="C178" i="9"/>
  <c r="S178" i="9" s="1"/>
  <c r="P177" i="9"/>
  <c r="C177" i="9"/>
  <c r="S177" i="9" s="1"/>
  <c r="C176" i="9"/>
  <c r="S176" i="9" s="1"/>
  <c r="C175" i="9"/>
  <c r="R175" i="9" s="1"/>
  <c r="Q174" i="9"/>
  <c r="N174" i="9"/>
  <c r="C174" i="9"/>
  <c r="S174" i="9" s="1"/>
  <c r="R173" i="9"/>
  <c r="C173" i="9"/>
  <c r="P173" i="9" s="1"/>
  <c r="P172" i="9"/>
  <c r="O172" i="9"/>
  <c r="C172" i="9"/>
  <c r="Q172" i="9" s="1"/>
  <c r="P171" i="9"/>
  <c r="C171" i="9"/>
  <c r="N171" i="9" s="1"/>
  <c r="C170" i="9"/>
  <c r="S170" i="9" s="1"/>
  <c r="N169" i="9"/>
  <c r="C169" i="9"/>
  <c r="S168" i="9"/>
  <c r="R168" i="9"/>
  <c r="P168" i="9"/>
  <c r="C168" i="9"/>
  <c r="Q168" i="9" s="1"/>
  <c r="R167" i="9"/>
  <c r="C167" i="9"/>
  <c r="P167" i="9" s="1"/>
  <c r="C166" i="9"/>
  <c r="Q166" i="9" s="1"/>
  <c r="Q165" i="9"/>
  <c r="C165" i="9"/>
  <c r="R165" i="9" s="1"/>
  <c r="C164" i="9"/>
  <c r="S164" i="9" s="1"/>
  <c r="C163" i="9"/>
  <c r="P163" i="9" s="1"/>
  <c r="N162" i="9"/>
  <c r="C162" i="9"/>
  <c r="S162" i="9" s="1"/>
  <c r="P161" i="9"/>
  <c r="C161" i="9"/>
  <c r="S161" i="9" s="1"/>
  <c r="C160" i="9"/>
  <c r="S160" i="9" s="1"/>
  <c r="C159" i="9"/>
  <c r="R159" i="9" s="1"/>
  <c r="P158" i="9"/>
  <c r="C158" i="9"/>
  <c r="S158" i="9" s="1"/>
  <c r="C157" i="9"/>
  <c r="P157" i="9" s="1"/>
  <c r="S156" i="9"/>
  <c r="O156" i="9"/>
  <c r="C156" i="9"/>
  <c r="Q156" i="9" s="1"/>
  <c r="C155" i="9"/>
  <c r="S155" i="9" s="1"/>
  <c r="N154" i="9"/>
  <c r="C154" i="9"/>
  <c r="S154" i="9" s="1"/>
  <c r="C153" i="9"/>
  <c r="S153" i="9" s="1"/>
  <c r="C152" i="9"/>
  <c r="Q152" i="9" s="1"/>
  <c r="S151" i="9"/>
  <c r="C151" i="9"/>
  <c r="Q151" i="9" s="1"/>
  <c r="C150" i="9"/>
  <c r="Q150" i="9" s="1"/>
  <c r="S149" i="9"/>
  <c r="Q149" i="9"/>
  <c r="P149" i="9"/>
  <c r="C149" i="9"/>
  <c r="R149" i="9" s="1"/>
  <c r="C148" i="9"/>
  <c r="S169" i="9" s="1"/>
  <c r="C147" i="9"/>
  <c r="P147" i="9" s="1"/>
  <c r="O146" i="9"/>
  <c r="N146" i="9"/>
  <c r="C146" i="9"/>
  <c r="S146" i="9" s="1"/>
  <c r="C145" i="9"/>
  <c r="S145" i="9" s="1"/>
  <c r="C144" i="9"/>
  <c r="S144" i="9" s="1"/>
  <c r="C143" i="9"/>
  <c r="R143" i="9" s="1"/>
  <c r="C142" i="9"/>
  <c r="S142" i="9" s="1"/>
  <c r="R141" i="9"/>
  <c r="Q141" i="9"/>
  <c r="C141" i="9"/>
  <c r="P141" i="9" s="1"/>
  <c r="P140" i="9"/>
  <c r="C140" i="9"/>
  <c r="Q140" i="9" s="1"/>
  <c r="C139" i="9"/>
  <c r="S139" i="9" s="1"/>
  <c r="C138" i="9"/>
  <c r="S138" i="9" s="1"/>
  <c r="N137" i="9"/>
  <c r="C137" i="9"/>
  <c r="S137" i="9" s="1"/>
  <c r="S136" i="9"/>
  <c r="P136" i="9"/>
  <c r="C136" i="9"/>
  <c r="Q136" i="9" s="1"/>
  <c r="C135" i="9"/>
  <c r="P135" i="9" s="1"/>
  <c r="C134" i="9"/>
  <c r="Q134" i="9" s="1"/>
  <c r="Q133" i="9"/>
  <c r="C133" i="9"/>
  <c r="R133" i="9" s="1"/>
  <c r="R132" i="9"/>
  <c r="P132" i="9"/>
  <c r="C132" i="9"/>
  <c r="S132" i="9" s="1"/>
  <c r="C131" i="9"/>
  <c r="P131" i="9" s="1"/>
  <c r="O130" i="9"/>
  <c r="C130" i="9"/>
  <c r="S130" i="9" s="1"/>
  <c r="Q129" i="9"/>
  <c r="P129" i="9"/>
  <c r="C129" i="9"/>
  <c r="S129" i="9" s="1"/>
  <c r="C128" i="9"/>
  <c r="S128" i="9" s="1"/>
  <c r="O127" i="9"/>
  <c r="C127" i="9"/>
  <c r="R127" i="9" s="1"/>
  <c r="C126" i="9"/>
  <c r="S126" i="9" s="1"/>
  <c r="C125" i="9"/>
  <c r="P125" i="9" s="1"/>
  <c r="S124" i="9"/>
  <c r="C124" i="9"/>
  <c r="Q124" i="9" s="1"/>
  <c r="P123" i="9"/>
  <c r="N123" i="9"/>
  <c r="C123" i="9"/>
  <c r="S123" i="9" s="1"/>
  <c r="C122" i="9"/>
  <c r="S122" i="9" s="1"/>
  <c r="C121" i="9"/>
  <c r="S121" i="9" s="1"/>
  <c r="C120" i="9"/>
  <c r="Q120" i="9" s="1"/>
  <c r="R119" i="9"/>
  <c r="C119" i="9"/>
  <c r="P119" i="9" s="1"/>
  <c r="C118" i="9"/>
  <c r="Q118" i="9" s="1"/>
  <c r="S117" i="9"/>
  <c r="C117" i="9"/>
  <c r="R117" i="9" s="1"/>
  <c r="R116" i="9"/>
  <c r="Q116" i="9"/>
  <c r="P116" i="9"/>
  <c r="O116" i="9"/>
  <c r="N116" i="9"/>
  <c r="C116" i="9"/>
  <c r="S116" i="9" s="1"/>
  <c r="O115" i="9"/>
  <c r="C115" i="9"/>
  <c r="P115" i="9" s="1"/>
  <c r="C114" i="9"/>
  <c r="S114" i="9" s="1"/>
  <c r="C113" i="9"/>
  <c r="S113" i="9" s="1"/>
  <c r="C112" i="9"/>
  <c r="S112" i="9" s="1"/>
  <c r="C111" i="9"/>
  <c r="R111" i="9" s="1"/>
  <c r="C110" i="9"/>
  <c r="S110" i="9" s="1"/>
  <c r="R109" i="9"/>
  <c r="Q109" i="9"/>
  <c r="C109" i="9"/>
  <c r="P109" i="9" s="1"/>
  <c r="P108" i="9"/>
  <c r="C108" i="9"/>
  <c r="Q108" i="9" s="1"/>
  <c r="C107" i="9"/>
  <c r="S107" i="9" s="1"/>
  <c r="C106" i="9"/>
  <c r="S106" i="9" s="1"/>
  <c r="N105" i="9"/>
  <c r="C105" i="9"/>
  <c r="S105" i="9" s="1"/>
  <c r="S104" i="9"/>
  <c r="R104" i="9"/>
  <c r="P104" i="9"/>
  <c r="C104" i="9"/>
  <c r="Q104" i="9" s="1"/>
  <c r="C103" i="9"/>
  <c r="N103" i="9" s="1"/>
  <c r="S102" i="9"/>
  <c r="C102" i="9"/>
  <c r="Q102" i="9" s="1"/>
  <c r="P101" i="9"/>
  <c r="O101" i="9"/>
  <c r="C101" i="9"/>
  <c r="R101" i="9" s="1"/>
  <c r="S100" i="9"/>
  <c r="R100" i="9"/>
  <c r="Q100" i="9"/>
  <c r="P100" i="9"/>
  <c r="O100" i="9"/>
  <c r="C100" i="9"/>
  <c r="N100" i="9" s="1"/>
  <c r="S99" i="9"/>
  <c r="R99" i="9"/>
  <c r="N99" i="9"/>
  <c r="C99" i="9"/>
  <c r="P99" i="9" s="1"/>
  <c r="C98" i="9"/>
  <c r="S98" i="9" s="1"/>
  <c r="P97" i="9"/>
  <c r="C97" i="9"/>
  <c r="S97" i="9" s="1"/>
  <c r="C96" i="9"/>
  <c r="S96" i="9" s="1"/>
  <c r="C95" i="9"/>
  <c r="R95" i="9" s="1"/>
  <c r="Q94" i="9"/>
  <c r="P94" i="9"/>
  <c r="O94" i="9"/>
  <c r="C94" i="9"/>
  <c r="S94" i="9" s="1"/>
  <c r="C93" i="9"/>
  <c r="P93" i="9" s="1"/>
  <c r="C92" i="9"/>
  <c r="P91" i="9"/>
  <c r="N91" i="9"/>
  <c r="C91" i="9"/>
  <c r="S91" i="9" s="1"/>
  <c r="C90" i="9"/>
  <c r="S90" i="9" s="1"/>
  <c r="C89" i="9"/>
  <c r="S89" i="9" s="1"/>
  <c r="S88" i="9"/>
  <c r="O88" i="9"/>
  <c r="C88" i="9"/>
  <c r="R88" i="9" s="1"/>
  <c r="S87" i="9"/>
  <c r="C87" i="9"/>
  <c r="Q87" i="9" s="1"/>
  <c r="C86" i="9"/>
  <c r="Q86" i="9" s="1"/>
  <c r="S85" i="9"/>
  <c r="C85" i="9"/>
  <c r="R85" i="9" s="1"/>
  <c r="C84" i="9"/>
  <c r="N84" i="9" s="1"/>
  <c r="S83" i="9"/>
  <c r="R83" i="9"/>
  <c r="Q83" i="9"/>
  <c r="O83" i="9"/>
  <c r="N83" i="9"/>
  <c r="C83" i="9"/>
  <c r="P83" i="9" s="1"/>
  <c r="C82" i="9"/>
  <c r="S82" i="9" s="1"/>
  <c r="C81" i="9"/>
  <c r="S81" i="9" s="1"/>
  <c r="C80" i="9"/>
  <c r="S80" i="9" s="1"/>
  <c r="C79" i="9"/>
  <c r="R79" i="9" s="1"/>
  <c r="C78" i="9"/>
  <c r="S78" i="9" s="1"/>
  <c r="C77" i="9"/>
  <c r="P77" i="9" s="1"/>
  <c r="P76" i="9"/>
  <c r="O76" i="9"/>
  <c r="C76" i="9"/>
  <c r="Q76" i="9" s="1"/>
  <c r="P75" i="9"/>
  <c r="C75" i="9"/>
  <c r="N75" i="9" s="1"/>
  <c r="C74" i="9"/>
  <c r="S74" i="9" s="1"/>
  <c r="C73" i="9"/>
  <c r="S73" i="9" s="1"/>
  <c r="C72" i="9"/>
  <c r="S72" i="9" s="1"/>
  <c r="R71" i="9"/>
  <c r="P71" i="9"/>
  <c r="C71" i="9"/>
  <c r="Q71" i="9" s="1"/>
  <c r="S70" i="9"/>
  <c r="R70" i="9"/>
  <c r="C70" i="9"/>
  <c r="Q70" i="9" s="1"/>
  <c r="S69" i="9"/>
  <c r="Q69" i="9"/>
  <c r="C69" i="9"/>
  <c r="R69" i="9" s="1"/>
  <c r="C68" i="9"/>
  <c r="O68" i="9" s="1"/>
  <c r="S67" i="9"/>
  <c r="R67" i="9"/>
  <c r="Q67" i="9"/>
  <c r="O67" i="9"/>
  <c r="C67" i="9"/>
  <c r="P67" i="9" s="1"/>
  <c r="C66" i="9"/>
  <c r="S66" i="9" s="1"/>
  <c r="Q65" i="9"/>
  <c r="O65" i="9"/>
  <c r="C65" i="9"/>
  <c r="S65" i="9" s="1"/>
  <c r="C64" i="9"/>
  <c r="S64" i="9" s="1"/>
  <c r="C63" i="9"/>
  <c r="R63" i="9" s="1"/>
  <c r="R62" i="9"/>
  <c r="C62" i="9"/>
  <c r="S62" i="9" s="1"/>
  <c r="R61" i="9"/>
  <c r="Q61" i="9"/>
  <c r="C61" i="9"/>
  <c r="P61" i="9" s="1"/>
  <c r="C60" i="9"/>
  <c r="Q60" i="9" s="1"/>
  <c r="C59" i="9"/>
  <c r="N59" i="9" s="1"/>
  <c r="P58" i="9"/>
  <c r="C58" i="9"/>
  <c r="S58" i="9" s="1"/>
  <c r="N57" i="9"/>
  <c r="C57" i="9"/>
  <c r="S57" i="9" s="1"/>
  <c r="P56" i="9"/>
  <c r="O56" i="9"/>
  <c r="C56" i="9"/>
  <c r="S56" i="9" s="1"/>
  <c r="S55" i="9"/>
  <c r="R55" i="9"/>
  <c r="C55" i="9"/>
  <c r="Q55" i="9" s="1"/>
  <c r="S54" i="9"/>
  <c r="R54" i="9"/>
  <c r="N54" i="9"/>
  <c r="C54" i="9"/>
  <c r="Q54" i="9" s="1"/>
  <c r="S53" i="9"/>
  <c r="Q53" i="9"/>
  <c r="P53" i="9"/>
  <c r="N53" i="9"/>
  <c r="C53" i="9"/>
  <c r="R53" i="9" s="1"/>
  <c r="C52" i="9"/>
  <c r="O52" i="9" s="1"/>
  <c r="R51" i="9"/>
  <c r="Q51" i="9"/>
  <c r="O51" i="9"/>
  <c r="C51" i="9"/>
  <c r="P51" i="9" s="1"/>
  <c r="C50" i="9"/>
  <c r="R50" i="9" s="1"/>
  <c r="P49" i="9"/>
  <c r="O49" i="9"/>
  <c r="C49" i="9"/>
  <c r="S49" i="9" s="1"/>
  <c r="C48" i="9"/>
  <c r="S48" i="9" s="1"/>
  <c r="C47" i="9"/>
  <c r="R47" i="9" s="1"/>
  <c r="C46" i="9"/>
  <c r="S46" i="9" s="1"/>
  <c r="C45" i="9"/>
  <c r="P45" i="9" s="1"/>
  <c r="R44" i="9"/>
  <c r="P44" i="9"/>
  <c r="C44" i="9"/>
  <c r="Q44" i="9" s="1"/>
  <c r="P43" i="9"/>
  <c r="C43" i="9"/>
  <c r="N43" i="9" s="1"/>
  <c r="Q42" i="9"/>
  <c r="C42" i="9"/>
  <c r="S42" i="9" s="1"/>
  <c r="N41" i="9"/>
  <c r="C41" i="9"/>
  <c r="S41" i="9" s="1"/>
  <c r="C40" i="9"/>
  <c r="S40" i="9" s="1"/>
  <c r="S39" i="9"/>
  <c r="P39" i="9"/>
  <c r="C39" i="9"/>
  <c r="Q39" i="9" s="1"/>
  <c r="S38" i="9"/>
  <c r="C38" i="9"/>
  <c r="Q38" i="9" s="1"/>
  <c r="C37" i="9"/>
  <c r="R37" i="9" s="1"/>
  <c r="C36" i="9"/>
  <c r="S36" i="9" s="1"/>
  <c r="S35" i="9"/>
  <c r="C35" i="9"/>
  <c r="P35" i="9" s="1"/>
  <c r="S34" i="9"/>
  <c r="C34" i="9"/>
  <c r="R34" i="9" s="1"/>
  <c r="Q33" i="9"/>
  <c r="C33" i="9"/>
  <c r="S33" i="9" s="1"/>
  <c r="C32" i="9"/>
  <c r="S32" i="9" s="1"/>
  <c r="C31" i="9"/>
  <c r="R31" i="9" s="1"/>
  <c r="R30" i="9"/>
  <c r="O30" i="9"/>
  <c r="C30" i="9"/>
  <c r="S30" i="9" s="1"/>
  <c r="C29" i="9"/>
  <c r="P29" i="9" s="1"/>
  <c r="C28" i="9"/>
  <c r="Q28" i="9" s="1"/>
  <c r="S27" i="9"/>
  <c r="R27" i="9"/>
  <c r="Q27" i="9"/>
  <c r="P27" i="9"/>
  <c r="O27" i="9"/>
  <c r="C27" i="9"/>
  <c r="N27" i="9" s="1"/>
  <c r="C26" i="9"/>
  <c r="S26" i="9" s="1"/>
  <c r="C25" i="9"/>
  <c r="S25" i="9" s="1"/>
  <c r="C24" i="9"/>
  <c r="S24" i="9" s="1"/>
  <c r="P23" i="9"/>
  <c r="C23" i="9"/>
  <c r="Q23" i="9" s="1"/>
  <c r="S22" i="9"/>
  <c r="R22" i="9"/>
  <c r="N22" i="9"/>
  <c r="C22" i="9"/>
  <c r="Q22" i="9" s="1"/>
  <c r="C21" i="9"/>
  <c r="R21" i="9" s="1"/>
  <c r="R20" i="9"/>
  <c r="Q20" i="9"/>
  <c r="P20" i="9"/>
  <c r="C20" i="9"/>
  <c r="O20" i="9" s="1"/>
  <c r="C19" i="9"/>
  <c r="P19" i="9" s="1"/>
  <c r="C18" i="9"/>
  <c r="S18" i="9" s="1"/>
  <c r="Q17" i="9"/>
  <c r="C17" i="9"/>
  <c r="S17" i="9" s="1"/>
  <c r="C16" i="9"/>
  <c r="S16" i="9" s="1"/>
  <c r="C15" i="9"/>
  <c r="R15" i="9" s="1"/>
  <c r="R14" i="9"/>
  <c r="O14" i="9"/>
  <c r="C14" i="9"/>
  <c r="S14" i="9" s="1"/>
  <c r="R13" i="9"/>
  <c r="Q13" i="9"/>
  <c r="C13" i="9"/>
  <c r="P13" i="9" s="1"/>
  <c r="C12" i="9"/>
  <c r="Q12" i="9" s="1"/>
  <c r="S11" i="9"/>
  <c r="R11" i="9"/>
  <c r="Q11" i="9"/>
  <c r="P11" i="9"/>
  <c r="O11" i="9"/>
  <c r="C11" i="9"/>
  <c r="N11" i="9" s="1"/>
  <c r="R10" i="9"/>
  <c r="C10" i="9"/>
  <c r="S10" i="9" s="1"/>
  <c r="C9" i="9"/>
  <c r="S9" i="9" s="1"/>
  <c r="P8" i="9"/>
  <c r="O8" i="9"/>
  <c r="N8" i="9"/>
  <c r="C8" i="9"/>
  <c r="S8" i="9" s="1"/>
  <c r="S7" i="9"/>
  <c r="R7" i="9"/>
  <c r="C7" i="9"/>
  <c r="Q7" i="9" s="1"/>
  <c r="C6" i="9"/>
  <c r="Q6" i="9" s="1"/>
  <c r="C5" i="9"/>
  <c r="R5" i="9" s="1"/>
  <c r="C4" i="9"/>
  <c r="N4" i="9" s="1"/>
  <c r="R3" i="9"/>
  <c r="O3" i="9"/>
  <c r="N3" i="9"/>
  <c r="C3" i="9"/>
  <c r="S3" i="9" s="1"/>
  <c r="AB82" i="7"/>
  <c r="C82" i="7"/>
  <c r="S82" i="7" s="1"/>
  <c r="AB81" i="7"/>
  <c r="C81" i="7"/>
  <c r="AB80" i="7"/>
  <c r="C80" i="7"/>
  <c r="N80" i="7" s="1"/>
  <c r="AB79" i="7"/>
  <c r="C79" i="7"/>
  <c r="O79" i="7" s="1"/>
  <c r="AB78" i="7"/>
  <c r="C78" i="7"/>
  <c r="AB77" i="7"/>
  <c r="C77" i="7"/>
  <c r="AB76" i="7"/>
  <c r="C76" i="7"/>
  <c r="AB75" i="7"/>
  <c r="C75" i="7"/>
  <c r="AB74" i="7"/>
  <c r="C74" i="7"/>
  <c r="AB73" i="7"/>
  <c r="C73" i="7"/>
  <c r="AB72" i="7"/>
  <c r="C72" i="7"/>
  <c r="AB71" i="7"/>
  <c r="C71" i="7"/>
  <c r="AB70" i="7"/>
  <c r="C70" i="7"/>
  <c r="AB69" i="7"/>
  <c r="C69" i="7"/>
  <c r="AB68" i="7"/>
  <c r="C68" i="7"/>
  <c r="AB67" i="7"/>
  <c r="C67" i="7"/>
  <c r="AB66" i="7"/>
  <c r="C66" i="7"/>
  <c r="AB65" i="7"/>
  <c r="C65" i="7"/>
  <c r="AB64" i="7"/>
  <c r="C64" i="7"/>
  <c r="AB63" i="7"/>
  <c r="C63" i="7"/>
  <c r="AB62" i="7"/>
  <c r="C62" i="7"/>
  <c r="AB61" i="7"/>
  <c r="C61" i="7"/>
  <c r="AB60" i="7"/>
  <c r="C60" i="7"/>
  <c r="AB59" i="7"/>
  <c r="C59" i="7"/>
  <c r="AB58" i="7"/>
  <c r="C58" i="7"/>
  <c r="AB57" i="7"/>
  <c r="C57" i="7"/>
  <c r="AB56" i="7"/>
  <c r="C56" i="7"/>
  <c r="AB55" i="7"/>
  <c r="C55" i="7"/>
  <c r="AB54" i="7"/>
  <c r="C54" i="7"/>
  <c r="AB53" i="7"/>
  <c r="C53" i="7"/>
  <c r="AB52" i="7"/>
  <c r="C52" i="7"/>
  <c r="AB51" i="7"/>
  <c r="C51" i="7"/>
  <c r="AB50" i="7"/>
  <c r="C50" i="7"/>
  <c r="S50" i="7" s="1"/>
  <c r="AB49" i="7"/>
  <c r="C49" i="7"/>
  <c r="AB48" i="7"/>
  <c r="C48" i="7"/>
  <c r="S48" i="7" s="1"/>
  <c r="AB47" i="7"/>
  <c r="C47" i="7"/>
  <c r="O47" i="7" s="1"/>
  <c r="AB46" i="7"/>
  <c r="C46" i="7"/>
  <c r="S46" i="7" s="1"/>
  <c r="AB45" i="7"/>
  <c r="C45" i="7"/>
  <c r="AB44" i="7"/>
  <c r="C44" i="7"/>
  <c r="AB43" i="7"/>
  <c r="C43" i="7"/>
  <c r="S43" i="7" s="1"/>
  <c r="AB42" i="7"/>
  <c r="C42" i="7"/>
  <c r="S42" i="7" s="1"/>
  <c r="AB41" i="7"/>
  <c r="C41" i="7"/>
  <c r="Q41" i="7" s="1"/>
  <c r="AB40" i="7"/>
  <c r="C40" i="7"/>
  <c r="AB39" i="7"/>
  <c r="C39" i="7"/>
  <c r="O39" i="7" s="1"/>
  <c r="AB38" i="7"/>
  <c r="C38" i="7"/>
  <c r="AB37" i="7"/>
  <c r="C37" i="7"/>
  <c r="Q37" i="7" s="1"/>
  <c r="AB36" i="7"/>
  <c r="C36" i="7"/>
  <c r="R36" i="7" s="1"/>
  <c r="AB35" i="7"/>
  <c r="C35" i="7"/>
  <c r="AB34" i="7"/>
  <c r="C34" i="7"/>
  <c r="AB33" i="7"/>
  <c r="C33" i="7"/>
  <c r="Q33" i="7" s="1"/>
  <c r="AB32" i="7"/>
  <c r="C32" i="7"/>
  <c r="S32" i="7" s="1"/>
  <c r="AB31" i="7"/>
  <c r="C31" i="7"/>
  <c r="AB30" i="7"/>
  <c r="C30" i="7"/>
  <c r="AB29" i="7"/>
  <c r="C29" i="7"/>
  <c r="AB28" i="7"/>
  <c r="C28" i="7"/>
  <c r="C27" i="7"/>
  <c r="AB26" i="7"/>
  <c r="C26" i="7"/>
  <c r="O26" i="7" s="1"/>
  <c r="AB25" i="7"/>
  <c r="C25" i="7"/>
  <c r="S25" i="7" s="1"/>
  <c r="AB24" i="7"/>
  <c r="C24" i="7"/>
  <c r="AB23" i="7"/>
  <c r="C23" i="7"/>
  <c r="N23" i="7" s="1"/>
  <c r="AB22" i="7"/>
  <c r="C22" i="7"/>
  <c r="AB21" i="7"/>
  <c r="C21" i="7"/>
  <c r="S21" i="7" s="1"/>
  <c r="AB20" i="7"/>
  <c r="C20" i="7"/>
  <c r="AB19" i="7"/>
  <c r="C19" i="7"/>
  <c r="R19" i="7" s="1"/>
  <c r="AB18" i="7"/>
  <c r="C18" i="7"/>
  <c r="S18" i="7" s="1"/>
  <c r="AB17" i="7"/>
  <c r="C17" i="7"/>
  <c r="AB16" i="7"/>
  <c r="C16" i="7"/>
  <c r="S16" i="7" s="1"/>
  <c r="AB15" i="7"/>
  <c r="C15" i="7"/>
  <c r="AB14" i="7"/>
  <c r="C14" i="7"/>
  <c r="AB13" i="7"/>
  <c r="C13" i="7"/>
  <c r="AB12" i="7"/>
  <c r="C12" i="7"/>
  <c r="AB11" i="7"/>
  <c r="C11" i="7"/>
  <c r="R11" i="7" s="1"/>
  <c r="AB10" i="7"/>
  <c r="C10" i="7"/>
  <c r="N10" i="7" s="1"/>
  <c r="AB9" i="7"/>
  <c r="C9" i="7"/>
  <c r="AB8" i="7"/>
  <c r="C8" i="7"/>
  <c r="Q8" i="7" s="1"/>
  <c r="AB7" i="7"/>
  <c r="C7" i="7"/>
  <c r="AB6" i="7"/>
  <c r="C6" i="7"/>
  <c r="AB5" i="7"/>
  <c r="C5" i="7"/>
  <c r="AB4" i="7"/>
  <c r="C4" i="7"/>
  <c r="AB3" i="7"/>
  <c r="C3" i="7"/>
  <c r="AL2" i="7"/>
  <c r="AB2" i="7"/>
  <c r="C2" i="7"/>
  <c r="S2" i="7" s="1"/>
  <c r="AB129" i="6"/>
  <c r="AB128" i="6"/>
  <c r="AB127" i="6"/>
  <c r="AB125" i="6"/>
  <c r="AB122" i="6"/>
  <c r="AB120" i="6"/>
  <c r="AB118" i="6"/>
  <c r="AB117" i="6"/>
  <c r="AB115" i="6"/>
  <c r="AB113" i="6"/>
  <c r="AB112" i="6"/>
  <c r="AB111" i="6"/>
  <c r="AB109" i="6"/>
  <c r="AB103" i="6"/>
  <c r="AB102" i="6"/>
  <c r="AB101" i="6"/>
  <c r="AB99" i="6"/>
  <c r="AB98" i="6"/>
  <c r="AB97" i="6"/>
  <c r="AB94" i="6"/>
  <c r="AB90" i="6"/>
  <c r="AB89" i="6"/>
  <c r="AB88" i="6"/>
  <c r="AB87" i="6"/>
  <c r="AB86" i="6"/>
  <c r="AB84" i="6"/>
  <c r="AB83" i="6"/>
  <c r="AB81" i="6"/>
  <c r="AB79" i="6"/>
  <c r="AB78" i="6"/>
  <c r="AB74" i="6"/>
  <c r="AB73" i="6"/>
  <c r="AB72" i="6"/>
  <c r="AB67" i="6"/>
  <c r="AB66" i="6"/>
  <c r="AB65" i="6"/>
  <c r="AB64" i="6"/>
  <c r="AB62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B60" i="6"/>
  <c r="AB59" i="6"/>
  <c r="AB57" i="6"/>
  <c r="AB54" i="6"/>
  <c r="AB51" i="6"/>
  <c r="AB50" i="6"/>
  <c r="AB49" i="6"/>
  <c r="AB48" i="6"/>
  <c r="AB46" i="6"/>
  <c r="AB45" i="6"/>
  <c r="AB44" i="6"/>
  <c r="AB43" i="6"/>
  <c r="AB42" i="6"/>
  <c r="AB41" i="6"/>
  <c r="AB40" i="6"/>
  <c r="AB38" i="6"/>
  <c r="AB36" i="6"/>
  <c r="AB32" i="6"/>
  <c r="AB31" i="6"/>
  <c r="AB29" i="6"/>
  <c r="AB28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B7" i="6"/>
  <c r="AH5" i="6"/>
  <c r="AH6" i="6"/>
  <c r="AB6" i="6"/>
  <c r="AB5" i="6"/>
  <c r="AH4" i="6"/>
  <c r="AK3" i="5"/>
  <c r="AB4" i="6"/>
  <c r="C184" i="6"/>
  <c r="S184" i="6" s="1"/>
  <c r="C183" i="6"/>
  <c r="S183" i="6" s="1"/>
  <c r="C182" i="6"/>
  <c r="O182" i="6" s="1"/>
  <c r="C181" i="6"/>
  <c r="R181" i="6" s="1"/>
  <c r="C180" i="6"/>
  <c r="S180" i="6" s="1"/>
  <c r="C179" i="6"/>
  <c r="S179" i="6" s="1"/>
  <c r="C178" i="6"/>
  <c r="S178" i="6" s="1"/>
  <c r="C177" i="6"/>
  <c r="Q177" i="6" s="1"/>
  <c r="C176" i="6"/>
  <c r="Q176" i="6" s="1"/>
  <c r="C175" i="6"/>
  <c r="O175" i="6" s="1"/>
  <c r="C174" i="6"/>
  <c r="S174" i="6" s="1"/>
  <c r="C173" i="6"/>
  <c r="R173" i="6" s="1"/>
  <c r="C172" i="6"/>
  <c r="Q172" i="6" s="1"/>
  <c r="C171" i="6"/>
  <c r="N171" i="6" s="1"/>
  <c r="C170" i="6"/>
  <c r="S170" i="6" s="1"/>
  <c r="C169" i="6"/>
  <c r="S169" i="6" s="1"/>
  <c r="C168" i="6"/>
  <c r="O168" i="6" s="1"/>
  <c r="C167" i="6"/>
  <c r="S167" i="6" s="1"/>
  <c r="C166" i="6"/>
  <c r="Q166" i="6" s="1"/>
  <c r="C165" i="6"/>
  <c r="R165" i="6" s="1"/>
  <c r="C164" i="6"/>
  <c r="S164" i="6" s="1"/>
  <c r="C163" i="6"/>
  <c r="S163" i="6" s="1"/>
  <c r="C162" i="6"/>
  <c r="S162" i="6" s="1"/>
  <c r="C161" i="6"/>
  <c r="R161" i="6" s="1"/>
  <c r="C160" i="6"/>
  <c r="Q160" i="6" s="1"/>
  <c r="C159" i="6"/>
  <c r="O159" i="6" s="1"/>
  <c r="C158" i="6"/>
  <c r="S158" i="6" s="1"/>
  <c r="C157" i="6"/>
  <c r="S157" i="6" s="1"/>
  <c r="C156" i="6"/>
  <c r="Q156" i="6" s="1"/>
  <c r="C155" i="6"/>
  <c r="N155" i="6" s="1"/>
  <c r="C154" i="6"/>
  <c r="S154" i="6" s="1"/>
  <c r="C153" i="6"/>
  <c r="C152" i="6"/>
  <c r="Q152" i="6" s="1"/>
  <c r="C151" i="6"/>
  <c r="S151" i="6" s="1"/>
  <c r="C150" i="6"/>
  <c r="O150" i="6" s="1"/>
  <c r="C149" i="6"/>
  <c r="R149" i="6" s="1"/>
  <c r="C148" i="6"/>
  <c r="S148" i="6" s="1"/>
  <c r="C147" i="6"/>
  <c r="S147" i="6" s="1"/>
  <c r="C146" i="6"/>
  <c r="S146" i="6" s="1"/>
  <c r="C145" i="6"/>
  <c r="R145" i="6" s="1"/>
  <c r="C144" i="6"/>
  <c r="Q144" i="6" s="1"/>
  <c r="C143" i="6"/>
  <c r="N143" i="6" s="1"/>
  <c r="C142" i="6"/>
  <c r="S142" i="6" s="1"/>
  <c r="C141" i="6"/>
  <c r="S141" i="6" s="1"/>
  <c r="C140" i="6"/>
  <c r="Q140" i="6" s="1"/>
  <c r="C139" i="6"/>
  <c r="N139" i="6" s="1"/>
  <c r="C138" i="6"/>
  <c r="S138" i="6" s="1"/>
  <c r="C137" i="6"/>
  <c r="S137" i="6" s="1"/>
  <c r="C136" i="6"/>
  <c r="N136" i="6" s="1"/>
  <c r="C135" i="6"/>
  <c r="S135" i="6" s="1"/>
  <c r="C134" i="6"/>
  <c r="Q134" i="6" s="1"/>
  <c r="C133" i="6"/>
  <c r="R133" i="6" s="1"/>
  <c r="C132" i="6"/>
  <c r="S153" i="6" s="1"/>
  <c r="C131" i="6"/>
  <c r="S131" i="6" s="1"/>
  <c r="C130" i="6"/>
  <c r="S130" i="6" s="1"/>
  <c r="C129" i="6"/>
  <c r="O129" i="6" s="1"/>
  <c r="C128" i="6"/>
  <c r="Q128" i="6" s="1"/>
  <c r="C127" i="6"/>
  <c r="S127" i="6" s="1"/>
  <c r="Q126" i="6"/>
  <c r="C126" i="6"/>
  <c r="S126" i="6" s="1"/>
  <c r="C125" i="6"/>
  <c r="P125" i="6" s="1"/>
  <c r="C124" i="6"/>
  <c r="P124" i="6" s="1"/>
  <c r="C123" i="6"/>
  <c r="N123" i="6" s="1"/>
  <c r="C122" i="6"/>
  <c r="S122" i="6" s="1"/>
  <c r="C121" i="6"/>
  <c r="S121" i="6" s="1"/>
  <c r="C120" i="6"/>
  <c r="S120" i="6" s="1"/>
  <c r="C119" i="6"/>
  <c r="P119" i="6" s="1"/>
  <c r="C118" i="6"/>
  <c r="Q118" i="6" s="1"/>
  <c r="C117" i="6"/>
  <c r="R117" i="6" s="1"/>
  <c r="C116" i="6"/>
  <c r="S116" i="6" s="1"/>
  <c r="C115" i="6"/>
  <c r="S115" i="6" s="1"/>
  <c r="C114" i="6"/>
  <c r="S114" i="6" s="1"/>
  <c r="C113" i="6"/>
  <c r="R113" i="6" s="1"/>
  <c r="C112" i="6"/>
  <c r="Q112" i="6" s="1"/>
  <c r="C111" i="6"/>
  <c r="P111" i="6" s="1"/>
  <c r="C110" i="6"/>
  <c r="S110" i="6" s="1"/>
  <c r="C109" i="6"/>
  <c r="P109" i="6" s="1"/>
  <c r="C108" i="6"/>
  <c r="Q108" i="6" s="1"/>
  <c r="C107" i="6"/>
  <c r="N107" i="6" s="1"/>
  <c r="C106" i="6"/>
  <c r="S106" i="6" s="1"/>
  <c r="C105" i="6"/>
  <c r="S105" i="6" s="1"/>
  <c r="C104" i="6"/>
  <c r="Q104" i="6" s="1"/>
  <c r="C103" i="6"/>
  <c r="P103" i="6" s="1"/>
  <c r="C102" i="6"/>
  <c r="Q102" i="6" s="1"/>
  <c r="C101" i="6"/>
  <c r="R101" i="6" s="1"/>
  <c r="C100" i="6"/>
  <c r="S100" i="6" s="1"/>
  <c r="C99" i="6"/>
  <c r="S99" i="6" s="1"/>
  <c r="C98" i="6"/>
  <c r="S98" i="6" s="1"/>
  <c r="C97" i="6"/>
  <c r="R97" i="6" s="1"/>
  <c r="C96" i="6"/>
  <c r="Q96" i="6" s="1"/>
  <c r="C95" i="6"/>
  <c r="S95" i="6" s="1"/>
  <c r="C94" i="6"/>
  <c r="S94" i="6" s="1"/>
  <c r="C93" i="6"/>
  <c r="P93" i="6" s="1"/>
  <c r="C92" i="6"/>
  <c r="S92" i="6" s="1"/>
  <c r="C91" i="6"/>
  <c r="N91" i="6" s="1"/>
  <c r="C90" i="6"/>
  <c r="S90" i="6" s="1"/>
  <c r="C89" i="6"/>
  <c r="S89" i="6" s="1"/>
  <c r="C88" i="6"/>
  <c r="P88" i="6" s="1"/>
  <c r="C87" i="6"/>
  <c r="P87" i="6" s="1"/>
  <c r="C86" i="6"/>
  <c r="Q86" i="6" s="1"/>
  <c r="C85" i="6"/>
  <c r="R85" i="6" s="1"/>
  <c r="C84" i="6"/>
  <c r="S84" i="6" s="1"/>
  <c r="C83" i="6"/>
  <c r="S83" i="6" s="1"/>
  <c r="C82" i="6"/>
  <c r="S82" i="6" s="1"/>
  <c r="C81" i="6"/>
  <c r="R81" i="6" s="1"/>
  <c r="C80" i="6"/>
  <c r="O80" i="6" s="1"/>
  <c r="C79" i="6"/>
  <c r="S79" i="6" s="1"/>
  <c r="C78" i="6"/>
  <c r="S78" i="6" s="1"/>
  <c r="C77" i="6"/>
  <c r="P77" i="6" s="1"/>
  <c r="C76" i="6"/>
  <c r="C75" i="6"/>
  <c r="N75" i="6" s="1"/>
  <c r="C74" i="6"/>
  <c r="S74" i="6" s="1"/>
  <c r="C73" i="6"/>
  <c r="S73" i="6" s="1"/>
  <c r="C72" i="6"/>
  <c r="S72" i="6" s="1"/>
  <c r="C71" i="6"/>
  <c r="P71" i="6" s="1"/>
  <c r="C70" i="6"/>
  <c r="Q70" i="6" s="1"/>
  <c r="C69" i="6"/>
  <c r="R69" i="6" s="1"/>
  <c r="C68" i="6"/>
  <c r="R68" i="6" s="1"/>
  <c r="C67" i="6"/>
  <c r="Q67" i="6" s="1"/>
  <c r="C66" i="6"/>
  <c r="S66" i="6" s="1"/>
  <c r="C65" i="6"/>
  <c r="R65" i="6" s="1"/>
  <c r="C64" i="6"/>
  <c r="Q64" i="6" s="1"/>
  <c r="C63" i="6"/>
  <c r="S63" i="6" s="1"/>
  <c r="C62" i="6"/>
  <c r="S62" i="6" s="1"/>
  <c r="C61" i="6"/>
  <c r="P61" i="6" s="1"/>
  <c r="C60" i="6"/>
  <c r="O60" i="6" s="1"/>
  <c r="C59" i="6"/>
  <c r="N59" i="6" s="1"/>
  <c r="C58" i="6"/>
  <c r="S58" i="6" s="1"/>
  <c r="C57" i="6"/>
  <c r="S57" i="6" s="1"/>
  <c r="C56" i="6"/>
  <c r="N56" i="6" s="1"/>
  <c r="C55" i="6"/>
  <c r="R55" i="6" s="1"/>
  <c r="C54" i="6"/>
  <c r="Q54" i="6" s="1"/>
  <c r="C53" i="6"/>
  <c r="N53" i="6" s="1"/>
  <c r="C52" i="6"/>
  <c r="R52" i="6" s="1"/>
  <c r="C51" i="6"/>
  <c r="Q51" i="6" s="1"/>
  <c r="C50" i="6"/>
  <c r="S50" i="6" s="1"/>
  <c r="C49" i="6"/>
  <c r="R49" i="6" s="1"/>
  <c r="C48" i="6"/>
  <c r="N48" i="6" s="1"/>
  <c r="C47" i="6"/>
  <c r="N47" i="6" s="1"/>
  <c r="C46" i="6"/>
  <c r="S46" i="6" s="1"/>
  <c r="C45" i="6"/>
  <c r="P45" i="6" s="1"/>
  <c r="C44" i="6"/>
  <c r="R44" i="6" s="1"/>
  <c r="C43" i="6"/>
  <c r="N43" i="6" s="1"/>
  <c r="C42" i="6"/>
  <c r="S42" i="6" s="1"/>
  <c r="C41" i="6"/>
  <c r="S41" i="6" s="1"/>
  <c r="C40" i="6"/>
  <c r="Q40" i="6" s="1"/>
  <c r="C39" i="6"/>
  <c r="R39" i="6" s="1"/>
  <c r="C38" i="6"/>
  <c r="Q38" i="6" s="1"/>
  <c r="C37" i="6"/>
  <c r="S37" i="6" s="1"/>
  <c r="C36" i="6"/>
  <c r="R36" i="6" s="1"/>
  <c r="C35" i="6"/>
  <c r="Q35" i="6" s="1"/>
  <c r="C34" i="6"/>
  <c r="S34" i="6" s="1"/>
  <c r="C33" i="6"/>
  <c r="R33" i="6" s="1"/>
  <c r="C32" i="6"/>
  <c r="P32" i="6" s="1"/>
  <c r="C31" i="6"/>
  <c r="S31" i="6" s="1"/>
  <c r="C30" i="6"/>
  <c r="S30" i="6" s="1"/>
  <c r="C29" i="6"/>
  <c r="P29" i="6" s="1"/>
  <c r="C28" i="6"/>
  <c r="R28" i="6" s="1"/>
  <c r="C27" i="6"/>
  <c r="N27" i="6" s="1"/>
  <c r="C26" i="6"/>
  <c r="S26" i="6" s="1"/>
  <c r="C25" i="6"/>
  <c r="S25" i="6" s="1"/>
  <c r="C24" i="6"/>
  <c r="Q24" i="6" s="1"/>
  <c r="C23" i="6"/>
  <c r="Q23" i="6" s="1"/>
  <c r="C22" i="6"/>
  <c r="S22" i="6" s="1"/>
  <c r="C21" i="6"/>
  <c r="S21" i="6" s="1"/>
  <c r="C20" i="6"/>
  <c r="R20" i="6" s="1"/>
  <c r="C19" i="6"/>
  <c r="N19" i="6" s="1"/>
  <c r="C18" i="6"/>
  <c r="R18" i="6" s="1"/>
  <c r="C17" i="6"/>
  <c r="R17" i="6" s="1"/>
  <c r="C16" i="6"/>
  <c r="S16" i="6" s="1"/>
  <c r="C15" i="6"/>
  <c r="S15" i="6" s="1"/>
  <c r="C14" i="6"/>
  <c r="Q14" i="6" s="1"/>
  <c r="C13" i="6"/>
  <c r="S13" i="6" s="1"/>
  <c r="C12" i="6"/>
  <c r="Q12" i="6" s="1"/>
  <c r="C11" i="6"/>
  <c r="S11" i="6" s="1"/>
  <c r="C10" i="6"/>
  <c r="R10" i="6" s="1"/>
  <c r="C9" i="6"/>
  <c r="P9" i="6" s="1"/>
  <c r="C8" i="6"/>
  <c r="P8" i="6" s="1"/>
  <c r="C7" i="6"/>
  <c r="S7" i="6" s="1"/>
  <c r="C6" i="6"/>
  <c r="S6" i="6" s="1"/>
  <c r="C5" i="6"/>
  <c r="S5" i="6" s="1"/>
  <c r="C4" i="6"/>
  <c r="R4" i="6" s="1"/>
  <c r="C3" i="6"/>
  <c r="Q3" i="6" s="1"/>
  <c r="C74" i="5"/>
  <c r="N74" i="5" s="1"/>
  <c r="AB74" i="5"/>
  <c r="AB96" i="5"/>
  <c r="C96" i="5"/>
  <c r="N96" i="5" s="1"/>
  <c r="AB95" i="5"/>
  <c r="C95" i="5"/>
  <c r="O95" i="5" s="1"/>
  <c r="AB94" i="5"/>
  <c r="C94" i="5"/>
  <c r="P94" i="5" s="1"/>
  <c r="AB93" i="5"/>
  <c r="C93" i="5"/>
  <c r="N93" i="5" s="1"/>
  <c r="AB92" i="5"/>
  <c r="C92" i="5"/>
  <c r="R92" i="5" s="1"/>
  <c r="AB91" i="5"/>
  <c r="C91" i="5"/>
  <c r="O91" i="5" s="1"/>
  <c r="AB90" i="5"/>
  <c r="C90" i="5"/>
  <c r="R90" i="5" s="1"/>
  <c r="AB89" i="5"/>
  <c r="C89" i="5"/>
  <c r="S89" i="5" s="1"/>
  <c r="AB88" i="5"/>
  <c r="C88" i="5"/>
  <c r="S88" i="5" s="1"/>
  <c r="AB87" i="5"/>
  <c r="C87" i="5"/>
  <c r="O87" i="5" s="1"/>
  <c r="AB86" i="5"/>
  <c r="C86" i="5"/>
  <c r="S86" i="5" s="1"/>
  <c r="AB85" i="5"/>
  <c r="C85" i="5"/>
  <c r="Q85" i="5" s="1"/>
  <c r="AB84" i="5"/>
  <c r="C84" i="5"/>
  <c r="S84" i="5" s="1"/>
  <c r="AB83" i="5"/>
  <c r="C83" i="5"/>
  <c r="S83" i="5" s="1"/>
  <c r="AB82" i="5"/>
  <c r="C82" i="5"/>
  <c r="S82" i="5" s="1"/>
  <c r="AB81" i="5"/>
  <c r="C81" i="5"/>
  <c r="S81" i="5" s="1"/>
  <c r="AB80" i="5"/>
  <c r="C80" i="5"/>
  <c r="N80" i="5" s="1"/>
  <c r="AB79" i="5"/>
  <c r="C79" i="5"/>
  <c r="AB78" i="5"/>
  <c r="C78" i="5"/>
  <c r="P78" i="5" s="1"/>
  <c r="AB77" i="5"/>
  <c r="C77" i="5"/>
  <c r="Q77" i="5" s="1"/>
  <c r="AB76" i="5"/>
  <c r="C76" i="5"/>
  <c r="R76" i="5" s="1"/>
  <c r="AB75" i="5"/>
  <c r="C75" i="5"/>
  <c r="O75" i="5" s="1"/>
  <c r="AB73" i="5"/>
  <c r="C73" i="5"/>
  <c r="S73" i="5" s="1"/>
  <c r="AB72" i="5"/>
  <c r="C72" i="5"/>
  <c r="S72" i="5" s="1"/>
  <c r="AB71" i="5"/>
  <c r="C71" i="5"/>
  <c r="O71" i="5" s="1"/>
  <c r="AB70" i="5"/>
  <c r="C70" i="5"/>
  <c r="S70" i="5" s="1"/>
  <c r="AB69" i="5"/>
  <c r="C69" i="5"/>
  <c r="Q69" i="5" s="1"/>
  <c r="AB68" i="5"/>
  <c r="C68" i="5"/>
  <c r="R68" i="5" s="1"/>
  <c r="AB67" i="5"/>
  <c r="C67" i="5"/>
  <c r="O67" i="5" s="1"/>
  <c r="AB66" i="5"/>
  <c r="C66" i="5"/>
  <c r="R66" i="5" s="1"/>
  <c r="AB65" i="5"/>
  <c r="C65" i="5"/>
  <c r="O65" i="5" s="1"/>
  <c r="AB64" i="5"/>
  <c r="C64" i="5"/>
  <c r="N64" i="5" s="1"/>
  <c r="AB63" i="5"/>
  <c r="C63" i="5"/>
  <c r="O63" i="5" s="1"/>
  <c r="AB62" i="5"/>
  <c r="C62" i="5"/>
  <c r="P62" i="5" s="1"/>
  <c r="AB61" i="5"/>
  <c r="C61" i="5"/>
  <c r="Q61" i="5" s="1"/>
  <c r="AB60" i="5"/>
  <c r="C60" i="5"/>
  <c r="R60" i="5" s="1"/>
  <c r="AB59" i="5"/>
  <c r="C59" i="5"/>
  <c r="P59" i="5" s="1"/>
  <c r="AB58" i="5"/>
  <c r="C58" i="5"/>
  <c r="S58" i="5" s="1"/>
  <c r="AB57" i="5"/>
  <c r="C57" i="5"/>
  <c r="P57" i="5" s="1"/>
  <c r="AB56" i="5"/>
  <c r="C56" i="5"/>
  <c r="N56" i="5" s="1"/>
  <c r="AB55" i="5"/>
  <c r="C55" i="5"/>
  <c r="O55" i="5" s="1"/>
  <c r="AB54" i="5"/>
  <c r="C54" i="5"/>
  <c r="P54" i="5" s="1"/>
  <c r="AB53" i="5"/>
  <c r="C53" i="5"/>
  <c r="S53" i="5" s="1"/>
  <c r="AB52" i="5"/>
  <c r="C52" i="5"/>
  <c r="R52" i="5" s="1"/>
  <c r="AB51" i="5"/>
  <c r="C51" i="5"/>
  <c r="S51" i="5" s="1"/>
  <c r="AB50" i="5"/>
  <c r="C50" i="5"/>
  <c r="S50" i="5" s="1"/>
  <c r="AB49" i="5"/>
  <c r="C49" i="5"/>
  <c r="N49" i="5" s="1"/>
  <c r="AB48" i="5"/>
  <c r="C48" i="5"/>
  <c r="N48" i="5" s="1"/>
  <c r="AB47" i="5"/>
  <c r="C47" i="5"/>
  <c r="O47" i="5" s="1"/>
  <c r="AB46" i="5"/>
  <c r="C46" i="5"/>
  <c r="P46" i="5" s="1"/>
  <c r="AB45" i="5"/>
  <c r="C45" i="5"/>
  <c r="Q45" i="5" s="1"/>
  <c r="AB44" i="5"/>
  <c r="C44" i="5"/>
  <c r="R44" i="5" s="1"/>
  <c r="AB43" i="5"/>
  <c r="C43" i="5"/>
  <c r="O43" i="5" s="1"/>
  <c r="AB42" i="5"/>
  <c r="C42" i="5"/>
  <c r="R42" i="5" s="1"/>
  <c r="AB41" i="5"/>
  <c r="C41" i="5"/>
  <c r="Q41" i="5" s="1"/>
  <c r="AB40" i="5"/>
  <c r="C40" i="5"/>
  <c r="S40" i="5" s="1"/>
  <c r="AB39" i="5"/>
  <c r="C39" i="5"/>
  <c r="O39" i="5" s="1"/>
  <c r="AB38" i="5"/>
  <c r="C38" i="5"/>
  <c r="S38" i="5" s="1"/>
  <c r="AB37" i="5"/>
  <c r="C37" i="5"/>
  <c r="O37" i="5" s="1"/>
  <c r="AB36" i="5"/>
  <c r="C36" i="5"/>
  <c r="R36" i="5" s="1"/>
  <c r="AB35" i="5"/>
  <c r="C35" i="5"/>
  <c r="S35" i="5" s="1"/>
  <c r="AB34" i="5"/>
  <c r="C34" i="5"/>
  <c r="R34" i="5" s="1"/>
  <c r="AB33" i="5"/>
  <c r="C33" i="5"/>
  <c r="Q33" i="5" s="1"/>
  <c r="AB32" i="5"/>
  <c r="C32" i="5"/>
  <c r="N32" i="5" s="1"/>
  <c r="AB31" i="5"/>
  <c r="C31" i="5"/>
  <c r="O31" i="5" s="1"/>
  <c r="AB30" i="5"/>
  <c r="C30" i="5"/>
  <c r="P30" i="5" s="1"/>
  <c r="AB29" i="5"/>
  <c r="C29" i="5"/>
  <c r="N29" i="5" s="1"/>
  <c r="AB28" i="5"/>
  <c r="C28" i="5"/>
  <c r="R28" i="5" s="1"/>
  <c r="AB27" i="5"/>
  <c r="C27" i="5"/>
  <c r="S27" i="5" s="1"/>
  <c r="AB25" i="5"/>
  <c r="C25" i="5"/>
  <c r="R25" i="5" s="1"/>
  <c r="AB24" i="5"/>
  <c r="C24" i="5"/>
  <c r="Q24" i="5" s="1"/>
  <c r="AB23" i="5"/>
  <c r="C23" i="5"/>
  <c r="N23" i="5" s="1"/>
  <c r="AB21" i="5"/>
  <c r="C21" i="5"/>
  <c r="O21" i="5" s="1"/>
  <c r="AB20" i="5"/>
  <c r="C20" i="5"/>
  <c r="P20" i="5" s="1"/>
  <c r="AB19" i="5"/>
  <c r="C19" i="5"/>
  <c r="Q19" i="5" s="1"/>
  <c r="AB18" i="5"/>
  <c r="C18" i="5"/>
  <c r="R18" i="5" s="1"/>
  <c r="AB17" i="5"/>
  <c r="C17" i="5"/>
  <c r="S17" i="5" s="1"/>
  <c r="AB16" i="5"/>
  <c r="C16" i="5"/>
  <c r="R16" i="5" s="1"/>
  <c r="AB15" i="5"/>
  <c r="C15" i="5"/>
  <c r="Q15" i="5" s="1"/>
  <c r="AB14" i="5"/>
  <c r="C14" i="5"/>
  <c r="S14" i="5" s="1"/>
  <c r="AB13" i="5"/>
  <c r="C13" i="5"/>
  <c r="O13" i="5" s="1"/>
  <c r="AB12" i="5"/>
  <c r="C12" i="5"/>
  <c r="P12" i="5" s="1"/>
  <c r="AB11" i="5"/>
  <c r="C11" i="5"/>
  <c r="Q11" i="5" s="1"/>
  <c r="AB10" i="5"/>
  <c r="C10" i="5"/>
  <c r="R10" i="5" s="1"/>
  <c r="AB9" i="5"/>
  <c r="C9" i="5"/>
  <c r="S9" i="5" s="1"/>
  <c r="AB8" i="5"/>
  <c r="C8" i="5"/>
  <c r="S8" i="5" s="1"/>
  <c r="AB7" i="5"/>
  <c r="C7" i="5"/>
  <c r="S7" i="5" s="1"/>
  <c r="AB6" i="5"/>
  <c r="C6" i="5"/>
  <c r="N6" i="5" s="1"/>
  <c r="AB5" i="5"/>
  <c r="C5" i="5"/>
  <c r="O5" i="5" s="1"/>
  <c r="AB4" i="5"/>
  <c r="C4" i="5"/>
  <c r="P4" i="5" s="1"/>
  <c r="AB3" i="5"/>
  <c r="C3" i="5"/>
  <c r="R3" i="5" s="1"/>
  <c r="C17" i="4"/>
  <c r="O17" i="4" s="1"/>
  <c r="R17" i="4"/>
  <c r="S17" i="4"/>
  <c r="T17" i="4"/>
  <c r="AJ17" i="4"/>
  <c r="C23" i="4"/>
  <c r="O23" i="4" s="1"/>
  <c r="AJ23" i="4"/>
  <c r="C24" i="4"/>
  <c r="O24" i="4" s="1"/>
  <c r="AJ24" i="4"/>
  <c r="C25" i="4"/>
  <c r="P25" i="4" s="1"/>
  <c r="O25" i="4"/>
  <c r="Q25" i="4"/>
  <c r="AJ25" i="4"/>
  <c r="AD165" i="4"/>
  <c r="AD164" i="4"/>
  <c r="AD163" i="4"/>
  <c r="AD162" i="4"/>
  <c r="AD161" i="4"/>
  <c r="AD160" i="4"/>
  <c r="AD159" i="4"/>
  <c r="AD158" i="4"/>
  <c r="AD157" i="4"/>
  <c r="AD156" i="4"/>
  <c r="AD155" i="4"/>
  <c r="AD154" i="4"/>
  <c r="AD153" i="4"/>
  <c r="AD152" i="4"/>
  <c r="AD151" i="4"/>
  <c r="AD150" i="4"/>
  <c r="AD149" i="4"/>
  <c r="AD148" i="4"/>
  <c r="AD147" i="4"/>
  <c r="AD146" i="4"/>
  <c r="AD142" i="4"/>
  <c r="AD140" i="4"/>
  <c r="AD136" i="4"/>
  <c r="AD134" i="4"/>
  <c r="AD133" i="4"/>
  <c r="AD131" i="4"/>
  <c r="AD129" i="4"/>
  <c r="AD126" i="4"/>
  <c r="AD124" i="4"/>
  <c r="AD123" i="4"/>
  <c r="AD122" i="4"/>
  <c r="AD121" i="4"/>
  <c r="AD119" i="4"/>
  <c r="AD118" i="4"/>
  <c r="AD117" i="4"/>
  <c r="AD116" i="4"/>
  <c r="AD115" i="4"/>
  <c r="AD114" i="4"/>
  <c r="AD112" i="4"/>
  <c r="AD111" i="4"/>
  <c r="AD110" i="4"/>
  <c r="AD109" i="4"/>
  <c r="AD108" i="4"/>
  <c r="AD107" i="4"/>
  <c r="AD105" i="4"/>
  <c r="AD104" i="4"/>
  <c r="AD99" i="4"/>
  <c r="AD98" i="4"/>
  <c r="AD97" i="4"/>
  <c r="AD96" i="4"/>
  <c r="AD95" i="4"/>
  <c r="AD93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D91" i="4"/>
  <c r="AD90" i="4"/>
  <c r="AD89" i="4"/>
  <c r="AD84" i="4"/>
  <c r="AD79" i="4"/>
  <c r="AD74" i="4"/>
  <c r="AD71" i="4"/>
  <c r="AD69" i="4"/>
  <c r="AD56" i="4"/>
  <c r="AD54" i="4"/>
  <c r="AD52" i="4"/>
  <c r="AD49" i="4"/>
  <c r="AD45" i="4"/>
  <c r="AD43" i="4"/>
  <c r="AD41" i="4"/>
  <c r="AD40" i="4"/>
  <c r="AD36" i="4"/>
  <c r="AD3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D29" i="4"/>
  <c r="AD28" i="4"/>
  <c r="AD26" i="4"/>
  <c r="AJ18" i="4"/>
  <c r="AJ19" i="4"/>
  <c r="AJ20" i="4"/>
  <c r="AJ21" i="4"/>
  <c r="AJ22" i="4"/>
  <c r="AD22" i="4"/>
  <c r="AD21" i="4"/>
  <c r="AD20" i="4"/>
  <c r="AD19" i="4"/>
  <c r="AD18" i="4"/>
  <c r="C200" i="4"/>
  <c r="T200" i="4" s="1"/>
  <c r="C199" i="4"/>
  <c r="T199" i="4" s="1"/>
  <c r="C198" i="4"/>
  <c r="R198" i="4" s="1"/>
  <c r="C197" i="4"/>
  <c r="T197" i="4" s="1"/>
  <c r="C196" i="4"/>
  <c r="P196" i="4" s="1"/>
  <c r="C195" i="4"/>
  <c r="T195" i="4" s="1"/>
  <c r="C194" i="4"/>
  <c r="R194" i="4" s="1"/>
  <c r="C193" i="4"/>
  <c r="R193" i="4" s="1"/>
  <c r="C192" i="4"/>
  <c r="T192" i="4" s="1"/>
  <c r="C191" i="4"/>
  <c r="S191" i="4" s="1"/>
  <c r="C190" i="4"/>
  <c r="Q190" i="4" s="1"/>
  <c r="T189" i="4"/>
  <c r="P189" i="4"/>
  <c r="C189" i="4"/>
  <c r="Q189" i="4" s="1"/>
  <c r="C188" i="4"/>
  <c r="P188" i="4" s="1"/>
  <c r="C187" i="4"/>
  <c r="O187" i="4" s="1"/>
  <c r="C186" i="4"/>
  <c r="T186" i="4" s="1"/>
  <c r="C185" i="4"/>
  <c r="S185" i="4" s="1"/>
  <c r="C184" i="4"/>
  <c r="T184" i="4" s="1"/>
  <c r="C183" i="4"/>
  <c r="T183" i="4" s="1"/>
  <c r="C182" i="4"/>
  <c r="R182" i="4" s="1"/>
  <c r="C181" i="4"/>
  <c r="T181" i="4" s="1"/>
  <c r="C180" i="4"/>
  <c r="P180" i="4" s="1"/>
  <c r="C179" i="4"/>
  <c r="T179" i="4" s="1"/>
  <c r="C178" i="4"/>
  <c r="R178" i="4" s="1"/>
  <c r="C177" i="4"/>
  <c r="R177" i="4" s="1"/>
  <c r="C176" i="4"/>
  <c r="T176" i="4" s="1"/>
  <c r="C175" i="4"/>
  <c r="S175" i="4" s="1"/>
  <c r="C174" i="4"/>
  <c r="T174" i="4" s="1"/>
  <c r="C173" i="4"/>
  <c r="Q173" i="4" s="1"/>
  <c r="C172" i="4"/>
  <c r="P172" i="4" s="1"/>
  <c r="C171" i="4"/>
  <c r="O171" i="4" s="1"/>
  <c r="C170" i="4"/>
  <c r="R170" i="4" s="1"/>
  <c r="C169" i="4"/>
  <c r="C168" i="4"/>
  <c r="T168" i="4" s="1"/>
  <c r="C167" i="4"/>
  <c r="T167" i="4" s="1"/>
  <c r="C166" i="4"/>
  <c r="R166" i="4" s="1"/>
  <c r="C165" i="4"/>
  <c r="T165" i="4" s="1"/>
  <c r="C164" i="4"/>
  <c r="P164" i="4" s="1"/>
  <c r="C163" i="4"/>
  <c r="T163" i="4" s="1"/>
  <c r="C162" i="4"/>
  <c r="R162" i="4" s="1"/>
  <c r="C161" i="4"/>
  <c r="T161" i="4" s="1"/>
  <c r="C160" i="4"/>
  <c r="T160" i="4" s="1"/>
  <c r="O159" i="4"/>
  <c r="C159" i="4"/>
  <c r="S159" i="4" s="1"/>
  <c r="C158" i="4"/>
  <c r="T158" i="4" s="1"/>
  <c r="C157" i="4"/>
  <c r="Q157" i="4" s="1"/>
  <c r="C156" i="4"/>
  <c r="P156" i="4" s="1"/>
  <c r="C155" i="4"/>
  <c r="O155" i="4" s="1"/>
  <c r="C154" i="4"/>
  <c r="T154" i="4" s="1"/>
  <c r="C153" i="4"/>
  <c r="S153" i="4" s="1"/>
  <c r="C152" i="4"/>
  <c r="T152" i="4" s="1"/>
  <c r="C151" i="4"/>
  <c r="S151" i="4" s="1"/>
  <c r="C150" i="4"/>
  <c r="R150" i="4" s="1"/>
  <c r="C149" i="4"/>
  <c r="T149" i="4" s="1"/>
  <c r="C148" i="4"/>
  <c r="P148" i="4" s="1"/>
  <c r="C147" i="4"/>
  <c r="T147" i="4" s="1"/>
  <c r="T146" i="4"/>
  <c r="Q146" i="4"/>
  <c r="C146" i="4"/>
  <c r="R146" i="4" s="1"/>
  <c r="C145" i="4"/>
  <c r="T145" i="4" s="1"/>
  <c r="C144" i="4"/>
  <c r="T144" i="4" s="1"/>
  <c r="C143" i="4"/>
  <c r="S143" i="4" s="1"/>
  <c r="C142" i="4"/>
  <c r="Q142" i="4" s="1"/>
  <c r="C141" i="4"/>
  <c r="Q141" i="4" s="1"/>
  <c r="C140" i="4"/>
  <c r="P140" i="4" s="1"/>
  <c r="C139" i="4"/>
  <c r="O139" i="4" s="1"/>
  <c r="C138" i="4"/>
  <c r="T138" i="4" s="1"/>
  <c r="C137" i="4"/>
  <c r="T137" i="4" s="1"/>
  <c r="S136" i="4"/>
  <c r="P136" i="4"/>
  <c r="C136" i="4"/>
  <c r="T136" i="4" s="1"/>
  <c r="C135" i="4"/>
  <c r="S135" i="4" s="1"/>
  <c r="C134" i="4"/>
  <c r="R134" i="4" s="1"/>
  <c r="C133" i="4"/>
  <c r="T133" i="4" s="1"/>
  <c r="C132" i="4"/>
  <c r="P132" i="4" s="1"/>
  <c r="C131" i="4"/>
  <c r="T131" i="4" s="1"/>
  <c r="C130" i="4"/>
  <c r="R130" i="4" s="1"/>
  <c r="C129" i="4"/>
  <c r="R129" i="4" s="1"/>
  <c r="C128" i="4"/>
  <c r="T128" i="4" s="1"/>
  <c r="C127" i="4"/>
  <c r="S127" i="4" s="1"/>
  <c r="C126" i="4"/>
  <c r="S126" i="4" s="1"/>
  <c r="C125" i="4"/>
  <c r="Q125" i="4" s="1"/>
  <c r="C124" i="4"/>
  <c r="P124" i="4" s="1"/>
  <c r="C123" i="4"/>
  <c r="O123" i="4" s="1"/>
  <c r="C122" i="4"/>
  <c r="S122" i="4" s="1"/>
  <c r="C121" i="4"/>
  <c r="T121" i="4" s="1"/>
  <c r="C120" i="4"/>
  <c r="T120" i="4" s="1"/>
  <c r="C119" i="4"/>
  <c r="S119" i="4" s="1"/>
  <c r="C118" i="4"/>
  <c r="R118" i="4" s="1"/>
  <c r="C117" i="4"/>
  <c r="T117" i="4" s="1"/>
  <c r="C116" i="4"/>
  <c r="P116" i="4" s="1"/>
  <c r="C115" i="4"/>
  <c r="T115" i="4" s="1"/>
  <c r="C114" i="4"/>
  <c r="R114" i="4" s="1"/>
  <c r="C113" i="4"/>
  <c r="R113" i="4" s="1"/>
  <c r="C112" i="4"/>
  <c r="T112" i="4" s="1"/>
  <c r="O111" i="4"/>
  <c r="C111" i="4"/>
  <c r="S111" i="4" s="1"/>
  <c r="C110" i="4"/>
  <c r="R110" i="4" s="1"/>
  <c r="C109" i="4"/>
  <c r="Q109" i="4" s="1"/>
  <c r="C108" i="4"/>
  <c r="P108" i="4" s="1"/>
  <c r="C107" i="4"/>
  <c r="O107" i="4" s="1"/>
  <c r="C106" i="4"/>
  <c r="Q106" i="4" s="1"/>
  <c r="C105" i="4"/>
  <c r="T105" i="4" s="1"/>
  <c r="C104" i="4"/>
  <c r="T104" i="4" s="1"/>
  <c r="C103" i="4"/>
  <c r="S103" i="4" s="1"/>
  <c r="C102" i="4"/>
  <c r="R102" i="4" s="1"/>
  <c r="C101" i="4"/>
  <c r="T101" i="4" s="1"/>
  <c r="C100" i="4"/>
  <c r="P100" i="4" s="1"/>
  <c r="C99" i="4"/>
  <c r="T99" i="4" s="1"/>
  <c r="S98" i="4"/>
  <c r="C98" i="4"/>
  <c r="R98" i="4" s="1"/>
  <c r="C97" i="4"/>
  <c r="R97" i="4" s="1"/>
  <c r="C96" i="4"/>
  <c r="T96" i="4" s="1"/>
  <c r="C95" i="4"/>
  <c r="S95" i="4" s="1"/>
  <c r="C94" i="4"/>
  <c r="P94" i="4" s="1"/>
  <c r="C93" i="4"/>
  <c r="Q93" i="4" s="1"/>
  <c r="C92" i="4"/>
  <c r="C91" i="4"/>
  <c r="O91" i="4" s="1"/>
  <c r="C90" i="4"/>
  <c r="T90" i="4" s="1"/>
  <c r="C89" i="4"/>
  <c r="T89" i="4" s="1"/>
  <c r="C88" i="4"/>
  <c r="T88" i="4" s="1"/>
  <c r="C87" i="4"/>
  <c r="S87" i="4" s="1"/>
  <c r="C86" i="4"/>
  <c r="R86" i="4" s="1"/>
  <c r="C85" i="4"/>
  <c r="T85" i="4" s="1"/>
  <c r="C84" i="4"/>
  <c r="P84" i="4" s="1"/>
  <c r="C83" i="4"/>
  <c r="T83" i="4" s="1"/>
  <c r="P82" i="4"/>
  <c r="C82" i="4"/>
  <c r="R82" i="4" s="1"/>
  <c r="C81" i="4"/>
  <c r="R81" i="4" s="1"/>
  <c r="C80" i="4"/>
  <c r="T80" i="4" s="1"/>
  <c r="C79" i="4"/>
  <c r="S79" i="4" s="1"/>
  <c r="C78" i="4"/>
  <c r="P78" i="4" s="1"/>
  <c r="T77" i="4"/>
  <c r="C77" i="4"/>
  <c r="Q77" i="4" s="1"/>
  <c r="C76" i="4"/>
  <c r="P76" i="4" s="1"/>
  <c r="C75" i="4"/>
  <c r="O75" i="4" s="1"/>
  <c r="C74" i="4"/>
  <c r="T74" i="4" s="1"/>
  <c r="C73" i="4"/>
  <c r="T73" i="4" s="1"/>
  <c r="C72" i="4"/>
  <c r="T72" i="4" s="1"/>
  <c r="C71" i="4"/>
  <c r="S71" i="4" s="1"/>
  <c r="C70" i="4"/>
  <c r="R70" i="4" s="1"/>
  <c r="C69" i="4"/>
  <c r="T69" i="4" s="1"/>
  <c r="C68" i="4"/>
  <c r="P68" i="4" s="1"/>
  <c r="C67" i="4"/>
  <c r="T67" i="4" s="1"/>
  <c r="C66" i="4"/>
  <c r="R66" i="4" s="1"/>
  <c r="C65" i="4"/>
  <c r="R65" i="4" s="1"/>
  <c r="C64" i="4"/>
  <c r="T64" i="4" s="1"/>
  <c r="C63" i="4"/>
  <c r="S63" i="4" s="1"/>
  <c r="C62" i="4"/>
  <c r="P62" i="4" s="1"/>
  <c r="T61" i="4"/>
  <c r="O61" i="4"/>
  <c r="C61" i="4"/>
  <c r="Q61" i="4" s="1"/>
  <c r="C60" i="4"/>
  <c r="P60" i="4" s="1"/>
  <c r="P59" i="4"/>
  <c r="C59" i="4"/>
  <c r="O59" i="4" s="1"/>
  <c r="R58" i="4"/>
  <c r="C58" i="4"/>
  <c r="T58" i="4" s="1"/>
  <c r="C57" i="4"/>
  <c r="T57" i="4" s="1"/>
  <c r="C56" i="4"/>
  <c r="T56" i="4" s="1"/>
  <c r="C55" i="4"/>
  <c r="S55" i="4" s="1"/>
  <c r="C54" i="4"/>
  <c r="R54" i="4" s="1"/>
  <c r="S53" i="4"/>
  <c r="C53" i="4"/>
  <c r="T53" i="4" s="1"/>
  <c r="C52" i="4"/>
  <c r="P52" i="4" s="1"/>
  <c r="C51" i="4"/>
  <c r="T51" i="4" s="1"/>
  <c r="C50" i="4"/>
  <c r="R50" i="4" s="1"/>
  <c r="C49" i="4"/>
  <c r="T49" i="4" s="1"/>
  <c r="S48" i="4"/>
  <c r="C48" i="4"/>
  <c r="T48" i="4" s="1"/>
  <c r="C47" i="4"/>
  <c r="S47" i="4" s="1"/>
  <c r="Q46" i="4"/>
  <c r="C46" i="4"/>
  <c r="T46" i="4" s="1"/>
  <c r="C45" i="4"/>
  <c r="Q45" i="4" s="1"/>
  <c r="C44" i="4"/>
  <c r="P44" i="4" s="1"/>
  <c r="C43" i="4"/>
  <c r="O43" i="4" s="1"/>
  <c r="C42" i="4"/>
  <c r="S42" i="4" s="1"/>
  <c r="C41" i="4"/>
  <c r="T41" i="4" s="1"/>
  <c r="C40" i="4"/>
  <c r="T40" i="4" s="1"/>
  <c r="C39" i="4"/>
  <c r="S39" i="4" s="1"/>
  <c r="C38" i="4"/>
  <c r="R38" i="4" s="1"/>
  <c r="C37" i="4"/>
  <c r="Q37" i="4" s="1"/>
  <c r="C36" i="4"/>
  <c r="P36" i="4" s="1"/>
  <c r="C35" i="4"/>
  <c r="T35" i="4" s="1"/>
  <c r="C34" i="4"/>
  <c r="R34" i="4" s="1"/>
  <c r="C33" i="4"/>
  <c r="T33" i="4" s="1"/>
  <c r="C32" i="4"/>
  <c r="T32" i="4" s="1"/>
  <c r="C31" i="4"/>
  <c r="S31" i="4" s="1"/>
  <c r="C30" i="4"/>
  <c r="R30" i="4" s="1"/>
  <c r="C29" i="4"/>
  <c r="Q29" i="4" s="1"/>
  <c r="T28" i="4"/>
  <c r="Q28" i="4"/>
  <c r="C28" i="4"/>
  <c r="P28" i="4" s="1"/>
  <c r="C27" i="4"/>
  <c r="O27" i="4" s="1"/>
  <c r="C26" i="4"/>
  <c r="S26" i="4" s="1"/>
  <c r="C22" i="4"/>
  <c r="R22" i="4" s="1"/>
  <c r="S21" i="4"/>
  <c r="R21" i="4"/>
  <c r="P21" i="4"/>
  <c r="C21" i="4"/>
  <c r="T21" i="4" s="1"/>
  <c r="C20" i="4"/>
  <c r="P20" i="4" s="1"/>
  <c r="C19" i="4"/>
  <c r="T19" i="4" s="1"/>
  <c r="C18" i="4"/>
  <c r="R18" i="4" s="1"/>
  <c r="AJ16" i="4"/>
  <c r="AD16" i="4"/>
  <c r="P16" i="4"/>
  <c r="O16" i="4"/>
  <c r="C16" i="4"/>
  <c r="R16" i="4" s="1"/>
  <c r="AJ15" i="4"/>
  <c r="AD15" i="4"/>
  <c r="C15" i="4"/>
  <c r="T15" i="4" s="1"/>
  <c r="AJ14" i="4"/>
  <c r="AD14" i="4"/>
  <c r="C14" i="4"/>
  <c r="P14" i="4" s="1"/>
  <c r="AJ13" i="4"/>
  <c r="AD13" i="4"/>
  <c r="C13" i="4"/>
  <c r="T13" i="4" s="1"/>
  <c r="AJ12" i="4"/>
  <c r="AD12" i="4"/>
  <c r="C12" i="4"/>
  <c r="R12" i="4" s="1"/>
  <c r="AJ11" i="4"/>
  <c r="AD11" i="4"/>
  <c r="C11" i="4"/>
  <c r="T11" i="4" s="1"/>
  <c r="AJ10" i="4"/>
  <c r="AD10" i="4"/>
  <c r="C10" i="4"/>
  <c r="T10" i="4" s="1"/>
  <c r="AJ9" i="4"/>
  <c r="AD9" i="4"/>
  <c r="C9" i="4"/>
  <c r="T9" i="4" s="1"/>
  <c r="AJ8" i="4"/>
  <c r="AD8" i="4"/>
  <c r="C8" i="4"/>
  <c r="S8" i="4" s="1"/>
  <c r="AJ7" i="4"/>
  <c r="AD7" i="4"/>
  <c r="C7" i="4"/>
  <c r="O7" i="4" s="1"/>
  <c r="AJ6" i="4"/>
  <c r="AD6" i="4"/>
  <c r="C6" i="4"/>
  <c r="S6" i="4" s="1"/>
  <c r="AJ5" i="4"/>
  <c r="AD5" i="4"/>
  <c r="C5" i="4"/>
  <c r="Q5" i="4" s="1"/>
  <c r="AJ4" i="4"/>
  <c r="AD4" i="4"/>
  <c r="C4" i="4"/>
  <c r="Q4" i="4" s="1"/>
  <c r="AJ3" i="4"/>
  <c r="AD3" i="4"/>
  <c r="C3" i="4"/>
  <c r="S3" i="4" s="1"/>
  <c r="L34" i="3"/>
  <c r="K34" i="3"/>
  <c r="J34" i="3"/>
  <c r="J35" i="3" s="1"/>
  <c r="I34" i="3"/>
  <c r="I35" i="3" s="1"/>
  <c r="H34" i="3"/>
  <c r="H35" i="3" s="1"/>
  <c r="G34" i="3"/>
  <c r="G35" i="3" s="1"/>
  <c r="F34" i="3"/>
  <c r="E34" i="3"/>
  <c r="D34" i="3"/>
  <c r="D35" i="3" s="1"/>
  <c r="C34" i="3"/>
  <c r="L33" i="3"/>
  <c r="K33" i="3"/>
  <c r="J33" i="3"/>
  <c r="I33" i="3"/>
  <c r="H33" i="3"/>
  <c r="G33" i="3"/>
  <c r="F33" i="3"/>
  <c r="E33" i="3"/>
  <c r="D33" i="3"/>
  <c r="C33" i="3"/>
  <c r="L23" i="3"/>
  <c r="K23" i="3"/>
  <c r="J23" i="3"/>
  <c r="J24" i="3" s="1"/>
  <c r="I23" i="3"/>
  <c r="H23" i="3"/>
  <c r="G23" i="3"/>
  <c r="G24" i="3" s="1"/>
  <c r="F23" i="3"/>
  <c r="F24" i="3" s="1"/>
  <c r="E23" i="3"/>
  <c r="E24" i="3" s="1"/>
  <c r="D23" i="3"/>
  <c r="C23" i="3"/>
  <c r="L22" i="3"/>
  <c r="K22" i="3"/>
  <c r="J22" i="3"/>
  <c r="I22" i="3"/>
  <c r="H22" i="3"/>
  <c r="H24" i="3" s="1"/>
  <c r="G22" i="3"/>
  <c r="F22" i="3"/>
  <c r="E22" i="3"/>
  <c r="D22" i="3"/>
  <c r="C22" i="3"/>
  <c r="C12" i="3"/>
  <c r="L11" i="3"/>
  <c r="K11" i="3"/>
  <c r="K12" i="3" s="1"/>
  <c r="J11" i="3"/>
  <c r="I11" i="3"/>
  <c r="I12" i="3" s="1"/>
  <c r="H11" i="3"/>
  <c r="G11" i="3"/>
  <c r="F11" i="3"/>
  <c r="F12" i="3" s="1"/>
  <c r="E11" i="3"/>
  <c r="E12" i="3" s="1"/>
  <c r="D11" i="3"/>
  <c r="C11" i="3"/>
  <c r="L10" i="3"/>
  <c r="L40" i="3" s="1"/>
  <c r="K10" i="3"/>
  <c r="K40" i="3" s="1"/>
  <c r="J10" i="3"/>
  <c r="J40" i="3" s="1"/>
  <c r="I10" i="3"/>
  <c r="I40" i="3" s="1"/>
  <c r="H10" i="3"/>
  <c r="H40" i="3" s="1"/>
  <c r="G10" i="3"/>
  <c r="G40" i="3" s="1"/>
  <c r="F10" i="3"/>
  <c r="F40" i="3" s="1"/>
  <c r="E10" i="3"/>
  <c r="E40" i="3" s="1"/>
  <c r="D10" i="3"/>
  <c r="D40" i="3" s="1"/>
  <c r="C10" i="3"/>
  <c r="C40" i="3" s="1"/>
  <c r="D200" i="1"/>
  <c r="D199" i="1"/>
  <c r="S199" i="1" s="1"/>
  <c r="D198" i="1"/>
  <c r="D197" i="1"/>
  <c r="Q197" i="1" s="1"/>
  <c r="D196" i="1"/>
  <c r="P196" i="1" s="1"/>
  <c r="D195" i="1"/>
  <c r="U195" i="1" s="1"/>
  <c r="D194" i="1"/>
  <c r="U194" i="1" s="1"/>
  <c r="D193" i="1"/>
  <c r="U193" i="1" s="1"/>
  <c r="D192" i="1"/>
  <c r="T192" i="1" s="1"/>
  <c r="D191" i="1"/>
  <c r="T191" i="1" s="1"/>
  <c r="D190" i="1"/>
  <c r="D189" i="1"/>
  <c r="Q189" i="1" s="1"/>
  <c r="D188" i="1"/>
  <c r="U188" i="1" s="1"/>
  <c r="D187" i="1"/>
  <c r="P187" i="1" s="1"/>
  <c r="D186" i="1"/>
  <c r="U186" i="1" s="1"/>
  <c r="D185" i="1"/>
  <c r="U185" i="1" s="1"/>
  <c r="D184" i="1"/>
  <c r="T184" i="1" s="1"/>
  <c r="D183" i="1"/>
  <c r="T183" i="1" s="1"/>
  <c r="D182" i="1"/>
  <c r="U182" i="1" s="1"/>
  <c r="D181" i="1"/>
  <c r="Q181" i="1" s="1"/>
  <c r="D180" i="1"/>
  <c r="Q180" i="1" s="1"/>
  <c r="D179" i="1"/>
  <c r="P179" i="1" s="1"/>
  <c r="D178" i="1"/>
  <c r="U178" i="1" s="1"/>
  <c r="D177" i="1"/>
  <c r="U177" i="1" s="1"/>
  <c r="D176" i="1"/>
  <c r="T176" i="1" s="1"/>
  <c r="D175" i="1"/>
  <c r="T175" i="1" s="1"/>
  <c r="D174" i="1"/>
  <c r="R174" i="1" s="1"/>
  <c r="D173" i="1"/>
  <c r="Q173" i="1" s="1"/>
  <c r="D172" i="1"/>
  <c r="U172" i="1" s="1"/>
  <c r="D171" i="1"/>
  <c r="U171" i="1" s="1"/>
  <c r="D170" i="1"/>
  <c r="U170" i="1" s="1"/>
  <c r="D169" i="1"/>
  <c r="D168" i="1"/>
  <c r="T168" i="1" s="1"/>
  <c r="D167" i="1"/>
  <c r="T167" i="1" s="1"/>
  <c r="D166" i="1"/>
  <c r="R166" i="1" s="1"/>
  <c r="D153" i="1"/>
  <c r="Q153" i="1" s="1"/>
  <c r="D152" i="1"/>
  <c r="U152" i="1" s="1"/>
  <c r="D151" i="1"/>
  <c r="P151" i="1" s="1"/>
  <c r="D150" i="1"/>
  <c r="U150" i="1" s="1"/>
  <c r="D149" i="1"/>
  <c r="U149" i="1" s="1"/>
  <c r="D148" i="1"/>
  <c r="U169" i="1" s="1"/>
  <c r="D147" i="1"/>
  <c r="T147" i="1" s="1"/>
  <c r="D146" i="1"/>
  <c r="R146" i="1" s="1"/>
  <c r="D145" i="1"/>
  <c r="D144" i="1"/>
  <c r="U144" i="1" s="1"/>
  <c r="D143" i="1"/>
  <c r="T143" i="1" s="1"/>
  <c r="D142" i="1"/>
  <c r="U142" i="1" s="1"/>
  <c r="D141" i="1"/>
  <c r="U141" i="1" s="1"/>
  <c r="D140" i="1"/>
  <c r="T140" i="1" s="1"/>
  <c r="D139" i="1"/>
  <c r="T139" i="1" s="1"/>
  <c r="D138" i="1"/>
  <c r="R138" i="1" s="1"/>
  <c r="D137" i="1"/>
  <c r="D136" i="1"/>
  <c r="U136" i="1" s="1"/>
  <c r="D135" i="1"/>
  <c r="S135" i="1" s="1"/>
  <c r="D165" i="1"/>
  <c r="U165" i="1" s="1"/>
  <c r="D164" i="1"/>
  <c r="U164" i="1" s="1"/>
  <c r="D163" i="1"/>
  <c r="T163" i="1" s="1"/>
  <c r="D162" i="1"/>
  <c r="T162" i="1" s="1"/>
  <c r="D161" i="1"/>
  <c r="R161" i="1" s="1"/>
  <c r="D160" i="1"/>
  <c r="R160" i="1" s="1"/>
  <c r="D159" i="1"/>
  <c r="U159" i="1" s="1"/>
  <c r="D158" i="1"/>
  <c r="P158" i="1" s="1"/>
  <c r="D157" i="1"/>
  <c r="U157" i="1" s="1"/>
  <c r="D156" i="1"/>
  <c r="U156" i="1" s="1"/>
  <c r="D155" i="1"/>
  <c r="T155" i="1" s="1"/>
  <c r="D154" i="1"/>
  <c r="T154" i="1" s="1"/>
  <c r="D134" i="1"/>
  <c r="R134" i="1" s="1"/>
  <c r="D133" i="1"/>
  <c r="D132" i="1"/>
  <c r="R132" i="1" s="1"/>
  <c r="D131" i="1"/>
  <c r="U131" i="1" s="1"/>
  <c r="D130" i="1"/>
  <c r="D129" i="1"/>
  <c r="U129" i="1" s="1"/>
  <c r="D128" i="1"/>
  <c r="T128" i="1" s="1"/>
  <c r="D127" i="1"/>
  <c r="D126" i="1"/>
  <c r="R126" i="1" s="1"/>
  <c r="D125" i="1"/>
  <c r="Q125" i="1" s="1"/>
  <c r="D124" i="1"/>
  <c r="U124" i="1" s="1"/>
  <c r="D123" i="1"/>
  <c r="U123" i="1" s="1"/>
  <c r="D122" i="1"/>
  <c r="D121" i="1"/>
  <c r="D120" i="1"/>
  <c r="T120" i="1" s="1"/>
  <c r="D119" i="1"/>
  <c r="T119" i="1" s="1"/>
  <c r="D118" i="1"/>
  <c r="R118" i="1" s="1"/>
  <c r="D117" i="1"/>
  <c r="Q117" i="1" s="1"/>
  <c r="D116" i="1"/>
  <c r="U116" i="1" s="1"/>
  <c r="D115" i="1"/>
  <c r="S115" i="1" s="1"/>
  <c r="D114" i="1"/>
  <c r="D113" i="1"/>
  <c r="U113" i="1" s="1"/>
  <c r="D112" i="1"/>
  <c r="T112" i="1" s="1"/>
  <c r="D111" i="1"/>
  <c r="T111" i="1" s="1"/>
  <c r="D110" i="1"/>
  <c r="R110" i="1" s="1"/>
  <c r="D109" i="1"/>
  <c r="Q109" i="1" s="1"/>
  <c r="D108" i="1"/>
  <c r="D107" i="1"/>
  <c r="U107" i="1" s="1"/>
  <c r="D106" i="1"/>
  <c r="D105" i="1"/>
  <c r="Q105" i="1" s="1"/>
  <c r="D104" i="1"/>
  <c r="D103" i="1"/>
  <c r="D102" i="1"/>
  <c r="R102" i="1" s="1"/>
  <c r="D101" i="1"/>
  <c r="Q101" i="1" s="1"/>
  <c r="D100" i="1"/>
  <c r="S100" i="1" s="1"/>
  <c r="D99" i="1"/>
  <c r="T99" i="1" s="1"/>
  <c r="D98" i="1"/>
  <c r="R98" i="1" s="1"/>
  <c r="D97" i="1"/>
  <c r="Q97" i="1" s="1"/>
  <c r="D96" i="1"/>
  <c r="T96" i="1" s="1"/>
  <c r="D95" i="1"/>
  <c r="U95" i="1" s="1"/>
  <c r="D94" i="1"/>
  <c r="U94" i="1" s="1"/>
  <c r="D93" i="1"/>
  <c r="R92" i="1" s="1"/>
  <c r="D92" i="1"/>
  <c r="D91" i="1"/>
  <c r="T91" i="1" s="1"/>
  <c r="D90" i="1"/>
  <c r="T90" i="1" s="1"/>
  <c r="D89" i="1"/>
  <c r="P89" i="1" s="1"/>
  <c r="D88" i="1"/>
  <c r="R88" i="1" s="1"/>
  <c r="D87" i="1"/>
  <c r="U87" i="1" s="1"/>
  <c r="D86" i="1"/>
  <c r="S86" i="1" s="1"/>
  <c r="D85" i="1"/>
  <c r="Q85" i="1" s="1"/>
  <c r="D84" i="1"/>
  <c r="U84" i="1" s="1"/>
  <c r="D83" i="1"/>
  <c r="U83" i="1" s="1"/>
  <c r="D82" i="1"/>
  <c r="D81" i="1"/>
  <c r="T81" i="1" s="1"/>
  <c r="D80" i="1"/>
  <c r="S80" i="1" s="1"/>
  <c r="D79" i="1"/>
  <c r="R79" i="1" s="1"/>
  <c r="D78" i="1"/>
  <c r="Q78" i="1" s="1"/>
  <c r="D77" i="1"/>
  <c r="Q77" i="1" s="1"/>
  <c r="D76" i="1"/>
  <c r="P76" i="1" s="1"/>
  <c r="D75" i="1"/>
  <c r="U75" i="1" s="1"/>
  <c r="D74" i="1"/>
  <c r="D73" i="1"/>
  <c r="T73" i="1" s="1"/>
  <c r="D72" i="1"/>
  <c r="S72" i="1" s="1"/>
  <c r="D71" i="1"/>
  <c r="R71" i="1" s="1"/>
  <c r="D70" i="1"/>
  <c r="Q70" i="1" s="1"/>
  <c r="D69" i="1"/>
  <c r="U69" i="1" s="1"/>
  <c r="D68" i="1"/>
  <c r="T68" i="1" s="1"/>
  <c r="D67" i="1"/>
  <c r="U67" i="1" s="1"/>
  <c r="D66" i="1"/>
  <c r="D65" i="1"/>
  <c r="T65" i="1" s="1"/>
  <c r="D64" i="1"/>
  <c r="S64" i="1" s="1"/>
  <c r="D63" i="1"/>
  <c r="R63" i="1" s="1"/>
  <c r="D62" i="1"/>
  <c r="Q62" i="1" s="1"/>
  <c r="D61" i="1"/>
  <c r="U61" i="1" s="1"/>
  <c r="D60" i="1"/>
  <c r="U60" i="1" s="1"/>
  <c r="D59" i="1"/>
  <c r="U59" i="1" s="1"/>
  <c r="D58" i="1"/>
  <c r="U58" i="1" s="1"/>
  <c r="D57" i="1"/>
  <c r="T57" i="1" s="1"/>
  <c r="D56" i="1"/>
  <c r="S56" i="1" s="1"/>
  <c r="D55" i="1"/>
  <c r="R55" i="1" s="1"/>
  <c r="D54" i="1"/>
  <c r="Q54" i="1" s="1"/>
  <c r="D53" i="1"/>
  <c r="P53" i="1" s="1"/>
  <c r="D52" i="1"/>
  <c r="R52" i="1" s="1"/>
  <c r="D51" i="1"/>
  <c r="U51" i="1" s="1"/>
  <c r="D50" i="1"/>
  <c r="U50" i="1" s="1"/>
  <c r="D49" i="1"/>
  <c r="D48" i="1"/>
  <c r="S48" i="1" s="1"/>
  <c r="D47" i="1"/>
  <c r="R47" i="1" s="1"/>
  <c r="D46" i="1"/>
  <c r="Q46" i="1" s="1"/>
  <c r="D45" i="1"/>
  <c r="P45" i="1" s="1"/>
  <c r="D44" i="1"/>
  <c r="U44" i="1" s="1"/>
  <c r="D43" i="1"/>
  <c r="U43" i="1" s="1"/>
  <c r="D42" i="1"/>
  <c r="U42" i="1" s="1"/>
  <c r="D41" i="1"/>
  <c r="T41" i="1" s="1"/>
  <c r="D40" i="1"/>
  <c r="S40" i="1" s="1"/>
  <c r="D39" i="1"/>
  <c r="R39" i="1" s="1"/>
  <c r="D38" i="1"/>
  <c r="Q38" i="1" s="1"/>
  <c r="D37" i="1"/>
  <c r="P37" i="1" s="1"/>
  <c r="D36" i="1"/>
  <c r="S36" i="1" s="1"/>
  <c r="D35" i="1"/>
  <c r="U35" i="1" s="1"/>
  <c r="D34" i="1"/>
  <c r="U34" i="1" s="1"/>
  <c r="D33" i="1"/>
  <c r="T33" i="1" s="1"/>
  <c r="D32" i="1"/>
  <c r="T32" i="1" s="1"/>
  <c r="D31" i="1"/>
  <c r="R31" i="1" s="1"/>
  <c r="D30" i="1"/>
  <c r="Q30" i="1" s="1"/>
  <c r="D29" i="1"/>
  <c r="P29" i="1" s="1"/>
  <c r="D28" i="1"/>
  <c r="Q28" i="1" s="1"/>
  <c r="D27" i="1"/>
  <c r="U27" i="1" s="1"/>
  <c r="D26" i="1"/>
  <c r="U26" i="1" s="1"/>
  <c r="D25" i="1"/>
  <c r="T25" i="1" s="1"/>
  <c r="D24" i="1"/>
  <c r="P24" i="1" s="1"/>
  <c r="D23" i="1"/>
  <c r="R23" i="1" s="1"/>
  <c r="D22" i="1"/>
  <c r="Q22" i="1" s="1"/>
  <c r="D21" i="1"/>
  <c r="P21" i="1" s="1"/>
  <c r="D20" i="1"/>
  <c r="U20" i="1" s="1"/>
  <c r="D19" i="1"/>
  <c r="U19" i="1" s="1"/>
  <c r="D18" i="1"/>
  <c r="U18" i="1" s="1"/>
  <c r="D17" i="1"/>
  <c r="T17" i="1" s="1"/>
  <c r="D16" i="1"/>
  <c r="U16" i="1" s="1"/>
  <c r="D15" i="1"/>
  <c r="R15" i="1" s="1"/>
  <c r="D14" i="1"/>
  <c r="Q14" i="1" s="1"/>
  <c r="D13" i="1"/>
  <c r="P13" i="1" s="1"/>
  <c r="D12" i="1"/>
  <c r="S12" i="1" s="1"/>
  <c r="D11" i="1"/>
  <c r="S11" i="1" s="1"/>
  <c r="D10" i="1"/>
  <c r="U10" i="1" s="1"/>
  <c r="D9" i="1"/>
  <c r="T9" i="1" s="1"/>
  <c r="D8" i="1"/>
  <c r="S8" i="1" s="1"/>
  <c r="D7" i="1"/>
  <c r="R7" i="1" s="1"/>
  <c r="D6" i="1"/>
  <c r="Q6" i="1" s="1"/>
  <c r="D5" i="1"/>
  <c r="P5" i="1" s="1"/>
  <c r="D4" i="1"/>
  <c r="S4" i="1" s="1"/>
  <c r="D3" i="1"/>
  <c r="T3" i="1" s="1"/>
  <c r="Q26" i="10" l="1"/>
  <c r="S26" i="10"/>
  <c r="Q53" i="7"/>
  <c r="Q57" i="7"/>
  <c r="S77" i="7"/>
  <c r="R28" i="7"/>
  <c r="R44" i="7"/>
  <c r="N64" i="7"/>
  <c r="S29" i="7"/>
  <c r="O31" i="7"/>
  <c r="S59" i="7"/>
  <c r="O71" i="7"/>
  <c r="S45" i="7"/>
  <c r="S34" i="7"/>
  <c r="S38" i="7"/>
  <c r="S70" i="7"/>
  <c r="O6" i="7"/>
  <c r="S75" i="7"/>
  <c r="S7" i="7"/>
  <c r="O14" i="7"/>
  <c r="Q61" i="7"/>
  <c r="S9" i="7"/>
  <c r="O65" i="7"/>
  <c r="Q4" i="7"/>
  <c r="S5" i="7"/>
  <c r="P13" i="7"/>
  <c r="R52" i="7"/>
  <c r="S56" i="7"/>
  <c r="R60" i="7"/>
  <c r="R68" i="7"/>
  <c r="R76" i="7"/>
  <c r="P12" i="7"/>
  <c r="S24" i="7"/>
  <c r="O51" i="7"/>
  <c r="O63" i="7"/>
  <c r="S67" i="7"/>
  <c r="N15" i="7"/>
  <c r="S30" i="7"/>
  <c r="S74" i="7"/>
  <c r="N72" i="7"/>
  <c r="S40" i="7"/>
  <c r="R27" i="7"/>
  <c r="S30" i="11"/>
  <c r="S22" i="11"/>
  <c r="N10" i="11"/>
  <c r="O10" i="11"/>
  <c r="N23" i="11"/>
  <c r="P10" i="11"/>
  <c r="S41" i="11"/>
  <c r="O6" i="11"/>
  <c r="O23" i="11"/>
  <c r="R23" i="11"/>
  <c r="R31" i="11"/>
  <c r="S23" i="11"/>
  <c r="S31" i="11"/>
  <c r="Q26" i="11"/>
  <c r="R26" i="11"/>
  <c r="N19" i="11"/>
  <c r="P23" i="11"/>
  <c r="N27" i="11"/>
  <c r="O19" i="11"/>
  <c r="O27" i="11"/>
  <c r="Q31" i="11"/>
  <c r="P19" i="11"/>
  <c r="P27" i="11"/>
  <c r="Q19" i="11"/>
  <c r="Q27" i="11"/>
  <c r="R19" i="11"/>
  <c r="R27" i="11"/>
  <c r="S19" i="11"/>
  <c r="N7" i="11"/>
  <c r="N15" i="11"/>
  <c r="N26" i="11"/>
  <c r="O7" i="11"/>
  <c r="O15" i="11"/>
  <c r="O26" i="11"/>
  <c r="N30" i="11"/>
  <c r="P7" i="11"/>
  <c r="P15" i="11"/>
  <c r="O22" i="11"/>
  <c r="P26" i="11"/>
  <c r="O30" i="11"/>
  <c r="Q7" i="11"/>
  <c r="Q15" i="11"/>
  <c r="P30" i="11"/>
  <c r="R7" i="11"/>
  <c r="R15" i="11"/>
  <c r="Q30" i="11"/>
  <c r="R30" i="11"/>
  <c r="S35" i="7"/>
  <c r="Q49" i="7"/>
  <c r="O55" i="7"/>
  <c r="S66" i="7"/>
  <c r="S62" i="7"/>
  <c r="S78" i="7"/>
  <c r="O73" i="7"/>
  <c r="Q20" i="7"/>
  <c r="S58" i="7"/>
  <c r="S69" i="7"/>
  <c r="S54" i="7"/>
  <c r="O22" i="7"/>
  <c r="S81" i="7"/>
  <c r="N31" i="11"/>
  <c r="O31" i="11"/>
  <c r="N22" i="11"/>
  <c r="P22" i="11"/>
  <c r="P28" i="11"/>
  <c r="Q22" i="11"/>
  <c r="R10" i="11"/>
  <c r="Q54" i="11"/>
  <c r="N54" i="11"/>
  <c r="S35" i="11"/>
  <c r="R35" i="11"/>
  <c r="S53" i="11"/>
  <c r="O42" i="11"/>
  <c r="Q53" i="11"/>
  <c r="S42" i="11"/>
  <c r="Q35" i="11"/>
  <c r="S51" i="11"/>
  <c r="S52" i="11"/>
  <c r="S5" i="11"/>
  <c r="S14" i="11"/>
  <c r="N39" i="11"/>
  <c r="R45" i="11"/>
  <c r="Q45" i="11"/>
  <c r="S44" i="11"/>
  <c r="P55" i="11"/>
  <c r="R5" i="11"/>
  <c r="Q5" i="11"/>
  <c r="O39" i="11"/>
  <c r="S45" i="11"/>
  <c r="P46" i="11"/>
  <c r="S59" i="11"/>
  <c r="R38" i="11"/>
  <c r="O61" i="11"/>
  <c r="N5" i="11"/>
  <c r="O45" i="11"/>
  <c r="O5" i="11"/>
  <c r="P45" i="11"/>
  <c r="S13" i="11"/>
  <c r="N29" i="11"/>
  <c r="Q36" i="11"/>
  <c r="N53" i="11"/>
  <c r="N59" i="11"/>
  <c r="R29" i="11"/>
  <c r="R36" i="11"/>
  <c r="O53" i="11"/>
  <c r="O59" i="11"/>
  <c r="S29" i="11"/>
  <c r="N40" i="11"/>
  <c r="S40" i="11"/>
  <c r="Q41" i="11"/>
  <c r="N3" i="11"/>
  <c r="N41" i="11"/>
  <c r="S6" i="11"/>
  <c r="S57" i="11"/>
  <c r="N42" i="11"/>
  <c r="O55" i="11"/>
  <c r="O28" i="11"/>
  <c r="S49" i="11"/>
  <c r="N28" i="11"/>
  <c r="O35" i="11"/>
  <c r="S32" i="11"/>
  <c r="Q46" i="11"/>
  <c r="N46" i="11"/>
  <c r="O16" i="11"/>
  <c r="Q3" i="11"/>
  <c r="O17" i="11"/>
  <c r="P14" i="11"/>
  <c r="O29" i="11"/>
  <c r="O32" i="11"/>
  <c r="P37" i="11"/>
  <c r="P42" i="11"/>
  <c r="N43" i="11"/>
  <c r="N38" i="11"/>
  <c r="S48" i="11"/>
  <c r="S61" i="11"/>
  <c r="R3" i="11"/>
  <c r="P17" i="11"/>
  <c r="Q14" i="11"/>
  <c r="P32" i="11"/>
  <c r="N36" i="11"/>
  <c r="Q42" i="11"/>
  <c r="P43" i="11"/>
  <c r="O38" i="11"/>
  <c r="N48" i="11"/>
  <c r="S3" i="11"/>
  <c r="S11" i="11"/>
  <c r="Q17" i="11"/>
  <c r="R14" i="11"/>
  <c r="Q29" i="11"/>
  <c r="Q32" i="11"/>
  <c r="O36" i="11"/>
  <c r="Q43" i="11"/>
  <c r="P38" i="11"/>
  <c r="P48" i="11"/>
  <c r="P60" i="11"/>
  <c r="R17" i="11"/>
  <c r="S20" i="11"/>
  <c r="R32" i="11"/>
  <c r="P36" i="11"/>
  <c r="R43" i="11"/>
  <c r="Q38" i="11"/>
  <c r="R54" i="11"/>
  <c r="N8" i="11"/>
  <c r="S38" i="11"/>
  <c r="O50" i="11"/>
  <c r="P9" i="11"/>
  <c r="O8" i="11"/>
  <c r="S36" i="11"/>
  <c r="Q55" i="11"/>
  <c r="N50" i="11"/>
  <c r="P59" i="11"/>
  <c r="O9" i="11"/>
  <c r="Q21" i="11"/>
  <c r="P8" i="11"/>
  <c r="R12" i="11"/>
  <c r="R33" i="11"/>
  <c r="N34" i="11"/>
  <c r="R55" i="11"/>
  <c r="Q59" i="11"/>
  <c r="Q9" i="11"/>
  <c r="N21" i="11"/>
  <c r="Q8" i="11"/>
  <c r="P18" i="11"/>
  <c r="N12" i="11"/>
  <c r="R40" i="11"/>
  <c r="O34" i="11"/>
  <c r="S55" i="11"/>
  <c r="P21" i="11"/>
  <c r="R8" i="11"/>
  <c r="O12" i="11"/>
  <c r="P34" i="11"/>
  <c r="S8" i="11"/>
  <c r="P12" i="11"/>
  <c r="Q34" i="11"/>
  <c r="N58" i="11"/>
  <c r="Q12" i="11"/>
  <c r="R34" i="11"/>
  <c r="O44" i="11"/>
  <c r="P61" i="11"/>
  <c r="O3" i="11"/>
  <c r="N14" i="11"/>
  <c r="Q61" i="11"/>
  <c r="N4" i="11"/>
  <c r="N17" i="11"/>
  <c r="N25" i="11"/>
  <c r="N32" i="11"/>
  <c r="N37" i="11"/>
  <c r="O43" i="11"/>
  <c r="R53" i="11"/>
  <c r="R61" i="11"/>
  <c r="O4" i="11"/>
  <c r="O25" i="11"/>
  <c r="Q18" i="11"/>
  <c r="R41" i="11"/>
  <c r="R46" i="11"/>
  <c r="P50" i="11"/>
  <c r="S54" i="11"/>
  <c r="Q60" i="11"/>
  <c r="O58" i="11"/>
  <c r="R9" i="11"/>
  <c r="P4" i="11"/>
  <c r="N13" i="11"/>
  <c r="S21" i="11"/>
  <c r="P25" i="11"/>
  <c r="N24" i="11"/>
  <c r="R18" i="11"/>
  <c r="Q28" i="11"/>
  <c r="N33" i="11"/>
  <c r="Q39" i="11"/>
  <c r="N51" i="11"/>
  <c r="S46" i="11"/>
  <c r="Q50" i="11"/>
  <c r="R60" i="11"/>
  <c r="P58" i="11"/>
  <c r="S9" i="11"/>
  <c r="Q4" i="11"/>
  <c r="O13" i="11"/>
  <c r="Q25" i="11"/>
  <c r="O24" i="11"/>
  <c r="S18" i="11"/>
  <c r="R28" i="11"/>
  <c r="O33" i="11"/>
  <c r="R39" i="11"/>
  <c r="O51" i="11"/>
  <c r="R50" i="11"/>
  <c r="N61" i="11"/>
  <c r="S60" i="11"/>
  <c r="Q58" i="11"/>
  <c r="R4" i="11"/>
  <c r="P13" i="11"/>
  <c r="R25" i="11"/>
  <c r="P24" i="11"/>
  <c r="S28" i="11"/>
  <c r="P33" i="11"/>
  <c r="S39" i="11"/>
  <c r="P51" i="11"/>
  <c r="S50" i="11"/>
  <c r="R58" i="11"/>
  <c r="S4" i="11"/>
  <c r="Q13" i="11"/>
  <c r="S25" i="11"/>
  <c r="Q24" i="11"/>
  <c r="Q33" i="11"/>
  <c r="Q51" i="11"/>
  <c r="S58" i="11"/>
  <c r="R13" i="11"/>
  <c r="R24" i="11"/>
  <c r="N16" i="11"/>
  <c r="N6" i="11"/>
  <c r="O37" i="11"/>
  <c r="N44" i="11"/>
  <c r="O48" i="11"/>
  <c r="N62" i="11"/>
  <c r="N11" i="11"/>
  <c r="P16" i="11"/>
  <c r="P6" i="11"/>
  <c r="N20" i="11"/>
  <c r="Q37" i="11"/>
  <c r="O40" i="11"/>
  <c r="P44" i="11"/>
  <c r="N49" i="11"/>
  <c r="Q48" i="11"/>
  <c r="O57" i="11"/>
  <c r="P62" i="11"/>
  <c r="N52" i="11"/>
  <c r="O11" i="11"/>
  <c r="Q16" i="11"/>
  <c r="Q6" i="11"/>
  <c r="O20" i="11"/>
  <c r="R37" i="11"/>
  <c r="P40" i="11"/>
  <c r="Q44" i="11"/>
  <c r="O49" i="11"/>
  <c r="R48" i="11"/>
  <c r="P57" i="11"/>
  <c r="Q62" i="11"/>
  <c r="O52" i="11"/>
  <c r="P11" i="11"/>
  <c r="R16" i="11"/>
  <c r="R6" i="11"/>
  <c r="P20" i="11"/>
  <c r="N35" i="11"/>
  <c r="Q40" i="11"/>
  <c r="R44" i="11"/>
  <c r="P49" i="11"/>
  <c r="Q57" i="11"/>
  <c r="R62" i="11"/>
  <c r="P52" i="11"/>
  <c r="Q11" i="11"/>
  <c r="Q20" i="11"/>
  <c r="Q49" i="11"/>
  <c r="R57" i="11"/>
  <c r="Q52" i="11"/>
  <c r="R11" i="11"/>
  <c r="R20" i="11"/>
  <c r="R49" i="11"/>
  <c r="R52" i="11"/>
  <c r="N9" i="11"/>
  <c r="O21" i="11"/>
  <c r="N18" i="11"/>
  <c r="O41" i="11"/>
  <c r="O46" i="11"/>
  <c r="P54" i="11"/>
  <c r="N60" i="11"/>
  <c r="P26" i="10"/>
  <c r="Q17" i="10"/>
  <c r="O17" i="10"/>
  <c r="N30" i="10"/>
  <c r="R43" i="10"/>
  <c r="P20" i="10"/>
  <c r="N29" i="10"/>
  <c r="N44" i="10"/>
  <c r="P44" i="10"/>
  <c r="Q44" i="10"/>
  <c r="N26" i="10"/>
  <c r="P8" i="10"/>
  <c r="R18" i="10"/>
  <c r="O9" i="10"/>
  <c r="P12" i="10"/>
  <c r="Q9" i="10"/>
  <c r="Q12" i="10"/>
  <c r="Q35" i="10"/>
  <c r="N28" i="10"/>
  <c r="P36" i="10"/>
  <c r="O44" i="10"/>
  <c r="O28" i="10"/>
  <c r="Q36" i="10"/>
  <c r="N10" i="10"/>
  <c r="P28" i="10"/>
  <c r="O41" i="10"/>
  <c r="R10" i="10"/>
  <c r="R17" i="10"/>
  <c r="Q28" i="10"/>
  <c r="Q41" i="10"/>
  <c r="S10" i="10"/>
  <c r="S17" i="10"/>
  <c r="O26" i="10"/>
  <c r="Q33" i="10"/>
  <c r="O12" i="10"/>
  <c r="O18" i="10"/>
  <c r="P38" i="10"/>
  <c r="S18" i="10"/>
  <c r="N43" i="10"/>
  <c r="N6" i="10"/>
  <c r="Q4" i="10"/>
  <c r="O6" i="10"/>
  <c r="Q11" i="10"/>
  <c r="S24" i="10"/>
  <c r="Q31" i="10"/>
  <c r="R34" i="10"/>
  <c r="N37" i="10"/>
  <c r="P40" i="10"/>
  <c r="P42" i="10"/>
  <c r="O42" i="10"/>
  <c r="R6" i="10"/>
  <c r="S31" i="10"/>
  <c r="S34" i="10"/>
  <c r="O37" i="10"/>
  <c r="R40" i="10"/>
  <c r="Q42" i="10"/>
  <c r="S40" i="10"/>
  <c r="R42" i="10"/>
  <c r="N21" i="10"/>
  <c r="R9" i="10"/>
  <c r="O13" i="10"/>
  <c r="O19" i="10"/>
  <c r="N22" i="10"/>
  <c r="O29" i="10"/>
  <c r="S42" i="10"/>
  <c r="S9" i="10"/>
  <c r="P13" i="10"/>
  <c r="P19" i="10"/>
  <c r="O22" i="10"/>
  <c r="N25" i="10"/>
  <c r="N27" i="10"/>
  <c r="P29" i="10"/>
  <c r="O45" i="10"/>
  <c r="N31" i="10"/>
  <c r="Q13" i="10"/>
  <c r="Q19" i="10"/>
  <c r="P22" i="10"/>
  <c r="O25" i="10"/>
  <c r="Q27" i="10"/>
  <c r="Q29" i="10"/>
  <c r="O35" i="10"/>
  <c r="N38" i="10"/>
  <c r="P45" i="10"/>
  <c r="O34" i="10"/>
  <c r="S13" i="10"/>
  <c r="R22" i="10"/>
  <c r="P25" i="10"/>
  <c r="R27" i="10"/>
  <c r="R29" i="10"/>
  <c r="P35" i="10"/>
  <c r="O38" i="10"/>
  <c r="N41" i="10"/>
  <c r="S45" i="10"/>
  <c r="P4" i="10"/>
  <c r="N7" i="10"/>
  <c r="S22" i="10"/>
  <c r="S25" i="10"/>
  <c r="S27" i="10"/>
  <c r="O11" i="10"/>
  <c r="Q7" i="10"/>
  <c r="O33" i="10"/>
  <c r="R38" i="10"/>
  <c r="P41" i="10"/>
  <c r="Q43" i="10"/>
  <c r="S7" i="10"/>
  <c r="S38" i="10"/>
  <c r="O21" i="10"/>
  <c r="O3" i="10"/>
  <c r="Q20" i="10"/>
  <c r="R33" i="10"/>
  <c r="S41" i="10"/>
  <c r="N46" i="10"/>
  <c r="P24" i="10"/>
  <c r="R24" i="10"/>
  <c r="S33" i="10"/>
  <c r="N12" i="10"/>
  <c r="S3" i="10"/>
  <c r="R3" i="10"/>
  <c r="N3" i="10"/>
  <c r="Q3" i="10"/>
  <c r="S5" i="10"/>
  <c r="R5" i="10"/>
  <c r="Q5" i="10"/>
  <c r="P5" i="10"/>
  <c r="S14" i="10"/>
  <c r="R14" i="10"/>
  <c r="Q14" i="10"/>
  <c r="P14" i="10"/>
  <c r="O14" i="10"/>
  <c r="N5" i="10"/>
  <c r="N14" i="10"/>
  <c r="S23" i="10"/>
  <c r="R23" i="10"/>
  <c r="Q23" i="10"/>
  <c r="P23" i="10"/>
  <c r="O23" i="10"/>
  <c r="N23" i="10"/>
  <c r="S11" i="10"/>
  <c r="R11" i="10"/>
  <c r="N11" i="10"/>
  <c r="S39" i="10"/>
  <c r="R39" i="10"/>
  <c r="Q39" i="10"/>
  <c r="P39" i="10"/>
  <c r="O39" i="10"/>
  <c r="N39" i="10"/>
  <c r="R4" i="10"/>
  <c r="P6" i="10"/>
  <c r="O7" i="10"/>
  <c r="R20" i="10"/>
  <c r="N24" i="10"/>
  <c r="O31" i="10"/>
  <c r="R36" i="10"/>
  <c r="N40" i="10"/>
  <c r="S43" i="10"/>
  <c r="Q45" i="10"/>
  <c r="S4" i="10"/>
  <c r="Q6" i="10"/>
  <c r="P7" i="10"/>
  <c r="N9" i="10"/>
  <c r="R13" i="10"/>
  <c r="N17" i="10"/>
  <c r="S20" i="10"/>
  <c r="O24" i="10"/>
  <c r="P31" i="10"/>
  <c r="N33" i="10"/>
  <c r="S36" i="10"/>
  <c r="O40" i="10"/>
  <c r="R45" i="10"/>
  <c r="N19" i="10"/>
  <c r="N35" i="10"/>
  <c r="R19" i="10"/>
  <c r="P21" i="10"/>
  <c r="O30" i="10"/>
  <c r="R35" i="10"/>
  <c r="P37" i="10"/>
  <c r="O46" i="10"/>
  <c r="N8" i="10"/>
  <c r="R12" i="10"/>
  <c r="N16" i="10"/>
  <c r="Q21" i="10"/>
  <c r="R28" i="10"/>
  <c r="P30" i="10"/>
  <c r="N32" i="10"/>
  <c r="Q37" i="10"/>
  <c r="R44" i="10"/>
  <c r="P46" i="10"/>
  <c r="O8" i="10"/>
  <c r="O16" i="10"/>
  <c r="R21" i="10"/>
  <c r="Q30" i="10"/>
  <c r="O32" i="10"/>
  <c r="R37" i="10"/>
  <c r="Q46" i="10"/>
  <c r="P16" i="10"/>
  <c r="N18" i="10"/>
  <c r="R30" i="10"/>
  <c r="P32" i="10"/>
  <c r="N34" i="10"/>
  <c r="R46" i="10"/>
  <c r="Q8" i="10"/>
  <c r="O10" i="10"/>
  <c r="Q16" i="10"/>
  <c r="Q32" i="10"/>
  <c r="N4" i="10"/>
  <c r="R8" i="10"/>
  <c r="P10" i="10"/>
  <c r="R16" i="10"/>
  <c r="P18" i="10"/>
  <c r="N20" i="10"/>
  <c r="Q25" i="10"/>
  <c r="O27" i="10"/>
  <c r="R32" i="10"/>
  <c r="P34" i="10"/>
  <c r="N36" i="10"/>
  <c r="O43" i="10"/>
  <c r="N90" i="9"/>
  <c r="P3" i="9"/>
  <c r="O12" i="9"/>
  <c r="O24" i="9"/>
  <c r="N36" i="9"/>
  <c r="R46" i="9"/>
  <c r="Q52" i="9"/>
  <c r="P84" i="9"/>
  <c r="P90" i="9"/>
  <c r="O98" i="9"/>
  <c r="Q101" i="9"/>
  <c r="Q125" i="9"/>
  <c r="P145" i="9"/>
  <c r="N152" i="9"/>
  <c r="Q157" i="9"/>
  <c r="R183" i="9"/>
  <c r="Q188" i="9"/>
  <c r="Q3" i="9"/>
  <c r="P12" i="9"/>
  <c r="P24" i="9"/>
  <c r="O36" i="9"/>
  <c r="Q77" i="9"/>
  <c r="Q84" i="9"/>
  <c r="S101" i="9"/>
  <c r="O107" i="9"/>
  <c r="O114" i="9"/>
  <c r="R125" i="9"/>
  <c r="O133" i="9"/>
  <c r="O139" i="9"/>
  <c r="P152" i="9"/>
  <c r="R157" i="9"/>
  <c r="P165" i="9"/>
  <c r="O171" i="9"/>
  <c r="S183" i="9"/>
  <c r="S188" i="9"/>
  <c r="R12" i="9"/>
  <c r="P36" i="9"/>
  <c r="R152" i="9"/>
  <c r="N25" i="9"/>
  <c r="Q36" i="9"/>
  <c r="N42" i="9"/>
  <c r="N58" i="9"/>
  <c r="Q85" i="9"/>
  <c r="Q99" i="9"/>
  <c r="R102" i="9"/>
  <c r="O108" i="9"/>
  <c r="N115" i="9"/>
  <c r="S133" i="9"/>
  <c r="O140" i="9"/>
  <c r="S152" i="9"/>
  <c r="N158" i="9"/>
  <c r="S165" i="9"/>
  <c r="O184" i="9"/>
  <c r="P197" i="9"/>
  <c r="R36" i="9"/>
  <c r="R29" i="9"/>
  <c r="O4" i="9"/>
  <c r="N26" i="9"/>
  <c r="R42" i="9"/>
  <c r="N66" i="9"/>
  <c r="R108" i="9"/>
  <c r="Q115" i="9"/>
  <c r="N122" i="9"/>
  <c r="R140" i="9"/>
  <c r="N153" i="9"/>
  <c r="Q158" i="9"/>
  <c r="S166" i="9"/>
  <c r="R184" i="9"/>
  <c r="P52" i="9"/>
  <c r="P4" i="9"/>
  <c r="N10" i="9"/>
  <c r="Q26" i="9"/>
  <c r="O33" i="9"/>
  <c r="P37" i="9"/>
  <c r="Q49" i="9"/>
  <c r="O59" i="9"/>
  <c r="S71" i="9"/>
  <c r="O81" i="9"/>
  <c r="R93" i="9"/>
  <c r="Q103" i="9"/>
  <c r="S108" i="9"/>
  <c r="P122" i="9"/>
  <c r="Q135" i="9"/>
  <c r="S140" i="9"/>
  <c r="R158" i="9"/>
  <c r="R172" i="9"/>
  <c r="S184" i="9"/>
  <c r="R190" i="9"/>
  <c r="R198" i="9"/>
  <c r="Q4" i="9"/>
  <c r="P10" i="9"/>
  <c r="P33" i="9"/>
  <c r="S37" i="9"/>
  <c r="P59" i="9"/>
  <c r="Q81" i="9"/>
  <c r="S103" i="9"/>
  <c r="S135" i="9"/>
  <c r="S172" i="9"/>
  <c r="S198" i="9"/>
  <c r="R4" i="9"/>
  <c r="O46" i="9"/>
  <c r="S4" i="9"/>
  <c r="N38" i="9"/>
  <c r="O44" i="9"/>
  <c r="N51" i="9"/>
  <c r="N88" i="9"/>
  <c r="N104" i="9"/>
  <c r="N136" i="9"/>
  <c r="O155" i="9"/>
  <c r="O168" i="9"/>
  <c r="Q173" i="9"/>
  <c r="O181" i="9"/>
  <c r="R199" i="9"/>
  <c r="P181" i="9"/>
  <c r="N24" i="9"/>
  <c r="P113" i="9"/>
  <c r="O75" i="9"/>
  <c r="P88" i="9"/>
  <c r="R110" i="9"/>
  <c r="N124" i="9"/>
  <c r="R136" i="9"/>
  <c r="P142" i="9"/>
  <c r="R150" i="9"/>
  <c r="O200" i="9"/>
  <c r="R6" i="9"/>
  <c r="O17" i="9"/>
  <c r="R23" i="9"/>
  <c r="N35" i="9"/>
  <c r="P124" i="9"/>
  <c r="Q142" i="9"/>
  <c r="S150" i="9"/>
  <c r="P156" i="9"/>
  <c r="P17" i="9"/>
  <c r="S23" i="9"/>
  <c r="Q35" i="9"/>
  <c r="R39" i="9"/>
  <c r="R45" i="9"/>
  <c r="S51" i="9"/>
  <c r="Q62" i="9"/>
  <c r="N69" i="9"/>
  <c r="P117" i="9"/>
  <c r="R124" i="9"/>
  <c r="N132" i="9"/>
  <c r="R156" i="9"/>
  <c r="O162" i="9"/>
  <c r="P174" i="9"/>
  <c r="R182" i="9"/>
  <c r="N194" i="9"/>
  <c r="R200" i="9"/>
  <c r="N138" i="9"/>
  <c r="N106" i="9"/>
  <c r="P5" i="9"/>
  <c r="N9" i="9"/>
  <c r="S12" i="9"/>
  <c r="O18" i="9"/>
  <c r="N21" i="9"/>
  <c r="P28" i="9"/>
  <c r="O40" i="9"/>
  <c r="S44" i="9"/>
  <c r="O50" i="9"/>
  <c r="Q58" i="9"/>
  <c r="P68" i="9"/>
  <c r="N72" i="9"/>
  <c r="R76" i="9"/>
  <c r="O82" i="9"/>
  <c r="N86" i="9"/>
  <c r="Q90" i="9"/>
  <c r="R94" i="9"/>
  <c r="P106" i="9"/>
  <c r="R115" i="9"/>
  <c r="S118" i="9"/>
  <c r="Q122" i="9"/>
  <c r="P126" i="9"/>
  <c r="O131" i="9"/>
  <c r="R134" i="9"/>
  <c r="P138" i="9"/>
  <c r="N147" i="9"/>
  <c r="P154" i="9"/>
  <c r="N163" i="9"/>
  <c r="N170" i="9"/>
  <c r="N179" i="9"/>
  <c r="S181" i="9"/>
  <c r="N186" i="9"/>
  <c r="R189" i="9"/>
  <c r="N195" i="9"/>
  <c r="S197" i="9"/>
  <c r="O28" i="9"/>
  <c r="Q5" i="9"/>
  <c r="P18" i="9"/>
  <c r="P21" i="9"/>
  <c r="R28" i="9"/>
  <c r="N34" i="9"/>
  <c r="P40" i="9"/>
  <c r="S50" i="9"/>
  <c r="R58" i="9"/>
  <c r="Q68" i="9"/>
  <c r="O72" i="9"/>
  <c r="S76" i="9"/>
  <c r="R86" i="9"/>
  <c r="R90" i="9"/>
  <c r="O103" i="9"/>
  <c r="Q106" i="9"/>
  <c r="P110" i="9"/>
  <c r="S115" i="9"/>
  <c r="R122" i="9"/>
  <c r="Q126" i="9"/>
  <c r="Q131" i="9"/>
  <c r="S134" i="9"/>
  <c r="Q138" i="9"/>
  <c r="N142" i="9"/>
  <c r="O147" i="9"/>
  <c r="Q154" i="9"/>
  <c r="O163" i="9"/>
  <c r="R166" i="9"/>
  <c r="P170" i="9"/>
  <c r="O179" i="9"/>
  <c r="P186" i="9"/>
  <c r="O195" i="9"/>
  <c r="Q189" i="9"/>
  <c r="S5" i="9"/>
  <c r="Q18" i="9"/>
  <c r="Q21" i="9"/>
  <c r="S28" i="9"/>
  <c r="O34" i="9"/>
  <c r="N37" i="9"/>
  <c r="Q45" i="9"/>
  <c r="P72" i="9"/>
  <c r="S86" i="9"/>
  <c r="P103" i="9"/>
  <c r="R106" i="9"/>
  <c r="Q110" i="9"/>
  <c r="Q119" i="9"/>
  <c r="R126" i="9"/>
  <c r="R131" i="9"/>
  <c r="R138" i="9"/>
  <c r="Q147" i="9"/>
  <c r="R154" i="9"/>
  <c r="Q163" i="9"/>
  <c r="Q170" i="9"/>
  <c r="Q179" i="9"/>
  <c r="Q186" i="9"/>
  <c r="Q195" i="9"/>
  <c r="N5" i="9"/>
  <c r="N50" i="9"/>
  <c r="R18" i="9"/>
  <c r="S21" i="9"/>
  <c r="S131" i="9"/>
  <c r="R147" i="9"/>
  <c r="R163" i="9"/>
  <c r="R170" i="9"/>
  <c r="R179" i="9"/>
  <c r="R186" i="9"/>
  <c r="R195" i="9"/>
  <c r="N18" i="9"/>
  <c r="N6" i="9"/>
  <c r="Q10" i="9"/>
  <c r="P26" i="9"/>
  <c r="Q29" i="9"/>
  <c r="Q37" i="9"/>
  <c r="P65" i="9"/>
  <c r="P69" i="9"/>
  <c r="N73" i="9"/>
  <c r="R77" i="9"/>
  <c r="R87" i="9"/>
  <c r="O91" i="9"/>
  <c r="O97" i="9"/>
  <c r="R103" i="9"/>
  <c r="N107" i="9"/>
  <c r="S119" i="9"/>
  <c r="O123" i="9"/>
  <c r="N127" i="9"/>
  <c r="R135" i="9"/>
  <c r="N139" i="9"/>
  <c r="R142" i="9"/>
  <c r="S147" i="9"/>
  <c r="R151" i="9"/>
  <c r="N155" i="9"/>
  <c r="S163" i="9"/>
  <c r="Q167" i="9"/>
  <c r="R174" i="9"/>
  <c r="S179" i="9"/>
  <c r="Q190" i="9"/>
  <c r="S195" i="9"/>
  <c r="N82" i="9"/>
  <c r="S6" i="9"/>
  <c r="Q14" i="9"/>
  <c r="N19" i="9"/>
  <c r="R26" i="9"/>
  <c r="O35" i="9"/>
  <c r="P42" i="9"/>
  <c r="Q46" i="9"/>
  <c r="O60" i="9"/>
  <c r="N74" i="9"/>
  <c r="Q78" i="9"/>
  <c r="Q97" i="9"/>
  <c r="P107" i="9"/>
  <c r="N120" i="9"/>
  <c r="S127" i="9"/>
  <c r="O132" i="9"/>
  <c r="P139" i="9"/>
  <c r="N143" i="9"/>
  <c r="N148" i="9"/>
  <c r="P155" i="9"/>
  <c r="N159" i="9"/>
  <c r="N164" i="9"/>
  <c r="S167" i="9"/>
  <c r="N175" i="9"/>
  <c r="N180" i="9"/>
  <c r="N196" i="9"/>
  <c r="S199" i="9"/>
  <c r="N40" i="9"/>
  <c r="R118" i="9"/>
  <c r="O19" i="9"/>
  <c r="P60" i="9"/>
  <c r="P74" i="9"/>
  <c r="R78" i="9"/>
  <c r="R92" i="9"/>
  <c r="O120" i="9"/>
  <c r="O143" i="9"/>
  <c r="O148" i="9"/>
  <c r="O159" i="9"/>
  <c r="O164" i="9"/>
  <c r="O175" i="9"/>
  <c r="O180" i="9"/>
  <c r="O196" i="9"/>
  <c r="N131" i="9"/>
  <c r="P7" i="9"/>
  <c r="Q19" i="9"/>
  <c r="Q30" i="9"/>
  <c r="R35" i="9"/>
  <c r="R38" i="9"/>
  <c r="N56" i="9"/>
  <c r="R60" i="9"/>
  <c r="O66" i="9"/>
  <c r="N70" i="9"/>
  <c r="Q74" i="9"/>
  <c r="O84" i="9"/>
  <c r="S92" i="9"/>
  <c r="N98" i="9"/>
  <c r="N101" i="9"/>
  <c r="O104" i="9"/>
  <c r="N108" i="9"/>
  <c r="Q113" i="9"/>
  <c r="P120" i="9"/>
  <c r="O124" i="9"/>
  <c r="Q132" i="9"/>
  <c r="O136" i="9"/>
  <c r="N140" i="9"/>
  <c r="S143" i="9"/>
  <c r="P148" i="9"/>
  <c r="O152" i="9"/>
  <c r="N156" i="9"/>
  <c r="S159" i="9"/>
  <c r="P164" i="9"/>
  <c r="N168" i="9"/>
  <c r="N172" i="9"/>
  <c r="S175" i="9"/>
  <c r="P180" i="9"/>
  <c r="N184" i="9"/>
  <c r="N188" i="9"/>
  <c r="S191" i="9"/>
  <c r="P196" i="9"/>
  <c r="N200" i="9"/>
  <c r="R19" i="9"/>
  <c r="S60" i="9"/>
  <c r="R74" i="9"/>
  <c r="R120" i="9"/>
  <c r="Q148" i="9"/>
  <c r="Q164" i="9"/>
  <c r="Q180" i="9"/>
  <c r="Q196" i="9"/>
  <c r="S19" i="9"/>
  <c r="O43" i="9"/>
  <c r="N67" i="9"/>
  <c r="Q93" i="9"/>
  <c r="N114" i="9"/>
  <c r="O117" i="9"/>
  <c r="S120" i="9"/>
  <c r="R148" i="9"/>
  <c r="R164" i="9"/>
  <c r="R180" i="9"/>
  <c r="R196" i="9"/>
  <c r="P81" i="9"/>
  <c r="P85" i="9"/>
  <c r="N89" i="9"/>
  <c r="O99" i="9"/>
  <c r="Q117" i="9"/>
  <c r="N121" i="9"/>
  <c r="N130" i="9"/>
  <c r="P133" i="9"/>
  <c r="O149" i="9"/>
  <c r="O165" i="9"/>
  <c r="S200" i="9"/>
  <c r="S15" i="9"/>
  <c r="S31" i="9"/>
  <c r="S47" i="9"/>
  <c r="S63" i="9"/>
  <c r="S79" i="9"/>
  <c r="S95" i="9"/>
  <c r="S111" i="9"/>
  <c r="O9" i="9"/>
  <c r="S13" i="9"/>
  <c r="N16" i="9"/>
  <c r="O25" i="9"/>
  <c r="S29" i="9"/>
  <c r="N32" i="9"/>
  <c r="P34" i="9"/>
  <c r="O41" i="9"/>
  <c r="Q43" i="9"/>
  <c r="S45" i="9"/>
  <c r="N48" i="9"/>
  <c r="P50" i="9"/>
  <c r="R52" i="9"/>
  <c r="O57" i="9"/>
  <c r="Q59" i="9"/>
  <c r="S61" i="9"/>
  <c r="N64" i="9"/>
  <c r="P66" i="9"/>
  <c r="R68" i="9"/>
  <c r="O73" i="9"/>
  <c r="Q75" i="9"/>
  <c r="S77" i="9"/>
  <c r="N80" i="9"/>
  <c r="P82" i="9"/>
  <c r="R84" i="9"/>
  <c r="O89" i="9"/>
  <c r="Q91" i="9"/>
  <c r="S93" i="9"/>
  <c r="N96" i="9"/>
  <c r="P98" i="9"/>
  <c r="O105" i="9"/>
  <c r="Q107" i="9"/>
  <c r="S109" i="9"/>
  <c r="N112" i="9"/>
  <c r="P114" i="9"/>
  <c r="O121" i="9"/>
  <c r="Q123" i="9"/>
  <c r="S125" i="9"/>
  <c r="N128" i="9"/>
  <c r="P130" i="9"/>
  <c r="O137" i="9"/>
  <c r="Q139" i="9"/>
  <c r="S141" i="9"/>
  <c r="N144" i="9"/>
  <c r="P146" i="9"/>
  <c r="O153" i="9"/>
  <c r="Q155" i="9"/>
  <c r="S157" i="9"/>
  <c r="N160" i="9"/>
  <c r="P162" i="9"/>
  <c r="O169" i="9"/>
  <c r="Q171" i="9"/>
  <c r="S173" i="9"/>
  <c r="N176" i="9"/>
  <c r="P178" i="9"/>
  <c r="O185" i="9"/>
  <c r="Q187" i="9"/>
  <c r="S189" i="9"/>
  <c r="N192" i="9"/>
  <c r="P194" i="9"/>
  <c r="N7" i="9"/>
  <c r="P9" i="9"/>
  <c r="O16" i="9"/>
  <c r="S20" i="9"/>
  <c r="N23" i="9"/>
  <c r="P25" i="9"/>
  <c r="O32" i="9"/>
  <c r="Q34" i="9"/>
  <c r="N39" i="9"/>
  <c r="P41" i="9"/>
  <c r="R43" i="9"/>
  <c r="O48" i="9"/>
  <c r="Q50" i="9"/>
  <c r="S52" i="9"/>
  <c r="N55" i="9"/>
  <c r="P57" i="9"/>
  <c r="R59" i="9"/>
  <c r="O64" i="9"/>
  <c r="Q66" i="9"/>
  <c r="S68" i="9"/>
  <c r="N71" i="9"/>
  <c r="P73" i="9"/>
  <c r="R75" i="9"/>
  <c r="O80" i="9"/>
  <c r="Q82" i="9"/>
  <c r="S84" i="9"/>
  <c r="N87" i="9"/>
  <c r="P89" i="9"/>
  <c r="R91" i="9"/>
  <c r="O96" i="9"/>
  <c r="Q98" i="9"/>
  <c r="P105" i="9"/>
  <c r="R107" i="9"/>
  <c r="O112" i="9"/>
  <c r="Q114" i="9"/>
  <c r="N119" i="9"/>
  <c r="P121" i="9"/>
  <c r="R123" i="9"/>
  <c r="O128" i="9"/>
  <c r="Q130" i="9"/>
  <c r="N135" i="9"/>
  <c r="P137" i="9"/>
  <c r="R139" i="9"/>
  <c r="O144" i="9"/>
  <c r="Q146" i="9"/>
  <c r="S148" i="9"/>
  <c r="N151" i="9"/>
  <c r="P153" i="9"/>
  <c r="R155" i="9"/>
  <c r="O160" i="9"/>
  <c r="Q162" i="9"/>
  <c r="N167" i="9"/>
  <c r="P169" i="9"/>
  <c r="R171" i="9"/>
  <c r="O176" i="9"/>
  <c r="Q178" i="9"/>
  <c r="N183" i="9"/>
  <c r="P185" i="9"/>
  <c r="R187" i="9"/>
  <c r="O192" i="9"/>
  <c r="Q194" i="9"/>
  <c r="N199" i="9"/>
  <c r="O7" i="9"/>
  <c r="Q9" i="9"/>
  <c r="N14" i="9"/>
  <c r="P16" i="9"/>
  <c r="O23" i="9"/>
  <c r="Q25" i="9"/>
  <c r="N30" i="9"/>
  <c r="P32" i="9"/>
  <c r="O39" i="9"/>
  <c r="Q41" i="9"/>
  <c r="S43" i="9"/>
  <c r="N46" i="9"/>
  <c r="P48" i="9"/>
  <c r="O55" i="9"/>
  <c r="Q57" i="9"/>
  <c r="S59" i="9"/>
  <c r="N62" i="9"/>
  <c r="P64" i="9"/>
  <c r="R66" i="9"/>
  <c r="O71" i="9"/>
  <c r="Q73" i="9"/>
  <c r="S75" i="9"/>
  <c r="N78" i="9"/>
  <c r="P80" i="9"/>
  <c r="R82" i="9"/>
  <c r="O87" i="9"/>
  <c r="Q89" i="9"/>
  <c r="N94" i="9"/>
  <c r="P96" i="9"/>
  <c r="R98" i="9"/>
  <c r="Q105" i="9"/>
  <c r="N110" i="9"/>
  <c r="P112" i="9"/>
  <c r="R114" i="9"/>
  <c r="O119" i="9"/>
  <c r="Q121" i="9"/>
  <c r="N126" i="9"/>
  <c r="P128" i="9"/>
  <c r="R130" i="9"/>
  <c r="O135" i="9"/>
  <c r="Q137" i="9"/>
  <c r="P144" i="9"/>
  <c r="R146" i="9"/>
  <c r="O151" i="9"/>
  <c r="Q153" i="9"/>
  <c r="P160" i="9"/>
  <c r="R162" i="9"/>
  <c r="O167" i="9"/>
  <c r="Q169" i="9"/>
  <c r="S171" i="9"/>
  <c r="P176" i="9"/>
  <c r="R178" i="9"/>
  <c r="O183" i="9"/>
  <c r="Q185" i="9"/>
  <c r="S187" i="9"/>
  <c r="P192" i="9"/>
  <c r="R194" i="9"/>
  <c r="O199" i="9"/>
  <c r="R9" i="9"/>
  <c r="Q16" i="9"/>
  <c r="R25" i="9"/>
  <c r="Q32" i="9"/>
  <c r="R41" i="9"/>
  <c r="Q48" i="9"/>
  <c r="P55" i="9"/>
  <c r="R57" i="9"/>
  <c r="O62" i="9"/>
  <c r="Q64" i="9"/>
  <c r="R73" i="9"/>
  <c r="O78" i="9"/>
  <c r="Q80" i="9"/>
  <c r="N85" i="9"/>
  <c r="P87" i="9"/>
  <c r="R89" i="9"/>
  <c r="Q96" i="9"/>
  <c r="R105" i="9"/>
  <c r="O110" i="9"/>
  <c r="Q112" i="9"/>
  <c r="N117" i="9"/>
  <c r="R121" i="9"/>
  <c r="O126" i="9"/>
  <c r="Q128" i="9"/>
  <c r="N133" i="9"/>
  <c r="R137" i="9"/>
  <c r="O142" i="9"/>
  <c r="Q144" i="9"/>
  <c r="N149" i="9"/>
  <c r="P151" i="9"/>
  <c r="R153" i="9"/>
  <c r="O158" i="9"/>
  <c r="Q160" i="9"/>
  <c r="N165" i="9"/>
  <c r="R169" i="9"/>
  <c r="O174" i="9"/>
  <c r="Q176" i="9"/>
  <c r="N181" i="9"/>
  <c r="P183" i="9"/>
  <c r="R185" i="9"/>
  <c r="O190" i="9"/>
  <c r="Q192" i="9"/>
  <c r="N197" i="9"/>
  <c r="P199" i="9"/>
  <c r="O5" i="9"/>
  <c r="N12" i="9"/>
  <c r="P14" i="9"/>
  <c r="R16" i="9"/>
  <c r="O21" i="9"/>
  <c r="N28" i="9"/>
  <c r="P30" i="9"/>
  <c r="R32" i="9"/>
  <c r="O37" i="9"/>
  <c r="N44" i="9"/>
  <c r="P46" i="9"/>
  <c r="R48" i="9"/>
  <c r="O53" i="9"/>
  <c r="N60" i="9"/>
  <c r="P62" i="9"/>
  <c r="R64" i="9"/>
  <c r="O69" i="9"/>
  <c r="N76" i="9"/>
  <c r="P78" i="9"/>
  <c r="R80" i="9"/>
  <c r="O85" i="9"/>
  <c r="N92" i="9"/>
  <c r="R96" i="9"/>
  <c r="R112" i="9"/>
  <c r="R128" i="9"/>
  <c r="R144" i="9"/>
  <c r="R160" i="9"/>
  <c r="R176" i="9"/>
  <c r="R192" i="9"/>
  <c r="O92" i="9"/>
  <c r="P92" i="9"/>
  <c r="O10" i="9"/>
  <c r="N17" i="9"/>
  <c r="O26" i="9"/>
  <c r="N33" i="9"/>
  <c r="O42" i="9"/>
  <c r="N49" i="9"/>
  <c r="O58" i="9"/>
  <c r="N65" i="9"/>
  <c r="O74" i="9"/>
  <c r="N81" i="9"/>
  <c r="O90" i="9"/>
  <c r="Q92" i="9"/>
  <c r="N97" i="9"/>
  <c r="O106" i="9"/>
  <c r="N113" i="9"/>
  <c r="O122" i="9"/>
  <c r="N129" i="9"/>
  <c r="O138" i="9"/>
  <c r="N145" i="9"/>
  <c r="O154" i="9"/>
  <c r="N161" i="9"/>
  <c r="O170" i="9"/>
  <c r="N177" i="9"/>
  <c r="O186" i="9"/>
  <c r="N193" i="9"/>
  <c r="O113" i="9"/>
  <c r="O129" i="9"/>
  <c r="O145" i="9"/>
  <c r="O161" i="9"/>
  <c r="O177" i="9"/>
  <c r="O193" i="9"/>
  <c r="N15" i="9"/>
  <c r="N31" i="9"/>
  <c r="N47" i="9"/>
  <c r="N63" i="9"/>
  <c r="N79" i="9"/>
  <c r="N95" i="9"/>
  <c r="N111" i="9"/>
  <c r="O15" i="9"/>
  <c r="O31" i="9"/>
  <c r="O47" i="9"/>
  <c r="O63" i="9"/>
  <c r="O79" i="9"/>
  <c r="O95" i="9"/>
  <c r="N102" i="9"/>
  <c r="O111" i="9"/>
  <c r="N118" i="9"/>
  <c r="N134" i="9"/>
  <c r="Q145" i="9"/>
  <c r="N150" i="9"/>
  <c r="Q161" i="9"/>
  <c r="N166" i="9"/>
  <c r="Q177" i="9"/>
  <c r="N182" i="9"/>
  <c r="O191" i="9"/>
  <c r="Q193" i="9"/>
  <c r="N198" i="9"/>
  <c r="O6" i="9"/>
  <c r="Q8" i="9"/>
  <c r="N13" i="9"/>
  <c r="P15" i="9"/>
  <c r="R17" i="9"/>
  <c r="O22" i="9"/>
  <c r="Q24" i="9"/>
  <c r="N29" i="9"/>
  <c r="P31" i="9"/>
  <c r="R33" i="9"/>
  <c r="O38" i="9"/>
  <c r="Q40" i="9"/>
  <c r="N45" i="9"/>
  <c r="P47" i="9"/>
  <c r="R49" i="9"/>
  <c r="O54" i="9"/>
  <c r="Q56" i="9"/>
  <c r="N61" i="9"/>
  <c r="P63" i="9"/>
  <c r="R65" i="9"/>
  <c r="O70" i="9"/>
  <c r="Q72" i="9"/>
  <c r="N77" i="9"/>
  <c r="P79" i="9"/>
  <c r="R81" i="9"/>
  <c r="O86" i="9"/>
  <c r="Q88" i="9"/>
  <c r="N93" i="9"/>
  <c r="P95" i="9"/>
  <c r="R97" i="9"/>
  <c r="O102" i="9"/>
  <c r="N109" i="9"/>
  <c r="P111" i="9"/>
  <c r="R113" i="9"/>
  <c r="O118" i="9"/>
  <c r="N125" i="9"/>
  <c r="P127" i="9"/>
  <c r="R129" i="9"/>
  <c r="O134" i="9"/>
  <c r="N141" i="9"/>
  <c r="P143" i="9"/>
  <c r="R145" i="9"/>
  <c r="O150" i="9"/>
  <c r="N157" i="9"/>
  <c r="P159" i="9"/>
  <c r="R161" i="9"/>
  <c r="O166" i="9"/>
  <c r="N173" i="9"/>
  <c r="P175" i="9"/>
  <c r="R177" i="9"/>
  <c r="O182" i="9"/>
  <c r="N189" i="9"/>
  <c r="P191" i="9"/>
  <c r="R193" i="9"/>
  <c r="O198" i="9"/>
  <c r="P6" i="9"/>
  <c r="R8" i="9"/>
  <c r="O13" i="9"/>
  <c r="Q15" i="9"/>
  <c r="N20" i="9"/>
  <c r="P22" i="9"/>
  <c r="R24" i="9"/>
  <c r="O29" i="9"/>
  <c r="Q31" i="9"/>
  <c r="P38" i="9"/>
  <c r="R40" i="9"/>
  <c r="O45" i="9"/>
  <c r="Q47" i="9"/>
  <c r="N52" i="9"/>
  <c r="P54" i="9"/>
  <c r="R56" i="9"/>
  <c r="O61" i="9"/>
  <c r="Q63" i="9"/>
  <c r="N68" i="9"/>
  <c r="P70" i="9"/>
  <c r="R72" i="9"/>
  <c r="O77" i="9"/>
  <c r="Q79" i="9"/>
  <c r="P86" i="9"/>
  <c r="O93" i="9"/>
  <c r="Q95" i="9"/>
  <c r="P102" i="9"/>
  <c r="O109" i="9"/>
  <c r="Q111" i="9"/>
  <c r="P118" i="9"/>
  <c r="O125" i="9"/>
  <c r="Q127" i="9"/>
  <c r="P134" i="9"/>
  <c r="O141" i="9"/>
  <c r="Q143" i="9"/>
  <c r="P150" i="9"/>
  <c r="O157" i="9"/>
  <c r="Q159" i="9"/>
  <c r="P166" i="9"/>
  <c r="O173" i="9"/>
  <c r="Q175" i="9"/>
  <c r="P182" i="9"/>
  <c r="O189" i="9"/>
  <c r="Q191" i="9"/>
  <c r="P198" i="9"/>
  <c r="R59" i="7"/>
  <c r="O67" i="7"/>
  <c r="S10" i="7"/>
  <c r="R61" i="7"/>
  <c r="R67" i="7"/>
  <c r="N77" i="7"/>
  <c r="N79" i="7"/>
  <c r="O77" i="7"/>
  <c r="P79" i="7"/>
  <c r="P10" i="7"/>
  <c r="O59" i="7"/>
  <c r="Q12" i="7"/>
  <c r="Q27" i="7"/>
  <c r="Q35" i="7"/>
  <c r="O68" i="7"/>
  <c r="P73" i="7"/>
  <c r="O76" i="7"/>
  <c r="O80" i="7"/>
  <c r="S27" i="7"/>
  <c r="S68" i="7"/>
  <c r="Q73" i="7"/>
  <c r="S76" i="7"/>
  <c r="S73" i="7"/>
  <c r="Q13" i="7"/>
  <c r="N69" i="7"/>
  <c r="Q69" i="7"/>
  <c r="R69" i="7"/>
  <c r="S33" i="7"/>
  <c r="N41" i="7"/>
  <c r="R79" i="7"/>
  <c r="P41" i="7"/>
  <c r="R41" i="7"/>
  <c r="R2" i="7"/>
  <c r="N22" i="7"/>
  <c r="S49" i="7"/>
  <c r="P51" i="7"/>
  <c r="P22" i="7"/>
  <c r="N27" i="7"/>
  <c r="Q51" i="7"/>
  <c r="N51" i="7"/>
  <c r="R51" i="7"/>
  <c r="R37" i="7"/>
  <c r="O69" i="7"/>
  <c r="R73" i="7"/>
  <c r="Q76" i="7"/>
  <c r="Q10" i="7"/>
  <c r="N67" i="7"/>
  <c r="S41" i="7"/>
  <c r="R43" i="7"/>
  <c r="Q67" i="7"/>
  <c r="R49" i="7"/>
  <c r="R35" i="7"/>
  <c r="Q21" i="7"/>
  <c r="O12" i="7"/>
  <c r="O32" i="7"/>
  <c r="Q68" i="7"/>
  <c r="O7" i="7"/>
  <c r="R10" i="7"/>
  <c r="S12" i="7"/>
  <c r="O16" i="7"/>
  <c r="R20" i="7"/>
  <c r="Q46" i="7"/>
  <c r="N71" i="7"/>
  <c r="R7" i="7"/>
  <c r="P16" i="7"/>
  <c r="P71" i="7"/>
  <c r="N16" i="7"/>
  <c r="Q16" i="7"/>
  <c r="P33" i="7"/>
  <c r="Q44" i="7"/>
  <c r="Q71" i="7"/>
  <c r="S44" i="7"/>
  <c r="P67" i="7"/>
  <c r="P69" i="7"/>
  <c r="R71" i="7"/>
  <c r="S71" i="7"/>
  <c r="R4" i="7"/>
  <c r="N8" i="7"/>
  <c r="O11" i="7"/>
  <c r="P65" i="7"/>
  <c r="P8" i="7"/>
  <c r="Q11" i="7"/>
  <c r="Q65" i="7"/>
  <c r="S11" i="7"/>
  <c r="Q30" i="7"/>
  <c r="O48" i="7"/>
  <c r="R65" i="7"/>
  <c r="R77" i="7"/>
  <c r="S65" i="7"/>
  <c r="Q5" i="7"/>
  <c r="O18" i="7"/>
  <c r="Q28" i="7"/>
  <c r="R53" i="7"/>
  <c r="S28" i="7"/>
  <c r="N68" i="7"/>
  <c r="Q70" i="7"/>
  <c r="N12" i="7"/>
  <c r="O15" i="7"/>
  <c r="O2" i="7"/>
  <c r="O10" i="7"/>
  <c r="O23" i="7"/>
  <c r="O27" i="7"/>
  <c r="O43" i="7"/>
  <c r="O72" i="7"/>
  <c r="P26" i="7"/>
  <c r="N63" i="7"/>
  <c r="N81" i="7"/>
  <c r="O3" i="7"/>
  <c r="N14" i="7"/>
  <c r="R16" i="7"/>
  <c r="O24" i="7"/>
  <c r="R26" i="7"/>
  <c r="O29" i="7"/>
  <c r="N31" i="7"/>
  <c r="S36" i="7"/>
  <c r="Q38" i="7"/>
  <c r="O45" i="7"/>
  <c r="N47" i="7"/>
  <c r="S51" i="7"/>
  <c r="Q55" i="7"/>
  <c r="R57" i="7"/>
  <c r="Q60" i="7"/>
  <c r="Q63" i="7"/>
  <c r="O81" i="7"/>
  <c r="P57" i="7"/>
  <c r="Q3" i="7"/>
  <c r="P14" i="7"/>
  <c r="P24" i="7"/>
  <c r="S26" i="7"/>
  <c r="P29" i="7"/>
  <c r="P31" i="7"/>
  <c r="P45" i="7"/>
  <c r="P47" i="7"/>
  <c r="R55" i="7"/>
  <c r="S57" i="7"/>
  <c r="S60" i="7"/>
  <c r="R63" i="7"/>
  <c r="N65" i="7"/>
  <c r="N73" i="7"/>
  <c r="P81" i="7"/>
  <c r="N55" i="7"/>
  <c r="N24" i="7"/>
  <c r="N29" i="7"/>
  <c r="Q36" i="7"/>
  <c r="N45" i="7"/>
  <c r="P63" i="7"/>
  <c r="S3" i="7"/>
  <c r="Q14" i="7"/>
  <c r="Q24" i="7"/>
  <c r="Q29" i="7"/>
  <c r="Q45" i="7"/>
  <c r="S55" i="7"/>
  <c r="S63" i="7"/>
  <c r="N6" i="7"/>
  <c r="R14" i="7"/>
  <c r="R24" i="7"/>
  <c r="R29" i="7"/>
  <c r="R45" i="7"/>
  <c r="R81" i="7"/>
  <c r="S14" i="7"/>
  <c r="N35" i="7"/>
  <c r="N39" i="7"/>
  <c r="N52" i="7"/>
  <c r="P6" i="7"/>
  <c r="O35" i="7"/>
  <c r="P39" i="7"/>
  <c r="O52" i="7"/>
  <c r="O28" i="7"/>
  <c r="R32" i="7"/>
  <c r="P35" i="7"/>
  <c r="O44" i="7"/>
  <c r="R48" i="7"/>
  <c r="Q52" i="7"/>
  <c r="Q54" i="7"/>
  <c r="O75" i="7"/>
  <c r="Q26" i="7"/>
  <c r="P55" i="7"/>
  <c r="S52" i="7"/>
  <c r="R75" i="7"/>
  <c r="P77" i="7"/>
  <c r="O19" i="7"/>
  <c r="S19" i="7"/>
  <c r="R18" i="7"/>
  <c r="O40" i="7"/>
  <c r="O56" i="7"/>
  <c r="Q62" i="7"/>
  <c r="N26" i="7"/>
  <c r="O64" i="7"/>
  <c r="Q19" i="7"/>
  <c r="N57" i="7"/>
  <c r="R8" i="7"/>
  <c r="N33" i="7"/>
  <c r="N49" i="7"/>
  <c r="R56" i="7"/>
  <c r="N36" i="7"/>
  <c r="O36" i="7"/>
  <c r="O60" i="7"/>
  <c r="S8" i="7"/>
  <c r="N11" i="7"/>
  <c r="O13" i="7"/>
  <c r="P49" i="7"/>
  <c r="S4" i="7"/>
  <c r="Q6" i="7"/>
  <c r="O8" i="7"/>
  <c r="R13" i="7"/>
  <c r="P15" i="7"/>
  <c r="N17" i="7"/>
  <c r="S20" i="7"/>
  <c r="Q22" i="7"/>
  <c r="P23" i="7"/>
  <c r="Q31" i="7"/>
  <c r="O33" i="7"/>
  <c r="S37" i="7"/>
  <c r="Q39" i="7"/>
  <c r="O41" i="7"/>
  <c r="Q47" i="7"/>
  <c r="O49" i="7"/>
  <c r="S53" i="7"/>
  <c r="O57" i="7"/>
  <c r="N58" i="7"/>
  <c r="S61" i="7"/>
  <c r="P64" i="7"/>
  <c r="N66" i="7"/>
  <c r="P72" i="7"/>
  <c r="P80" i="7"/>
  <c r="N82" i="7"/>
  <c r="R6" i="7"/>
  <c r="S13" i="7"/>
  <c r="Q15" i="7"/>
  <c r="R22" i="7"/>
  <c r="Q23" i="7"/>
  <c r="R31" i="7"/>
  <c r="R39" i="7"/>
  <c r="R47" i="7"/>
  <c r="O58" i="7"/>
  <c r="Q64" i="7"/>
  <c r="O66" i="7"/>
  <c r="Q72" i="7"/>
  <c r="O82" i="7"/>
  <c r="N3" i="7"/>
  <c r="S6" i="7"/>
  <c r="P17" i="7"/>
  <c r="N19" i="7"/>
  <c r="S22" i="7"/>
  <c r="R23" i="7"/>
  <c r="N28" i="7"/>
  <c r="S31" i="7"/>
  <c r="S39" i="7"/>
  <c r="N44" i="7"/>
  <c r="S47" i="7"/>
  <c r="P58" i="7"/>
  <c r="N60" i="7"/>
  <c r="R64" i="7"/>
  <c r="P66" i="7"/>
  <c r="R72" i="7"/>
  <c r="N76" i="7"/>
  <c r="S79" i="7"/>
  <c r="R80" i="7"/>
  <c r="P82" i="7"/>
  <c r="S15" i="7"/>
  <c r="Q17" i="7"/>
  <c r="S23" i="7"/>
  <c r="Q58" i="7"/>
  <c r="S64" i="7"/>
  <c r="Q66" i="7"/>
  <c r="S72" i="7"/>
  <c r="S80" i="7"/>
  <c r="P3" i="7"/>
  <c r="N5" i="7"/>
  <c r="P19" i="7"/>
  <c r="N21" i="7"/>
  <c r="P28" i="7"/>
  <c r="N30" i="7"/>
  <c r="N38" i="7"/>
  <c r="P44" i="7"/>
  <c r="N46" i="7"/>
  <c r="N54" i="7"/>
  <c r="R58" i="7"/>
  <c r="P60" i="7"/>
  <c r="N62" i="7"/>
  <c r="R66" i="7"/>
  <c r="N70" i="7"/>
  <c r="P76" i="7"/>
  <c r="N78" i="7"/>
  <c r="R82" i="7"/>
  <c r="O5" i="7"/>
  <c r="O21" i="7"/>
  <c r="O30" i="7"/>
  <c r="O38" i="7"/>
  <c r="O46" i="7"/>
  <c r="O54" i="7"/>
  <c r="O62" i="7"/>
  <c r="O70" i="7"/>
  <c r="O78" i="7"/>
  <c r="P5" i="7"/>
  <c r="N7" i="7"/>
  <c r="P21" i="7"/>
  <c r="P30" i="7"/>
  <c r="N32" i="7"/>
  <c r="P38" i="7"/>
  <c r="N40" i="7"/>
  <c r="P46" i="7"/>
  <c r="N48" i="7"/>
  <c r="P54" i="7"/>
  <c r="N56" i="7"/>
  <c r="P62" i="7"/>
  <c r="P70" i="7"/>
  <c r="P78" i="7"/>
  <c r="R5" i="7"/>
  <c r="P7" i="7"/>
  <c r="N9" i="7"/>
  <c r="R21" i="7"/>
  <c r="N25" i="7"/>
  <c r="R30" i="7"/>
  <c r="P32" i="7"/>
  <c r="N34" i="7"/>
  <c r="R38" i="7"/>
  <c r="P40" i="7"/>
  <c r="N42" i="7"/>
  <c r="R46" i="7"/>
  <c r="P48" i="7"/>
  <c r="N50" i="7"/>
  <c r="R54" i="7"/>
  <c r="P56" i="7"/>
  <c r="R62" i="7"/>
  <c r="R70" i="7"/>
  <c r="N74" i="7"/>
  <c r="R78" i="7"/>
  <c r="N2" i="7"/>
  <c r="Q7" i="7"/>
  <c r="O9" i="7"/>
  <c r="N18" i="7"/>
  <c r="O25" i="7"/>
  <c r="Q32" i="7"/>
  <c r="O34" i="7"/>
  <c r="Q40" i="7"/>
  <c r="O42" i="7"/>
  <c r="N43" i="7"/>
  <c r="Q48" i="7"/>
  <c r="O50" i="7"/>
  <c r="Q56" i="7"/>
  <c r="N59" i="7"/>
  <c r="O74" i="7"/>
  <c r="N75" i="7"/>
  <c r="P9" i="7"/>
  <c r="P25" i="7"/>
  <c r="P34" i="7"/>
  <c r="P42" i="7"/>
  <c r="P50" i="7"/>
  <c r="P74" i="7"/>
  <c r="P2" i="7"/>
  <c r="N4" i="7"/>
  <c r="Q9" i="7"/>
  <c r="P18" i="7"/>
  <c r="N20" i="7"/>
  <c r="Q25" i="7"/>
  <c r="Q34" i="7"/>
  <c r="N37" i="7"/>
  <c r="Q42" i="7"/>
  <c r="P43" i="7"/>
  <c r="Q50" i="7"/>
  <c r="N53" i="7"/>
  <c r="P59" i="7"/>
  <c r="N61" i="7"/>
  <c r="Q74" i="7"/>
  <c r="P75" i="7"/>
  <c r="Q2" i="7"/>
  <c r="O4" i="7"/>
  <c r="R9" i="7"/>
  <c r="P11" i="7"/>
  <c r="N13" i="7"/>
  <c r="Q18" i="7"/>
  <c r="O20" i="7"/>
  <c r="R25" i="7"/>
  <c r="P27" i="7"/>
  <c r="P36" i="7"/>
  <c r="O37" i="7"/>
  <c r="R42" i="7"/>
  <c r="Q43" i="7"/>
  <c r="R50" i="7"/>
  <c r="P52" i="7"/>
  <c r="O53" i="7"/>
  <c r="Q59" i="7"/>
  <c r="O61" i="7"/>
  <c r="P68" i="7"/>
  <c r="R74" i="7"/>
  <c r="Q75" i="7"/>
  <c r="P4" i="7"/>
  <c r="P20" i="7"/>
  <c r="P37" i="7"/>
  <c r="P53" i="7"/>
  <c r="P61" i="7"/>
  <c r="S52" i="6"/>
  <c r="P108" i="6"/>
  <c r="N36" i="6"/>
  <c r="R51" i="6"/>
  <c r="P80" i="6"/>
  <c r="S51" i="6"/>
  <c r="Q80" i="6"/>
  <c r="O32" i="6"/>
  <c r="O101" i="6"/>
  <c r="S87" i="6"/>
  <c r="O27" i="6"/>
  <c r="Q32" i="6"/>
  <c r="Q45" i="6"/>
  <c r="N87" i="6"/>
  <c r="Q87" i="6"/>
  <c r="R87" i="6"/>
  <c r="O164" i="6"/>
  <c r="P36" i="6"/>
  <c r="N144" i="6"/>
  <c r="O144" i="6"/>
  <c r="R88" i="6"/>
  <c r="S36" i="6"/>
  <c r="Q175" i="6"/>
  <c r="P165" i="6"/>
  <c r="Q165" i="6"/>
  <c r="Q11" i="6"/>
  <c r="Q109" i="6"/>
  <c r="Q183" i="6"/>
  <c r="O39" i="6"/>
  <c r="N20" i="6"/>
  <c r="O13" i="6"/>
  <c r="P20" i="6"/>
  <c r="O136" i="6"/>
  <c r="P13" i="6"/>
  <c r="Q20" i="6"/>
  <c r="P136" i="6"/>
  <c r="R176" i="6"/>
  <c r="S136" i="6"/>
  <c r="S119" i="6"/>
  <c r="R42" i="6"/>
  <c r="S69" i="6"/>
  <c r="P117" i="6"/>
  <c r="O141" i="6"/>
  <c r="P177" i="6"/>
  <c r="S117" i="6"/>
  <c r="N130" i="6"/>
  <c r="P141" i="6"/>
  <c r="R177" i="6"/>
  <c r="Q42" i="6"/>
  <c r="S35" i="6"/>
  <c r="R83" i="6"/>
  <c r="O107" i="6"/>
  <c r="N168" i="6"/>
  <c r="S9" i="6"/>
  <c r="Q168" i="6"/>
  <c r="R26" i="6"/>
  <c r="Q74" i="6"/>
  <c r="R159" i="6"/>
  <c r="R74" i="6"/>
  <c r="Q88" i="6"/>
  <c r="Q8" i="6"/>
  <c r="P6" i="6"/>
  <c r="S20" i="6"/>
  <c r="O47" i="6"/>
  <c r="S53" i="6"/>
  <c r="N95" i="6"/>
  <c r="S103" i="6"/>
  <c r="R111" i="6"/>
  <c r="Q150" i="6"/>
  <c r="P160" i="6"/>
  <c r="N178" i="6"/>
  <c r="Q129" i="6"/>
  <c r="P140" i="6"/>
  <c r="P47" i="6"/>
  <c r="O95" i="6"/>
  <c r="S111" i="6"/>
  <c r="R6" i="6"/>
  <c r="Q47" i="6"/>
  <c r="N68" i="6"/>
  <c r="N79" i="6"/>
  <c r="R95" i="6"/>
  <c r="S104" i="6"/>
  <c r="O123" i="6"/>
  <c r="O53" i="6"/>
  <c r="O9" i="6"/>
  <c r="R47" i="6"/>
  <c r="O68" i="6"/>
  <c r="Q79" i="6"/>
  <c r="S152" i="6"/>
  <c r="S172" i="6"/>
  <c r="O160" i="6"/>
  <c r="Q6" i="6"/>
  <c r="S47" i="6"/>
  <c r="R79" i="6"/>
  <c r="R124" i="6"/>
  <c r="P97" i="6"/>
  <c r="Q65" i="6"/>
  <c r="P150" i="6"/>
  <c r="Q97" i="6"/>
  <c r="S97" i="6"/>
  <c r="O116" i="6"/>
  <c r="N175" i="6"/>
  <c r="Q94" i="6"/>
  <c r="P53" i="6"/>
  <c r="S24" i="6"/>
  <c r="R35" i="6"/>
  <c r="O43" i="6"/>
  <c r="O108" i="6"/>
  <c r="P144" i="6"/>
  <c r="P175" i="6"/>
  <c r="R129" i="6"/>
  <c r="S18" i="6"/>
  <c r="Q44" i="6"/>
  <c r="N82" i="6"/>
  <c r="R108" i="6"/>
  <c r="O128" i="6"/>
  <c r="R166" i="6"/>
  <c r="N6" i="6"/>
  <c r="Q111" i="6"/>
  <c r="N63" i="6"/>
  <c r="P128" i="6"/>
  <c r="N159" i="6"/>
  <c r="N103" i="6"/>
  <c r="R128" i="6"/>
  <c r="Q159" i="6"/>
  <c r="Q106" i="6"/>
  <c r="Q125" i="6"/>
  <c r="N132" i="6"/>
  <c r="O149" i="6"/>
  <c r="N156" i="6"/>
  <c r="R12" i="6"/>
  <c r="O22" i="6"/>
  <c r="N28" i="6"/>
  <c r="Q53" i="6"/>
  <c r="Q60" i="6"/>
  <c r="S76" i="6"/>
  <c r="P95" i="6"/>
  <c r="R106" i="6"/>
  <c r="N112" i="6"/>
  <c r="N120" i="6"/>
  <c r="O132" i="6"/>
  <c r="Q136" i="6"/>
  <c r="Q141" i="6"/>
  <c r="P149" i="6"/>
  <c r="O156" i="6"/>
  <c r="R160" i="6"/>
  <c r="Q167" i="6"/>
  <c r="O173" i="6"/>
  <c r="S177" i="6"/>
  <c r="N22" i="6"/>
  <c r="P60" i="6"/>
  <c r="R99" i="6"/>
  <c r="S12" i="6"/>
  <c r="P22" i="6"/>
  <c r="O28" i="6"/>
  <c r="R53" i="6"/>
  <c r="Q95" i="6"/>
  <c r="S112" i="6"/>
  <c r="O120" i="6"/>
  <c r="P132" i="6"/>
  <c r="R136" i="6"/>
  <c r="Q149" i="6"/>
  <c r="S156" i="6"/>
  <c r="S160" i="6"/>
  <c r="P173" i="6"/>
  <c r="P120" i="6"/>
  <c r="S149" i="6"/>
  <c r="R22" i="6"/>
  <c r="Q29" i="6"/>
  <c r="P48" i="6"/>
  <c r="P62" i="6"/>
  <c r="P78" i="6"/>
  <c r="O91" i="6"/>
  <c r="P101" i="6"/>
  <c r="Q120" i="6"/>
  <c r="O133" i="6"/>
  <c r="O157" i="6"/>
  <c r="P168" i="6"/>
  <c r="Q48" i="6"/>
  <c r="Q62" i="6"/>
  <c r="Q78" i="6"/>
  <c r="R120" i="6"/>
  <c r="Q133" i="6"/>
  <c r="P157" i="6"/>
  <c r="P30" i="6"/>
  <c r="O37" i="6"/>
  <c r="O55" i="6"/>
  <c r="O92" i="6"/>
  <c r="N96" i="6"/>
  <c r="S133" i="6"/>
  <c r="Q157" i="6"/>
  <c r="N180" i="6"/>
  <c r="Q30" i="6"/>
  <c r="P37" i="6"/>
  <c r="S55" i="6"/>
  <c r="P92" i="6"/>
  <c r="P96" i="6"/>
  <c r="Q9" i="6"/>
  <c r="Q37" i="6"/>
  <c r="S44" i="6"/>
  <c r="O63" i="6"/>
  <c r="N71" i="6"/>
  <c r="O79" i="6"/>
  <c r="Q92" i="6"/>
  <c r="R96" i="6"/>
  <c r="Q103" i="6"/>
  <c r="S108" i="6"/>
  <c r="P116" i="6"/>
  <c r="S128" i="6"/>
  <c r="P134" i="6"/>
  <c r="N140" i="6"/>
  <c r="R144" i="6"/>
  <c r="P158" i="6"/>
  <c r="P164" i="6"/>
  <c r="R175" i="6"/>
  <c r="P181" i="6"/>
  <c r="R9" i="6"/>
  <c r="N13" i="6"/>
  <c r="R37" i="6"/>
  <c r="P63" i="6"/>
  <c r="S71" i="6"/>
  <c r="P79" i="6"/>
  <c r="R92" i="6"/>
  <c r="R103" i="6"/>
  <c r="R134" i="6"/>
  <c r="O140" i="6"/>
  <c r="S144" i="6"/>
  <c r="R152" i="6"/>
  <c r="O171" i="6"/>
  <c r="S175" i="6"/>
  <c r="Q181" i="6"/>
  <c r="R3" i="6"/>
  <c r="Q58" i="6"/>
  <c r="Q135" i="6"/>
  <c r="R140" i="6"/>
  <c r="N172" i="6"/>
  <c r="N176" i="6"/>
  <c r="P182" i="6"/>
  <c r="S3" i="6"/>
  <c r="P10" i="6"/>
  <c r="Q26" i="6"/>
  <c r="N39" i="6"/>
  <c r="P52" i="6"/>
  <c r="R58" i="6"/>
  <c r="P65" i="6"/>
  <c r="P94" i="6"/>
  <c r="R104" i="6"/>
  <c r="Q124" i="6"/>
  <c r="R135" i="6"/>
  <c r="S140" i="6"/>
  <c r="S165" i="6"/>
  <c r="O172" i="6"/>
  <c r="P176" i="6"/>
  <c r="P172" i="6"/>
  <c r="S4" i="6"/>
  <c r="N11" i="6"/>
  <c r="O18" i="6"/>
  <c r="S39" i="6"/>
  <c r="O59" i="6"/>
  <c r="S65" i="6"/>
  <c r="N80" i="6"/>
  <c r="N98" i="6"/>
  <c r="N119" i="6"/>
  <c r="S124" i="6"/>
  <c r="N141" i="6"/>
  <c r="N148" i="6"/>
  <c r="O155" i="6"/>
  <c r="N160" i="6"/>
  <c r="P166" i="6"/>
  <c r="R172" i="6"/>
  <c r="Q122" i="6"/>
  <c r="N5" i="6"/>
  <c r="O15" i="6"/>
  <c r="N17" i="6"/>
  <c r="O19" i="6"/>
  <c r="S28" i="6"/>
  <c r="R32" i="6"/>
  <c r="O40" i="6"/>
  <c r="R48" i="6"/>
  <c r="O56" i="6"/>
  <c r="R60" i="6"/>
  <c r="O64" i="6"/>
  <c r="P68" i="6"/>
  <c r="N72" i="6"/>
  <c r="Q77" i="6"/>
  <c r="R80" i="6"/>
  <c r="P85" i="6"/>
  <c r="S88" i="6"/>
  <c r="Q93" i="6"/>
  <c r="S96" i="6"/>
  <c r="Q101" i="6"/>
  <c r="P110" i="6"/>
  <c r="P113" i="6"/>
  <c r="R118" i="6"/>
  <c r="N127" i="6"/>
  <c r="S129" i="6"/>
  <c r="O143" i="6"/>
  <c r="Q151" i="6"/>
  <c r="P156" i="6"/>
  <c r="S159" i="6"/>
  <c r="R168" i="6"/>
  <c r="Q173" i="6"/>
  <c r="S176" i="6"/>
  <c r="S181" i="6"/>
  <c r="N64" i="6"/>
  <c r="O85" i="6"/>
  <c r="O5" i="6"/>
  <c r="P15" i="6"/>
  <c r="O17" i="6"/>
  <c r="P19" i="6"/>
  <c r="S32" i="6"/>
  <c r="N37" i="6"/>
  <c r="P40" i="6"/>
  <c r="S48" i="6"/>
  <c r="P56" i="6"/>
  <c r="S60" i="6"/>
  <c r="P64" i="6"/>
  <c r="S68" i="6"/>
  <c r="O72" i="6"/>
  <c r="S80" i="6"/>
  <c r="Q85" i="6"/>
  <c r="S101" i="6"/>
  <c r="Q110" i="6"/>
  <c r="Q113" i="6"/>
  <c r="O127" i="6"/>
  <c r="N135" i="6"/>
  <c r="P143" i="6"/>
  <c r="R151" i="6"/>
  <c r="R156" i="6"/>
  <c r="O165" i="6"/>
  <c r="S168" i="6"/>
  <c r="S173" i="6"/>
  <c r="P5" i="6"/>
  <c r="Q15" i="6"/>
  <c r="S17" i="6"/>
  <c r="Q19" i="6"/>
  <c r="R40" i="6"/>
  <c r="Q56" i="6"/>
  <c r="R64" i="6"/>
  <c r="P72" i="6"/>
  <c r="S85" i="6"/>
  <c r="S113" i="6"/>
  <c r="P127" i="6"/>
  <c r="Q143" i="6"/>
  <c r="R15" i="6"/>
  <c r="R19" i="6"/>
  <c r="O24" i="6"/>
  <c r="P33" i="6"/>
  <c r="S40" i="6"/>
  <c r="P46" i="6"/>
  <c r="P49" i="6"/>
  <c r="R56" i="6"/>
  <c r="Q61" i="6"/>
  <c r="S64" i="6"/>
  <c r="O69" i="6"/>
  <c r="Q72" i="6"/>
  <c r="P81" i="6"/>
  <c r="Q90" i="6"/>
  <c r="R102" i="6"/>
  <c r="N111" i="6"/>
  <c r="Q119" i="6"/>
  <c r="N124" i="6"/>
  <c r="Q127" i="6"/>
  <c r="R143" i="6"/>
  <c r="O148" i="6"/>
  <c r="N152" i="6"/>
  <c r="P174" i="6"/>
  <c r="Q182" i="6"/>
  <c r="O93" i="6"/>
  <c r="S19" i="6"/>
  <c r="P24" i="6"/>
  <c r="Q33" i="6"/>
  <c r="Q46" i="6"/>
  <c r="Q49" i="6"/>
  <c r="S56" i="6"/>
  <c r="P69" i="6"/>
  <c r="R72" i="6"/>
  <c r="Q81" i="6"/>
  <c r="R86" i="6"/>
  <c r="R90" i="6"/>
  <c r="O111" i="6"/>
  <c r="N114" i="6"/>
  <c r="R119" i="6"/>
  <c r="O124" i="6"/>
  <c r="R127" i="6"/>
  <c r="S143" i="6"/>
  <c r="P148" i="6"/>
  <c r="O152" i="6"/>
  <c r="N157" i="6"/>
  <c r="Q174" i="6"/>
  <c r="R182" i="6"/>
  <c r="R24" i="6"/>
  <c r="S33" i="6"/>
  <c r="S49" i="6"/>
  <c r="Q69" i="6"/>
  <c r="S81" i="6"/>
  <c r="P152" i="6"/>
  <c r="N15" i="6"/>
  <c r="N146" i="6"/>
  <c r="N31" i="6"/>
  <c r="N34" i="6"/>
  <c r="R38" i="6"/>
  <c r="N50" i="6"/>
  <c r="R54" i="6"/>
  <c r="N108" i="6"/>
  <c r="N116" i="6"/>
  <c r="N128" i="6"/>
  <c r="O31" i="6"/>
  <c r="R70" i="6"/>
  <c r="N92" i="6"/>
  <c r="S161" i="6"/>
  <c r="N184" i="6"/>
  <c r="O139" i="6"/>
  <c r="N18" i="6"/>
  <c r="P31" i="6"/>
  <c r="N55" i="6"/>
  <c r="N66" i="6"/>
  <c r="O184" i="6"/>
  <c r="N151" i="6"/>
  <c r="Q31" i="6"/>
  <c r="N100" i="6"/>
  <c r="N104" i="6"/>
  <c r="O125" i="6"/>
  <c r="P133" i="6"/>
  <c r="Q158" i="6"/>
  <c r="N162" i="6"/>
  <c r="R167" i="6"/>
  <c r="O180" i="6"/>
  <c r="P184" i="6"/>
  <c r="N4" i="6"/>
  <c r="Q10" i="6"/>
  <c r="Q16" i="6"/>
  <c r="P18" i="6"/>
  <c r="N21" i="6"/>
  <c r="R23" i="6"/>
  <c r="R31" i="6"/>
  <c r="P39" i="6"/>
  <c r="N44" i="6"/>
  <c r="P55" i="6"/>
  <c r="Q63" i="6"/>
  <c r="R67" i="6"/>
  <c r="O71" i="6"/>
  <c r="O75" i="6"/>
  <c r="N84" i="6"/>
  <c r="N88" i="6"/>
  <c r="O100" i="6"/>
  <c r="O104" i="6"/>
  <c r="O112" i="6"/>
  <c r="O117" i="6"/>
  <c r="P180" i="6"/>
  <c r="Q184" i="6"/>
  <c r="O4" i="6"/>
  <c r="S10" i="6"/>
  <c r="R16" i="6"/>
  <c r="Q18" i="6"/>
  <c r="Q21" i="6"/>
  <c r="Q39" i="6"/>
  <c r="O44" i="6"/>
  <c r="N52" i="6"/>
  <c r="Q55" i="6"/>
  <c r="N60" i="6"/>
  <c r="R63" i="6"/>
  <c r="S67" i="6"/>
  <c r="Q71" i="6"/>
  <c r="O84" i="6"/>
  <c r="O88" i="6"/>
  <c r="P100" i="6"/>
  <c r="P104" i="6"/>
  <c r="P112" i="6"/>
  <c r="P142" i="6"/>
  <c r="P145" i="6"/>
  <c r="R184" i="6"/>
  <c r="P4" i="6"/>
  <c r="R14" i="6"/>
  <c r="O36" i="6"/>
  <c r="P44" i="6"/>
  <c r="O48" i="6"/>
  <c r="O52" i="6"/>
  <c r="R71" i="6"/>
  <c r="N76" i="6"/>
  <c r="P84" i="6"/>
  <c r="O96" i="6"/>
  <c r="O109" i="6"/>
  <c r="R112" i="6"/>
  <c r="Q117" i="6"/>
  <c r="P126" i="6"/>
  <c r="P129" i="6"/>
  <c r="Q138" i="6"/>
  <c r="Q142" i="6"/>
  <c r="S145" i="6"/>
  <c r="R150" i="6"/>
  <c r="P159" i="6"/>
  <c r="N164" i="6"/>
  <c r="N173" i="6"/>
  <c r="O176" i="6"/>
  <c r="O181" i="6"/>
  <c r="Q4" i="6"/>
  <c r="N7" i="6"/>
  <c r="R8" i="6"/>
  <c r="O11" i="6"/>
  <c r="S14" i="6"/>
  <c r="O21" i="6"/>
  <c r="S23" i="6"/>
  <c r="N25" i="6"/>
  <c r="P27" i="6"/>
  <c r="R29" i="6"/>
  <c r="O34" i="6"/>
  <c r="Q36" i="6"/>
  <c r="S38" i="6"/>
  <c r="N41" i="6"/>
  <c r="P43" i="6"/>
  <c r="R45" i="6"/>
  <c r="O50" i="6"/>
  <c r="Q52" i="6"/>
  <c r="S54" i="6"/>
  <c r="N57" i="6"/>
  <c r="P59" i="6"/>
  <c r="R61" i="6"/>
  <c r="O66" i="6"/>
  <c r="Q68" i="6"/>
  <c r="S70" i="6"/>
  <c r="N73" i="6"/>
  <c r="P75" i="6"/>
  <c r="R77" i="6"/>
  <c r="O82" i="6"/>
  <c r="Q84" i="6"/>
  <c r="S86" i="6"/>
  <c r="N89" i="6"/>
  <c r="P91" i="6"/>
  <c r="R93" i="6"/>
  <c r="O98" i="6"/>
  <c r="Q100" i="6"/>
  <c r="S102" i="6"/>
  <c r="N105" i="6"/>
  <c r="P107" i="6"/>
  <c r="R109" i="6"/>
  <c r="O114" i="6"/>
  <c r="Q116" i="6"/>
  <c r="S118" i="6"/>
  <c r="N121" i="6"/>
  <c r="P123" i="6"/>
  <c r="R125" i="6"/>
  <c r="O130" i="6"/>
  <c r="Q132" i="6"/>
  <c r="S134" i="6"/>
  <c r="N137" i="6"/>
  <c r="P139" i="6"/>
  <c r="R141" i="6"/>
  <c r="O146" i="6"/>
  <c r="Q148" i="6"/>
  <c r="S150" i="6"/>
  <c r="N153" i="6"/>
  <c r="P155" i="6"/>
  <c r="R157" i="6"/>
  <c r="O162" i="6"/>
  <c r="Q164" i="6"/>
  <c r="S166" i="6"/>
  <c r="N169" i="6"/>
  <c r="P171" i="6"/>
  <c r="O178" i="6"/>
  <c r="Q180" i="6"/>
  <c r="S182" i="6"/>
  <c r="O7" i="6"/>
  <c r="S8" i="6"/>
  <c r="N9" i="6"/>
  <c r="P11" i="6"/>
  <c r="P21" i="6"/>
  <c r="O25" i="6"/>
  <c r="Q27" i="6"/>
  <c r="S29" i="6"/>
  <c r="N32" i="6"/>
  <c r="P34" i="6"/>
  <c r="O41" i="6"/>
  <c r="Q43" i="6"/>
  <c r="S45" i="6"/>
  <c r="P50" i="6"/>
  <c r="O57" i="6"/>
  <c r="Q59" i="6"/>
  <c r="S61" i="6"/>
  <c r="P66" i="6"/>
  <c r="O73" i="6"/>
  <c r="Q75" i="6"/>
  <c r="S77" i="6"/>
  <c r="P82" i="6"/>
  <c r="R84" i="6"/>
  <c r="O89" i="6"/>
  <c r="Q91" i="6"/>
  <c r="S93" i="6"/>
  <c r="P98" i="6"/>
  <c r="R100" i="6"/>
  <c r="O105" i="6"/>
  <c r="Q107" i="6"/>
  <c r="S109" i="6"/>
  <c r="P114" i="6"/>
  <c r="R116" i="6"/>
  <c r="O121" i="6"/>
  <c r="Q123" i="6"/>
  <c r="S125" i="6"/>
  <c r="P130" i="6"/>
  <c r="R132" i="6"/>
  <c r="O137" i="6"/>
  <c r="Q139" i="6"/>
  <c r="P146" i="6"/>
  <c r="R148" i="6"/>
  <c r="O153" i="6"/>
  <c r="Q155" i="6"/>
  <c r="P162" i="6"/>
  <c r="R164" i="6"/>
  <c r="O169" i="6"/>
  <c r="Q171" i="6"/>
  <c r="P178" i="6"/>
  <c r="R180" i="6"/>
  <c r="P7" i="6"/>
  <c r="P25" i="6"/>
  <c r="R27" i="6"/>
  <c r="Q34" i="6"/>
  <c r="P41" i="6"/>
  <c r="R43" i="6"/>
  <c r="Q50" i="6"/>
  <c r="P57" i="6"/>
  <c r="R59" i="6"/>
  <c r="Q66" i="6"/>
  <c r="P73" i="6"/>
  <c r="R75" i="6"/>
  <c r="Q82" i="6"/>
  <c r="P89" i="6"/>
  <c r="R91" i="6"/>
  <c r="Q98" i="6"/>
  <c r="P105" i="6"/>
  <c r="R107" i="6"/>
  <c r="Q114" i="6"/>
  <c r="P121" i="6"/>
  <c r="R123" i="6"/>
  <c r="Q130" i="6"/>
  <c r="S132" i="6"/>
  <c r="P137" i="6"/>
  <c r="R139" i="6"/>
  <c r="Q146" i="6"/>
  <c r="P153" i="6"/>
  <c r="R155" i="6"/>
  <c r="Q162" i="6"/>
  <c r="N167" i="6"/>
  <c r="P169" i="6"/>
  <c r="R171" i="6"/>
  <c r="Q178" i="6"/>
  <c r="N183" i="6"/>
  <c r="O6" i="6"/>
  <c r="Q7" i="6"/>
  <c r="R11" i="6"/>
  <c r="R21" i="6"/>
  <c r="Q25" i="6"/>
  <c r="S27" i="6"/>
  <c r="N30" i="6"/>
  <c r="R34" i="6"/>
  <c r="Q41" i="6"/>
  <c r="S43" i="6"/>
  <c r="N46" i="6"/>
  <c r="R50" i="6"/>
  <c r="Q57" i="6"/>
  <c r="S59" i="6"/>
  <c r="N62" i="6"/>
  <c r="R66" i="6"/>
  <c r="Q73" i="6"/>
  <c r="S75" i="6"/>
  <c r="N78" i="6"/>
  <c r="R82" i="6"/>
  <c r="O87" i="6"/>
  <c r="Q89" i="6"/>
  <c r="S91" i="6"/>
  <c r="N94" i="6"/>
  <c r="R98" i="6"/>
  <c r="O103" i="6"/>
  <c r="Q105" i="6"/>
  <c r="S107" i="6"/>
  <c r="N110" i="6"/>
  <c r="R114" i="6"/>
  <c r="O119" i="6"/>
  <c r="Q121" i="6"/>
  <c r="S123" i="6"/>
  <c r="N126" i="6"/>
  <c r="R130" i="6"/>
  <c r="O135" i="6"/>
  <c r="Q137" i="6"/>
  <c r="S139" i="6"/>
  <c r="N142" i="6"/>
  <c r="R146" i="6"/>
  <c r="O151" i="6"/>
  <c r="Q153" i="6"/>
  <c r="S155" i="6"/>
  <c r="N158" i="6"/>
  <c r="R162" i="6"/>
  <c r="O167" i="6"/>
  <c r="Q169" i="6"/>
  <c r="S171" i="6"/>
  <c r="N174" i="6"/>
  <c r="R178" i="6"/>
  <c r="O183" i="6"/>
  <c r="R7" i="6"/>
  <c r="R25" i="6"/>
  <c r="O30" i="6"/>
  <c r="R41" i="6"/>
  <c r="O46" i="6"/>
  <c r="R57" i="6"/>
  <c r="O62" i="6"/>
  <c r="N69" i="6"/>
  <c r="R73" i="6"/>
  <c r="O78" i="6"/>
  <c r="N85" i="6"/>
  <c r="R89" i="6"/>
  <c r="O94" i="6"/>
  <c r="N101" i="6"/>
  <c r="R105" i="6"/>
  <c r="O110" i="6"/>
  <c r="N117" i="6"/>
  <c r="R121" i="6"/>
  <c r="O126" i="6"/>
  <c r="N133" i="6"/>
  <c r="P135" i="6"/>
  <c r="R137" i="6"/>
  <c r="O142" i="6"/>
  <c r="N149" i="6"/>
  <c r="P151" i="6"/>
  <c r="R153" i="6"/>
  <c r="O158" i="6"/>
  <c r="N165" i="6"/>
  <c r="P167" i="6"/>
  <c r="R169" i="6"/>
  <c r="O174" i="6"/>
  <c r="N181" i="6"/>
  <c r="P183" i="6"/>
  <c r="N3" i="6"/>
  <c r="N12" i="6"/>
  <c r="N35" i="6"/>
  <c r="N51" i="6"/>
  <c r="N67" i="6"/>
  <c r="O76" i="6"/>
  <c r="N83" i="6"/>
  <c r="N99" i="6"/>
  <c r="N115" i="6"/>
  <c r="N131" i="6"/>
  <c r="N147" i="6"/>
  <c r="N163" i="6"/>
  <c r="N179" i="6"/>
  <c r="R183" i="6"/>
  <c r="O3" i="6"/>
  <c r="Q5" i="6"/>
  <c r="O12" i="6"/>
  <c r="Q13" i="6"/>
  <c r="N16" i="6"/>
  <c r="P17" i="6"/>
  <c r="Q22" i="6"/>
  <c r="N26" i="6"/>
  <c r="P28" i="6"/>
  <c r="R30" i="6"/>
  <c r="O35" i="6"/>
  <c r="N42" i="6"/>
  <c r="R46" i="6"/>
  <c r="O51" i="6"/>
  <c r="N58" i="6"/>
  <c r="R62" i="6"/>
  <c r="O67" i="6"/>
  <c r="N74" i="6"/>
  <c r="P76" i="6"/>
  <c r="R78" i="6"/>
  <c r="O83" i="6"/>
  <c r="N90" i="6"/>
  <c r="R94" i="6"/>
  <c r="O99" i="6"/>
  <c r="N106" i="6"/>
  <c r="R110" i="6"/>
  <c r="O115" i="6"/>
  <c r="N122" i="6"/>
  <c r="R126" i="6"/>
  <c r="O131" i="6"/>
  <c r="N138" i="6"/>
  <c r="R142" i="6"/>
  <c r="O147" i="6"/>
  <c r="N154" i="6"/>
  <c r="R158" i="6"/>
  <c r="O163" i="6"/>
  <c r="N170" i="6"/>
  <c r="R174" i="6"/>
  <c r="O179" i="6"/>
  <c r="P3" i="6"/>
  <c r="R5" i="6"/>
  <c r="N10" i="6"/>
  <c r="P12" i="6"/>
  <c r="R13" i="6"/>
  <c r="O16" i="6"/>
  <c r="Q17" i="6"/>
  <c r="O26" i="6"/>
  <c r="Q28" i="6"/>
  <c r="N33" i="6"/>
  <c r="P35" i="6"/>
  <c r="O42" i="6"/>
  <c r="N49" i="6"/>
  <c r="P51" i="6"/>
  <c r="O58" i="6"/>
  <c r="N65" i="6"/>
  <c r="P67" i="6"/>
  <c r="O74" i="6"/>
  <c r="Q76" i="6"/>
  <c r="N81" i="6"/>
  <c r="P83" i="6"/>
  <c r="O90" i="6"/>
  <c r="N97" i="6"/>
  <c r="P99" i="6"/>
  <c r="O106" i="6"/>
  <c r="N113" i="6"/>
  <c r="P115" i="6"/>
  <c r="O122" i="6"/>
  <c r="N129" i="6"/>
  <c r="P131" i="6"/>
  <c r="O138" i="6"/>
  <c r="N145" i="6"/>
  <c r="P147" i="6"/>
  <c r="O154" i="6"/>
  <c r="N161" i="6"/>
  <c r="P163" i="6"/>
  <c r="O170" i="6"/>
  <c r="N177" i="6"/>
  <c r="P179" i="6"/>
  <c r="O10" i="6"/>
  <c r="P16" i="6"/>
  <c r="O20" i="6"/>
  <c r="N24" i="6"/>
  <c r="P26" i="6"/>
  <c r="O33" i="6"/>
  <c r="N40" i="6"/>
  <c r="P42" i="6"/>
  <c r="O49" i="6"/>
  <c r="P58" i="6"/>
  <c r="O65" i="6"/>
  <c r="P74" i="6"/>
  <c r="R76" i="6"/>
  <c r="O81" i="6"/>
  <c r="Q83" i="6"/>
  <c r="P90" i="6"/>
  <c r="O97" i="6"/>
  <c r="Q99" i="6"/>
  <c r="P106" i="6"/>
  <c r="O113" i="6"/>
  <c r="Q115" i="6"/>
  <c r="P122" i="6"/>
  <c r="Q131" i="6"/>
  <c r="P138" i="6"/>
  <c r="O145" i="6"/>
  <c r="Q147" i="6"/>
  <c r="P154" i="6"/>
  <c r="O161" i="6"/>
  <c r="Q163" i="6"/>
  <c r="P170" i="6"/>
  <c r="O177" i="6"/>
  <c r="Q179" i="6"/>
  <c r="R115" i="6"/>
  <c r="R131" i="6"/>
  <c r="R147" i="6"/>
  <c r="Q154" i="6"/>
  <c r="P161" i="6"/>
  <c r="R163" i="6"/>
  <c r="Q170" i="6"/>
  <c r="R179" i="6"/>
  <c r="N14" i="6"/>
  <c r="N23" i="6"/>
  <c r="N38" i="6"/>
  <c r="N54" i="6"/>
  <c r="N70" i="6"/>
  <c r="N86" i="6"/>
  <c r="N102" i="6"/>
  <c r="N118" i="6"/>
  <c r="R122" i="6"/>
  <c r="N134" i="6"/>
  <c r="R138" i="6"/>
  <c r="Q145" i="6"/>
  <c r="N150" i="6"/>
  <c r="R154" i="6"/>
  <c r="Q161" i="6"/>
  <c r="N166" i="6"/>
  <c r="R170" i="6"/>
  <c r="N182" i="6"/>
  <c r="N8" i="6"/>
  <c r="O14" i="6"/>
  <c r="O23" i="6"/>
  <c r="N29" i="6"/>
  <c r="O38" i="6"/>
  <c r="N45" i="6"/>
  <c r="O54" i="6"/>
  <c r="N61" i="6"/>
  <c r="O70" i="6"/>
  <c r="N77" i="6"/>
  <c r="O86" i="6"/>
  <c r="N93" i="6"/>
  <c r="O102" i="6"/>
  <c r="N109" i="6"/>
  <c r="O118" i="6"/>
  <c r="N125" i="6"/>
  <c r="O134" i="6"/>
  <c r="O166" i="6"/>
  <c r="O8" i="6"/>
  <c r="P14" i="6"/>
  <c r="P23" i="6"/>
  <c r="O29" i="6"/>
  <c r="P38" i="6"/>
  <c r="O45" i="6"/>
  <c r="P54" i="6"/>
  <c r="O61" i="6"/>
  <c r="P70" i="6"/>
  <c r="O77" i="6"/>
  <c r="P86" i="6"/>
  <c r="P102" i="6"/>
  <c r="P118" i="6"/>
  <c r="O74" i="5"/>
  <c r="S74" i="5"/>
  <c r="R74" i="5"/>
  <c r="Q74" i="5"/>
  <c r="P74" i="5"/>
  <c r="S77" i="5"/>
  <c r="P79" i="5"/>
  <c r="N7" i="5"/>
  <c r="R77" i="5"/>
  <c r="N79" i="5"/>
  <c r="P91" i="5"/>
  <c r="R47" i="5"/>
  <c r="O54" i="5"/>
  <c r="P68" i="5"/>
  <c r="Q71" i="5"/>
  <c r="Q35" i="5"/>
  <c r="R85" i="5"/>
  <c r="Q90" i="5"/>
  <c r="S90" i="5"/>
  <c r="Q79" i="5"/>
  <c r="O94" i="5"/>
  <c r="P61" i="5"/>
  <c r="R83" i="5"/>
  <c r="P66" i="5"/>
  <c r="P71" i="5"/>
  <c r="S34" i="5"/>
  <c r="O51" i="5"/>
  <c r="Q59" i="5"/>
  <c r="N95" i="5"/>
  <c r="N41" i="5"/>
  <c r="N43" i="5"/>
  <c r="P87" i="5"/>
  <c r="Q91" i="5"/>
  <c r="Q95" i="5"/>
  <c r="S41" i="5"/>
  <c r="P43" i="5"/>
  <c r="R95" i="5"/>
  <c r="P3" i="5"/>
  <c r="Q43" i="5"/>
  <c r="Q52" i="5"/>
  <c r="R43" i="5"/>
  <c r="Q60" i="5"/>
  <c r="O68" i="5"/>
  <c r="O79" i="5"/>
  <c r="S43" i="5"/>
  <c r="N33" i="5"/>
  <c r="S37" i="5"/>
  <c r="S68" i="5"/>
  <c r="N47" i="5"/>
  <c r="O70" i="5"/>
  <c r="R59" i="5"/>
  <c r="P95" i="5"/>
  <c r="S61" i="5"/>
  <c r="P75" i="5"/>
  <c r="N5" i="5"/>
  <c r="R75" i="5"/>
  <c r="Q5" i="5"/>
  <c r="S3" i="5"/>
  <c r="O7" i="5"/>
  <c r="N36" i="5"/>
  <c r="P45" i="5"/>
  <c r="S47" i="5"/>
  <c r="S52" i="5"/>
  <c r="S66" i="5"/>
  <c r="S75" i="5"/>
  <c r="N78" i="5"/>
  <c r="N81" i="5"/>
  <c r="R7" i="5"/>
  <c r="N21" i="5"/>
  <c r="Q36" i="5"/>
  <c r="R45" i="5"/>
  <c r="O78" i="5"/>
  <c r="O81" i="5"/>
  <c r="Q84" i="5"/>
  <c r="P21" i="5"/>
  <c r="O56" i="5"/>
  <c r="O59" i="5"/>
  <c r="Q70" i="5"/>
  <c r="P81" i="5"/>
  <c r="Q81" i="5"/>
  <c r="N13" i="5"/>
  <c r="S25" i="5"/>
  <c r="N67" i="5"/>
  <c r="P73" i="5"/>
  <c r="R81" i="5"/>
  <c r="N89" i="5"/>
  <c r="P92" i="5"/>
  <c r="P67" i="5"/>
  <c r="P89" i="5"/>
  <c r="S92" i="5"/>
  <c r="O23" i="5"/>
  <c r="O30" i="5"/>
  <c r="R33" i="5"/>
  <c r="O57" i="5"/>
  <c r="S63" i="5"/>
  <c r="N65" i="5"/>
  <c r="Q67" i="5"/>
  <c r="R89" i="5"/>
  <c r="N37" i="5"/>
  <c r="Q57" i="5"/>
  <c r="P65" i="5"/>
  <c r="S67" i="5"/>
  <c r="S95" i="5"/>
  <c r="R19" i="5"/>
  <c r="R35" i="5"/>
  <c r="P37" i="5"/>
  <c r="N44" i="5"/>
  <c r="O46" i="5"/>
  <c r="R57" i="5"/>
  <c r="Q65" i="5"/>
  <c r="Q37" i="5"/>
  <c r="P39" i="5"/>
  <c r="P44" i="5"/>
  <c r="Q46" i="5"/>
  <c r="R65" i="5"/>
  <c r="S79" i="5"/>
  <c r="O93" i="5"/>
  <c r="R51" i="5"/>
  <c r="N54" i="5"/>
  <c r="O64" i="5"/>
  <c r="S65" i="5"/>
  <c r="P93" i="5"/>
  <c r="Q20" i="5"/>
  <c r="N31" i="5"/>
  <c r="N61" i="5"/>
  <c r="N75" i="5"/>
  <c r="Q83" i="5"/>
  <c r="N87" i="5"/>
  <c r="S20" i="5"/>
  <c r="P31" i="5"/>
  <c r="N3" i="5"/>
  <c r="S16" i="5"/>
  <c r="P47" i="5"/>
  <c r="O52" i="5"/>
  <c r="R61" i="5"/>
  <c r="N66" i="5"/>
  <c r="Q75" i="5"/>
  <c r="N94" i="5"/>
  <c r="N4" i="5"/>
  <c r="Q9" i="5"/>
  <c r="O12" i="5"/>
  <c r="P15" i="5"/>
  <c r="Q18" i="5"/>
  <c r="O29" i="5"/>
  <c r="R37" i="5"/>
  <c r="O49" i="5"/>
  <c r="N53" i="5"/>
  <c r="P55" i="5"/>
  <c r="S57" i="5"/>
  <c r="S59" i="5"/>
  <c r="R67" i="5"/>
  <c r="R71" i="5"/>
  <c r="R91" i="5"/>
  <c r="Q93" i="5"/>
  <c r="O4" i="5"/>
  <c r="R9" i="5"/>
  <c r="Q12" i="5"/>
  <c r="R15" i="5"/>
  <c r="S18" i="5"/>
  <c r="P29" i="5"/>
  <c r="P49" i="5"/>
  <c r="O53" i="5"/>
  <c r="Q55" i="5"/>
  <c r="S71" i="5"/>
  <c r="S91" i="5"/>
  <c r="R93" i="5"/>
  <c r="Q4" i="5"/>
  <c r="R12" i="5"/>
  <c r="S15" i="5"/>
  <c r="Q29" i="5"/>
  <c r="Q49" i="5"/>
  <c r="P53" i="5"/>
  <c r="R55" i="5"/>
  <c r="O80" i="5"/>
  <c r="O83" i="5"/>
  <c r="O86" i="5"/>
  <c r="S93" i="5"/>
  <c r="S4" i="5"/>
  <c r="S12" i="5"/>
  <c r="R29" i="5"/>
  <c r="R49" i="5"/>
  <c r="Q53" i="5"/>
  <c r="S55" i="5"/>
  <c r="O9" i="5"/>
  <c r="O27" i="5"/>
  <c r="S29" i="5"/>
  <c r="S49" i="5"/>
  <c r="R53" i="5"/>
  <c r="N60" i="5"/>
  <c r="N62" i="5"/>
  <c r="P69" i="5"/>
  <c r="O76" i="5"/>
  <c r="N90" i="5"/>
  <c r="P7" i="5"/>
  <c r="Q10" i="5"/>
  <c r="O19" i="5"/>
  <c r="Q27" i="5"/>
  <c r="Q47" i="5"/>
  <c r="O60" i="5"/>
  <c r="O62" i="5"/>
  <c r="N68" i="5"/>
  <c r="R69" i="5"/>
  <c r="R70" i="5"/>
  <c r="Q76" i="5"/>
  <c r="Q78" i="5"/>
  <c r="O90" i="5"/>
  <c r="N92" i="5"/>
  <c r="O96" i="5"/>
  <c r="N55" i="5"/>
  <c r="Q7" i="5"/>
  <c r="S10" i="5"/>
  <c r="P19" i="5"/>
  <c r="R27" i="5"/>
  <c r="P60" i="5"/>
  <c r="Q62" i="5"/>
  <c r="S76" i="5"/>
  <c r="P90" i="5"/>
  <c r="O92" i="5"/>
  <c r="O3" i="5"/>
  <c r="P5" i="5"/>
  <c r="P13" i="5"/>
  <c r="N30" i="5"/>
  <c r="P33" i="5"/>
  <c r="P36" i="5"/>
  <c r="O44" i="5"/>
  <c r="S60" i="5"/>
  <c r="Q68" i="5"/>
  <c r="O84" i="5"/>
  <c r="Q92" i="5"/>
  <c r="Q94" i="5"/>
  <c r="O6" i="5"/>
  <c r="Q3" i="5"/>
  <c r="R5" i="5"/>
  <c r="O11" i="5"/>
  <c r="O17" i="5"/>
  <c r="N24" i="5"/>
  <c r="Q28" i="5"/>
  <c r="Q30" i="5"/>
  <c r="S33" i="5"/>
  <c r="S36" i="5"/>
  <c r="O38" i="5"/>
  <c r="P41" i="5"/>
  <c r="S42" i="5"/>
  <c r="Q44" i="5"/>
  <c r="N63" i="5"/>
  <c r="N77" i="5"/>
  <c r="S5" i="5"/>
  <c r="P11" i="5"/>
  <c r="Q17" i="5"/>
  <c r="O20" i="5"/>
  <c r="P24" i="5"/>
  <c r="S28" i="5"/>
  <c r="S30" i="5"/>
  <c r="Q38" i="5"/>
  <c r="N39" i="5"/>
  <c r="R41" i="5"/>
  <c r="S44" i="5"/>
  <c r="O48" i="5"/>
  <c r="Q54" i="5"/>
  <c r="N57" i="5"/>
  <c r="N59" i="5"/>
  <c r="P63" i="5"/>
  <c r="N73" i="5"/>
  <c r="O77" i="5"/>
  <c r="N15" i="5"/>
  <c r="R11" i="5"/>
  <c r="R17" i="5"/>
  <c r="R24" i="5"/>
  <c r="R38" i="5"/>
  <c r="Q63" i="5"/>
  <c r="P77" i="5"/>
  <c r="R20" i="5"/>
  <c r="S24" i="5"/>
  <c r="O32" i="5"/>
  <c r="O35" i="5"/>
  <c r="N46" i="5"/>
  <c r="O61" i="5"/>
  <c r="R63" i="5"/>
  <c r="N71" i="5"/>
  <c r="R73" i="5"/>
  <c r="R79" i="5"/>
  <c r="P85" i="5"/>
  <c r="N91" i="5"/>
  <c r="R4" i="5"/>
  <c r="P6" i="5"/>
  <c r="N8" i="5"/>
  <c r="S11" i="5"/>
  <c r="Q13" i="5"/>
  <c r="O15" i="5"/>
  <c r="S19" i="5"/>
  <c r="Q21" i="5"/>
  <c r="P23" i="5"/>
  <c r="O24" i="5"/>
  <c r="R30" i="5"/>
  <c r="Q31" i="5"/>
  <c r="P32" i="5"/>
  <c r="O33" i="5"/>
  <c r="Q39" i="5"/>
  <c r="O41" i="5"/>
  <c r="S45" i="5"/>
  <c r="R46" i="5"/>
  <c r="P48" i="5"/>
  <c r="N50" i="5"/>
  <c r="R54" i="5"/>
  <c r="P56" i="5"/>
  <c r="N58" i="5"/>
  <c r="R62" i="5"/>
  <c r="P64" i="5"/>
  <c r="S69" i="5"/>
  <c r="O73" i="5"/>
  <c r="R78" i="5"/>
  <c r="P80" i="5"/>
  <c r="N82" i="5"/>
  <c r="S85" i="5"/>
  <c r="Q87" i="5"/>
  <c r="O89" i="5"/>
  <c r="R94" i="5"/>
  <c r="P96" i="5"/>
  <c r="Q6" i="5"/>
  <c r="O8" i="5"/>
  <c r="R13" i="5"/>
  <c r="R21" i="5"/>
  <c r="Q23" i="5"/>
  <c r="R31" i="5"/>
  <c r="Q32" i="5"/>
  <c r="R39" i="5"/>
  <c r="S46" i="5"/>
  <c r="Q48" i="5"/>
  <c r="O50" i="5"/>
  <c r="S54" i="5"/>
  <c r="Q56" i="5"/>
  <c r="O58" i="5"/>
  <c r="S62" i="5"/>
  <c r="Q64" i="5"/>
  <c r="S78" i="5"/>
  <c r="Q80" i="5"/>
  <c r="O82" i="5"/>
  <c r="R87" i="5"/>
  <c r="S94" i="5"/>
  <c r="Q96" i="5"/>
  <c r="R6" i="5"/>
  <c r="P8" i="5"/>
  <c r="N10" i="5"/>
  <c r="S13" i="5"/>
  <c r="N18" i="5"/>
  <c r="S21" i="5"/>
  <c r="R23" i="5"/>
  <c r="N28" i="5"/>
  <c r="S31" i="5"/>
  <c r="R32" i="5"/>
  <c r="S39" i="5"/>
  <c r="R48" i="5"/>
  <c r="P50" i="5"/>
  <c r="N52" i="5"/>
  <c r="R56" i="5"/>
  <c r="P58" i="5"/>
  <c r="R64" i="5"/>
  <c r="Q73" i="5"/>
  <c r="N76" i="5"/>
  <c r="R80" i="5"/>
  <c r="P82" i="5"/>
  <c r="N84" i="5"/>
  <c r="S87" i="5"/>
  <c r="Q89" i="5"/>
  <c r="R96" i="5"/>
  <c r="S6" i="5"/>
  <c r="Q8" i="5"/>
  <c r="O10" i="5"/>
  <c r="O18" i="5"/>
  <c r="S23" i="5"/>
  <c r="O28" i="5"/>
  <c r="S32" i="5"/>
  <c r="S48" i="5"/>
  <c r="Q50" i="5"/>
  <c r="S56" i="5"/>
  <c r="Q58" i="5"/>
  <c r="S64" i="5"/>
  <c r="S80" i="5"/>
  <c r="Q82" i="5"/>
  <c r="S96" i="5"/>
  <c r="R8" i="5"/>
  <c r="P10" i="5"/>
  <c r="N12" i="5"/>
  <c r="P18" i="5"/>
  <c r="N20" i="5"/>
  <c r="P28" i="5"/>
  <c r="N38" i="5"/>
  <c r="R50" i="5"/>
  <c r="P52" i="5"/>
  <c r="R58" i="5"/>
  <c r="N70" i="5"/>
  <c r="P76" i="5"/>
  <c r="R82" i="5"/>
  <c r="P84" i="5"/>
  <c r="N86" i="5"/>
  <c r="N14" i="5"/>
  <c r="P38" i="5"/>
  <c r="N40" i="5"/>
  <c r="P70" i="5"/>
  <c r="N72" i="5"/>
  <c r="R84" i="5"/>
  <c r="P86" i="5"/>
  <c r="N88" i="5"/>
  <c r="O14" i="5"/>
  <c r="O40" i="5"/>
  <c r="O72" i="5"/>
  <c r="Q86" i="5"/>
  <c r="O88" i="5"/>
  <c r="P14" i="5"/>
  <c r="N16" i="5"/>
  <c r="N25" i="5"/>
  <c r="N34" i="5"/>
  <c r="P40" i="5"/>
  <c r="N42" i="5"/>
  <c r="P72" i="5"/>
  <c r="R86" i="5"/>
  <c r="P88" i="5"/>
  <c r="N9" i="5"/>
  <c r="Q14" i="5"/>
  <c r="O16" i="5"/>
  <c r="N17" i="5"/>
  <c r="O25" i="5"/>
  <c r="N27" i="5"/>
  <c r="O34" i="5"/>
  <c r="N35" i="5"/>
  <c r="Q40" i="5"/>
  <c r="O42" i="5"/>
  <c r="N51" i="5"/>
  <c r="O66" i="5"/>
  <c r="Q72" i="5"/>
  <c r="N83" i="5"/>
  <c r="Q88" i="5"/>
  <c r="R14" i="5"/>
  <c r="P16" i="5"/>
  <c r="P25" i="5"/>
  <c r="P34" i="5"/>
  <c r="R40" i="5"/>
  <c r="P42" i="5"/>
  <c r="R72" i="5"/>
  <c r="R88" i="5"/>
  <c r="P9" i="5"/>
  <c r="N11" i="5"/>
  <c r="Q16" i="5"/>
  <c r="P17" i="5"/>
  <c r="N19" i="5"/>
  <c r="Q25" i="5"/>
  <c r="P27" i="5"/>
  <c r="Q34" i="5"/>
  <c r="P35" i="5"/>
  <c r="O36" i="5"/>
  <c r="Q42" i="5"/>
  <c r="N45" i="5"/>
  <c r="P51" i="5"/>
  <c r="Q66" i="5"/>
  <c r="N69" i="5"/>
  <c r="P83" i="5"/>
  <c r="N85" i="5"/>
  <c r="O45" i="5"/>
  <c r="Q51" i="5"/>
  <c r="O69" i="5"/>
  <c r="O85" i="5"/>
  <c r="R135" i="4"/>
  <c r="O108" i="4"/>
  <c r="T194" i="4"/>
  <c r="R29" i="4"/>
  <c r="T126" i="4"/>
  <c r="R46" i="4"/>
  <c r="S58" i="4"/>
  <c r="P197" i="4"/>
  <c r="Q186" i="4"/>
  <c r="Q17" i="4"/>
  <c r="P17" i="4"/>
  <c r="P134" i="4"/>
  <c r="O44" i="4"/>
  <c r="S61" i="4"/>
  <c r="T98" i="4"/>
  <c r="Q175" i="4"/>
  <c r="R197" i="4"/>
  <c r="T24" i="4"/>
  <c r="S24" i="4"/>
  <c r="S128" i="4"/>
  <c r="R151" i="4"/>
  <c r="R24" i="4"/>
  <c r="P34" i="4"/>
  <c r="O46" i="4"/>
  <c r="O189" i="4"/>
  <c r="Q24" i="4"/>
  <c r="P24" i="4"/>
  <c r="P35" i="4"/>
  <c r="P56" i="4"/>
  <c r="P91" i="4"/>
  <c r="O143" i="4"/>
  <c r="P170" i="4"/>
  <c r="R181" i="4"/>
  <c r="O28" i="4"/>
  <c r="T37" i="4"/>
  <c r="O48" i="4"/>
  <c r="Q58" i="4"/>
  <c r="P67" i="4"/>
  <c r="S80" i="4"/>
  <c r="S170" i="4"/>
  <c r="S181" i="4"/>
  <c r="T25" i="4"/>
  <c r="T23" i="4"/>
  <c r="T170" i="4"/>
  <c r="S25" i="4"/>
  <c r="S23" i="4"/>
  <c r="T6" i="4"/>
  <c r="S182" i="4"/>
  <c r="R25" i="4"/>
  <c r="R23" i="4"/>
  <c r="Q23" i="4"/>
  <c r="O50" i="4"/>
  <c r="P23" i="4"/>
  <c r="P50" i="4"/>
  <c r="O98" i="4"/>
  <c r="S30" i="4"/>
  <c r="P72" i="4"/>
  <c r="P98" i="4"/>
  <c r="R136" i="4"/>
  <c r="R174" i="4"/>
  <c r="S50" i="4"/>
  <c r="S90" i="4"/>
  <c r="P110" i="4"/>
  <c r="S142" i="4"/>
  <c r="P152" i="4"/>
  <c r="Q162" i="4"/>
  <c r="P173" i="4"/>
  <c r="O34" i="4"/>
  <c r="T50" i="4"/>
  <c r="R173" i="4"/>
  <c r="S173" i="4"/>
  <c r="R26" i="4"/>
  <c r="S34" i="4"/>
  <c r="P51" i="4"/>
  <c r="Q111" i="4"/>
  <c r="T34" i="4"/>
  <c r="Q92" i="4"/>
  <c r="O82" i="4"/>
  <c r="R92" i="4"/>
  <c r="O112" i="4"/>
  <c r="P126" i="4"/>
  <c r="T135" i="4"/>
  <c r="R156" i="4"/>
  <c r="S156" i="4"/>
  <c r="O175" i="4"/>
  <c r="Q74" i="4"/>
  <c r="O93" i="4"/>
  <c r="T113" i="4"/>
  <c r="S146" i="4"/>
  <c r="T156" i="4"/>
  <c r="P168" i="4"/>
  <c r="P12" i="4"/>
  <c r="R74" i="4"/>
  <c r="P83" i="4"/>
  <c r="O128" i="4"/>
  <c r="R157" i="4"/>
  <c r="O3" i="4"/>
  <c r="T3" i="4"/>
  <c r="P19" i="4"/>
  <c r="S38" i="4"/>
  <c r="S96" i="4"/>
  <c r="S66" i="4"/>
  <c r="O77" i="4"/>
  <c r="S77" i="4"/>
  <c r="Q108" i="4"/>
  <c r="T130" i="4"/>
  <c r="T26" i="4"/>
  <c r="T30" i="4"/>
  <c r="Q44" i="4"/>
  <c r="Q47" i="4"/>
  <c r="S69" i="4"/>
  <c r="O106" i="4"/>
  <c r="S110" i="4"/>
  <c r="R124" i="4"/>
  <c r="O140" i="4"/>
  <c r="S145" i="4"/>
  <c r="T153" i="4"/>
  <c r="Q159" i="4"/>
  <c r="R168" i="4"/>
  <c r="S174" i="4"/>
  <c r="R44" i="4"/>
  <c r="R47" i="4"/>
  <c r="Q62" i="4"/>
  <c r="R106" i="4"/>
  <c r="T110" i="4"/>
  <c r="R117" i="4"/>
  <c r="S124" i="4"/>
  <c r="Q140" i="4"/>
  <c r="O190" i="4"/>
  <c r="P3" i="4"/>
  <c r="O6" i="4"/>
  <c r="Q31" i="4"/>
  <c r="S44" i="4"/>
  <c r="R62" i="4"/>
  <c r="Q78" i="4"/>
  <c r="S85" i="4"/>
  <c r="S93" i="4"/>
  <c r="S106" i="4"/>
  <c r="S117" i="4"/>
  <c r="T140" i="4"/>
  <c r="R190" i="4"/>
  <c r="R3" i="4"/>
  <c r="R6" i="4"/>
  <c r="R31" i="4"/>
  <c r="T44" i="4"/>
  <c r="R78" i="4"/>
  <c r="T93" i="4"/>
  <c r="P101" i="4"/>
  <c r="T106" i="4"/>
  <c r="S161" i="4"/>
  <c r="S190" i="4"/>
  <c r="P118" i="4"/>
  <c r="O32" i="4"/>
  <c r="R45" i="4"/>
  <c r="S64" i="4"/>
  <c r="Q94" i="4"/>
  <c r="P102" i="4"/>
  <c r="R111" i="4"/>
  <c r="Q118" i="4"/>
  <c r="Q126" i="4"/>
  <c r="O142" i="4"/>
  <c r="O162" i="4"/>
  <c r="O176" i="4"/>
  <c r="T185" i="4"/>
  <c r="O191" i="4"/>
  <c r="S32" i="4"/>
  <c r="S45" i="4"/>
  <c r="O80" i="4"/>
  <c r="R94" i="4"/>
  <c r="Q102" i="4"/>
  <c r="S118" i="4"/>
  <c r="R126" i="4"/>
  <c r="R142" i="4"/>
  <c r="P162" i="4"/>
  <c r="S176" i="4"/>
  <c r="Q198" i="4"/>
  <c r="T45" i="4"/>
  <c r="O4" i="4"/>
  <c r="P11" i="4"/>
  <c r="S22" i="4"/>
  <c r="S29" i="4"/>
  <c r="O42" i="4"/>
  <c r="O66" i="4"/>
  <c r="Q90" i="4"/>
  <c r="R103" i="4"/>
  <c r="S108" i="4"/>
  <c r="T142" i="4"/>
  <c r="O157" i="4"/>
  <c r="S177" i="4"/>
  <c r="R186" i="4"/>
  <c r="S193" i="4"/>
  <c r="R4" i="4"/>
  <c r="R11" i="4"/>
  <c r="T29" i="4"/>
  <c r="P42" i="4"/>
  <c r="P66" i="4"/>
  <c r="S74" i="4"/>
  <c r="R90" i="4"/>
  <c r="T103" i="4"/>
  <c r="T108" i="4"/>
  <c r="S113" i="4"/>
  <c r="P157" i="4"/>
  <c r="T177" i="4"/>
  <c r="S186" i="4"/>
  <c r="T193" i="4"/>
  <c r="S4" i="4"/>
  <c r="Q42" i="4"/>
  <c r="P46" i="4"/>
  <c r="T4" i="4"/>
  <c r="O8" i="4"/>
  <c r="O30" i="4"/>
  <c r="R42" i="4"/>
  <c r="T66" i="4"/>
  <c r="P75" i="4"/>
  <c r="P104" i="4"/>
  <c r="P109" i="4"/>
  <c r="P122" i="4"/>
  <c r="Q143" i="4"/>
  <c r="S157" i="4"/>
  <c r="S165" i="4"/>
  <c r="O194" i="4"/>
  <c r="P8" i="4"/>
  <c r="T16" i="4"/>
  <c r="P30" i="4"/>
  <c r="T42" i="4"/>
  <c r="S82" i="4"/>
  <c r="R104" i="4"/>
  <c r="R109" i="4"/>
  <c r="Q114" i="4"/>
  <c r="Q122" i="4"/>
  <c r="R143" i="4"/>
  <c r="T157" i="4"/>
  <c r="P194" i="4"/>
  <c r="R8" i="4"/>
  <c r="P26" i="4"/>
  <c r="Q30" i="4"/>
  <c r="S46" i="4"/>
  <c r="T82" i="4"/>
  <c r="S104" i="4"/>
  <c r="S114" i="4"/>
  <c r="T122" i="4"/>
  <c r="T143" i="4"/>
  <c r="R152" i="4"/>
  <c r="O174" i="4"/>
  <c r="Q194" i="4"/>
  <c r="T8" i="4"/>
  <c r="Q26" i="4"/>
  <c r="O110" i="4"/>
  <c r="O130" i="4"/>
  <c r="S152" i="4"/>
  <c r="P174" i="4"/>
  <c r="S194" i="4"/>
  <c r="P149" i="4"/>
  <c r="O154" i="4"/>
  <c r="Q3" i="4"/>
  <c r="P5" i="4"/>
  <c r="P18" i="4"/>
  <c r="Q34" i="4"/>
  <c r="R39" i="4"/>
  <c r="Q50" i="4"/>
  <c r="T55" i="4"/>
  <c r="O60" i="4"/>
  <c r="S62" i="4"/>
  <c r="Q66" i="4"/>
  <c r="T71" i="4"/>
  <c r="O76" i="4"/>
  <c r="S78" i="4"/>
  <c r="Q82" i="4"/>
  <c r="T87" i="4"/>
  <c r="O92" i="4"/>
  <c r="S94" i="4"/>
  <c r="Q98" i="4"/>
  <c r="R108" i="4"/>
  <c r="T114" i="4"/>
  <c r="R120" i="4"/>
  <c r="T124" i="4"/>
  <c r="Q127" i="4"/>
  <c r="O141" i="4"/>
  <c r="R149" i="4"/>
  <c r="P154" i="4"/>
  <c r="S160" i="4"/>
  <c r="P166" i="4"/>
  <c r="Q174" i="4"/>
  <c r="O178" i="4"/>
  <c r="R183" i="4"/>
  <c r="Q188" i="4"/>
  <c r="T190" i="4"/>
  <c r="P27" i="4"/>
  <c r="R71" i="4"/>
  <c r="R5" i="4"/>
  <c r="Q18" i="4"/>
  <c r="T39" i="4"/>
  <c r="Q60" i="4"/>
  <c r="T62" i="4"/>
  <c r="Q76" i="4"/>
  <c r="T78" i="4"/>
  <c r="T94" i="4"/>
  <c r="S120" i="4"/>
  <c r="R127" i="4"/>
  <c r="P141" i="4"/>
  <c r="S149" i="4"/>
  <c r="Q154" i="4"/>
  <c r="Q166" i="4"/>
  <c r="P178" i="4"/>
  <c r="R188" i="4"/>
  <c r="O160" i="4"/>
  <c r="T5" i="4"/>
  <c r="R60" i="4"/>
  <c r="R76" i="4"/>
  <c r="P88" i="4"/>
  <c r="O125" i="4"/>
  <c r="T127" i="4"/>
  <c r="P133" i="4"/>
  <c r="O138" i="4"/>
  <c r="R141" i="4"/>
  <c r="O144" i="4"/>
  <c r="R154" i="4"/>
  <c r="S166" i="4"/>
  <c r="O172" i="4"/>
  <c r="Q178" i="4"/>
  <c r="R184" i="4"/>
  <c r="S188" i="4"/>
  <c r="O127" i="4"/>
  <c r="T18" i="4"/>
  <c r="R28" i="4"/>
  <c r="P40" i="4"/>
  <c r="R56" i="4"/>
  <c r="S60" i="4"/>
  <c r="O63" i="4"/>
  <c r="R72" i="4"/>
  <c r="S76" i="4"/>
  <c r="O79" i="4"/>
  <c r="R88" i="4"/>
  <c r="S92" i="4"/>
  <c r="O95" i="4"/>
  <c r="P125" i="4"/>
  <c r="R133" i="4"/>
  <c r="P138" i="4"/>
  <c r="S141" i="4"/>
  <c r="S144" i="4"/>
  <c r="P150" i="4"/>
  <c r="S154" i="4"/>
  <c r="O158" i="4"/>
  <c r="Q172" i="4"/>
  <c r="S178" i="4"/>
  <c r="S184" i="4"/>
  <c r="T188" i="4"/>
  <c r="Q191" i="4"/>
  <c r="O18" i="4"/>
  <c r="R87" i="4"/>
  <c r="O188" i="4"/>
  <c r="S18" i="4"/>
  <c r="S28" i="4"/>
  <c r="O31" i="4"/>
  <c r="R40" i="4"/>
  <c r="O47" i="4"/>
  <c r="S56" i="4"/>
  <c r="T60" i="4"/>
  <c r="Q63" i="4"/>
  <c r="S72" i="4"/>
  <c r="T76" i="4"/>
  <c r="Q79" i="4"/>
  <c r="S88" i="4"/>
  <c r="T92" i="4"/>
  <c r="Q95" i="4"/>
  <c r="O109" i="4"/>
  <c r="T111" i="4"/>
  <c r="P117" i="4"/>
  <c r="O122" i="4"/>
  <c r="R125" i="4"/>
  <c r="S133" i="4"/>
  <c r="Q138" i="4"/>
  <c r="T141" i="4"/>
  <c r="Q150" i="4"/>
  <c r="P158" i="4"/>
  <c r="R172" i="4"/>
  <c r="T178" i="4"/>
  <c r="R191" i="4"/>
  <c r="S40" i="4"/>
  <c r="R63" i="4"/>
  <c r="R79" i="4"/>
  <c r="R95" i="4"/>
  <c r="S125" i="4"/>
  <c r="R138" i="4"/>
  <c r="Q158" i="4"/>
  <c r="S172" i="4"/>
  <c r="T191" i="4"/>
  <c r="P43" i="4"/>
  <c r="T63" i="4"/>
  <c r="T79" i="4"/>
  <c r="T95" i="4"/>
  <c r="T125" i="4"/>
  <c r="S138" i="4"/>
  <c r="R158" i="4"/>
  <c r="T172" i="4"/>
  <c r="P4" i="4"/>
  <c r="P6" i="4"/>
  <c r="Q12" i="4"/>
  <c r="Q16" i="4"/>
  <c r="O29" i="4"/>
  <c r="T31" i="4"/>
  <c r="P37" i="4"/>
  <c r="O45" i="4"/>
  <c r="T47" i="4"/>
  <c r="P53" i="4"/>
  <c r="O58" i="4"/>
  <c r="P61" i="4"/>
  <c r="P69" i="4"/>
  <c r="O74" i="4"/>
  <c r="P77" i="4"/>
  <c r="P85" i="4"/>
  <c r="O90" i="4"/>
  <c r="P93" i="4"/>
  <c r="R101" i="4"/>
  <c r="P106" i="4"/>
  <c r="S109" i="4"/>
  <c r="S112" i="4"/>
  <c r="R122" i="4"/>
  <c r="S129" i="4"/>
  <c r="Q134" i="4"/>
  <c r="P142" i="4"/>
  <c r="O146" i="4"/>
  <c r="T151" i="4"/>
  <c r="O156" i="4"/>
  <c r="S158" i="4"/>
  <c r="S162" i="4"/>
  <c r="S168" i="4"/>
  <c r="R175" i="4"/>
  <c r="O186" i="4"/>
  <c r="R189" i="4"/>
  <c r="O192" i="4"/>
  <c r="R55" i="4"/>
  <c r="Q6" i="4"/>
  <c r="S16" i="4"/>
  <c r="O26" i="4"/>
  <c r="P29" i="4"/>
  <c r="R37" i="4"/>
  <c r="P45" i="4"/>
  <c r="R53" i="4"/>
  <c r="P58" i="4"/>
  <c r="R61" i="4"/>
  <c r="O64" i="4"/>
  <c r="R69" i="4"/>
  <c r="P74" i="4"/>
  <c r="R77" i="4"/>
  <c r="R85" i="4"/>
  <c r="P90" i="4"/>
  <c r="R93" i="4"/>
  <c r="O96" i="4"/>
  <c r="S101" i="4"/>
  <c r="T109" i="4"/>
  <c r="O126" i="4"/>
  <c r="T129" i="4"/>
  <c r="S134" i="4"/>
  <c r="P146" i="4"/>
  <c r="Q156" i="4"/>
  <c r="T162" i="4"/>
  <c r="O173" i="4"/>
  <c r="T175" i="4"/>
  <c r="P181" i="4"/>
  <c r="P186" i="4"/>
  <c r="S189" i="4"/>
  <c r="S192" i="4"/>
  <c r="P198" i="4"/>
  <c r="S37" i="4"/>
  <c r="O170" i="4"/>
  <c r="P10" i="4"/>
  <c r="P54" i="4"/>
  <c r="S65" i="4"/>
  <c r="P70" i="4"/>
  <c r="S81" i="4"/>
  <c r="P86" i="4"/>
  <c r="S97" i="4"/>
  <c r="P130" i="4"/>
  <c r="P120" i="4"/>
  <c r="R10" i="4"/>
  <c r="P22" i="4"/>
  <c r="S33" i="4"/>
  <c r="P38" i="4"/>
  <c r="S49" i="4"/>
  <c r="Q54" i="4"/>
  <c r="O62" i="4"/>
  <c r="T65" i="4"/>
  <c r="Q70" i="4"/>
  <c r="O78" i="4"/>
  <c r="T81" i="4"/>
  <c r="Q86" i="4"/>
  <c r="O94" i="4"/>
  <c r="T97" i="4"/>
  <c r="S102" i="4"/>
  <c r="Q110" i="4"/>
  <c r="O114" i="4"/>
  <c r="R119" i="4"/>
  <c r="O124" i="4"/>
  <c r="Q130" i="4"/>
  <c r="R140" i="4"/>
  <c r="R159" i="4"/>
  <c r="P165" i="4"/>
  <c r="Q170" i="4"/>
  <c r="T173" i="4"/>
  <c r="P182" i="4"/>
  <c r="P190" i="4"/>
  <c r="R200" i="4"/>
  <c r="O5" i="4"/>
  <c r="P13" i="4"/>
  <c r="S10" i="4"/>
  <c r="Q22" i="4"/>
  <c r="Q38" i="4"/>
  <c r="S54" i="4"/>
  <c r="S70" i="4"/>
  <c r="S86" i="4"/>
  <c r="P114" i="4"/>
  <c r="T119" i="4"/>
  <c r="Q124" i="4"/>
  <c r="S130" i="4"/>
  <c r="S140" i="4"/>
  <c r="T159" i="4"/>
  <c r="R165" i="4"/>
  <c r="Q182" i="4"/>
  <c r="S200" i="4"/>
  <c r="P7" i="4"/>
  <c r="S12" i="4"/>
  <c r="Q14" i="4"/>
  <c r="Q20" i="4"/>
  <c r="Q36" i="4"/>
  <c r="Q52" i="4"/>
  <c r="Q68" i="4"/>
  <c r="Q84" i="4"/>
  <c r="Q100" i="4"/>
  <c r="P107" i="4"/>
  <c r="Q116" i="4"/>
  <c r="P123" i="4"/>
  <c r="Q132" i="4"/>
  <c r="P139" i="4"/>
  <c r="Q148" i="4"/>
  <c r="S150" i="4"/>
  <c r="P155" i="4"/>
  <c r="Q164" i="4"/>
  <c r="P171" i="4"/>
  <c r="Q180" i="4"/>
  <c r="P187" i="4"/>
  <c r="Q196" i="4"/>
  <c r="S198" i="4"/>
  <c r="S5" i="4"/>
  <c r="Q7" i="4"/>
  <c r="O9" i="4"/>
  <c r="T12" i="4"/>
  <c r="R14" i="4"/>
  <c r="R20" i="4"/>
  <c r="T22" i="4"/>
  <c r="Q27" i="4"/>
  <c r="R36" i="4"/>
  <c r="T38" i="4"/>
  <c r="O41" i="4"/>
  <c r="Q43" i="4"/>
  <c r="R52" i="4"/>
  <c r="T54" i="4"/>
  <c r="O57" i="4"/>
  <c r="Q59" i="4"/>
  <c r="R68" i="4"/>
  <c r="T70" i="4"/>
  <c r="O73" i="4"/>
  <c r="Q75" i="4"/>
  <c r="R84" i="4"/>
  <c r="T86" i="4"/>
  <c r="O89" i="4"/>
  <c r="Q91" i="4"/>
  <c r="R100" i="4"/>
  <c r="T102" i="4"/>
  <c r="O105" i="4"/>
  <c r="Q107" i="4"/>
  <c r="R116" i="4"/>
  <c r="T118" i="4"/>
  <c r="O121" i="4"/>
  <c r="Q123" i="4"/>
  <c r="R132" i="4"/>
  <c r="T134" i="4"/>
  <c r="O137" i="4"/>
  <c r="Q139" i="4"/>
  <c r="R148" i="4"/>
  <c r="T150" i="4"/>
  <c r="O153" i="4"/>
  <c r="Q155" i="4"/>
  <c r="R164" i="4"/>
  <c r="T166" i="4"/>
  <c r="O169" i="4"/>
  <c r="Q171" i="4"/>
  <c r="R180" i="4"/>
  <c r="T182" i="4"/>
  <c r="O185" i="4"/>
  <c r="Q187" i="4"/>
  <c r="R196" i="4"/>
  <c r="T198" i="4"/>
  <c r="R7" i="4"/>
  <c r="P9" i="4"/>
  <c r="S14" i="4"/>
  <c r="S20" i="4"/>
  <c r="R27" i="4"/>
  <c r="S36" i="4"/>
  <c r="P41" i="4"/>
  <c r="R43" i="4"/>
  <c r="S52" i="4"/>
  <c r="P57" i="4"/>
  <c r="R59" i="4"/>
  <c r="S68" i="4"/>
  <c r="P73" i="4"/>
  <c r="R75" i="4"/>
  <c r="S84" i="4"/>
  <c r="P89" i="4"/>
  <c r="R91" i="4"/>
  <c r="S100" i="4"/>
  <c r="P105" i="4"/>
  <c r="R107" i="4"/>
  <c r="S116" i="4"/>
  <c r="P121" i="4"/>
  <c r="R123" i="4"/>
  <c r="S132" i="4"/>
  <c r="P137" i="4"/>
  <c r="R139" i="4"/>
  <c r="S148" i="4"/>
  <c r="P153" i="4"/>
  <c r="R155" i="4"/>
  <c r="S164" i="4"/>
  <c r="P169" i="4"/>
  <c r="R171" i="4"/>
  <c r="S180" i="4"/>
  <c r="P185" i="4"/>
  <c r="R187" i="4"/>
  <c r="S196" i="4"/>
  <c r="S7" i="4"/>
  <c r="Q9" i="4"/>
  <c r="O11" i="4"/>
  <c r="T14" i="4"/>
  <c r="T20" i="4"/>
  <c r="S27" i="4"/>
  <c r="P32" i="4"/>
  <c r="T36" i="4"/>
  <c r="O39" i="4"/>
  <c r="Q41" i="4"/>
  <c r="S43" i="4"/>
  <c r="P48" i="4"/>
  <c r="T52" i="4"/>
  <c r="O55" i="4"/>
  <c r="Q57" i="4"/>
  <c r="S59" i="4"/>
  <c r="P64" i="4"/>
  <c r="T68" i="4"/>
  <c r="O71" i="4"/>
  <c r="Q73" i="4"/>
  <c r="S75" i="4"/>
  <c r="P80" i="4"/>
  <c r="T84" i="4"/>
  <c r="O87" i="4"/>
  <c r="Q89" i="4"/>
  <c r="S91" i="4"/>
  <c r="P96" i="4"/>
  <c r="T100" i="4"/>
  <c r="O103" i="4"/>
  <c r="Q105" i="4"/>
  <c r="S107" i="4"/>
  <c r="P112" i="4"/>
  <c r="T116" i="4"/>
  <c r="O119" i="4"/>
  <c r="Q121" i="4"/>
  <c r="S123" i="4"/>
  <c r="P128" i="4"/>
  <c r="T132" i="4"/>
  <c r="O135" i="4"/>
  <c r="Q137" i="4"/>
  <c r="S139" i="4"/>
  <c r="P144" i="4"/>
  <c r="T148" i="4"/>
  <c r="O151" i="4"/>
  <c r="Q153" i="4"/>
  <c r="S155" i="4"/>
  <c r="P160" i="4"/>
  <c r="T164" i="4"/>
  <c r="O167" i="4"/>
  <c r="Q169" i="4"/>
  <c r="S171" i="4"/>
  <c r="P176" i="4"/>
  <c r="T180" i="4"/>
  <c r="O183" i="4"/>
  <c r="Q185" i="4"/>
  <c r="S187" i="4"/>
  <c r="P192" i="4"/>
  <c r="T196" i="4"/>
  <c r="O199" i="4"/>
  <c r="T7" i="4"/>
  <c r="R9" i="4"/>
  <c r="T27" i="4"/>
  <c r="Q32" i="4"/>
  <c r="P39" i="4"/>
  <c r="R41" i="4"/>
  <c r="T43" i="4"/>
  <c r="Q48" i="4"/>
  <c r="P55" i="4"/>
  <c r="R57" i="4"/>
  <c r="T59" i="4"/>
  <c r="Q64" i="4"/>
  <c r="P71" i="4"/>
  <c r="R73" i="4"/>
  <c r="T75" i="4"/>
  <c r="Q80" i="4"/>
  <c r="P87" i="4"/>
  <c r="R89" i="4"/>
  <c r="T91" i="4"/>
  <c r="Q96" i="4"/>
  <c r="P103" i="4"/>
  <c r="R105" i="4"/>
  <c r="T107" i="4"/>
  <c r="Q112" i="4"/>
  <c r="P119" i="4"/>
  <c r="R121" i="4"/>
  <c r="T123" i="4"/>
  <c r="Q128" i="4"/>
  <c r="P135" i="4"/>
  <c r="R137" i="4"/>
  <c r="T139" i="4"/>
  <c r="Q144" i="4"/>
  <c r="P151" i="4"/>
  <c r="R153" i="4"/>
  <c r="T155" i="4"/>
  <c r="Q160" i="4"/>
  <c r="P167" i="4"/>
  <c r="R169" i="4"/>
  <c r="T171" i="4"/>
  <c r="Q176" i="4"/>
  <c r="P183" i="4"/>
  <c r="R185" i="4"/>
  <c r="T187" i="4"/>
  <c r="Q192" i="4"/>
  <c r="P199" i="4"/>
  <c r="S9" i="4"/>
  <c r="Q11" i="4"/>
  <c r="O13" i="4"/>
  <c r="O21" i="4"/>
  <c r="R32" i="4"/>
  <c r="O37" i="4"/>
  <c r="Q39" i="4"/>
  <c r="S41" i="4"/>
  <c r="R48" i="4"/>
  <c r="O53" i="4"/>
  <c r="Q55" i="4"/>
  <c r="S57" i="4"/>
  <c r="R64" i="4"/>
  <c r="O69" i="4"/>
  <c r="Q71" i="4"/>
  <c r="S73" i="4"/>
  <c r="R80" i="4"/>
  <c r="O85" i="4"/>
  <c r="Q87" i="4"/>
  <c r="S89" i="4"/>
  <c r="R96" i="4"/>
  <c r="O101" i="4"/>
  <c r="Q103" i="4"/>
  <c r="S105" i="4"/>
  <c r="R112" i="4"/>
  <c r="O117" i="4"/>
  <c r="Q119" i="4"/>
  <c r="S121" i="4"/>
  <c r="R128" i="4"/>
  <c r="O133" i="4"/>
  <c r="Q135" i="4"/>
  <c r="S137" i="4"/>
  <c r="R144" i="4"/>
  <c r="O149" i="4"/>
  <c r="Q151" i="4"/>
  <c r="R160" i="4"/>
  <c r="O165" i="4"/>
  <c r="Q167" i="4"/>
  <c r="S169" i="4"/>
  <c r="R176" i="4"/>
  <c r="O181" i="4"/>
  <c r="Q183" i="4"/>
  <c r="R192" i="4"/>
  <c r="O197" i="4"/>
  <c r="Q199" i="4"/>
  <c r="R167" i="4"/>
  <c r="T169" i="4"/>
  <c r="R199" i="4"/>
  <c r="S11" i="4"/>
  <c r="Q13" i="4"/>
  <c r="O15" i="4"/>
  <c r="O19" i="4"/>
  <c r="Q21" i="4"/>
  <c r="O35" i="4"/>
  <c r="O51" i="4"/>
  <c r="Q53" i="4"/>
  <c r="O67" i="4"/>
  <c r="Q69" i="4"/>
  <c r="O83" i="4"/>
  <c r="Q85" i="4"/>
  <c r="P92" i="4"/>
  <c r="O99" i="4"/>
  <c r="Q101" i="4"/>
  <c r="O115" i="4"/>
  <c r="Q117" i="4"/>
  <c r="O131" i="4"/>
  <c r="Q133" i="4"/>
  <c r="O147" i="4"/>
  <c r="Q149" i="4"/>
  <c r="O163" i="4"/>
  <c r="Q165" i="4"/>
  <c r="S167" i="4"/>
  <c r="O179" i="4"/>
  <c r="Q181" i="4"/>
  <c r="S183" i="4"/>
  <c r="O195" i="4"/>
  <c r="Q197" i="4"/>
  <c r="S199" i="4"/>
  <c r="R13" i="4"/>
  <c r="P15" i="4"/>
  <c r="P99" i="4"/>
  <c r="P115" i="4"/>
  <c r="P131" i="4"/>
  <c r="P147" i="4"/>
  <c r="P163" i="4"/>
  <c r="P179" i="4"/>
  <c r="P195" i="4"/>
  <c r="S13" i="4"/>
  <c r="Q15" i="4"/>
  <c r="Q19" i="4"/>
  <c r="O33" i="4"/>
  <c r="Q35" i="4"/>
  <c r="O49" i="4"/>
  <c r="Q51" i="4"/>
  <c r="O65" i="4"/>
  <c r="Q67" i="4"/>
  <c r="O81" i="4"/>
  <c r="Q83" i="4"/>
  <c r="O97" i="4"/>
  <c r="Q99" i="4"/>
  <c r="O113" i="4"/>
  <c r="Q115" i="4"/>
  <c r="O129" i="4"/>
  <c r="Q131" i="4"/>
  <c r="O145" i="4"/>
  <c r="Q147" i="4"/>
  <c r="O161" i="4"/>
  <c r="Q163" i="4"/>
  <c r="O177" i="4"/>
  <c r="Q179" i="4"/>
  <c r="O193" i="4"/>
  <c r="Q195" i="4"/>
  <c r="S197" i="4"/>
  <c r="Q8" i="4"/>
  <c r="O10" i="4"/>
  <c r="R15" i="4"/>
  <c r="R19" i="4"/>
  <c r="P33" i="4"/>
  <c r="R35" i="4"/>
  <c r="O40" i="4"/>
  <c r="P49" i="4"/>
  <c r="R51" i="4"/>
  <c r="O56" i="4"/>
  <c r="P65" i="4"/>
  <c r="R67" i="4"/>
  <c r="O72" i="4"/>
  <c r="P81" i="4"/>
  <c r="R83" i="4"/>
  <c r="O88" i="4"/>
  <c r="P97" i="4"/>
  <c r="R99" i="4"/>
  <c r="O104" i="4"/>
  <c r="P113" i="4"/>
  <c r="R115" i="4"/>
  <c r="O120" i="4"/>
  <c r="P129" i="4"/>
  <c r="R131" i="4"/>
  <c r="O136" i="4"/>
  <c r="P145" i="4"/>
  <c r="R147" i="4"/>
  <c r="O152" i="4"/>
  <c r="P161" i="4"/>
  <c r="R163" i="4"/>
  <c r="O168" i="4"/>
  <c r="P177" i="4"/>
  <c r="R179" i="4"/>
  <c r="O184" i="4"/>
  <c r="P193" i="4"/>
  <c r="R195" i="4"/>
  <c r="O200" i="4"/>
  <c r="S15" i="4"/>
  <c r="S19" i="4"/>
  <c r="Q33" i="4"/>
  <c r="S35" i="4"/>
  <c r="Q49" i="4"/>
  <c r="S51" i="4"/>
  <c r="Q65" i="4"/>
  <c r="S67" i="4"/>
  <c r="Q81" i="4"/>
  <c r="S83" i="4"/>
  <c r="Q97" i="4"/>
  <c r="S99" i="4"/>
  <c r="Q113" i="4"/>
  <c r="S115" i="4"/>
  <c r="Q129" i="4"/>
  <c r="S131" i="4"/>
  <c r="Q145" i="4"/>
  <c r="S147" i="4"/>
  <c r="Q161" i="4"/>
  <c r="S163" i="4"/>
  <c r="Q177" i="4"/>
  <c r="S179" i="4"/>
  <c r="P184" i="4"/>
  <c r="Q193" i="4"/>
  <c r="S195" i="4"/>
  <c r="P200" i="4"/>
  <c r="Q10" i="4"/>
  <c r="O12" i="4"/>
  <c r="O22" i="4"/>
  <c r="P31" i="4"/>
  <c r="R33" i="4"/>
  <c r="O38" i="4"/>
  <c r="Q40" i="4"/>
  <c r="P47" i="4"/>
  <c r="R49" i="4"/>
  <c r="O54" i="4"/>
  <c r="Q56" i="4"/>
  <c r="P63" i="4"/>
  <c r="O70" i="4"/>
  <c r="Q72" i="4"/>
  <c r="P79" i="4"/>
  <c r="O86" i="4"/>
  <c r="Q88" i="4"/>
  <c r="P95" i="4"/>
  <c r="O102" i="4"/>
  <c r="Q104" i="4"/>
  <c r="P111" i="4"/>
  <c r="O118" i="4"/>
  <c r="Q120" i="4"/>
  <c r="P127" i="4"/>
  <c r="O134" i="4"/>
  <c r="Q136" i="4"/>
  <c r="P143" i="4"/>
  <c r="R145" i="4"/>
  <c r="O150" i="4"/>
  <c r="Q152" i="4"/>
  <c r="P159" i="4"/>
  <c r="R161" i="4"/>
  <c r="O166" i="4"/>
  <c r="Q168" i="4"/>
  <c r="P175" i="4"/>
  <c r="O182" i="4"/>
  <c r="Q184" i="4"/>
  <c r="P191" i="4"/>
  <c r="O198" i="4"/>
  <c r="Q200" i="4"/>
  <c r="O14" i="4"/>
  <c r="O20" i="4"/>
  <c r="O36" i="4"/>
  <c r="O52" i="4"/>
  <c r="O68" i="4"/>
  <c r="O84" i="4"/>
  <c r="O100" i="4"/>
  <c r="O116" i="4"/>
  <c r="O132" i="4"/>
  <c r="O148" i="4"/>
  <c r="O164" i="4"/>
  <c r="O180" i="4"/>
  <c r="O196" i="4"/>
  <c r="T52" i="1"/>
  <c r="T115" i="1"/>
  <c r="P152" i="1"/>
  <c r="T138" i="1"/>
  <c r="P60" i="1"/>
  <c r="U158" i="1"/>
  <c r="S181" i="1"/>
  <c r="Q5" i="1"/>
  <c r="R60" i="1"/>
  <c r="T86" i="1"/>
  <c r="P99" i="1"/>
  <c r="R5" i="1"/>
  <c r="T20" i="1"/>
  <c r="S60" i="1"/>
  <c r="U86" i="1"/>
  <c r="R99" i="1"/>
  <c r="U126" i="1"/>
  <c r="S99" i="1"/>
  <c r="T166" i="1"/>
  <c r="U21" i="1"/>
  <c r="S51" i="1"/>
  <c r="U88" i="1"/>
  <c r="Q185" i="1"/>
  <c r="R86" i="1"/>
  <c r="R80" i="1"/>
  <c r="U125" i="1"/>
  <c r="U166" i="1"/>
  <c r="T126" i="1"/>
  <c r="P44" i="1"/>
  <c r="T54" i="1"/>
  <c r="U115" i="1"/>
  <c r="Q44" i="1"/>
  <c r="R44" i="1"/>
  <c r="P32" i="1"/>
  <c r="S44" i="1"/>
  <c r="S21" i="1"/>
  <c r="Q69" i="1"/>
  <c r="R107" i="1"/>
  <c r="Q59" i="1"/>
  <c r="R12" i="1"/>
  <c r="T22" i="1"/>
  <c r="T85" i="1"/>
  <c r="U12" i="1"/>
  <c r="Q159" i="1"/>
  <c r="T12" i="1"/>
  <c r="U52" i="1"/>
  <c r="Q91" i="1"/>
  <c r="U91" i="1"/>
  <c r="R53" i="1"/>
  <c r="P102" i="1"/>
  <c r="Q35" i="1"/>
  <c r="T44" i="1"/>
  <c r="S53" i="1"/>
  <c r="S102" i="1"/>
  <c r="R8" i="1"/>
  <c r="S35" i="1"/>
  <c r="U53" i="1"/>
  <c r="U102" i="1"/>
  <c r="T8" i="1"/>
  <c r="T35" i="1"/>
  <c r="Q158" i="1"/>
  <c r="P188" i="1"/>
  <c r="U8" i="1"/>
  <c r="Q65" i="1"/>
  <c r="R158" i="1"/>
  <c r="Q17" i="1"/>
  <c r="S158" i="1"/>
  <c r="T158" i="1"/>
  <c r="Q11" i="1"/>
  <c r="Q29" i="1"/>
  <c r="U68" i="1"/>
  <c r="P80" i="1"/>
  <c r="P107" i="1"/>
  <c r="U29" i="1"/>
  <c r="Q80" i="1"/>
  <c r="Q107" i="1"/>
  <c r="P12" i="1"/>
  <c r="P52" i="1"/>
  <c r="T80" i="1"/>
  <c r="S107" i="1"/>
  <c r="Q12" i="1"/>
  <c r="S52" i="1"/>
  <c r="U80" i="1"/>
  <c r="U99" i="1"/>
  <c r="T107" i="1"/>
  <c r="Q169" i="1"/>
  <c r="R50" i="1"/>
  <c r="U96" i="1"/>
  <c r="S109" i="1"/>
  <c r="T123" i="1"/>
  <c r="S132" i="1"/>
  <c r="T135" i="1"/>
  <c r="P144" i="1"/>
  <c r="Q179" i="1"/>
  <c r="R109" i="1"/>
  <c r="Q123" i="1"/>
  <c r="P132" i="1"/>
  <c r="S50" i="1"/>
  <c r="R56" i="1"/>
  <c r="Q87" i="1"/>
  <c r="P116" i="1"/>
  <c r="T132" i="1"/>
  <c r="U135" i="1"/>
  <c r="Q144" i="1"/>
  <c r="P171" i="1"/>
  <c r="Q193" i="1"/>
  <c r="Q9" i="1"/>
  <c r="R37" i="1"/>
  <c r="P110" i="1"/>
  <c r="S116" i="1"/>
  <c r="P124" i="1"/>
  <c r="P128" i="1"/>
  <c r="U132" i="1"/>
  <c r="R144" i="1"/>
  <c r="Q171" i="1"/>
  <c r="R180" i="1"/>
  <c r="S110" i="1"/>
  <c r="Q124" i="1"/>
  <c r="U128" i="1"/>
  <c r="S144" i="1"/>
  <c r="S180" i="1"/>
  <c r="P10" i="1"/>
  <c r="U24" i="1"/>
  <c r="Q32" i="1"/>
  <c r="Q45" i="1"/>
  <c r="R58" i="1"/>
  <c r="Q75" i="1"/>
  <c r="S83" i="1"/>
  <c r="P98" i="1"/>
  <c r="T110" i="1"/>
  <c r="R117" i="1"/>
  <c r="R124" i="1"/>
  <c r="T159" i="1"/>
  <c r="T144" i="1"/>
  <c r="Q152" i="1"/>
  <c r="U180" i="1"/>
  <c r="Q188" i="1"/>
  <c r="P195" i="1"/>
  <c r="R10" i="1"/>
  <c r="R32" i="1"/>
  <c r="R45" i="1"/>
  <c r="S58" i="1"/>
  <c r="P68" i="1"/>
  <c r="U110" i="1"/>
  <c r="S117" i="1"/>
  <c r="S124" i="1"/>
  <c r="Q129" i="1"/>
  <c r="P134" i="1"/>
  <c r="P138" i="1"/>
  <c r="R152" i="1"/>
  <c r="R188" i="1"/>
  <c r="S195" i="1"/>
  <c r="S45" i="1"/>
  <c r="Q68" i="1"/>
  <c r="P84" i="1"/>
  <c r="U117" i="1"/>
  <c r="T124" i="1"/>
  <c r="S138" i="1"/>
  <c r="S152" i="1"/>
  <c r="T173" i="1"/>
  <c r="R181" i="1"/>
  <c r="S188" i="1"/>
  <c r="T195" i="1"/>
  <c r="R13" i="1"/>
  <c r="U45" i="1"/>
  <c r="R68" i="1"/>
  <c r="S84" i="1"/>
  <c r="T188" i="1"/>
  <c r="T19" i="1"/>
  <c r="Q27" i="1"/>
  <c r="Q33" i="1"/>
  <c r="P42" i="1"/>
  <c r="S68" i="1"/>
  <c r="T84" i="1"/>
  <c r="P118" i="1"/>
  <c r="P131" i="1"/>
  <c r="P155" i="1"/>
  <c r="U138" i="1"/>
  <c r="S146" i="1"/>
  <c r="T174" i="1"/>
  <c r="Q196" i="1"/>
  <c r="S27" i="1"/>
  <c r="S42" i="1"/>
  <c r="U118" i="1"/>
  <c r="S125" i="1"/>
  <c r="Q131" i="1"/>
  <c r="U155" i="1"/>
  <c r="T146" i="1"/>
  <c r="U174" i="1"/>
  <c r="R196" i="1"/>
  <c r="P96" i="1"/>
  <c r="T27" i="1"/>
  <c r="P34" i="1"/>
  <c r="P79" i="1"/>
  <c r="R131" i="1"/>
  <c r="P163" i="1"/>
  <c r="U146" i="1"/>
  <c r="S189" i="1"/>
  <c r="S196" i="1"/>
  <c r="R34" i="1"/>
  <c r="Q43" i="1"/>
  <c r="R48" i="1"/>
  <c r="S131" i="1"/>
  <c r="T189" i="1"/>
  <c r="T196" i="1"/>
  <c r="P50" i="1"/>
  <c r="P8" i="1"/>
  <c r="S43" i="1"/>
  <c r="T48" i="1"/>
  <c r="P115" i="1"/>
  <c r="P126" i="1"/>
  <c r="T131" i="1"/>
  <c r="P184" i="1"/>
  <c r="U189" i="1"/>
  <c r="U196" i="1"/>
  <c r="Q8" i="1"/>
  <c r="Q21" i="1"/>
  <c r="Q115" i="1"/>
  <c r="S126" i="1"/>
  <c r="R165" i="1"/>
  <c r="U148" i="1"/>
  <c r="T92" i="1"/>
  <c r="S92" i="1"/>
  <c r="R153" i="1"/>
  <c r="T200" i="1"/>
  <c r="U200" i="1"/>
  <c r="T16" i="1"/>
  <c r="R26" i="1"/>
  <c r="T30" i="1"/>
  <c r="Q40" i="1"/>
  <c r="U48" i="1"/>
  <c r="S67" i="1"/>
  <c r="U71" i="1"/>
  <c r="Q76" i="1"/>
  <c r="R93" i="1"/>
  <c r="S101" i="1"/>
  <c r="P161" i="1"/>
  <c r="Q149" i="1"/>
  <c r="S153" i="1"/>
  <c r="T180" i="1"/>
  <c r="U187" i="1"/>
  <c r="T187" i="1"/>
  <c r="P200" i="1"/>
  <c r="R101" i="1"/>
  <c r="U153" i="1"/>
  <c r="S89" i="1"/>
  <c r="Q89" i="1"/>
  <c r="T49" i="1"/>
  <c r="Q49" i="1"/>
  <c r="R76" i="1"/>
  <c r="Q133" i="1"/>
  <c r="S133" i="1"/>
  <c r="R133" i="1"/>
  <c r="R190" i="1"/>
  <c r="U190" i="1"/>
  <c r="T190" i="1"/>
  <c r="S190" i="1"/>
  <c r="R21" i="1"/>
  <c r="S32" i="1"/>
  <c r="U32" i="1"/>
  <c r="P36" i="1"/>
  <c r="T40" i="1"/>
  <c r="T62" i="1"/>
  <c r="P72" i="1"/>
  <c r="S76" i="1"/>
  <c r="Q86" i="1"/>
  <c r="P86" i="1"/>
  <c r="P90" i="1"/>
  <c r="T93" i="1"/>
  <c r="Q116" i="1"/>
  <c r="P120" i="1"/>
  <c r="U130" i="1"/>
  <c r="R130" i="1"/>
  <c r="U133" i="1"/>
  <c r="T161" i="1"/>
  <c r="P136" i="1"/>
  <c r="P140" i="1"/>
  <c r="R150" i="1"/>
  <c r="P172" i="1"/>
  <c r="P176" i="1"/>
  <c r="Q187" i="1"/>
  <c r="P190" i="1"/>
  <c r="P61" i="1"/>
  <c r="R61" i="1"/>
  <c r="Q61" i="1"/>
  <c r="P71" i="1"/>
  <c r="S93" i="1"/>
  <c r="Q36" i="1"/>
  <c r="U40" i="1"/>
  <c r="Q72" i="1"/>
  <c r="T76" i="1"/>
  <c r="Q90" i="1"/>
  <c r="U93" i="1"/>
  <c r="R116" i="1"/>
  <c r="U120" i="1"/>
  <c r="U161" i="1"/>
  <c r="Q136" i="1"/>
  <c r="U140" i="1"/>
  <c r="S151" i="1"/>
  <c r="R151" i="1"/>
  <c r="Q151" i="1"/>
  <c r="Q172" i="1"/>
  <c r="U176" i="1"/>
  <c r="R187" i="1"/>
  <c r="Q57" i="1"/>
  <c r="S161" i="1"/>
  <c r="R36" i="1"/>
  <c r="R72" i="1"/>
  <c r="U76" i="1"/>
  <c r="U82" i="1"/>
  <c r="R82" i="1"/>
  <c r="P82" i="1"/>
  <c r="R90" i="1"/>
  <c r="U108" i="1"/>
  <c r="T108" i="1"/>
  <c r="U121" i="1"/>
  <c r="Q121" i="1"/>
  <c r="R136" i="1"/>
  <c r="Q145" i="1"/>
  <c r="U145" i="1"/>
  <c r="R172" i="1"/>
  <c r="S187" i="1"/>
  <c r="S16" i="1"/>
  <c r="Q16" i="1"/>
  <c r="P16" i="1"/>
  <c r="P26" i="1"/>
  <c r="U3" i="1"/>
  <c r="S3" i="1"/>
  <c r="Q3" i="1"/>
  <c r="U101" i="1"/>
  <c r="Q4" i="1"/>
  <c r="P18" i="1"/>
  <c r="S59" i="1"/>
  <c r="P64" i="1"/>
  <c r="T72" i="1"/>
  <c r="P77" i="1"/>
  <c r="S77" i="1"/>
  <c r="R77" i="1"/>
  <c r="S82" i="1"/>
  <c r="P94" i="1"/>
  <c r="T102" i="1"/>
  <c r="P108" i="1"/>
  <c r="P112" i="1"/>
  <c r="T116" i="1"/>
  <c r="S134" i="1"/>
  <c r="S136" i="1"/>
  <c r="Q141" i="1"/>
  <c r="R145" i="1"/>
  <c r="T151" i="1"/>
  <c r="S172" i="1"/>
  <c r="Q177" i="1"/>
  <c r="T181" i="1"/>
  <c r="P192" i="1"/>
  <c r="Q67" i="1"/>
  <c r="T67" i="1"/>
  <c r="R18" i="1"/>
  <c r="S28" i="1"/>
  <c r="T28" i="1"/>
  <c r="R28" i="1"/>
  <c r="T59" i="1"/>
  <c r="Q64" i="1"/>
  <c r="U72" i="1"/>
  <c r="Q94" i="1"/>
  <c r="Q108" i="1"/>
  <c r="U112" i="1"/>
  <c r="T134" i="1"/>
  <c r="T136" i="1"/>
  <c r="S145" i="1"/>
  <c r="U151" i="1"/>
  <c r="T172" i="1"/>
  <c r="U181" i="1"/>
  <c r="U192" i="1"/>
  <c r="R157" i="1"/>
  <c r="U36" i="1"/>
  <c r="T36" i="1"/>
  <c r="R4" i="1"/>
  <c r="T4" i="1"/>
  <c r="Q13" i="1"/>
  <c r="S18" i="1"/>
  <c r="P28" i="1"/>
  <c r="Q37" i="1"/>
  <c r="R42" i="1"/>
  <c r="Q51" i="1"/>
  <c r="R64" i="1"/>
  <c r="U77" i="1"/>
  <c r="Q83" i="1"/>
  <c r="P91" i="1"/>
  <c r="R94" i="1"/>
  <c r="Q99" i="1"/>
  <c r="R108" i="1"/>
  <c r="P123" i="1"/>
  <c r="U134" i="1"/>
  <c r="P159" i="1"/>
  <c r="U163" i="1"/>
  <c r="R142" i="1"/>
  <c r="P168" i="1"/>
  <c r="U179" i="1"/>
  <c r="T179" i="1"/>
  <c r="S179" i="1"/>
  <c r="R182" i="1"/>
  <c r="T182" i="1"/>
  <c r="S182" i="1"/>
  <c r="P182" i="1"/>
  <c r="R197" i="1"/>
  <c r="P40" i="1"/>
  <c r="T64" i="1"/>
  <c r="U74" i="1"/>
  <c r="R74" i="1"/>
  <c r="P74" i="1"/>
  <c r="S94" i="1"/>
  <c r="T104" i="1"/>
  <c r="U104" i="1"/>
  <c r="S108" i="1"/>
  <c r="Q137" i="1"/>
  <c r="U137" i="1"/>
  <c r="R143" i="1"/>
  <c r="Q143" i="1"/>
  <c r="U168" i="1"/>
  <c r="S197" i="1"/>
  <c r="S26" i="1"/>
  <c r="S13" i="1"/>
  <c r="Q19" i="1"/>
  <c r="U28" i="1"/>
  <c r="S37" i="1"/>
  <c r="T46" i="1"/>
  <c r="T51" i="1"/>
  <c r="P56" i="1"/>
  <c r="Q60" i="1"/>
  <c r="U64" i="1"/>
  <c r="P69" i="1"/>
  <c r="S69" i="1"/>
  <c r="R69" i="1"/>
  <c r="S74" i="1"/>
  <c r="T78" i="1"/>
  <c r="T83" i="1"/>
  <c r="T87" i="1"/>
  <c r="R91" i="1"/>
  <c r="T94" i="1"/>
  <c r="P104" i="1"/>
  <c r="R123" i="1"/>
  <c r="R159" i="1"/>
  <c r="Q164" i="1"/>
  <c r="R137" i="1"/>
  <c r="P143" i="1"/>
  <c r="R173" i="1"/>
  <c r="T197" i="1"/>
  <c r="R40" i="1"/>
  <c r="P4" i="1"/>
  <c r="U4" i="1"/>
  <c r="S24" i="1"/>
  <c r="T24" i="1"/>
  <c r="R24" i="1"/>
  <c r="U13" i="1"/>
  <c r="S19" i="1"/>
  <c r="Q24" i="1"/>
  <c r="U37" i="1"/>
  <c r="Q56" i="1"/>
  <c r="S91" i="1"/>
  <c r="S123" i="1"/>
  <c r="S159" i="1"/>
  <c r="S137" i="1"/>
  <c r="S143" i="1"/>
  <c r="S173" i="1"/>
  <c r="R179" i="1"/>
  <c r="U197" i="1"/>
  <c r="R198" i="1"/>
  <c r="U198" i="1"/>
  <c r="T6" i="1"/>
  <c r="S5" i="1"/>
  <c r="R29" i="1"/>
  <c r="S34" i="1"/>
  <c r="T38" i="1"/>
  <c r="T43" i="1"/>
  <c r="P48" i="1"/>
  <c r="Q52" i="1"/>
  <c r="T56" i="1"/>
  <c r="T60" i="1"/>
  <c r="U66" i="1"/>
  <c r="R66" i="1"/>
  <c r="P66" i="1"/>
  <c r="S75" i="1"/>
  <c r="U79" i="1"/>
  <c r="Q84" i="1"/>
  <c r="P88" i="1"/>
  <c r="T95" i="1"/>
  <c r="U109" i="1"/>
  <c r="R115" i="1"/>
  <c r="S118" i="1"/>
  <c r="Q132" i="1"/>
  <c r="Q135" i="1"/>
  <c r="P135" i="1"/>
  <c r="U143" i="1"/>
  <c r="T152" i="1"/>
  <c r="R170" i="1"/>
  <c r="U173" i="1"/>
  <c r="P180" i="1"/>
  <c r="U184" i="1"/>
  <c r="Q195" i="1"/>
  <c r="S198" i="1"/>
  <c r="R16" i="1"/>
  <c r="S61" i="1"/>
  <c r="P100" i="1"/>
  <c r="R100" i="1"/>
  <c r="Q100" i="1"/>
  <c r="S10" i="1"/>
  <c r="T14" i="1"/>
  <c r="S20" i="1"/>
  <c r="Q20" i="1"/>
  <c r="P20" i="1"/>
  <c r="U5" i="1"/>
  <c r="U11" i="1"/>
  <c r="T11" i="1"/>
  <c r="R20" i="1"/>
  <c r="Q25" i="1"/>
  <c r="S29" i="1"/>
  <c r="Q48" i="1"/>
  <c r="U56" i="1"/>
  <c r="S66" i="1"/>
  <c r="T70" i="1"/>
  <c r="T75" i="1"/>
  <c r="R84" i="1"/>
  <c r="Q92" i="1"/>
  <c r="T100" i="1"/>
  <c r="T118" i="1"/>
  <c r="Q156" i="1"/>
  <c r="Q160" i="1"/>
  <c r="U160" i="1"/>
  <c r="S160" i="1"/>
  <c r="R135" i="1"/>
  <c r="P148" i="1"/>
  <c r="T171" i="1"/>
  <c r="S171" i="1"/>
  <c r="R171" i="1"/>
  <c r="R189" i="1"/>
  <c r="R195" i="1"/>
  <c r="T198" i="1"/>
  <c r="P166" i="1"/>
  <c r="P174" i="1"/>
  <c r="Q41" i="1"/>
  <c r="Q53" i="1"/>
  <c r="P58" i="1"/>
  <c r="Q113" i="1"/>
  <c r="R125" i="1"/>
  <c r="P146" i="1"/>
  <c r="S166" i="1"/>
  <c r="S174" i="1"/>
  <c r="T199" i="1"/>
  <c r="G12" i="3"/>
  <c r="H12" i="3"/>
  <c r="I24" i="3"/>
  <c r="C35" i="3"/>
  <c r="K35" i="3"/>
  <c r="L35" i="3"/>
  <c r="J12" i="3"/>
  <c r="C24" i="3"/>
  <c r="K24" i="3"/>
  <c r="E35" i="3"/>
  <c r="D24" i="3"/>
  <c r="L24" i="3"/>
  <c r="F35" i="3"/>
  <c r="D12" i="3"/>
  <c r="L12" i="3"/>
  <c r="R6" i="1"/>
  <c r="S7" i="1"/>
  <c r="U9" i="1"/>
  <c r="R14" i="1"/>
  <c r="S15" i="1"/>
  <c r="U17" i="1"/>
  <c r="R22" i="1"/>
  <c r="S23" i="1"/>
  <c r="U25" i="1"/>
  <c r="R30" i="1"/>
  <c r="S31" i="1"/>
  <c r="U33" i="1"/>
  <c r="R38" i="1"/>
  <c r="S39" i="1"/>
  <c r="U41" i="1"/>
  <c r="R46" i="1"/>
  <c r="S47" i="1"/>
  <c r="U49" i="1"/>
  <c r="R54" i="1"/>
  <c r="S55" i="1"/>
  <c r="U57" i="1"/>
  <c r="R62" i="1"/>
  <c r="S63" i="1"/>
  <c r="U65" i="1"/>
  <c r="R70" i="1"/>
  <c r="S71" i="1"/>
  <c r="U73" i="1"/>
  <c r="R78" i="1"/>
  <c r="S79" i="1"/>
  <c r="U81" i="1"/>
  <c r="R85" i="1"/>
  <c r="U105" i="1"/>
  <c r="T105" i="1"/>
  <c r="S105" i="1"/>
  <c r="R105" i="1"/>
  <c r="P105" i="1"/>
  <c r="P3" i="1"/>
  <c r="S6" i="1"/>
  <c r="T7" i="1"/>
  <c r="P11" i="1"/>
  <c r="S14" i="1"/>
  <c r="T15" i="1"/>
  <c r="P19" i="1"/>
  <c r="S22" i="1"/>
  <c r="T23" i="1"/>
  <c r="P27" i="1"/>
  <c r="S30" i="1"/>
  <c r="T31" i="1"/>
  <c r="P35" i="1"/>
  <c r="S38" i="1"/>
  <c r="T39" i="1"/>
  <c r="P43" i="1"/>
  <c r="S46" i="1"/>
  <c r="T47" i="1"/>
  <c r="P51" i="1"/>
  <c r="S54" i="1"/>
  <c r="T55" i="1"/>
  <c r="P59" i="1"/>
  <c r="S62" i="1"/>
  <c r="T63" i="1"/>
  <c r="P67" i="1"/>
  <c r="S70" i="1"/>
  <c r="T71" i="1"/>
  <c r="P75" i="1"/>
  <c r="S78" i="1"/>
  <c r="T79" i="1"/>
  <c r="P83" i="1"/>
  <c r="S85" i="1"/>
  <c r="U97" i="1"/>
  <c r="T97" i="1"/>
  <c r="S97" i="1"/>
  <c r="R97" i="1"/>
  <c r="P97" i="1"/>
  <c r="U7" i="1"/>
  <c r="U15" i="1"/>
  <c r="U23" i="1"/>
  <c r="U31" i="1"/>
  <c r="U39" i="1"/>
  <c r="U47" i="1"/>
  <c r="U55" i="1"/>
  <c r="U63" i="1"/>
  <c r="S103" i="1"/>
  <c r="R103" i="1"/>
  <c r="Q103" i="1"/>
  <c r="P103" i="1"/>
  <c r="U106" i="1"/>
  <c r="T106" i="1"/>
  <c r="S106" i="1"/>
  <c r="Q106" i="1"/>
  <c r="R3" i="1"/>
  <c r="T5" i="1"/>
  <c r="U6" i="1"/>
  <c r="P9" i="1"/>
  <c r="Q10" i="1"/>
  <c r="R11" i="1"/>
  <c r="T13" i="1"/>
  <c r="U14" i="1"/>
  <c r="P17" i="1"/>
  <c r="Q18" i="1"/>
  <c r="R19" i="1"/>
  <c r="T21" i="1"/>
  <c r="U22" i="1"/>
  <c r="P25" i="1"/>
  <c r="Q26" i="1"/>
  <c r="R27" i="1"/>
  <c r="T29" i="1"/>
  <c r="U30" i="1"/>
  <c r="P33" i="1"/>
  <c r="Q34" i="1"/>
  <c r="R35" i="1"/>
  <c r="T37" i="1"/>
  <c r="U38" i="1"/>
  <c r="P41" i="1"/>
  <c r="Q42" i="1"/>
  <c r="R43" i="1"/>
  <c r="T45" i="1"/>
  <c r="U46" i="1"/>
  <c r="P49" i="1"/>
  <c r="Q50" i="1"/>
  <c r="R51" i="1"/>
  <c r="T53" i="1"/>
  <c r="U54" i="1"/>
  <c r="P57" i="1"/>
  <c r="Q58" i="1"/>
  <c r="R59" i="1"/>
  <c r="T61" i="1"/>
  <c r="U62" i="1"/>
  <c r="P65" i="1"/>
  <c r="Q66" i="1"/>
  <c r="R67" i="1"/>
  <c r="T69" i="1"/>
  <c r="U70" i="1"/>
  <c r="P73" i="1"/>
  <c r="Q74" i="1"/>
  <c r="R75" i="1"/>
  <c r="T77" i="1"/>
  <c r="U78" i="1"/>
  <c r="P81" i="1"/>
  <c r="Q82" i="1"/>
  <c r="R83" i="1"/>
  <c r="U85" i="1"/>
  <c r="S87" i="1"/>
  <c r="R87" i="1"/>
  <c r="P87" i="1"/>
  <c r="U89" i="1"/>
  <c r="T89" i="1"/>
  <c r="R89" i="1"/>
  <c r="S95" i="1"/>
  <c r="R95" i="1"/>
  <c r="Q95" i="1"/>
  <c r="P95" i="1"/>
  <c r="U98" i="1"/>
  <c r="T98" i="1"/>
  <c r="S98" i="1"/>
  <c r="Q98" i="1"/>
  <c r="T103" i="1"/>
  <c r="P106" i="1"/>
  <c r="U114" i="1"/>
  <c r="T114" i="1"/>
  <c r="S114" i="1"/>
  <c r="Q114" i="1"/>
  <c r="P114" i="1"/>
  <c r="U122" i="1"/>
  <c r="T122" i="1"/>
  <c r="S122" i="1"/>
  <c r="Q122" i="1"/>
  <c r="P122" i="1"/>
  <c r="Q73" i="1"/>
  <c r="Q81" i="1"/>
  <c r="U103" i="1"/>
  <c r="R106" i="1"/>
  <c r="S111" i="1"/>
  <c r="R111" i="1"/>
  <c r="Q111" i="1"/>
  <c r="P111" i="1"/>
  <c r="U111" i="1"/>
  <c r="R114" i="1"/>
  <c r="S119" i="1"/>
  <c r="R119" i="1"/>
  <c r="Q119" i="1"/>
  <c r="P119" i="1"/>
  <c r="U119" i="1"/>
  <c r="R122" i="1"/>
  <c r="T127" i="1"/>
  <c r="S127" i="1"/>
  <c r="R127" i="1"/>
  <c r="Q127" i="1"/>
  <c r="P127" i="1"/>
  <c r="U127" i="1"/>
  <c r="P7" i="1"/>
  <c r="R9" i="1"/>
  <c r="P15" i="1"/>
  <c r="R17" i="1"/>
  <c r="P23" i="1"/>
  <c r="R25" i="1"/>
  <c r="P31" i="1"/>
  <c r="R33" i="1"/>
  <c r="P39" i="1"/>
  <c r="R41" i="1"/>
  <c r="P47" i="1"/>
  <c r="R49" i="1"/>
  <c r="P55" i="1"/>
  <c r="R57" i="1"/>
  <c r="P63" i="1"/>
  <c r="R65" i="1"/>
  <c r="R73" i="1"/>
  <c r="R81" i="1"/>
  <c r="P6" i="1"/>
  <c r="Q7" i="1"/>
  <c r="S9" i="1"/>
  <c r="T10" i="1"/>
  <c r="P14" i="1"/>
  <c r="Q15" i="1"/>
  <c r="S17" i="1"/>
  <c r="T18" i="1"/>
  <c r="P22" i="1"/>
  <c r="Q23" i="1"/>
  <c r="S25" i="1"/>
  <c r="T26" i="1"/>
  <c r="P30" i="1"/>
  <c r="Q31" i="1"/>
  <c r="S33" i="1"/>
  <c r="T34" i="1"/>
  <c r="P38" i="1"/>
  <c r="Q39" i="1"/>
  <c r="S41" i="1"/>
  <c r="T42" i="1"/>
  <c r="P46" i="1"/>
  <c r="Q47" i="1"/>
  <c r="S49" i="1"/>
  <c r="T50" i="1"/>
  <c r="P54" i="1"/>
  <c r="Q55" i="1"/>
  <c r="S57" i="1"/>
  <c r="T58" i="1"/>
  <c r="P62" i="1"/>
  <c r="Q63" i="1"/>
  <c r="S65" i="1"/>
  <c r="T66" i="1"/>
  <c r="P70" i="1"/>
  <c r="Q71" i="1"/>
  <c r="S73" i="1"/>
  <c r="T74" i="1"/>
  <c r="P78" i="1"/>
  <c r="Q79" i="1"/>
  <c r="S81" i="1"/>
  <c r="T82" i="1"/>
  <c r="P85" i="1"/>
  <c r="T88" i="1"/>
  <c r="S88" i="1"/>
  <c r="Q88" i="1"/>
  <c r="U90" i="1"/>
  <c r="S90" i="1"/>
  <c r="Q93" i="1"/>
  <c r="P92" i="1"/>
  <c r="P93" i="1"/>
  <c r="U92" i="1"/>
  <c r="P130" i="1"/>
  <c r="U154" i="1"/>
  <c r="P157" i="1"/>
  <c r="U162" i="1"/>
  <c r="P165" i="1"/>
  <c r="U139" i="1"/>
  <c r="P142" i="1"/>
  <c r="U147" i="1"/>
  <c r="P150" i="1"/>
  <c r="U167" i="1"/>
  <c r="P170" i="1"/>
  <c r="U175" i="1"/>
  <c r="P178" i="1"/>
  <c r="U183" i="1"/>
  <c r="P186" i="1"/>
  <c r="U191" i="1"/>
  <c r="P194" i="1"/>
  <c r="U199" i="1"/>
  <c r="T101" i="1"/>
  <c r="T109" i="1"/>
  <c r="P113" i="1"/>
  <c r="T117" i="1"/>
  <c r="P121" i="1"/>
  <c r="T125" i="1"/>
  <c r="P129" i="1"/>
  <c r="Q130" i="1"/>
  <c r="T133" i="1"/>
  <c r="P156" i="1"/>
  <c r="Q157" i="1"/>
  <c r="T160" i="1"/>
  <c r="P164" i="1"/>
  <c r="Q165" i="1"/>
  <c r="T137" i="1"/>
  <c r="P141" i="1"/>
  <c r="Q142" i="1"/>
  <c r="T145" i="1"/>
  <c r="P149" i="1"/>
  <c r="Q150" i="1"/>
  <c r="T153" i="1"/>
  <c r="P169" i="1"/>
  <c r="Q170" i="1"/>
  <c r="P177" i="1"/>
  <c r="Q178" i="1"/>
  <c r="P185" i="1"/>
  <c r="Q186" i="1"/>
  <c r="P193" i="1"/>
  <c r="Q194" i="1"/>
  <c r="R178" i="1"/>
  <c r="R186" i="1"/>
  <c r="R194" i="1"/>
  <c r="Q96" i="1"/>
  <c r="U100" i="1"/>
  <c r="Q104" i="1"/>
  <c r="Q112" i="1"/>
  <c r="R113" i="1"/>
  <c r="Q120" i="1"/>
  <c r="R121" i="1"/>
  <c r="Q128" i="1"/>
  <c r="R129" i="1"/>
  <c r="S130" i="1"/>
  <c r="P154" i="1"/>
  <c r="Q155" i="1"/>
  <c r="R156" i="1"/>
  <c r="S157" i="1"/>
  <c r="P162" i="1"/>
  <c r="Q163" i="1"/>
  <c r="R164" i="1"/>
  <c r="S165" i="1"/>
  <c r="P139" i="1"/>
  <c r="Q140" i="1"/>
  <c r="R141" i="1"/>
  <c r="S142" i="1"/>
  <c r="P147" i="1"/>
  <c r="Q148" i="1"/>
  <c r="R149" i="1"/>
  <c r="S150" i="1"/>
  <c r="P167" i="1"/>
  <c r="Q168" i="1"/>
  <c r="R169" i="1"/>
  <c r="S170" i="1"/>
  <c r="P175" i="1"/>
  <c r="Q176" i="1"/>
  <c r="R177" i="1"/>
  <c r="S178" i="1"/>
  <c r="P183" i="1"/>
  <c r="Q184" i="1"/>
  <c r="R185" i="1"/>
  <c r="S186" i="1"/>
  <c r="P191" i="1"/>
  <c r="Q192" i="1"/>
  <c r="R193" i="1"/>
  <c r="S194" i="1"/>
  <c r="P199" i="1"/>
  <c r="Q200" i="1"/>
  <c r="R96" i="1"/>
  <c r="R104" i="1"/>
  <c r="R112" i="1"/>
  <c r="S113" i="1"/>
  <c r="R120" i="1"/>
  <c r="S121" i="1"/>
  <c r="R128" i="1"/>
  <c r="S129" i="1"/>
  <c r="T130" i="1"/>
  <c r="Q154" i="1"/>
  <c r="R155" i="1"/>
  <c r="S156" i="1"/>
  <c r="T157" i="1"/>
  <c r="Q162" i="1"/>
  <c r="R163" i="1"/>
  <c r="S164" i="1"/>
  <c r="T165" i="1"/>
  <c r="Q139" i="1"/>
  <c r="R140" i="1"/>
  <c r="S141" i="1"/>
  <c r="T142" i="1"/>
  <c r="Q147" i="1"/>
  <c r="R148" i="1"/>
  <c r="S149" i="1"/>
  <c r="T150" i="1"/>
  <c r="Q167" i="1"/>
  <c r="R168" i="1"/>
  <c r="S169" i="1"/>
  <c r="T170" i="1"/>
  <c r="Q175" i="1"/>
  <c r="R176" i="1"/>
  <c r="S177" i="1"/>
  <c r="T178" i="1"/>
  <c r="Q183" i="1"/>
  <c r="R184" i="1"/>
  <c r="S185" i="1"/>
  <c r="T186" i="1"/>
  <c r="Q191" i="1"/>
  <c r="R192" i="1"/>
  <c r="S193" i="1"/>
  <c r="T194" i="1"/>
  <c r="P198" i="1"/>
  <c r="Q199" i="1"/>
  <c r="R200" i="1"/>
  <c r="S96" i="1"/>
  <c r="P101" i="1"/>
  <c r="Q102" i="1"/>
  <c r="S104" i="1"/>
  <c r="P109" i="1"/>
  <c r="Q110" i="1"/>
  <c r="S112" i="1"/>
  <c r="T113" i="1"/>
  <c r="P117" i="1"/>
  <c r="Q118" i="1"/>
  <c r="S120" i="1"/>
  <c r="T121" i="1"/>
  <c r="P125" i="1"/>
  <c r="Q126" i="1"/>
  <c r="S128" i="1"/>
  <c r="T129" i="1"/>
  <c r="P133" i="1"/>
  <c r="Q134" i="1"/>
  <c r="R154" i="1"/>
  <c r="S155" i="1"/>
  <c r="T156" i="1"/>
  <c r="P160" i="1"/>
  <c r="Q161" i="1"/>
  <c r="R162" i="1"/>
  <c r="S163" i="1"/>
  <c r="T164" i="1"/>
  <c r="P137" i="1"/>
  <c r="Q138" i="1"/>
  <c r="R139" i="1"/>
  <c r="S140" i="1"/>
  <c r="T141" i="1"/>
  <c r="P145" i="1"/>
  <c r="Q146" i="1"/>
  <c r="R147" i="1"/>
  <c r="S148" i="1"/>
  <c r="T149" i="1"/>
  <c r="P153" i="1"/>
  <c r="Q166" i="1"/>
  <c r="R167" i="1"/>
  <c r="S168" i="1"/>
  <c r="T169" i="1"/>
  <c r="P173" i="1"/>
  <c r="Q174" i="1"/>
  <c r="R175" i="1"/>
  <c r="S176" i="1"/>
  <c r="T177" i="1"/>
  <c r="P181" i="1"/>
  <c r="Q182" i="1"/>
  <c r="R183" i="1"/>
  <c r="S184" i="1"/>
  <c r="T185" i="1"/>
  <c r="P189" i="1"/>
  <c r="Q190" i="1"/>
  <c r="R191" i="1"/>
  <c r="S192" i="1"/>
  <c r="T193" i="1"/>
  <c r="P197" i="1"/>
  <c r="Q198" i="1"/>
  <c r="R199" i="1"/>
  <c r="S200" i="1"/>
  <c r="S154" i="1"/>
  <c r="S162" i="1"/>
  <c r="S139" i="1"/>
  <c r="S147" i="1"/>
  <c r="T148" i="1"/>
  <c r="S167" i="1"/>
  <c r="S175" i="1"/>
  <c r="S183" i="1"/>
  <c r="S1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AH2" authorId="0" shapeId="0" xr:uid="{14C60C05-532F-264F-911B-F9C4002CDEDA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&lt;18.5=1
</t>
        </r>
        <r>
          <rPr>
            <sz val="10"/>
            <color rgb="FF000000"/>
            <rFont val="Calibri"/>
            <scheme val="minor"/>
          </rPr>
          <t xml:space="preserve">18-24.9=2
</t>
        </r>
        <r>
          <rPr>
            <sz val="10"/>
            <color rgb="FF000000"/>
            <rFont val="Calibri"/>
            <scheme val="minor"/>
          </rPr>
          <t xml:space="preserve">25-29.9=3
</t>
        </r>
        <r>
          <rPr>
            <sz val="10"/>
            <color rgb="FF000000"/>
            <rFont val="Calibri"/>
            <scheme val="minor"/>
          </rPr>
          <t xml:space="preserve">30-39.9=4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AI1" authorId="0" shapeId="0" xr:uid="{0B761F1E-9FE7-D74C-97CF-DA13E9368DA0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 xml:space="preserve">&lt;18.5=1
</t>
        </r>
        <r>
          <rPr>
            <sz val="10"/>
            <color rgb="FF000000"/>
            <rFont val="Calibri"/>
          </rPr>
          <t xml:space="preserve">18-24.9=2
</t>
        </r>
        <r>
          <rPr>
            <sz val="10"/>
            <color rgb="FF000000"/>
            <rFont val="Calibri"/>
          </rPr>
          <t xml:space="preserve">25-29.9=3
</t>
        </r>
        <r>
          <rPr>
            <sz val="10"/>
            <color rgb="FF000000"/>
            <rFont val="Calibri"/>
          </rPr>
          <t xml:space="preserve">30-39.9=4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AI2" authorId="0" shapeId="0" xr:uid="{6401FB5B-486F-5440-93B0-3C6605209A6D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 xml:space="preserve">&lt;18.5=1
</t>
        </r>
        <r>
          <rPr>
            <sz val="10"/>
            <color rgb="FF000000"/>
            <rFont val="Calibri"/>
          </rPr>
          <t xml:space="preserve">18-24.9=2
</t>
        </r>
        <r>
          <rPr>
            <sz val="10"/>
            <color rgb="FF000000"/>
            <rFont val="Calibri"/>
          </rPr>
          <t xml:space="preserve">25-29.9=3
</t>
        </r>
        <r>
          <rPr>
            <sz val="10"/>
            <color rgb="FF000000"/>
            <rFont val="Calibri"/>
          </rPr>
          <t xml:space="preserve">30-39.9=4
</t>
        </r>
      </text>
    </comment>
  </commentList>
</comments>
</file>

<file path=xl/sharedStrings.xml><?xml version="1.0" encoding="utf-8"?>
<sst xmlns="http://schemas.openxmlformats.org/spreadsheetml/2006/main" count="5849" uniqueCount="751">
  <si>
    <t>Lactate</t>
  </si>
  <si>
    <t>Acetate</t>
  </si>
  <si>
    <t>Propionate</t>
  </si>
  <si>
    <t>2-Hydroxybutyrate</t>
  </si>
  <si>
    <t>Isobutyrate</t>
  </si>
  <si>
    <t>Butyrate</t>
  </si>
  <si>
    <t>2-Methylbutyrate</t>
  </si>
  <si>
    <t>Isovalerate</t>
  </si>
  <si>
    <t>Valerate</t>
  </si>
  <si>
    <t>Hexanoate</t>
  </si>
  <si>
    <t>Name</t>
  </si>
  <si>
    <t>ID</t>
  </si>
  <si>
    <t>Stool, mg</t>
  </si>
  <si>
    <t>Stool, g</t>
  </si>
  <si>
    <t>µmol/L</t>
  </si>
  <si>
    <t xml:space="preserve">Lactate, µmol/g </t>
  </si>
  <si>
    <t xml:space="preserve">Acetate, µmol/g </t>
  </si>
  <si>
    <t xml:space="preserve">Propionate,  µmol/g </t>
  </si>
  <si>
    <t xml:space="preserve">2-Hydroxybutyrate, µmol/g </t>
  </si>
  <si>
    <t xml:space="preserve">Isobutyrate, µmol/g </t>
  </si>
  <si>
    <t xml:space="preserve">Butyrate, µmol/g </t>
  </si>
  <si>
    <t>20210614_TQ660_SCFA_STR_FE_001</t>
  </si>
  <si>
    <t>F001</t>
  </si>
  <si>
    <t>20210614_TQ660_SCFA_STR_FE_002</t>
  </si>
  <si>
    <t>F002</t>
  </si>
  <si>
    <t>20210614_TQ660_SCFA_STR_FE_003</t>
  </si>
  <si>
    <t>F003</t>
  </si>
  <si>
    <t>20210614_TQ660_SCFA_STR_FE_004</t>
  </si>
  <si>
    <t>F004</t>
  </si>
  <si>
    <t>20210614_TQ660_SCFA_STR_FE_005</t>
  </si>
  <si>
    <t>F005</t>
  </si>
  <si>
    <t>20210614_TQ660_SCFA_STR_FE_006</t>
  </si>
  <si>
    <t>F006</t>
  </si>
  <si>
    <t>20210614_TQ660_SCFA_STR_FE_007</t>
  </si>
  <si>
    <t>F007</t>
  </si>
  <si>
    <t>20210614_TQ660_SCFA_STR_FE_008</t>
  </si>
  <si>
    <t>F008</t>
  </si>
  <si>
    <t>20210614_TQ660_SCFA_STR_FE_009</t>
  </si>
  <si>
    <t>F009</t>
  </si>
  <si>
    <t>20210614_TQ660_SCFA_STR_FE_010</t>
  </si>
  <si>
    <t>F010</t>
  </si>
  <si>
    <t>20210614_TQ660_SCFA_STR_FE_011</t>
  </si>
  <si>
    <t>F011</t>
  </si>
  <si>
    <t>20210614_TQ660_SCFA_STR_FE_012</t>
  </si>
  <si>
    <t>F012</t>
  </si>
  <si>
    <t>20210614_TQ660_SCFA_STR_FE_013</t>
  </si>
  <si>
    <t>F013</t>
  </si>
  <si>
    <t>20210614_TQ660_SCFA_STR_FE_014</t>
  </si>
  <si>
    <t>F014</t>
  </si>
  <si>
    <t>20210614_TQ660_SCFA_STR_FE_015</t>
  </si>
  <si>
    <t>F015</t>
  </si>
  <si>
    <t>20210614_TQ660_SCFA_STR_FE_016</t>
  </si>
  <si>
    <t>F016</t>
  </si>
  <si>
    <t>20210614_TQ660_SCFA_STR_FE_017</t>
  </si>
  <si>
    <t>F017</t>
  </si>
  <si>
    <t>20210614_TQ660_SCFA_STR_FE_018</t>
  </si>
  <si>
    <t>F018</t>
  </si>
  <si>
    <t>20210614_TQ660_SCFA_STR_FE_019</t>
  </si>
  <si>
    <t>F019</t>
  </si>
  <si>
    <t>20210614_TQ660_SCFA_STR_FE_020</t>
  </si>
  <si>
    <t>F020</t>
  </si>
  <si>
    <t>20210614_TQ660_SCFA_STR_FE_021</t>
  </si>
  <si>
    <t>F021</t>
  </si>
  <si>
    <t>20210614_TQ660_SCFA_STR_FE_022</t>
  </si>
  <si>
    <t>F022</t>
  </si>
  <si>
    <t>20210614_TQ660_SCFA_STR_FE_023</t>
  </si>
  <si>
    <t>F023</t>
  </si>
  <si>
    <t>20210614_TQ660_SCFA_STR_FE_024</t>
  </si>
  <si>
    <t>F024</t>
  </si>
  <si>
    <t>20210614_TQ660_SCFA_STR_FE_025</t>
  </si>
  <si>
    <t>F025</t>
  </si>
  <si>
    <t>20210614_TQ660_SCFA_STR_FE_026</t>
  </si>
  <si>
    <t>F026</t>
  </si>
  <si>
    <t>20210614_TQ660_SCFA_STR_FE_027</t>
  </si>
  <si>
    <t>F027</t>
  </si>
  <si>
    <t>20210614_TQ660_SCFA_STR_FE_028</t>
  </si>
  <si>
    <t>F028</t>
  </si>
  <si>
    <t>20210614_TQ660_SCFA_STR_FE_029</t>
  </si>
  <si>
    <t>F029</t>
  </si>
  <si>
    <t>20210614_TQ660_SCFA_STR_FE_030</t>
  </si>
  <si>
    <t>F030</t>
  </si>
  <si>
    <t>20210614_TQ660_SCFA_STR_FE_031</t>
  </si>
  <si>
    <t>F031</t>
  </si>
  <si>
    <t>20210614_TQ660_SCFA_STR_FE_032</t>
  </si>
  <si>
    <t>F032</t>
  </si>
  <si>
    <t>20210614_TQ660_SCFA_STR_FE_033</t>
  </si>
  <si>
    <t>F033</t>
  </si>
  <si>
    <t>20210614_TQ660_SCFA_STR_FE_034</t>
  </si>
  <si>
    <t>F034</t>
  </si>
  <si>
    <t>20210614_TQ660_SCFA_STR_FE_035</t>
  </si>
  <si>
    <t>F035</t>
  </si>
  <si>
    <t>20210614_TQ660_SCFA_STR_FE_036</t>
  </si>
  <si>
    <t>F036</t>
  </si>
  <si>
    <t>20210614_TQ660_SCFA_STR_FE_037</t>
  </si>
  <si>
    <t>F037</t>
  </si>
  <si>
    <t>20210614_TQ660_SCFA_STR_FE_038</t>
  </si>
  <si>
    <t>F038</t>
  </si>
  <si>
    <t>20210614_TQ660_SCFA_STR_FE_039</t>
  </si>
  <si>
    <t>F039</t>
  </si>
  <si>
    <t>20210614_TQ660_SCFA_STR_FE_040</t>
  </si>
  <si>
    <t>F040</t>
  </si>
  <si>
    <t>20210614_TQ660_SCFA_STR_FE_041</t>
  </si>
  <si>
    <t>F041</t>
  </si>
  <si>
    <t>20210614_TQ660_SCFA_STR_FE_042</t>
  </si>
  <si>
    <t>F042</t>
  </si>
  <si>
    <t>20210614_TQ660_SCFA_STR_FE_043</t>
  </si>
  <si>
    <t>F043</t>
  </si>
  <si>
    <t>20210614_TQ660_SCFA_STR_FE_044</t>
  </si>
  <si>
    <t>F044</t>
  </si>
  <si>
    <t>20210614_TQ660_SCFA_STR_FE_045</t>
  </si>
  <si>
    <t>F045</t>
  </si>
  <si>
    <t>20210614_TQ660_SCFA_STR_FE_046</t>
  </si>
  <si>
    <t>F046</t>
  </si>
  <si>
    <t>20210614_TQ660_SCFA_STR_FE_047</t>
  </si>
  <si>
    <t>F047</t>
  </si>
  <si>
    <t>20210614_TQ660_SCFA_STR_FE_048</t>
  </si>
  <si>
    <t>F048</t>
  </si>
  <si>
    <t>20210614_TQ660_SCFA_STR_FE_049</t>
  </si>
  <si>
    <t>F48</t>
  </si>
  <si>
    <t>20210614_TQ660_SCFA_STR_FE_050</t>
  </si>
  <si>
    <t>F49</t>
  </si>
  <si>
    <t>20210614_TQ660_SCFA_STR_FE_051</t>
  </si>
  <si>
    <t>F50</t>
  </si>
  <si>
    <t>20210614_TQ660_SCFA_STR_FE_052</t>
  </si>
  <si>
    <t>F51</t>
  </si>
  <si>
    <t>20210614_TQ660_SCFA_STR_FE_053</t>
  </si>
  <si>
    <t>F52</t>
  </si>
  <si>
    <t>20210614_TQ660_SCFA_STR_FE_054</t>
  </si>
  <si>
    <t>F53</t>
  </si>
  <si>
    <t>20210614_TQ660_SCFA_STR_FE_055</t>
  </si>
  <si>
    <t>F54</t>
  </si>
  <si>
    <t>20210614_TQ660_SCFA_STR_FE_056</t>
  </si>
  <si>
    <t>F55</t>
  </si>
  <si>
    <t>20210614_TQ660_SCFA_STR_FE_057</t>
  </si>
  <si>
    <t>F56</t>
  </si>
  <si>
    <t>20210614_TQ660_SCFA_STR_FE_058</t>
  </si>
  <si>
    <t>F57</t>
  </si>
  <si>
    <t>20210614_TQ660_SCFA_STR_FE_059</t>
  </si>
  <si>
    <t>F58</t>
  </si>
  <si>
    <t>20210614_TQ660_SCFA_STR_FE_060</t>
  </si>
  <si>
    <t>F59</t>
  </si>
  <si>
    <t>20210614_TQ660_SCFA_STR_FE_061</t>
  </si>
  <si>
    <t>F60</t>
  </si>
  <si>
    <t>20210614_TQ660_SCFA_STR_FE_062</t>
  </si>
  <si>
    <t>F61</t>
  </si>
  <si>
    <t>20210614_TQ660_SCFA_STR_FE_063</t>
  </si>
  <si>
    <t>F62</t>
  </si>
  <si>
    <t>20210614_TQ660_SCFA_STR_FE_064</t>
  </si>
  <si>
    <t>F63</t>
  </si>
  <si>
    <t>20210614_TQ660_SCFA_STR_FE_065</t>
  </si>
  <si>
    <t>F64</t>
  </si>
  <si>
    <t>20210614_TQ660_SCFA_STR_FE_066</t>
  </si>
  <si>
    <t>F65</t>
  </si>
  <si>
    <t>20210614_TQ660_SCFA_STR_FE_067</t>
  </si>
  <si>
    <t>F66</t>
  </si>
  <si>
    <t>20210614_TQ660_SCFA_STR_FE_068</t>
  </si>
  <si>
    <t>F67</t>
  </si>
  <si>
    <t>20210614_TQ660_SCFA_STR_FE_069</t>
  </si>
  <si>
    <t>F68</t>
  </si>
  <si>
    <t>20210614_TQ660_SCFA_STR_FE_070</t>
  </si>
  <si>
    <t>F69</t>
  </si>
  <si>
    <t>20210614_TQ660_SCFA_STR_FE_071</t>
  </si>
  <si>
    <t>F70</t>
  </si>
  <si>
    <t>20210614_TQ660_SCFA_STR_FE_072</t>
  </si>
  <si>
    <t>F071</t>
  </si>
  <si>
    <t>20210614_TQ660_SCFA_STR_FE_073</t>
  </si>
  <si>
    <t>F072</t>
  </si>
  <si>
    <t>20210614_TQ660_SCFA_STR_FE_074</t>
  </si>
  <si>
    <t>F073</t>
  </si>
  <si>
    <t>20210614_TQ660_SCFA_STR_FE_075</t>
  </si>
  <si>
    <t>F074</t>
  </si>
  <si>
    <t>20210614_TQ660_SCFA_STR_FE_076</t>
  </si>
  <si>
    <t>F075</t>
  </si>
  <si>
    <t>20210614_TQ660_SCFA_STR_FE_077</t>
  </si>
  <si>
    <t>F076</t>
  </si>
  <si>
    <t>20210614_TQ660_SCFA_STR_FE_078</t>
  </si>
  <si>
    <t>F077</t>
  </si>
  <si>
    <t>20210614_TQ660_SCFA_STR_FE_079</t>
  </si>
  <si>
    <t>F078</t>
  </si>
  <si>
    <t>20210614_TQ660_SCFA_STR_FE_080</t>
  </si>
  <si>
    <t>F079</t>
  </si>
  <si>
    <t>20210614_TQ660_SCFA_STR_FE_081</t>
  </si>
  <si>
    <t>F080</t>
  </si>
  <si>
    <t>20210614_TQ660_SCFA_STR_FE_082</t>
  </si>
  <si>
    <t>F081</t>
  </si>
  <si>
    <t>20210614_TQ660_SCFA_STR_FE_083</t>
  </si>
  <si>
    <t>F082</t>
  </si>
  <si>
    <t>20210614_TQ660_SCFA_STR_FE_084</t>
  </si>
  <si>
    <t>F083</t>
  </si>
  <si>
    <t>20210614_TQ660_SCFA_STR_FE_085</t>
  </si>
  <si>
    <t>F084</t>
  </si>
  <si>
    <t>20210614_TQ660_SCFA_STR_FE_086</t>
  </si>
  <si>
    <t>F085</t>
  </si>
  <si>
    <t>20210614_TQ660_SCFA_STR_FE_087</t>
  </si>
  <si>
    <t>F086</t>
  </si>
  <si>
    <t>20210614_TQ660_SCFA_STR_FE_088</t>
  </si>
  <si>
    <t>F087</t>
  </si>
  <si>
    <t>20210614_TQ660_SCFA_STR_FE_089</t>
  </si>
  <si>
    <t>F088</t>
  </si>
  <si>
    <t>20210614_TQ660_SCFA_STR_FE_090</t>
  </si>
  <si>
    <t>F089</t>
  </si>
  <si>
    <t>20210614_TQ660_SCFA_STR_FE_091</t>
  </si>
  <si>
    <t>F090</t>
  </si>
  <si>
    <t>20210614_TQ660_SCFA_STR_FE_092</t>
  </si>
  <si>
    <t>F091</t>
  </si>
  <si>
    <t>20210614_TQ660_SCFA_STR_FE_093</t>
  </si>
  <si>
    <t>F092</t>
  </si>
  <si>
    <t>20210614_TQ660_SCFA_STR_FE_094</t>
  </si>
  <si>
    <t>F093</t>
  </si>
  <si>
    <t>20210614_TQ660_SCFA_STR_FE_095</t>
  </si>
  <si>
    <t>F094</t>
  </si>
  <si>
    <t>20210614_TQ660_SCFA_STR_FE_096</t>
  </si>
  <si>
    <t>F095</t>
  </si>
  <si>
    <t>20210614_TQ660_SCFA_STR_FE_097</t>
  </si>
  <si>
    <t>F096</t>
  </si>
  <si>
    <t>20210614_TQ660_SCFA_STR_FE_098</t>
  </si>
  <si>
    <t>F097</t>
  </si>
  <si>
    <t>20210614_TQ660_SCFA_STR_FE_099</t>
  </si>
  <si>
    <t>F098</t>
  </si>
  <si>
    <t>20210614_TQ660_SCFA_STR_FE_100</t>
  </si>
  <si>
    <t>F099</t>
  </si>
  <si>
    <t>20210614_TQ660_SCFA_STR_FE_101</t>
  </si>
  <si>
    <t>F100</t>
  </si>
  <si>
    <t>20210614_TQ660_SCFA_STR_FE_102</t>
  </si>
  <si>
    <t>F101</t>
  </si>
  <si>
    <t>20210614_TQ660_SCFA_STR_FE_103</t>
  </si>
  <si>
    <t>F102</t>
  </si>
  <si>
    <t>20210614_TQ660_SCFA_STR_FE_104</t>
  </si>
  <si>
    <t>F103</t>
  </si>
  <si>
    <t>20210614_TQ660_SCFA_STR_FE_105</t>
  </si>
  <si>
    <t>F104</t>
  </si>
  <si>
    <t>20210614_TQ660_SCFA_STR_FE_106</t>
  </si>
  <si>
    <t>F105</t>
  </si>
  <si>
    <t>20210614_TQ660_SCFA_STR_FE_107</t>
  </si>
  <si>
    <t>F106</t>
  </si>
  <si>
    <t>20210614_TQ660_SCFA_STR_FE_108</t>
  </si>
  <si>
    <t>F107</t>
  </si>
  <si>
    <t>20210614_TQ660_SCFA_STR_FE_109</t>
  </si>
  <si>
    <t>F108</t>
  </si>
  <si>
    <t>20210614_TQ660_SCFA_STR_FE_110</t>
  </si>
  <si>
    <t>F109</t>
  </si>
  <si>
    <t>20210614_TQ660_SCFA_STR_FE_111</t>
  </si>
  <si>
    <t>F110</t>
  </si>
  <si>
    <t>20210614_TQ660_SCFA_STR_FE_112</t>
  </si>
  <si>
    <t>F111</t>
  </si>
  <si>
    <t>20210614_TQ660_SCFA_STR_FE_113</t>
  </si>
  <si>
    <t>F112</t>
  </si>
  <si>
    <t>20210614_TQ660_SCFA_STR_FE_114</t>
  </si>
  <si>
    <t>F113</t>
  </si>
  <si>
    <t>20210614_TQ660_SCFA_STR_FE_115</t>
  </si>
  <si>
    <t>F114</t>
  </si>
  <si>
    <t>20210614_TQ660_SCFA_STR_FE_116</t>
  </si>
  <si>
    <t>F115</t>
  </si>
  <si>
    <t>20210614_TQ660_SCFA_STR_FE_117</t>
  </si>
  <si>
    <t>F116</t>
  </si>
  <si>
    <t>20210614_TQ660_SCFA_STR_FE_118</t>
  </si>
  <si>
    <t>F117</t>
  </si>
  <si>
    <t>20210614_TQ660_SCFA_STR_FE_119</t>
  </si>
  <si>
    <t>F118</t>
  </si>
  <si>
    <t>20210614_TQ660_SCFA_STR_FE_120</t>
  </si>
  <si>
    <t>F119</t>
  </si>
  <si>
    <t>20210614_TQ660_SCFA_STR_FE_121</t>
  </si>
  <si>
    <t>F120</t>
  </si>
  <si>
    <t>20210614_TQ660_SCFA_STR_FE_122</t>
  </si>
  <si>
    <t>F121</t>
  </si>
  <si>
    <t>20210614_TQ660_SCFA_STR_FE_123</t>
  </si>
  <si>
    <t>F122</t>
  </si>
  <si>
    <t>20210614_TQ660_SCFA_STR_FE_124</t>
  </si>
  <si>
    <t>F123</t>
  </si>
  <si>
    <t>20210614_TQ660_SCFA_STR_FE_125</t>
  </si>
  <si>
    <t>F124</t>
  </si>
  <si>
    <t>20210614_TQ660_SCFA_STR_FE_126</t>
  </si>
  <si>
    <t>F125</t>
  </si>
  <si>
    <t>20210614_TQ660_SCFA_STR_FE_127</t>
  </si>
  <si>
    <t>F126</t>
  </si>
  <si>
    <t>20210614_TQ660_SCFA_STR_FE_128</t>
  </si>
  <si>
    <t>F127</t>
  </si>
  <si>
    <t>20210614_TQ660_SCFA_STR_FE_129</t>
  </si>
  <si>
    <t>F128</t>
  </si>
  <si>
    <t>20210614_TQ660_SCFA_STR_FE_130</t>
  </si>
  <si>
    <t>F129</t>
  </si>
  <si>
    <t>20210614_TQ660_SCFA_STR_FE_131</t>
  </si>
  <si>
    <t>F130</t>
  </si>
  <si>
    <t>20210614_TQ660_SCFA_STR_FE_132</t>
  </si>
  <si>
    <t>F131</t>
  </si>
  <si>
    <t>20210614_TQ660_SCFA_STR_FE_133</t>
  </si>
  <si>
    <t>F151</t>
  </si>
  <si>
    <t>20210614_TQ660_SCFA_STR_FE_134</t>
  </si>
  <si>
    <t>F152</t>
  </si>
  <si>
    <t>20210614_TQ660_SCFA_STR_FE_135</t>
  </si>
  <si>
    <t>F153</t>
  </si>
  <si>
    <t>20210614_TQ660_SCFA_STR_FE_136</t>
  </si>
  <si>
    <t>F154</t>
  </si>
  <si>
    <t>20210614_TQ660_SCFA_STR_FE_137</t>
  </si>
  <si>
    <t>F155</t>
  </si>
  <si>
    <t>20210614_TQ660_SCFA_STR_FE_138</t>
  </si>
  <si>
    <t>F156</t>
  </si>
  <si>
    <t>20210614_TQ660_SCFA_STR_FE_139</t>
  </si>
  <si>
    <t>F157</t>
  </si>
  <si>
    <t>20210614_TQ660_SCFA_STR_FE_140</t>
  </si>
  <si>
    <t>F158</t>
  </si>
  <si>
    <t>20210614_TQ660_SCFA_STR_FE_141</t>
  </si>
  <si>
    <t>F159</t>
  </si>
  <si>
    <t>20210614_TQ660_SCFA_STR_FE_142</t>
  </si>
  <si>
    <t>F160</t>
  </si>
  <si>
    <t>20210614_TQ660_SCFA_STR_FE_143</t>
  </si>
  <si>
    <t>F161</t>
  </si>
  <si>
    <t>20210614_TQ660_SCFA_STR_FE_144</t>
  </si>
  <si>
    <t>F162</t>
  </si>
  <si>
    <t>20210616_TQ660_SCFA_STR_FE_145</t>
  </si>
  <si>
    <t>F132</t>
  </si>
  <si>
    <t>20210616_TQ660_SCFA_STR_FE_146</t>
  </si>
  <si>
    <t>F133</t>
  </si>
  <si>
    <t>20210616_TQ660_SCFA_STR_FE_147</t>
  </si>
  <si>
    <t>F134</t>
  </si>
  <si>
    <t>20210616_TQ660_SCFA_STR_FE_148</t>
  </si>
  <si>
    <t>F135</t>
  </si>
  <si>
    <t>20210616_TQ660_SCFA_STR_FE_149</t>
  </si>
  <si>
    <t>F136</t>
  </si>
  <si>
    <t>20210616_TQ660_SCFA_STR_FE_150</t>
  </si>
  <si>
    <t>F137</t>
  </si>
  <si>
    <t>20210616_TQ660_SCFA_STR_FE_151</t>
  </si>
  <si>
    <t>F138</t>
  </si>
  <si>
    <t>20210616_TQ660_SCFA_STR_FE_152</t>
  </si>
  <si>
    <t>F139</t>
  </si>
  <si>
    <t>20210616_TQ660_SCFA_STR_FE_153</t>
  </si>
  <si>
    <t>F140</t>
  </si>
  <si>
    <t>20210616_TQ660_SCFA_STR_FE_154</t>
  </si>
  <si>
    <t>F141</t>
  </si>
  <si>
    <t>20210616_TQ660_SCFA_STR_FE_155</t>
  </si>
  <si>
    <t>F142</t>
  </si>
  <si>
    <t>20210616_TQ660_SCFA_STR_FE_156</t>
  </si>
  <si>
    <t>F143</t>
  </si>
  <si>
    <t>20210616_TQ660_SCFA_STR_FE_157</t>
  </si>
  <si>
    <t>F144</t>
  </si>
  <si>
    <t>20210616_TQ660_SCFA_STR_FE_158</t>
  </si>
  <si>
    <t>F145</t>
  </si>
  <si>
    <t>20210616_TQ660_SCFA_STR_FE_159</t>
  </si>
  <si>
    <t>F146</t>
  </si>
  <si>
    <t>20210616_TQ660_SCFA_STR_FE_160</t>
  </si>
  <si>
    <t>F147</t>
  </si>
  <si>
    <t>20210616_TQ660_SCFA_STR_FE_161</t>
  </si>
  <si>
    <t>F148</t>
  </si>
  <si>
    <t>20210616_TQ660_SCFA_STR_FE_162</t>
  </si>
  <si>
    <t>F149</t>
  </si>
  <si>
    <t>20210616_TQ660_SCFA_STR_FE_163</t>
  </si>
  <si>
    <t>F150</t>
  </si>
  <si>
    <t>20210616_TQ660_SCFA_STR_FE_164</t>
  </si>
  <si>
    <t>F163</t>
  </si>
  <si>
    <t>20210616_TQ660_SCFA_STR_FE_165</t>
  </si>
  <si>
    <t>F164</t>
  </si>
  <si>
    <t>20210616_TQ660_SCFA_STR_FE_166</t>
  </si>
  <si>
    <t>F165</t>
  </si>
  <si>
    <t>20210616_TQ660_SCFA_STR_FE_167</t>
  </si>
  <si>
    <t>F166</t>
  </si>
  <si>
    <t>20210616_TQ660_SCFA_STR_FE_168</t>
  </si>
  <si>
    <t>F167</t>
  </si>
  <si>
    <t>20210616_TQ660_SCFA_STR_FE_169</t>
  </si>
  <si>
    <t>F168</t>
  </si>
  <si>
    <t>20210616_TQ660_SCFA_STR_FE_170</t>
  </si>
  <si>
    <t>F169</t>
  </si>
  <si>
    <t>20210616_TQ660_SCFA_STR_FE_171</t>
  </si>
  <si>
    <t>F170</t>
  </si>
  <si>
    <t>20210616_TQ660_SCFA_STR_FE_172</t>
  </si>
  <si>
    <t>F171</t>
  </si>
  <si>
    <t>20210616_TQ660_SCFA_STR_FE_173</t>
  </si>
  <si>
    <t>F172</t>
  </si>
  <si>
    <t>20210616_TQ660_SCFA_STR_FE_174</t>
  </si>
  <si>
    <t>F173</t>
  </si>
  <si>
    <t>20210616_TQ660_SCFA_STR_FE_175</t>
  </si>
  <si>
    <t>F174</t>
  </si>
  <si>
    <t>20210616_TQ660_SCFA_STR_FE_176</t>
  </si>
  <si>
    <t>F175</t>
  </si>
  <si>
    <t>20210616_TQ660_SCFA_STR_FE_177</t>
  </si>
  <si>
    <t>F176</t>
  </si>
  <si>
    <t>20210616_TQ660_SCFA_STR_FE_178</t>
  </si>
  <si>
    <t>F177</t>
  </si>
  <si>
    <t>20210616_TQ660_SCFA_STR_FE_179</t>
  </si>
  <si>
    <t>F178</t>
  </si>
  <si>
    <t>20210616_TQ660_SCFA_STR_FE_180</t>
  </si>
  <si>
    <t>F179</t>
  </si>
  <si>
    <t>20210616_TQ660_SCFA_STR_FE_181</t>
  </si>
  <si>
    <t>F180</t>
  </si>
  <si>
    <t>20210616_TQ660_SCFA_STR_FE_182</t>
  </si>
  <si>
    <t>F181</t>
  </si>
  <si>
    <t>20210616_TQ660_SCFA_STR_FE_183</t>
  </si>
  <si>
    <t>F182</t>
  </si>
  <si>
    <t>20210616_TQ660_SCFA_STR_FE_184</t>
  </si>
  <si>
    <t>F183</t>
  </si>
  <si>
    <t>20210616_TQ660_SCFA_STR_FE_185</t>
  </si>
  <si>
    <t>F184</t>
  </si>
  <si>
    <t>20210616_TQ660_SCFA_STR_FE_186</t>
  </si>
  <si>
    <t>F185</t>
  </si>
  <si>
    <t>20210616_TQ660_SCFA_STR_FE_187</t>
  </si>
  <si>
    <t>F186</t>
  </si>
  <si>
    <t>20210616_TQ660_SCFA_STR_FE_188</t>
  </si>
  <si>
    <t>F187</t>
  </si>
  <si>
    <t>20210616_TQ660_SCFA_STR_FE_189</t>
  </si>
  <si>
    <t>F188</t>
  </si>
  <si>
    <t>20210616_TQ660_SCFA_STR_FE_190</t>
  </si>
  <si>
    <t>F189</t>
  </si>
  <si>
    <t>20210616_TQ660_SCFA_STR_FE_191</t>
  </si>
  <si>
    <t>F190</t>
  </si>
  <si>
    <t>20210616_TQ660_SCFA_STR_FE_192</t>
  </si>
  <si>
    <t>F191</t>
  </si>
  <si>
    <t>20210616_TQ660_SCFA_STR_FE_193</t>
  </si>
  <si>
    <t>F192</t>
  </si>
  <si>
    <t>20210616_TQ660_SCFA_STR_FE_194</t>
  </si>
  <si>
    <t>F193</t>
  </si>
  <si>
    <t>20210616_TQ660_SCFA_STR_FE_195</t>
  </si>
  <si>
    <t>F194</t>
  </si>
  <si>
    <t>20210616_TQ660_SCFA_STR_FE_196</t>
  </si>
  <si>
    <t>F195</t>
  </si>
  <si>
    <t>20210616_TQ660_SCFA_STR_FE_197</t>
  </si>
  <si>
    <t>F196</t>
  </si>
  <si>
    <t>20210616_TQ660_SCFA_STR_FE_198</t>
  </si>
  <si>
    <t>F197</t>
  </si>
  <si>
    <t xml:space="preserve">2-Methylbutyrate, µmol/g </t>
  </si>
  <si>
    <t xml:space="preserve">Isovalerate, µmol/g </t>
  </si>
  <si>
    <t xml:space="preserve">Valerate, µmol/g </t>
  </si>
  <si>
    <t xml:space="preserve">Hexanoate, µmol/g </t>
  </si>
  <si>
    <t>LLOQ</t>
  </si>
  <si>
    <t>#</t>
  </si>
  <si>
    <t>Lactate, µmol/L</t>
  </si>
  <si>
    <t>Acetate, µmol/L</t>
  </si>
  <si>
    <t>Propionate, µmol/L</t>
  </si>
  <si>
    <t>2OHBut,  µmol/L</t>
  </si>
  <si>
    <t>Isobutyrate,  µmol/L</t>
  </si>
  <si>
    <t>Butyrate,  µmol/L</t>
  </si>
  <si>
    <t>2MeButyrate, µmol/L</t>
  </si>
  <si>
    <t>Isovalerate,  µmol/L</t>
  </si>
  <si>
    <t>Valerate,  µmol/L</t>
  </si>
  <si>
    <t>Hexanoate,  µmol/L</t>
  </si>
  <si>
    <t>20210614_TQ660_SCFA_STR_FE_QC_1</t>
  </si>
  <si>
    <t>20210614_TQ660_SCFA_STR_FE_QC_2</t>
  </si>
  <si>
    <t>20210614_TQ660_SCFA_STR_FE_QC_3</t>
  </si>
  <si>
    <t>20210614_TQ660_SCFA_STR_FE_QC_4</t>
  </si>
  <si>
    <t>20210614_TQ660_SCFA_STR_FE_QC_5</t>
  </si>
  <si>
    <t>20210614_TQ660_SCFA_STR_FE_QC_6</t>
  </si>
  <si>
    <t>Average</t>
  </si>
  <si>
    <t>stdev</t>
  </si>
  <si>
    <t>CV%</t>
  </si>
  <si>
    <t>20210615_TQ660_SCFA_STR_FE_QC_2</t>
  </si>
  <si>
    <t>20210615_TQ660_SCFA_STR_FE_QC_3</t>
  </si>
  <si>
    <t>20210615_TQ660_SCFA_STR_FE_QC_4</t>
  </si>
  <si>
    <t>20210615_TQ660_SCFA_STR_FE_QC_5</t>
  </si>
  <si>
    <t>20210615_TQ660_SCFA_STR_FE_QC_6</t>
  </si>
  <si>
    <t>20210615_TQ660_SCFA_STR_FE_QC_7</t>
  </si>
  <si>
    <t>20210616_TQ660_SCFA_STR_FE_QC_1</t>
  </si>
  <si>
    <t>20210616_TQ660_SCFA_STR_FE_QC_2</t>
  </si>
  <si>
    <t>20210616_TQ660_SCFA_STR_FE_QC_3</t>
  </si>
  <si>
    <t>20210616_TQ660_SCFA_STR_FE_QC_4</t>
  </si>
  <si>
    <t>20210616_TQ660_SCFA_STR_FE_QC_5</t>
  </si>
  <si>
    <t>mg</t>
  </si>
  <si>
    <t>g</t>
  </si>
  <si>
    <t>Average stool weights all samples</t>
  </si>
  <si>
    <t>QC (umol/g)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</si>
  <si>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</si>
  <si>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</si>
  <si>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</si>
  <si>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</si>
  <si>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</si>
  <si>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</si>
  <si>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</si>
  <si>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</si>
  <si>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</si>
  <si>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</si>
  <si>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</si>
  <si>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</si>
  <si>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</si>
  <si>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</si>
  <si>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</si>
  <si>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</si>
  <si>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</si>
  <si>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</si>
  <si>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</si>
  <si>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</si>
  <si>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</si>
  <si>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</si>
  <si>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Primary ID</t>
  </si>
  <si>
    <t>Unique Sample ID</t>
  </si>
  <si>
    <t>Disease type</t>
  </si>
  <si>
    <t>Disease typeA</t>
  </si>
  <si>
    <t>Disease subtype</t>
  </si>
  <si>
    <t>Responder</t>
  </si>
  <si>
    <t>DOB</t>
  </si>
  <si>
    <t>Date of sampling</t>
  </si>
  <si>
    <t>Age</t>
  </si>
  <si>
    <t>Sample point</t>
  </si>
  <si>
    <t>Ethnicity</t>
  </si>
  <si>
    <t>calp_value</t>
  </si>
  <si>
    <t>DAI_value</t>
  </si>
  <si>
    <t>SMH273_F (1-9)</t>
  </si>
  <si>
    <t>CD</t>
  </si>
  <si>
    <t>IBD</t>
  </si>
  <si>
    <t>TI</t>
  </si>
  <si>
    <t>no</t>
  </si>
  <si>
    <t>NON-CAUCASIAN</t>
  </si>
  <si>
    <t>SMH260_S1-12</t>
  </si>
  <si>
    <t>Disease control</t>
  </si>
  <si>
    <t>IBS-Diarrhoea</t>
  </si>
  <si>
    <t>N/A</t>
  </si>
  <si>
    <t>CAUCASIAN</t>
  </si>
  <si>
    <t>SMH 261_S1-12</t>
  </si>
  <si>
    <t>UC</t>
  </si>
  <si>
    <t>PAN</t>
  </si>
  <si>
    <t>SMH265_F1-10</t>
  </si>
  <si>
    <t>SMH267_F (1-12)</t>
  </si>
  <si>
    <t>IBS- Constipation</t>
  </si>
  <si>
    <t>SMH272_F1-12</t>
  </si>
  <si>
    <t>Left sided</t>
  </si>
  <si>
    <t>yes</t>
  </si>
  <si>
    <t>SMH274_F1-12</t>
  </si>
  <si>
    <t>SMH277_F1-12</t>
  </si>
  <si>
    <t>SMH278_F1-12</t>
  </si>
  <si>
    <t>SMH269_F1-12</t>
  </si>
  <si>
    <t>SMH279_F1-12</t>
  </si>
  <si>
    <t>SMH281_F1-12</t>
  </si>
  <si>
    <t>SMH283_F1-10</t>
  </si>
  <si>
    <t>SMH280_F1-12</t>
  </si>
  <si>
    <t>Proctitis</t>
  </si>
  <si>
    <t>SMH286_F1-12</t>
  </si>
  <si>
    <t>P</t>
  </si>
  <si>
    <t>SMH288_F1-4</t>
  </si>
  <si>
    <t>SMH290_F1-13</t>
  </si>
  <si>
    <t>SMH292_F1-13</t>
  </si>
  <si>
    <t>SMH294_F1-4</t>
  </si>
  <si>
    <t>SMH297_F1-13</t>
  </si>
  <si>
    <t>SMH295_F1-13</t>
  </si>
  <si>
    <t>SMH293_F1-13</t>
  </si>
  <si>
    <t>post infection IBS</t>
  </si>
  <si>
    <t>SMH289_F1-13</t>
  </si>
  <si>
    <t>SMH300_F1-4</t>
  </si>
  <si>
    <t>ileocolonic</t>
  </si>
  <si>
    <t>SMH302_F1-13</t>
  </si>
  <si>
    <t>SMH303_F1-13</t>
  </si>
  <si>
    <t>Colonic CD</t>
  </si>
  <si>
    <t>SMH291_F1-13</t>
  </si>
  <si>
    <t>SMH304_F1-13</t>
  </si>
  <si>
    <t>SMH305_F1-13</t>
  </si>
  <si>
    <t>SMH307_F1-13</t>
  </si>
  <si>
    <t>SMH301_F1-13</t>
  </si>
  <si>
    <t>SMH308_F1-13</t>
  </si>
  <si>
    <t>SMH316_F1-13</t>
  </si>
  <si>
    <t>SMH312_F1-13</t>
  </si>
  <si>
    <t>SMH318_F1-13</t>
  </si>
  <si>
    <t>ileocolonic w/perianal disease</t>
  </si>
  <si>
    <t>SMH321_F1-10</t>
  </si>
  <si>
    <t>SMH322_F1-10</t>
  </si>
  <si>
    <t>Colonic CD w/perianal disease</t>
  </si>
  <si>
    <t>SMH327_F1-10</t>
  </si>
  <si>
    <t>SMH328_F1-10</t>
  </si>
  <si>
    <t>SMH323_F1-10</t>
  </si>
  <si>
    <t>SMH319_F1-9</t>
  </si>
  <si>
    <t>SMH332_F1-6</t>
  </si>
  <si>
    <t>SMH334_F1-10</t>
  </si>
  <si>
    <t>SMH329_F1-10</t>
  </si>
  <si>
    <t>SMH330_F1-10</t>
  </si>
  <si>
    <t>SMH331_F1-10</t>
  </si>
  <si>
    <t>SMH337_F1-10</t>
  </si>
  <si>
    <t>SMH338_F1-10</t>
  </si>
  <si>
    <t>SMH341_F1-6</t>
  </si>
  <si>
    <t>SMH339_F1-10</t>
  </si>
  <si>
    <t>SMH340_F1-7</t>
  </si>
  <si>
    <t>SMH343_F1-10</t>
  </si>
  <si>
    <t>SMH336_F11-20</t>
  </si>
  <si>
    <t>SMH342_F1-10</t>
  </si>
  <si>
    <t>SMH344_F1-10</t>
  </si>
  <si>
    <t>SMH345_F1-10</t>
  </si>
  <si>
    <t>SMH346_F1-10</t>
  </si>
  <si>
    <t>SMH347_F1-10</t>
  </si>
  <si>
    <t>SMH348_F1-10</t>
  </si>
  <si>
    <t>SMH349_F1-10</t>
  </si>
  <si>
    <t>SMH350_F1-10</t>
  </si>
  <si>
    <t>SMH351_F1-10</t>
  </si>
  <si>
    <t>SMH352_F1-10</t>
  </si>
  <si>
    <t>SMH353_F1-10</t>
  </si>
  <si>
    <t>SMH354_F1-10</t>
  </si>
  <si>
    <t>SMH355_F1-10</t>
  </si>
  <si>
    <t>SMH356_F1-10</t>
  </si>
  <si>
    <t>SMH358_F1-4</t>
  </si>
  <si>
    <t>SMH359_F1-10</t>
  </si>
  <si>
    <t>SMH360_F1-10</t>
  </si>
  <si>
    <t>SMH361_F1-10</t>
  </si>
  <si>
    <t>SMH262_F1-18</t>
  </si>
  <si>
    <t>HC001_F1-10</t>
  </si>
  <si>
    <t>healthy control</t>
  </si>
  <si>
    <t>HC002_F1-10</t>
  </si>
  <si>
    <t>HC003_F1_10</t>
  </si>
  <si>
    <t>HC004_F1-10</t>
  </si>
  <si>
    <t>HC006_F1-10</t>
  </si>
  <si>
    <t>HC007_F1-10</t>
  </si>
  <si>
    <t>HC008_F1-10</t>
  </si>
  <si>
    <t>HC009_F1-10</t>
  </si>
  <si>
    <t>HC010_F1-10</t>
  </si>
  <si>
    <t>HC011_F1-10</t>
  </si>
  <si>
    <t>HC012-F1-10</t>
  </si>
  <si>
    <t>HC013_F1-10</t>
  </si>
  <si>
    <t>HC014_F1-10</t>
  </si>
  <si>
    <t>HC015_F1-11</t>
  </si>
  <si>
    <t>HC016_F1-10</t>
  </si>
  <si>
    <t>HC017_F1-10</t>
  </si>
  <si>
    <t>HC019_F1-11</t>
  </si>
  <si>
    <t>HC020_F1-11</t>
  </si>
  <si>
    <t>HC021_F1-11</t>
  </si>
  <si>
    <t>HC022_F1-11</t>
  </si>
  <si>
    <t>patient</t>
  </si>
  <si>
    <t>Pre/posttx</t>
  </si>
  <si>
    <t>SMH261</t>
  </si>
  <si>
    <t>pre</t>
  </si>
  <si>
    <t>SMH265</t>
  </si>
  <si>
    <t>SMH272</t>
  </si>
  <si>
    <t>SMH274</t>
  </si>
  <si>
    <t>SMH279</t>
  </si>
  <si>
    <t>SMH280</t>
  </si>
  <si>
    <t>SMH265_F13-24</t>
  </si>
  <si>
    <t>post</t>
  </si>
  <si>
    <t>SMH286</t>
  </si>
  <si>
    <t>SMH288</t>
  </si>
  <si>
    <t>SMH292</t>
  </si>
  <si>
    <t>SMH294</t>
  </si>
  <si>
    <t>SMH296_F1-13</t>
  </si>
  <si>
    <t>SMH296</t>
  </si>
  <si>
    <t>SMH297</t>
  </si>
  <si>
    <t>SMH295</t>
  </si>
  <si>
    <t>SMH294_F5-17</t>
  </si>
  <si>
    <t>other</t>
  </si>
  <si>
    <t>SMH272_F13-15</t>
  </si>
  <si>
    <t>SMH274_F13-25</t>
  </si>
  <si>
    <t>SMH288_F5-15</t>
  </si>
  <si>
    <t>SMH265_F25-37</t>
  </si>
  <si>
    <t>SMH279_F13-25</t>
  </si>
  <si>
    <t>SMH302</t>
  </si>
  <si>
    <t>SMH292_F14-26</t>
  </si>
  <si>
    <t>SMH304</t>
  </si>
  <si>
    <t>SMH296_F14-26</t>
  </si>
  <si>
    <t>SMH297_F14-26</t>
  </si>
  <si>
    <t>SMH305</t>
  </si>
  <si>
    <t>SMH307</t>
  </si>
  <si>
    <t>SMH301</t>
  </si>
  <si>
    <t>SMH308</t>
  </si>
  <si>
    <t>SMH294_F18-24</t>
  </si>
  <si>
    <t>SMH272_F16-28</t>
  </si>
  <si>
    <t>SMH288_F17-20</t>
  </si>
  <si>
    <t>SMH295_F14-20</t>
  </si>
  <si>
    <t>SMH305_F14-26</t>
  </si>
  <si>
    <t>SMH308_F14-24</t>
  </si>
  <si>
    <t>SMH307_F14-26</t>
  </si>
  <si>
    <t>SMH304_F14-26</t>
  </si>
  <si>
    <t>SMH297_F27-39</t>
  </si>
  <si>
    <t>SMH305_F27-39</t>
  </si>
  <si>
    <t>SMH304_F27-33</t>
  </si>
  <si>
    <t>SMH279_F26-32</t>
  </si>
  <si>
    <t>SMH296_F27-39</t>
  </si>
  <si>
    <t>SMH308_F25-34</t>
  </si>
  <si>
    <t>SMH286_F13-22</t>
  </si>
  <si>
    <t>SMH295_F21-30</t>
  </si>
  <si>
    <t>SMH288_F21-30</t>
  </si>
  <si>
    <t>SMH274_F26-29</t>
  </si>
  <si>
    <t>SMH307_F27-32</t>
  </si>
  <si>
    <t>SMH294_F25 - 31</t>
  </si>
  <si>
    <t>SMH327</t>
  </si>
  <si>
    <t>SMH328</t>
  </si>
  <si>
    <t>SMH328_F11-20</t>
  </si>
  <si>
    <t>SMH332</t>
  </si>
  <si>
    <t>SMH329</t>
  </si>
  <si>
    <t>SMH331</t>
  </si>
  <si>
    <t>SMH331_F11-20</t>
  </si>
  <si>
    <t>SMH332_F7-16</t>
  </si>
  <si>
    <t>SMH327_F11-20</t>
  </si>
  <si>
    <t>SMH337</t>
  </si>
  <si>
    <t>SMH338</t>
  </si>
  <si>
    <t>SMH329_F11-20</t>
  </si>
  <si>
    <t>SMH343</t>
  </si>
  <si>
    <t>SMH337_F11-20</t>
  </si>
  <si>
    <t>SMH344</t>
  </si>
  <si>
    <t>SMH345</t>
  </si>
  <si>
    <t>SMH347</t>
  </si>
  <si>
    <t>SMH348</t>
  </si>
  <si>
    <t>SMH349</t>
  </si>
  <si>
    <t>SMH338_F11-20</t>
  </si>
  <si>
    <t>SMH344_F11-20</t>
  </si>
  <si>
    <t>SMH345_F11-20</t>
  </si>
  <si>
    <t>SMH355</t>
  </si>
  <si>
    <t>SMH356</t>
  </si>
  <si>
    <t>SMH358</t>
  </si>
  <si>
    <t>SMH359</t>
  </si>
  <si>
    <t>SMH348_F11-20</t>
  </si>
  <si>
    <t>SMH349_F11-20</t>
  </si>
  <si>
    <t>SMH358_F5-14</t>
  </si>
  <si>
    <t>SMH359_F11-20</t>
  </si>
  <si>
    <t>SMH355_F11-20</t>
  </si>
  <si>
    <t>SMH347_F11-20</t>
  </si>
  <si>
    <t>Hypermethylator at baseline</t>
  </si>
  <si>
    <t>Male/Female</t>
  </si>
  <si>
    <t>F</t>
  </si>
  <si>
    <t>M</t>
  </si>
  <si>
    <t>SMH313_F1-7</t>
  </si>
  <si>
    <t>SMH318_F35-44</t>
  </si>
  <si>
    <t>SMH324_F11-20</t>
  </si>
  <si>
    <t>SMH315_F1-7</t>
  </si>
  <si>
    <t>SMH317_F1-13</t>
  </si>
  <si>
    <t>SMH313_F8-17</t>
  </si>
  <si>
    <t>SMH320_F1-10</t>
  </si>
  <si>
    <t>SMH317_F14-20</t>
  </si>
  <si>
    <t>SMH315_F8-20</t>
  </si>
  <si>
    <t>SMH315_F21-30</t>
  </si>
  <si>
    <t>SMH318_F14-24</t>
  </si>
  <si>
    <t>SMH313_F21-30</t>
  </si>
  <si>
    <t>SMH312_F14-24</t>
  </si>
  <si>
    <t>SMH317_F21-25</t>
  </si>
  <si>
    <t>SMH313_F31-40</t>
  </si>
  <si>
    <t>SMH315_F31-40</t>
  </si>
  <si>
    <t>SMH322_F11-17</t>
  </si>
  <si>
    <t>SMH317_F26-29</t>
  </si>
  <si>
    <t>SMH312_F35-44</t>
  </si>
  <si>
    <t>SMH325_F11-20</t>
  </si>
  <si>
    <t>SMH324_F21-30</t>
  </si>
  <si>
    <t>SMH325_F21-30</t>
  </si>
  <si>
    <t>SMH333_F1-10</t>
  </si>
  <si>
    <t>SMH325_F31-34</t>
  </si>
  <si>
    <t>SMH335_F1-10</t>
  </si>
  <si>
    <t>SMH333_F11-20</t>
  </si>
  <si>
    <t>SMH324_F31-40</t>
  </si>
  <si>
    <t>SMH333_F21-25</t>
  </si>
  <si>
    <t>SMH318_F25-34</t>
  </si>
  <si>
    <t>SMH324_F1-10</t>
  </si>
  <si>
    <t>SMH312_F25-34</t>
  </si>
  <si>
    <t>SMH325_F1-10</t>
  </si>
  <si>
    <t>SMH322_F18-27</t>
  </si>
  <si>
    <t>SMH320_F11-14</t>
  </si>
  <si>
    <t>SMH305_F40-43</t>
  </si>
  <si>
    <t>SMH305_F44-56</t>
  </si>
  <si>
    <t>SMH305_F57-66</t>
  </si>
  <si>
    <t>SMH307_F33-42</t>
  </si>
  <si>
    <t>SMH307_F42-51</t>
  </si>
  <si>
    <t>Lactate µmol/L</t>
  </si>
  <si>
    <t>Acetate µmol/L</t>
  </si>
  <si>
    <t>Propionate µmol/L</t>
  </si>
  <si>
    <t>2-Hydroxybutyrate µmol/L</t>
  </si>
  <si>
    <t>Isobutyrate µmol/L</t>
  </si>
  <si>
    <t>Butyrate µmol/L</t>
  </si>
  <si>
    <t>2-Methylbutyrate µmol/L</t>
  </si>
  <si>
    <t>Isovalerate µmol/L</t>
  </si>
  <si>
    <t>Valerate µmol/L</t>
  </si>
  <si>
    <t>Hexanoate µmol/L</t>
  </si>
  <si>
    <t>SMH298_F1-13</t>
  </si>
  <si>
    <t>Sex M(1) or F(0)</t>
  </si>
  <si>
    <t>BMI</t>
  </si>
  <si>
    <t>Meat</t>
  </si>
  <si>
    <t>Vegetarian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</si>
</sst>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  <xf numFmtId="0" fontId="4" fillId="0" borderId="0" xfId="0" applyFont="1"/>
    <xf numFmtId="164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0" fillId="0" borderId="0" xfId="0" applyNumberFormat="1"/>
    <xf numFmtId="0" fontId="6" fillId="0" borderId="0" xfId="0" applyFont="1"/>
    <xf numFmtId="2" fontId="6" fillId="0" borderId="0" xfId="0" applyNumberFormat="1" applyFont="1"/>
    <xf numFmtId="2" fontId="1" fillId="0" borderId="0" xfId="0" applyNumberFormat="1" applyFont="1"/>
    <xf numFmtId="2" fontId="0" fillId="0" borderId="0" xfId="0" applyNumberFormat="1" applyAlignment="1">
      <alignment horizontal="left"/>
    </xf>
    <xf numFmtId="14" fontId="0" fillId="0" borderId="0" xfId="0" applyNumberFormat="1"/>
    <xf numFmtId="0" fontId="8" fillId="0" borderId="0" xfId="0" applyFont="1"/>
    <xf numFmtId="0" fontId="0" fillId="3" borderId="0" xfId="0" applyFill="1"/>
    <xf numFmtId="0" fontId="0" fillId="4" borderId="0" xfId="0" applyFill="1"/>
    <xf numFmtId="0" fontId="9" fillId="0" borderId="0" xfId="0" applyFont="1"/>
    <xf numFmtId="14" fontId="8" fillId="0" borderId="0" xfId="0" applyNumberFormat="1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B384-3BD1-4115-AC2E-AFC4A868214F}">
  <dimension ref="A1:L41"/>
  <sheetViews>
    <sheetView workbookViewId="0">
      <selection activeCell="C40" sqref="C40"/>
    </sheetView>
  </sheetViews>
  <sheetFormatPr baseColWidth="10" defaultColWidth="8.83203125" defaultRowHeight="15" x14ac:dyDescent="0.2"/>
  <cols>
    <col min="1" max="1" width="6.33203125" customWidth="1"/>
    <col min="2" max="2" width="37" customWidth="1"/>
    <col min="3" max="4" width="12.83203125" customWidth="1"/>
    <col min="5" max="5" width="14.83203125" customWidth="1"/>
    <col min="6" max="6" width="12.83203125" customWidth="1"/>
    <col min="7" max="7" width="15.6640625" customWidth="1"/>
    <col min="8" max="8" width="12.83203125" customWidth="1"/>
    <col min="9" max="9" width="13.6640625" customWidth="1"/>
    <col min="10" max="10" width="15.5" customWidth="1"/>
    <col min="11" max="11" width="15" customWidth="1"/>
    <col min="12" max="12" width="14.5" customWidth="1"/>
  </cols>
  <sheetData>
    <row r="1" spans="1:12" x14ac:dyDescent="0.2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">
      <c r="A2" s="17" t="s">
        <v>422</v>
      </c>
      <c r="B2" s="18" t="s">
        <v>10</v>
      </c>
      <c r="C2" s="18" t="s">
        <v>423</v>
      </c>
      <c r="D2" s="18" t="s">
        <v>424</v>
      </c>
      <c r="E2" s="18" t="s">
        <v>425</v>
      </c>
      <c r="F2" s="18" t="s">
        <v>426</v>
      </c>
      <c r="G2" s="18" t="s">
        <v>427</v>
      </c>
      <c r="H2" s="18" t="s">
        <v>428</v>
      </c>
      <c r="I2" s="18" t="s">
        <v>429</v>
      </c>
      <c r="J2" s="18" t="s">
        <v>430</v>
      </c>
      <c r="K2" s="18" t="s">
        <v>431</v>
      </c>
      <c r="L2" s="18" t="s">
        <v>432</v>
      </c>
    </row>
    <row r="3" spans="1:12" x14ac:dyDescent="0.2">
      <c r="A3" s="17">
        <v>27</v>
      </c>
      <c r="B3" s="18" t="s">
        <v>433</v>
      </c>
      <c r="C3" s="18">
        <v>126.49958675552602</v>
      </c>
      <c r="D3" s="18">
        <v>955.86759000675386</v>
      </c>
      <c r="E3" s="18">
        <v>391.29415631931039</v>
      </c>
      <c r="F3" s="18">
        <v>2.5057883686694775</v>
      </c>
      <c r="G3" s="18">
        <v>30.046566091238489</v>
      </c>
      <c r="H3" s="18">
        <v>482.09522208411607</v>
      </c>
      <c r="I3" s="18">
        <v>24.974808861848029</v>
      </c>
      <c r="J3" s="18">
        <v>36.375926591854025</v>
      </c>
      <c r="K3" s="18">
        <v>41.861310325754204</v>
      </c>
      <c r="L3" s="18">
        <v>11.155288295681578</v>
      </c>
    </row>
    <row r="4" spans="1:12" x14ac:dyDescent="0.2">
      <c r="A4" s="17">
        <v>41</v>
      </c>
      <c r="B4" s="18" t="s">
        <v>434</v>
      </c>
      <c r="C4" s="18">
        <v>126.4098295068068</v>
      </c>
      <c r="D4" s="18">
        <v>1011.3436364437542</v>
      </c>
      <c r="E4" s="18">
        <v>392.07694998801844</v>
      </c>
      <c r="F4" s="18">
        <v>2.5502958608926951</v>
      </c>
      <c r="G4" s="18">
        <v>34.988279035556857</v>
      </c>
      <c r="H4" s="18">
        <v>467.51828298094802</v>
      </c>
      <c r="I4" s="18">
        <v>24.365235641911948</v>
      </c>
      <c r="J4" s="18">
        <v>35.444411453464141</v>
      </c>
      <c r="K4" s="18">
        <v>43.807037524761597</v>
      </c>
      <c r="L4" s="18">
        <v>11.260507707151987</v>
      </c>
    </row>
    <row r="5" spans="1:12" x14ac:dyDescent="0.2">
      <c r="A5" s="17">
        <v>55</v>
      </c>
      <c r="B5" s="18" t="s">
        <v>435</v>
      </c>
      <c r="C5" s="18">
        <v>121.10361069267448</v>
      </c>
      <c r="D5" s="18">
        <v>1049.8911839857426</v>
      </c>
      <c r="E5" s="18">
        <v>387.57505998847648</v>
      </c>
      <c r="F5" s="18">
        <v>2.5065160118752408</v>
      </c>
      <c r="G5" s="18">
        <v>34.130540207969929</v>
      </c>
      <c r="H5" s="18">
        <v>465.67641875115385</v>
      </c>
      <c r="I5" s="18">
        <v>25.288432836525317</v>
      </c>
      <c r="J5" s="18">
        <v>36.317151758628192</v>
      </c>
      <c r="K5" s="18">
        <v>44.449451029426925</v>
      </c>
      <c r="L5" s="18">
        <v>11.561760731157772</v>
      </c>
    </row>
    <row r="6" spans="1:12" x14ac:dyDescent="0.2">
      <c r="A6" s="17">
        <v>69</v>
      </c>
      <c r="B6" s="18" t="s">
        <v>436</v>
      </c>
      <c r="C6" s="18">
        <v>126.64552705723834</v>
      </c>
      <c r="D6" s="18">
        <v>1166.0616272198567</v>
      </c>
      <c r="E6" s="18">
        <v>391.42937749331423</v>
      </c>
      <c r="F6" s="18">
        <v>2.6318315288929792</v>
      </c>
      <c r="G6" s="18">
        <v>34.43024727268952</v>
      </c>
      <c r="H6" s="18">
        <v>463.97850087203255</v>
      </c>
      <c r="I6" s="18">
        <v>24.693463576761225</v>
      </c>
      <c r="J6" s="18">
        <v>36.280937932748699</v>
      </c>
      <c r="K6" s="18">
        <v>44.499820675528944</v>
      </c>
      <c r="L6" s="18">
        <v>11.411289020136827</v>
      </c>
    </row>
    <row r="7" spans="1:12" x14ac:dyDescent="0.2">
      <c r="A7" s="17">
        <v>83</v>
      </c>
      <c r="B7" s="18" t="s">
        <v>437</v>
      </c>
      <c r="C7" s="18">
        <v>127.85898492998845</v>
      </c>
      <c r="D7" s="18">
        <v>1193.1248742006708</v>
      </c>
      <c r="E7" s="18">
        <v>388.52831397160526</v>
      </c>
      <c r="F7" s="18">
        <v>2.5923141900598923</v>
      </c>
      <c r="G7" s="18">
        <v>36.757845993378702</v>
      </c>
      <c r="H7" s="18">
        <v>464.87307781435419</v>
      </c>
      <c r="I7" s="18">
        <v>24.9275167280258</v>
      </c>
      <c r="J7" s="18">
        <v>34.942543475232782</v>
      </c>
      <c r="K7" s="18">
        <v>45.94079525234261</v>
      </c>
      <c r="L7" s="18">
        <v>11.720587217563182</v>
      </c>
    </row>
    <row r="8" spans="1:12" x14ac:dyDescent="0.2">
      <c r="A8" s="17">
        <v>97</v>
      </c>
      <c r="B8" s="18" t="s">
        <v>438</v>
      </c>
      <c r="C8" s="18">
        <v>131.14800485139708</v>
      </c>
      <c r="D8" s="18">
        <v>1076.0115141261313</v>
      </c>
      <c r="E8" s="18">
        <v>409.03890353960765</v>
      </c>
      <c r="F8" s="18">
        <v>2.5441344490689053</v>
      </c>
      <c r="G8" s="18">
        <v>36.791154863111828</v>
      </c>
      <c r="H8" s="18">
        <v>499.42213388277821</v>
      </c>
      <c r="I8" s="18">
        <v>25.990329068314537</v>
      </c>
      <c r="J8" s="18">
        <v>37.350150285380707</v>
      </c>
      <c r="K8" s="18">
        <v>47.109522935362229</v>
      </c>
      <c r="L8" s="18">
        <v>12.754893890315632</v>
      </c>
    </row>
    <row r="9" spans="1:12" x14ac:dyDescent="0.2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">
      <c r="B10" s="19" t="s">
        <v>439</v>
      </c>
      <c r="C10" s="19">
        <f>AVERAGE(C3:C8)</f>
        <v>126.6109239656052</v>
      </c>
      <c r="D10" s="19">
        <f t="shared" ref="D10:L10" si="0">AVERAGE(D3:D8)</f>
        <v>1075.3834043304848</v>
      </c>
      <c r="E10" s="19">
        <f t="shared" si="0"/>
        <v>393.32379355005537</v>
      </c>
      <c r="F10" s="19">
        <f t="shared" si="0"/>
        <v>2.5551467349098651</v>
      </c>
      <c r="G10" s="19">
        <f t="shared" si="0"/>
        <v>34.524105577324228</v>
      </c>
      <c r="H10" s="19">
        <f t="shared" si="0"/>
        <v>473.92727273089719</v>
      </c>
      <c r="I10" s="19">
        <f t="shared" si="0"/>
        <v>25.039964452231143</v>
      </c>
      <c r="J10" s="19">
        <f t="shared" si="0"/>
        <v>36.118520249551416</v>
      </c>
      <c r="K10" s="19">
        <f t="shared" si="0"/>
        <v>44.61132295719608</v>
      </c>
      <c r="L10" s="19">
        <f t="shared" si="0"/>
        <v>11.644054477001163</v>
      </c>
    </row>
    <row r="11" spans="1:12" x14ac:dyDescent="0.2">
      <c r="B11" s="19" t="s">
        <v>440</v>
      </c>
      <c r="C11" s="16">
        <f>_xlfn.STDEV.P(C3:C8)</f>
        <v>2.9588086271023664</v>
      </c>
      <c r="D11" s="16">
        <f t="shared" ref="D11:L11" si="1">_xlfn.STDEV.P(D3:D8)</f>
        <v>82.785831515259559</v>
      </c>
      <c r="E11" s="16">
        <f t="shared" si="1"/>
        <v>7.2142463487849167</v>
      </c>
      <c r="F11" s="16">
        <f t="shared" si="1"/>
        <v>4.510723206893763E-2</v>
      </c>
      <c r="G11" s="16">
        <f t="shared" si="1"/>
        <v>2.2567169605643853</v>
      </c>
      <c r="H11" s="16">
        <f t="shared" si="1"/>
        <v>12.953838490880679</v>
      </c>
      <c r="I11" s="16">
        <f t="shared" si="1"/>
        <v>0.50943449158689735</v>
      </c>
      <c r="J11" s="16">
        <f t="shared" si="1"/>
        <v>0.76227166998024765</v>
      </c>
      <c r="K11" s="16">
        <f t="shared" si="1"/>
        <v>1.6460346049523791</v>
      </c>
      <c r="L11" s="16">
        <f t="shared" si="1"/>
        <v>0.53021599148026977</v>
      </c>
    </row>
    <row r="12" spans="1:12" x14ac:dyDescent="0.2">
      <c r="B12" s="19" t="s">
        <v>441</v>
      </c>
      <c r="C12" s="16">
        <f>C11/C10*100</f>
        <v>2.3369299697284798</v>
      </c>
      <c r="D12" s="16">
        <f t="shared" ref="D12:L12" si="2">D11/D10*100</f>
        <v>7.6982619577247977</v>
      </c>
      <c r="E12" s="16">
        <f t="shared" si="2"/>
        <v>1.8341749131601452</v>
      </c>
      <c r="F12" s="16">
        <f t="shared" si="2"/>
        <v>1.7653480112377509</v>
      </c>
      <c r="G12" s="16">
        <f t="shared" si="2"/>
        <v>6.5366413490712389</v>
      </c>
      <c r="H12" s="16">
        <f t="shared" si="2"/>
        <v>2.7332966968195684</v>
      </c>
      <c r="I12" s="16">
        <f t="shared" si="2"/>
        <v>2.0344856821132793</v>
      </c>
      <c r="J12" s="16">
        <f t="shared" si="2"/>
        <v>2.1104731442859013</v>
      </c>
      <c r="K12" s="16">
        <f t="shared" si="2"/>
        <v>3.6897238096519249</v>
      </c>
      <c r="L12" s="16">
        <f t="shared" si="2"/>
        <v>4.5535341021250773</v>
      </c>
    </row>
    <row r="13" spans="1:12" x14ac:dyDescent="0.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">
      <c r="A15" s="17">
        <v>15</v>
      </c>
      <c r="B15" s="18" t="s">
        <v>433</v>
      </c>
      <c r="C15" s="18">
        <v>31.353893980072556</v>
      </c>
      <c r="D15" s="18">
        <v>1009.9095262713183</v>
      </c>
      <c r="E15" s="18">
        <v>396.70727337893715</v>
      </c>
      <c r="F15" s="18">
        <v>3.2675181074655093</v>
      </c>
      <c r="G15" s="18">
        <v>41.348470339568031</v>
      </c>
      <c r="H15" s="18">
        <v>463.4374491844639</v>
      </c>
      <c r="I15" s="18">
        <v>27.266312135840401</v>
      </c>
      <c r="J15" s="18">
        <v>42.410040441325201</v>
      </c>
      <c r="K15" s="18">
        <v>58.03702687632817</v>
      </c>
      <c r="L15" s="18">
        <v>14.166567044457011</v>
      </c>
    </row>
    <row r="16" spans="1:12" x14ac:dyDescent="0.2">
      <c r="A16" s="17">
        <v>29</v>
      </c>
      <c r="B16" s="18" t="s">
        <v>442</v>
      </c>
      <c r="C16" s="18">
        <v>31.615786648970868</v>
      </c>
      <c r="D16" s="18">
        <v>1027.1601887340589</v>
      </c>
      <c r="E16" s="18">
        <v>409.17551630361407</v>
      </c>
      <c r="F16" s="18">
        <v>3.2274180396343057</v>
      </c>
      <c r="G16" s="18">
        <v>40.928345165507658</v>
      </c>
      <c r="H16" s="18">
        <v>438.57587260737432</v>
      </c>
      <c r="I16" s="18">
        <v>27.325021122304911</v>
      </c>
      <c r="J16" s="18">
        <v>41.656895418768173</v>
      </c>
      <c r="K16" s="18">
        <v>56.49011759688598</v>
      </c>
      <c r="L16" s="18">
        <v>14.012092837497407</v>
      </c>
    </row>
    <row r="17" spans="1:12" x14ac:dyDescent="0.2">
      <c r="A17" s="17">
        <v>43</v>
      </c>
      <c r="B17" s="18" t="s">
        <v>443</v>
      </c>
      <c r="C17" s="18">
        <v>31.359060386544751</v>
      </c>
      <c r="D17" s="18">
        <v>1057.1694868535726</v>
      </c>
      <c r="E17" s="18">
        <v>402.08198485589867</v>
      </c>
      <c r="F17" s="18">
        <v>3.3324943796111461</v>
      </c>
      <c r="G17" s="18">
        <v>41.932310203695486</v>
      </c>
      <c r="H17" s="18">
        <v>430.45616224238302</v>
      </c>
      <c r="I17" s="18">
        <v>26.13805317811908</v>
      </c>
      <c r="J17" s="18">
        <v>42.714983035591388</v>
      </c>
      <c r="K17" s="18">
        <v>57.866597816336458</v>
      </c>
      <c r="L17" s="18">
        <v>13.341363850297785</v>
      </c>
    </row>
    <row r="18" spans="1:12" x14ac:dyDescent="0.2">
      <c r="A18" s="17">
        <v>57</v>
      </c>
      <c r="B18" s="18" t="s">
        <v>444</v>
      </c>
      <c r="C18" s="18">
        <v>30.986522290899202</v>
      </c>
      <c r="D18" s="18">
        <v>1070.8596290676885</v>
      </c>
      <c r="E18" s="18">
        <v>402.91477930908712</v>
      </c>
      <c r="F18" s="18">
        <v>3.3219363928969754</v>
      </c>
      <c r="G18" s="18">
        <v>41.630297102305235</v>
      </c>
      <c r="H18" s="18">
        <v>430.613530496799</v>
      </c>
      <c r="I18" s="18">
        <v>26.553531224671897</v>
      </c>
      <c r="J18" s="18">
        <v>42.994026685289896</v>
      </c>
      <c r="K18" s="18">
        <v>58.181555380122262</v>
      </c>
      <c r="L18" s="18">
        <v>13.952371137070031</v>
      </c>
    </row>
    <row r="19" spans="1:12" x14ac:dyDescent="0.2">
      <c r="A19" s="17">
        <v>71</v>
      </c>
      <c r="B19" s="18" t="s">
        <v>445</v>
      </c>
      <c r="C19" s="18">
        <v>34.598807079948543</v>
      </c>
      <c r="D19" s="18">
        <v>1141.8868231034073</v>
      </c>
      <c r="E19" s="18">
        <v>405.28180266703737</v>
      </c>
      <c r="F19" s="18">
        <v>3.2397845008803774</v>
      </c>
      <c r="G19" s="18">
        <v>44.053716951469767</v>
      </c>
      <c r="H19" s="18">
        <v>468.37880721926388</v>
      </c>
      <c r="I19" s="18">
        <v>27.494793910472932</v>
      </c>
      <c r="J19" s="18">
        <v>44.49681418383858</v>
      </c>
      <c r="K19" s="18">
        <v>62.664635177612986</v>
      </c>
      <c r="L19" s="18">
        <v>15.155840525689953</v>
      </c>
    </row>
    <row r="20" spans="1:12" x14ac:dyDescent="0.2">
      <c r="A20" s="17">
        <v>86</v>
      </c>
      <c r="B20" s="18" t="s">
        <v>446</v>
      </c>
      <c r="C20" s="18">
        <v>35.651421736615156</v>
      </c>
      <c r="D20" s="18">
        <v>1183.8204450823948</v>
      </c>
      <c r="E20" s="18">
        <v>406.87353353067186</v>
      </c>
      <c r="F20" s="18">
        <v>3.2418140685019994</v>
      </c>
      <c r="G20" s="18">
        <v>41.768135942780134</v>
      </c>
      <c r="H20" s="18">
        <v>460.32217100134619</v>
      </c>
      <c r="I20" s="18">
        <v>28.165716409626356</v>
      </c>
      <c r="J20" s="18">
        <v>45.286845620517646</v>
      </c>
      <c r="K20" s="18">
        <v>62.363200892278016</v>
      </c>
      <c r="L20" s="18">
        <v>14.276607521927801</v>
      </c>
    </row>
    <row r="21" spans="1:12" x14ac:dyDescent="0.2">
      <c r="A21">
        <v>100</v>
      </c>
      <c r="B21" s="16" t="s">
        <v>447</v>
      </c>
      <c r="C21" s="16">
        <v>35.450257262923856</v>
      </c>
      <c r="D21" s="16">
        <v>1196.2014912104153</v>
      </c>
      <c r="E21" s="16">
        <v>410.43987390321524</v>
      </c>
      <c r="F21" s="16">
        <v>3.2882442192840733</v>
      </c>
      <c r="G21" s="16">
        <v>44.396054306669527</v>
      </c>
      <c r="H21" s="16">
        <v>471.03053231902771</v>
      </c>
      <c r="I21" s="16">
        <v>27.513254315858113</v>
      </c>
      <c r="J21" s="16">
        <v>45.174966419128495</v>
      </c>
      <c r="K21" s="16">
        <v>62.658610133611162</v>
      </c>
      <c r="L21" s="16">
        <v>14.579429614639775</v>
      </c>
    </row>
    <row r="22" spans="1:12" x14ac:dyDescent="0.2">
      <c r="B22" s="19" t="s">
        <v>439</v>
      </c>
      <c r="C22" s="19">
        <f>AVERAGE(C15:C21)</f>
        <v>33.002249912282132</v>
      </c>
      <c r="D22" s="19">
        <f t="shared" ref="D22:L22" si="3">AVERAGE(D15:D21)</f>
        <v>1098.1439414746937</v>
      </c>
      <c r="E22" s="19">
        <f t="shared" si="3"/>
        <v>404.78210913549452</v>
      </c>
      <c r="F22" s="19">
        <f t="shared" si="3"/>
        <v>3.2741728154677689</v>
      </c>
      <c r="G22" s="19">
        <f t="shared" si="3"/>
        <v>42.293904287427985</v>
      </c>
      <c r="H22" s="19">
        <f t="shared" si="3"/>
        <v>451.8306464386655</v>
      </c>
      <c r="I22" s="19">
        <f t="shared" si="3"/>
        <v>27.208097470984814</v>
      </c>
      <c r="J22" s="19">
        <f t="shared" si="3"/>
        <v>43.533510257779916</v>
      </c>
      <c r="K22" s="19">
        <f t="shared" si="3"/>
        <v>59.75167769616786</v>
      </c>
      <c r="L22" s="19">
        <f t="shared" si="3"/>
        <v>14.212038933082823</v>
      </c>
    </row>
    <row r="23" spans="1:12" x14ac:dyDescent="0.2">
      <c r="B23" s="19" t="s">
        <v>440</v>
      </c>
      <c r="C23" s="16">
        <f>_xlfn.STDEV.P(C15:C21)</f>
        <v>1.9625942544835977</v>
      </c>
      <c r="D23" s="16">
        <f t="shared" ref="D23:L23" si="4">_xlfn.STDEV.P(D15:D21)</f>
        <v>69.812535548776395</v>
      </c>
      <c r="E23" s="16">
        <f t="shared" si="4"/>
        <v>4.3411098422800674</v>
      </c>
      <c r="F23" s="16">
        <f t="shared" si="4"/>
        <v>3.8434931034739384E-2</v>
      </c>
      <c r="G23" s="16">
        <f t="shared" si="4"/>
        <v>1.2605061064574445</v>
      </c>
      <c r="H23" s="16">
        <f t="shared" si="4"/>
        <v>16.613353988731756</v>
      </c>
      <c r="I23" s="16">
        <f t="shared" si="4"/>
        <v>0.61908474229325339</v>
      </c>
      <c r="J23" s="16">
        <f t="shared" si="4"/>
        <v>1.3331710156481384</v>
      </c>
      <c r="K23" s="16">
        <f t="shared" si="4"/>
        <v>2.4886095614184329</v>
      </c>
      <c r="L23" s="16">
        <f t="shared" si="4"/>
        <v>0.52063903860434446</v>
      </c>
    </row>
    <row r="24" spans="1:12" x14ac:dyDescent="0.2">
      <c r="B24" s="19" t="s">
        <v>441</v>
      </c>
      <c r="C24" s="16">
        <f>C23/C22*100</f>
        <v>5.9468498653881108</v>
      </c>
      <c r="D24" s="16">
        <f t="shared" ref="D24:L24" si="5">D23/D22*100</f>
        <v>6.3573210134024309</v>
      </c>
      <c r="E24" s="16">
        <f t="shared" si="5"/>
        <v>1.0724559569965946</v>
      </c>
      <c r="F24" s="16">
        <f t="shared" si="5"/>
        <v>1.1738821742446215</v>
      </c>
      <c r="G24" s="16">
        <f t="shared" si="5"/>
        <v>2.9803493616741705</v>
      </c>
      <c r="H24" s="16">
        <f t="shared" si="5"/>
        <v>3.6768984396429083</v>
      </c>
      <c r="I24" s="16">
        <f t="shared" si="5"/>
        <v>2.275369466584189</v>
      </c>
      <c r="J24" s="16">
        <f t="shared" si="5"/>
        <v>3.0624018319540087</v>
      </c>
      <c r="K24" s="16">
        <f t="shared" si="5"/>
        <v>4.1649199777666475</v>
      </c>
      <c r="L24" s="16">
        <f t="shared" si="5"/>
        <v>3.6633662562829001</v>
      </c>
    </row>
    <row r="25" spans="1:12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">
      <c r="A27" s="17">
        <v>14</v>
      </c>
      <c r="B27" s="18" t="s">
        <v>448</v>
      </c>
      <c r="C27" s="18">
        <v>55.110456824056797</v>
      </c>
      <c r="D27" s="18">
        <v>950.01607410642646</v>
      </c>
      <c r="E27" s="18">
        <v>417.17933291654134</v>
      </c>
      <c r="F27" s="18">
        <v>-1.5329835294765004</v>
      </c>
      <c r="G27" s="18">
        <v>36.48450218548124</v>
      </c>
      <c r="H27" s="18">
        <v>480.28190240986464</v>
      </c>
      <c r="I27" s="18">
        <v>27.454945336865411</v>
      </c>
      <c r="J27" s="18">
        <v>38.477555857798905</v>
      </c>
      <c r="K27" s="18">
        <v>48.586107622160107</v>
      </c>
      <c r="L27" s="18">
        <v>5.9844928317955137</v>
      </c>
    </row>
    <row r="28" spans="1:12" x14ac:dyDescent="0.2">
      <c r="A28" s="17">
        <v>28</v>
      </c>
      <c r="B28" s="18" t="s">
        <v>449</v>
      </c>
      <c r="C28" s="18">
        <v>55.293738000032384</v>
      </c>
      <c r="D28" s="18">
        <v>1070.6050645874595</v>
      </c>
      <c r="E28" s="18">
        <v>419.23543091454701</v>
      </c>
      <c r="F28" s="18">
        <v>-1.4358234053955394</v>
      </c>
      <c r="G28" s="18">
        <v>37.518961512389581</v>
      </c>
      <c r="H28" s="18">
        <v>460.56704882846083</v>
      </c>
      <c r="I28" s="18">
        <v>26.934354451266771</v>
      </c>
      <c r="J28" s="18">
        <v>38.244762358185419</v>
      </c>
      <c r="K28" s="18">
        <v>48.02516392667593</v>
      </c>
      <c r="L28" s="18">
        <v>6.5772997030148748</v>
      </c>
    </row>
    <row r="29" spans="1:12" x14ac:dyDescent="0.2">
      <c r="A29" s="17">
        <v>42</v>
      </c>
      <c r="B29" s="18" t="s">
        <v>450</v>
      </c>
      <c r="C29" s="18">
        <v>54.363438904968916</v>
      </c>
      <c r="D29" s="18">
        <v>1151.0147795457399</v>
      </c>
      <c r="E29" s="18">
        <v>415.63979382092748</v>
      </c>
      <c r="F29" s="18">
        <v>-1.4301138109691425</v>
      </c>
      <c r="G29" s="18">
        <v>38.041151572014996</v>
      </c>
      <c r="H29" s="18">
        <v>456.62028929799249</v>
      </c>
      <c r="I29" s="18">
        <v>27.005479368035257</v>
      </c>
      <c r="J29" s="18">
        <v>38.501812510656194</v>
      </c>
      <c r="K29" s="18">
        <v>49.554779305682715</v>
      </c>
      <c r="L29" s="18">
        <v>6.8529436613682009</v>
      </c>
    </row>
    <row r="30" spans="1:12" x14ac:dyDescent="0.2">
      <c r="A30" s="17">
        <v>56</v>
      </c>
      <c r="B30" s="18" t="s">
        <v>451</v>
      </c>
      <c r="C30" s="18">
        <v>56.852145381115065</v>
      </c>
      <c r="D30" s="18">
        <v>1236.8133806451092</v>
      </c>
      <c r="E30" s="18">
        <v>420.39357433783232</v>
      </c>
      <c r="F30" s="18">
        <v>-1.4107748307758696</v>
      </c>
      <c r="G30" s="18">
        <v>42.242013931556677</v>
      </c>
      <c r="H30" s="18">
        <v>463.23647366775799</v>
      </c>
      <c r="I30" s="18">
        <v>26.811245303852125</v>
      </c>
      <c r="J30" s="18">
        <v>39.073828651925858</v>
      </c>
      <c r="K30" s="18">
        <v>49.355560920950971</v>
      </c>
      <c r="L30" s="18">
        <v>6.7045310873686255</v>
      </c>
    </row>
    <row r="31" spans="1:12" x14ac:dyDescent="0.2">
      <c r="A31" s="17">
        <v>70</v>
      </c>
      <c r="B31" s="18" t="s">
        <v>452</v>
      </c>
      <c r="C31" s="18">
        <v>41.664867130286005</v>
      </c>
      <c r="D31" s="18">
        <v>835.14228148301197</v>
      </c>
      <c r="E31" s="18">
        <v>367.05795061321658</v>
      </c>
      <c r="F31" s="18">
        <v>-1.7443326946575257</v>
      </c>
      <c r="G31" s="18">
        <v>32.482063234441071</v>
      </c>
      <c r="H31" s="18">
        <v>409.31609591106496</v>
      </c>
      <c r="I31" s="18">
        <v>24.154147652525065</v>
      </c>
      <c r="J31" s="18">
        <v>34.64170195337114</v>
      </c>
      <c r="K31" s="18">
        <v>42.803383292417038</v>
      </c>
      <c r="L31" s="18">
        <v>5.4947696406438062</v>
      </c>
    </row>
    <row r="32" spans="1:12" x14ac:dyDescent="0.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2:12" x14ac:dyDescent="0.2">
      <c r="B33" s="19" t="s">
        <v>439</v>
      </c>
      <c r="C33" s="19">
        <f t="shared" ref="C33:L33" si="6">AVERAGE(C27:C31)</f>
        <v>52.656929248091828</v>
      </c>
      <c r="D33" s="19">
        <f t="shared" si="6"/>
        <v>1048.7183160735494</v>
      </c>
      <c r="E33" s="19">
        <f t="shared" si="6"/>
        <v>407.90121652061299</v>
      </c>
      <c r="F33" s="19">
        <f t="shared" si="6"/>
        <v>-1.5108056542549158</v>
      </c>
      <c r="G33" s="19">
        <f t="shared" si="6"/>
        <v>37.353738487176713</v>
      </c>
      <c r="H33" s="19">
        <f t="shared" si="6"/>
        <v>454.00436202302819</v>
      </c>
      <c r="I33" s="19">
        <f t="shared" si="6"/>
        <v>26.472034422508926</v>
      </c>
      <c r="J33" s="19">
        <f t="shared" si="6"/>
        <v>37.787932266387507</v>
      </c>
      <c r="K33" s="19">
        <f t="shared" si="6"/>
        <v>47.664999013577351</v>
      </c>
      <c r="L33" s="19">
        <f t="shared" si="6"/>
        <v>6.322807384838204</v>
      </c>
    </row>
    <row r="34" spans="2:12" x14ac:dyDescent="0.2">
      <c r="B34" s="19" t="s">
        <v>440</v>
      </c>
      <c r="C34" s="16">
        <f t="shared" ref="C34:L34" si="7">_xlfn.STDEV.P(C27:C31)</f>
        <v>5.5553577953868629</v>
      </c>
      <c r="D34" s="16">
        <f t="shared" si="7"/>
        <v>142.60449125912001</v>
      </c>
      <c r="E34" s="16">
        <f t="shared" si="7"/>
        <v>20.487385446819363</v>
      </c>
      <c r="F34" s="16">
        <f t="shared" si="7"/>
        <v>0.12423076399290775</v>
      </c>
      <c r="G34" s="16">
        <f t="shared" si="7"/>
        <v>3.1267831307494807</v>
      </c>
      <c r="H34" s="16">
        <f t="shared" si="7"/>
        <v>23.760025571999364</v>
      </c>
      <c r="I34" s="16">
        <f t="shared" si="7"/>
        <v>1.1791590465197805</v>
      </c>
      <c r="J34" s="16">
        <f t="shared" si="7"/>
        <v>1.5966335916949779</v>
      </c>
      <c r="K34" s="16">
        <f t="shared" si="7"/>
        <v>2.491695662345554</v>
      </c>
      <c r="L34" s="16">
        <f t="shared" si="7"/>
        <v>0.50825722609493329</v>
      </c>
    </row>
    <row r="35" spans="2:12" x14ac:dyDescent="0.2">
      <c r="B35" s="19" t="s">
        <v>441</v>
      </c>
      <c r="C35" s="16">
        <f>C34/C33*100</f>
        <v>10.55009829611015</v>
      </c>
      <c r="D35" s="16">
        <f t="shared" ref="D35:L35" si="8">D34/D33*100</f>
        <v>13.597978510858654</v>
      </c>
      <c r="E35" s="16">
        <f t="shared" si="8"/>
        <v>5.0226340636039879</v>
      </c>
      <c r="F35" s="16">
        <f t="shared" si="8"/>
        <v>-8.2228156641480581</v>
      </c>
      <c r="G35" s="16">
        <f t="shared" si="8"/>
        <v>8.3707367920426066</v>
      </c>
      <c r="H35" s="16">
        <f t="shared" si="8"/>
        <v>5.2334355260653203</v>
      </c>
      <c r="I35" s="16">
        <f t="shared" si="8"/>
        <v>4.4543574842028475</v>
      </c>
      <c r="J35" s="16">
        <f t="shared" si="8"/>
        <v>4.2252473102773846</v>
      </c>
      <c r="K35" s="16">
        <f t="shared" si="8"/>
        <v>5.2275164458427783</v>
      </c>
      <c r="L35" s="16">
        <f t="shared" si="8"/>
        <v>8.0384739746099214</v>
      </c>
    </row>
    <row r="36" spans="2:12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2:12" x14ac:dyDescent="0.2">
      <c r="B37" s="11"/>
      <c r="C37" s="5" t="s">
        <v>453</v>
      </c>
      <c r="D37" s="5" t="s">
        <v>454</v>
      </c>
      <c r="E37" s="16"/>
      <c r="F37" s="16"/>
      <c r="G37" s="16"/>
      <c r="H37" s="16"/>
      <c r="I37" s="16"/>
      <c r="J37" s="16"/>
      <c r="K37" s="16"/>
      <c r="L37" s="16"/>
    </row>
    <row r="38" spans="2:12" x14ac:dyDescent="0.2">
      <c r="B38" s="20" t="s">
        <v>455</v>
      </c>
      <c r="C38" s="5">
        <v>33.555555555555557</v>
      </c>
      <c r="D38" s="5">
        <v>3.3555555555555554E-2</v>
      </c>
      <c r="E38" s="16"/>
      <c r="F38" s="16"/>
      <c r="G38" s="16"/>
      <c r="H38" s="16"/>
      <c r="I38" s="16"/>
      <c r="J38" s="16"/>
      <c r="K38" s="16"/>
      <c r="L38" s="16"/>
    </row>
    <row r="39" spans="2:12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2:12" x14ac:dyDescent="0.2">
      <c r="B40" s="16" t="s">
        <v>456</v>
      </c>
      <c r="C40" s="19">
        <f>(C10*1/1000)/$D$38</f>
        <v>3.773173230763069</v>
      </c>
      <c r="D40" s="19">
        <f t="shared" ref="D40:L40" si="9">(D10*1/1000)/$D$38</f>
        <v>32.047849797928357</v>
      </c>
      <c r="E40" s="19">
        <f t="shared" si="9"/>
        <v>11.721570006458604</v>
      </c>
      <c r="F40" s="19">
        <f t="shared" si="9"/>
        <v>7.614675700062512E-2</v>
      </c>
      <c r="G40" s="19">
        <f t="shared" si="9"/>
        <v>1.0288640734964174</v>
      </c>
      <c r="H40" s="19">
        <f t="shared" si="9"/>
        <v>14.123660445622765</v>
      </c>
      <c r="I40" s="19">
        <f t="shared" si="9"/>
        <v>0.74622410619231883</v>
      </c>
      <c r="J40" s="19">
        <f t="shared" si="9"/>
        <v>1.0763797425363004</v>
      </c>
      <c r="K40" s="19">
        <f t="shared" si="9"/>
        <v>1.3294765119694196</v>
      </c>
      <c r="L40" s="19">
        <f t="shared" si="9"/>
        <v>0.34700824600334595</v>
      </c>
    </row>
    <row r="41" spans="2:12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6C91-C5BD-4C6B-9135-F2BE26D0661D}">
  <dimension ref="A1:K199"/>
  <sheetViews>
    <sheetView workbookViewId="0">
      <selection activeCell="I168" sqref="I168"/>
    </sheetView>
  </sheetViews>
  <sheetFormatPr baseColWidth="10" defaultColWidth="8.83203125" defaultRowHeight="15" x14ac:dyDescent="0.2"/>
  <cols>
    <col min="2" max="2" width="14.33203125" customWidth="1"/>
    <col min="3" max="3" width="14" customWidth="1"/>
    <col min="4" max="4" width="18" customWidth="1"/>
    <col min="5" max="5" width="21" customWidth="1"/>
    <col min="6" max="6" width="16.33203125" customWidth="1"/>
    <col min="7" max="7" width="14" customWidth="1"/>
    <col min="8" max="8" width="20.6640625" customWidth="1"/>
    <col min="9" max="9" width="17" customWidth="1"/>
    <col min="10" max="10" width="14" customWidth="1"/>
    <col min="11" max="11" width="15.5" customWidth="1"/>
  </cols>
  <sheetData>
    <row r="1" spans="1:11" x14ac:dyDescent="0.2">
      <c r="A1" s="13" t="s">
        <v>11</v>
      </c>
      <c r="B1" s="14" t="s">
        <v>15</v>
      </c>
      <c r="C1" s="15" t="s">
        <v>16</v>
      </c>
      <c r="D1" s="15" t="s">
        <v>17</v>
      </c>
      <c r="E1" s="14" t="s">
        <v>18</v>
      </c>
      <c r="F1" s="14" t="s">
        <v>19</v>
      </c>
      <c r="G1" s="15" t="s">
        <v>20</v>
      </c>
      <c r="H1" s="14" t="s">
        <v>417</v>
      </c>
      <c r="I1" s="14" t="s">
        <v>418</v>
      </c>
      <c r="J1" s="14" t="s">
        <v>419</v>
      </c>
      <c r="K1" s="14" t="s">
        <v>420</v>
      </c>
    </row>
    <row r="2" spans="1:11" x14ac:dyDescent="0.2">
      <c r="A2" t="s">
        <v>22</v>
      </c>
      <c r="B2" s="10">
        <v>0.13611154115580951</v>
      </c>
      <c r="C2" s="11">
        <v>14.880861785425839</v>
      </c>
      <c r="D2" s="11">
        <v>15.700995048778395</v>
      </c>
      <c r="E2" s="10">
        <v>2.9115961138769943E-2</v>
      </c>
      <c r="F2" s="10">
        <v>0.55633776927146172</v>
      </c>
      <c r="G2" s="11">
        <v>8.4272325141902567</v>
      </c>
      <c r="H2" s="10">
        <v>0.44389064871821821</v>
      </c>
      <c r="I2" s="10">
        <v>0.55706240534493268</v>
      </c>
      <c r="J2" s="10">
        <v>0.27074091830104824</v>
      </c>
      <c r="K2" s="10">
        <v>3.7521666867807044E-2</v>
      </c>
    </row>
    <row r="3" spans="1:11" x14ac:dyDescent="0.2">
      <c r="A3" t="s">
        <v>24</v>
      </c>
      <c r="B3" s="10">
        <v>0.24042216876358841</v>
      </c>
      <c r="C3" s="11">
        <v>26.447140169428774</v>
      </c>
      <c r="D3" s="11">
        <v>12.8761284012365</v>
      </c>
      <c r="E3" s="10">
        <v>3.2551390086089739E-2</v>
      </c>
      <c r="F3" s="10">
        <v>1.1533505055363442</v>
      </c>
      <c r="G3" s="11">
        <v>3.9061650243820476</v>
      </c>
      <c r="H3" s="10">
        <v>0.54706078216706699</v>
      </c>
      <c r="I3" s="10">
        <v>1.0262785114276387</v>
      </c>
      <c r="J3" s="10">
        <v>7.8574884544515791E-2</v>
      </c>
      <c r="K3" s="10">
        <v>1.0399651187284009E-2</v>
      </c>
    </row>
    <row r="4" spans="1:11" x14ac:dyDescent="0.2">
      <c r="A4" t="s">
        <v>26</v>
      </c>
      <c r="B4" s="10">
        <v>53.767202090602474</v>
      </c>
      <c r="C4" s="11">
        <v>9.6995588663388066</v>
      </c>
      <c r="D4" s="11">
        <v>2.0224657991758868</v>
      </c>
      <c r="E4" s="10">
        <v>0.57338548254840049</v>
      </c>
      <c r="F4" s="10" t="s">
        <v>421</v>
      </c>
      <c r="G4" s="11">
        <v>0.60904754315500498</v>
      </c>
      <c r="H4" s="10">
        <v>7.3923460037804561E-2</v>
      </c>
      <c r="I4" s="10">
        <v>0.18247099424699698</v>
      </c>
      <c r="J4" s="10">
        <v>2.4465933591864768E-2</v>
      </c>
      <c r="K4" s="10">
        <v>2.8035076538622188E-2</v>
      </c>
    </row>
    <row r="5" spans="1:11" x14ac:dyDescent="0.2">
      <c r="A5" t="s">
        <v>28</v>
      </c>
      <c r="B5" s="10">
        <v>0.46539595018028468</v>
      </c>
      <c r="C5" s="11">
        <v>10.252782037879715</v>
      </c>
      <c r="D5" s="11">
        <v>0.3398969606544277</v>
      </c>
      <c r="E5" s="10">
        <v>4.8953953037956639E-2</v>
      </c>
      <c r="F5" s="10" t="s">
        <v>421</v>
      </c>
      <c r="G5" s="11" t="s">
        <v>421</v>
      </c>
      <c r="H5" s="10" t="s">
        <v>421</v>
      </c>
      <c r="I5" s="10" t="s">
        <v>421</v>
      </c>
      <c r="J5" s="10" t="s">
        <v>421</v>
      </c>
      <c r="K5" s="10">
        <v>5.1199604513697108E-2</v>
      </c>
    </row>
    <row r="6" spans="1:11" x14ac:dyDescent="0.2">
      <c r="A6" t="s">
        <v>30</v>
      </c>
      <c r="B6" s="10">
        <v>0.16572016385710786</v>
      </c>
      <c r="C6" s="11">
        <v>24.44517695751324</v>
      </c>
      <c r="D6" s="11">
        <v>10.631585827150351</v>
      </c>
      <c r="E6" s="10">
        <v>4.6577424142448226E-2</v>
      </c>
      <c r="F6" s="10">
        <v>1.8801637837961704</v>
      </c>
      <c r="G6" s="11">
        <v>7.8366110545768066</v>
      </c>
      <c r="H6" s="10">
        <v>1.3407315385696967</v>
      </c>
      <c r="I6" s="10">
        <v>1.8100900676960106</v>
      </c>
      <c r="J6" s="10">
        <v>2.2697751109154254</v>
      </c>
      <c r="K6" s="10">
        <v>0.83149067571803459</v>
      </c>
    </row>
    <row r="7" spans="1:11" x14ac:dyDescent="0.2">
      <c r="A7" t="s">
        <v>32</v>
      </c>
      <c r="B7" s="10">
        <v>0.1643451085883286</v>
      </c>
      <c r="C7" s="11">
        <v>53.131046880330508</v>
      </c>
      <c r="D7" s="11">
        <v>15.578251934128058</v>
      </c>
      <c r="E7" s="10">
        <v>3.2080869694979988E-2</v>
      </c>
      <c r="F7" s="10">
        <v>0.43284623137742573</v>
      </c>
      <c r="G7" s="11">
        <v>27.762202817944516</v>
      </c>
      <c r="H7" s="10">
        <v>0.18043045050924547</v>
      </c>
      <c r="I7" s="10">
        <v>0.24652647499765037</v>
      </c>
      <c r="J7" s="10">
        <v>0.84522092327659204</v>
      </c>
      <c r="K7" s="10">
        <v>0.26177466060019455</v>
      </c>
    </row>
    <row r="8" spans="1:11" x14ac:dyDescent="0.2">
      <c r="A8" t="s">
        <v>34</v>
      </c>
      <c r="B8" s="10">
        <v>0.21975730478300037</v>
      </c>
      <c r="C8" s="11">
        <v>21.645360678718792</v>
      </c>
      <c r="D8" s="11">
        <v>14.157903108818392</v>
      </c>
      <c r="E8" s="10">
        <v>3.9717410184666277E-2</v>
      </c>
      <c r="F8" s="10">
        <v>1.9840263808689118</v>
      </c>
      <c r="G8" s="11">
        <v>10.680804613120953</v>
      </c>
      <c r="H8" s="10">
        <v>1.1520530546388867</v>
      </c>
      <c r="I8" s="10">
        <v>2.0271878260805716</v>
      </c>
      <c r="J8" s="10">
        <v>2.6987842889144771</v>
      </c>
      <c r="K8" s="10">
        <v>0.42194915761439861</v>
      </c>
    </row>
    <row r="9" spans="1:11" x14ac:dyDescent="0.2">
      <c r="A9" t="s">
        <v>36</v>
      </c>
      <c r="B9" s="10">
        <v>0.25105116906169544</v>
      </c>
      <c r="C9" s="11">
        <v>39.632514748033543</v>
      </c>
      <c r="D9" s="11">
        <v>12.155841816254501</v>
      </c>
      <c r="E9" s="10">
        <v>5.1267865834828535E-2</v>
      </c>
      <c r="F9" s="10">
        <v>0.30499726127268234</v>
      </c>
      <c r="G9" s="11">
        <v>16.245391877427892</v>
      </c>
      <c r="H9" s="10">
        <v>0.23890731700218923</v>
      </c>
      <c r="I9" s="10">
        <v>0.49349742491444665</v>
      </c>
      <c r="J9" s="10">
        <v>0.37265057791274969</v>
      </c>
      <c r="K9" s="10">
        <v>1.0172714651530477E-2</v>
      </c>
    </row>
    <row r="10" spans="1:11" x14ac:dyDescent="0.2">
      <c r="A10" t="s">
        <v>38</v>
      </c>
      <c r="B10" s="10">
        <v>0.40550358590136093</v>
      </c>
      <c r="C10" s="11">
        <v>35.321695274293575</v>
      </c>
      <c r="D10" s="11">
        <v>15.446025039528466</v>
      </c>
      <c r="E10" s="10">
        <v>3.3936000804404703E-2</v>
      </c>
      <c r="F10" s="10">
        <v>0.50491435033019361</v>
      </c>
      <c r="G10" s="11">
        <v>7.0115279759810303</v>
      </c>
      <c r="H10" s="10">
        <v>0.27809632469558965</v>
      </c>
      <c r="I10" s="10">
        <v>0.38796989123635378</v>
      </c>
      <c r="J10" s="10">
        <v>1.5387014609510861</v>
      </c>
      <c r="K10" s="10">
        <v>2.4928271993972795E-2</v>
      </c>
    </row>
    <row r="11" spans="1:11" x14ac:dyDescent="0.2">
      <c r="A11" t="s">
        <v>40</v>
      </c>
      <c r="B11" s="10">
        <v>0.11696209040184169</v>
      </c>
      <c r="C11" s="11">
        <v>18.024749537754765</v>
      </c>
      <c r="D11" s="11">
        <v>7.1389692781071998</v>
      </c>
      <c r="E11" s="10">
        <v>3.0666239540320241E-2</v>
      </c>
      <c r="F11" s="10">
        <v>1.7314158662642662</v>
      </c>
      <c r="G11" s="11">
        <v>6.1606023673976775</v>
      </c>
      <c r="H11" s="10">
        <v>1.3397387357598398</v>
      </c>
      <c r="I11" s="10">
        <v>1.6352194032109979</v>
      </c>
      <c r="J11" s="10">
        <v>1.5065723829744015</v>
      </c>
      <c r="K11" s="10">
        <v>0.6923214812745353</v>
      </c>
    </row>
    <row r="12" spans="1:11" x14ac:dyDescent="0.2">
      <c r="A12" t="s">
        <v>42</v>
      </c>
      <c r="B12" s="10">
        <v>0.12850875325963712</v>
      </c>
      <c r="C12" s="11">
        <v>19.472888681803884</v>
      </c>
      <c r="D12" s="11">
        <v>11.405636006372097</v>
      </c>
      <c r="E12" s="10">
        <v>4.2768128617101456E-2</v>
      </c>
      <c r="F12" s="10">
        <v>0.99501519297936969</v>
      </c>
      <c r="G12" s="11">
        <v>6.8859964617221676</v>
      </c>
      <c r="H12" s="10">
        <v>0.72972824812214387</v>
      </c>
      <c r="I12" s="10">
        <v>1.1830340130319641</v>
      </c>
      <c r="J12" s="10">
        <v>0.20834520694967074</v>
      </c>
      <c r="K12" s="10">
        <v>2.1013507647190163E-2</v>
      </c>
    </row>
    <row r="13" spans="1:11" x14ac:dyDescent="0.2">
      <c r="A13" t="s">
        <v>44</v>
      </c>
      <c r="B13" s="10">
        <v>0.15981602920007307</v>
      </c>
      <c r="C13" s="11">
        <v>14.696733972016103</v>
      </c>
      <c r="D13" s="11">
        <v>8.4226122467902194</v>
      </c>
      <c r="E13" s="10">
        <v>3.8700199337241413E-2</v>
      </c>
      <c r="F13" s="10">
        <v>0.78674680824029131</v>
      </c>
      <c r="G13" s="11">
        <v>7.3976072823772245</v>
      </c>
      <c r="H13" s="10">
        <v>0.65577773497120484</v>
      </c>
      <c r="I13" s="10">
        <v>0.91330853386898503</v>
      </c>
      <c r="J13" s="10">
        <v>1.767402414336916</v>
      </c>
      <c r="K13" s="10">
        <v>0.30676100805123124</v>
      </c>
    </row>
    <row r="14" spans="1:11" x14ac:dyDescent="0.2">
      <c r="A14" t="s">
        <v>46</v>
      </c>
      <c r="B14" s="10">
        <v>1.1825281005524115</v>
      </c>
      <c r="C14" s="11">
        <v>38.466376185605817</v>
      </c>
      <c r="D14" s="11">
        <v>12.285303740293907</v>
      </c>
      <c r="E14" s="10">
        <v>3.3928003884131551E-2</v>
      </c>
      <c r="F14" s="10">
        <v>1.3341362580017111</v>
      </c>
      <c r="G14" s="11">
        <v>16.698485200381683</v>
      </c>
      <c r="H14" s="10">
        <v>0.81890273813934455</v>
      </c>
      <c r="I14" s="10">
        <v>1.1870846010174358</v>
      </c>
      <c r="J14" s="10">
        <v>2.3320570310838296</v>
      </c>
      <c r="K14" s="10">
        <v>1.4606535467440471</v>
      </c>
    </row>
    <row r="15" spans="1:11" x14ac:dyDescent="0.2">
      <c r="A15" t="s">
        <v>48</v>
      </c>
      <c r="B15" s="10">
        <v>0.13788782613646272</v>
      </c>
      <c r="C15" s="11">
        <v>10.455462568939353</v>
      </c>
      <c r="D15" s="11">
        <v>6.7354245842470615</v>
      </c>
      <c r="E15" s="10">
        <v>5.2213211376926305E-2</v>
      </c>
      <c r="F15" s="10">
        <v>1.5297719261840879</v>
      </c>
      <c r="G15" s="11">
        <v>8.0555867493334574</v>
      </c>
      <c r="H15" s="10">
        <v>1.1582155323930048</v>
      </c>
      <c r="I15" s="10">
        <v>1.4628134720026289</v>
      </c>
      <c r="J15" s="10">
        <v>1.2300778965763981</v>
      </c>
      <c r="K15" s="10">
        <v>7.0570334669897705E-2</v>
      </c>
    </row>
    <row r="16" spans="1:11" x14ac:dyDescent="0.2">
      <c r="A16" t="s">
        <v>50</v>
      </c>
      <c r="B16" s="10">
        <v>0.19199841126179745</v>
      </c>
      <c r="C16" s="11">
        <v>19.658492275102379</v>
      </c>
      <c r="D16" s="11">
        <v>9.9813868525714735</v>
      </c>
      <c r="E16" s="10">
        <v>4.3220178704260405E-2</v>
      </c>
      <c r="F16" s="10">
        <v>0.21742813899234181</v>
      </c>
      <c r="G16" s="11">
        <v>17.510761629494812</v>
      </c>
      <c r="H16" s="10">
        <v>0.11613281198404277</v>
      </c>
      <c r="I16" s="10">
        <v>0.30258357180996814</v>
      </c>
      <c r="J16" s="10">
        <v>0.37480714386397057</v>
      </c>
      <c r="K16" s="10">
        <v>0.42360475412917098</v>
      </c>
    </row>
    <row r="17" spans="1:11" x14ac:dyDescent="0.2">
      <c r="A17" t="s">
        <v>52</v>
      </c>
      <c r="B17" s="10">
        <v>0.23088369621264476</v>
      </c>
      <c r="C17" s="11">
        <v>21.213835418793419</v>
      </c>
      <c r="D17" s="11">
        <v>8.6610254636524502</v>
      </c>
      <c r="E17" s="10">
        <v>4.5266170131332426E-2</v>
      </c>
      <c r="F17" s="10">
        <v>0.44642565710290422</v>
      </c>
      <c r="G17" s="11">
        <v>13.034063312965916</v>
      </c>
      <c r="H17" s="10">
        <v>0.2997003624086283</v>
      </c>
      <c r="I17" s="10">
        <v>0.45445545349530636</v>
      </c>
      <c r="J17" s="10">
        <v>1.1559416903208495</v>
      </c>
      <c r="K17" s="10">
        <v>5.3851463343008207E-2</v>
      </c>
    </row>
    <row r="18" spans="1:11" x14ac:dyDescent="0.2">
      <c r="A18" t="s">
        <v>54</v>
      </c>
      <c r="B18" s="10">
        <v>14.874575789763355</v>
      </c>
      <c r="C18" s="11">
        <v>33.575272974221292</v>
      </c>
      <c r="D18" s="11">
        <v>5.9400255974854499</v>
      </c>
      <c r="E18" s="10">
        <v>0.6970096728461348</v>
      </c>
      <c r="F18" s="10">
        <v>2.1749183217584651</v>
      </c>
      <c r="G18" s="11">
        <v>12.065907234520694</v>
      </c>
      <c r="H18" s="10">
        <v>1.7375361582259921</v>
      </c>
      <c r="I18" s="10">
        <v>1.6446751640673412</v>
      </c>
      <c r="J18" s="10">
        <v>0.49016665696960915</v>
      </c>
      <c r="K18" s="10">
        <v>0.13286250380901329</v>
      </c>
    </row>
    <row r="19" spans="1:11" x14ac:dyDescent="0.2">
      <c r="A19" t="s">
        <v>56</v>
      </c>
      <c r="B19" s="10">
        <v>0.23102520798311682</v>
      </c>
      <c r="C19" s="11">
        <v>34.403083659035246</v>
      </c>
      <c r="D19" s="11">
        <v>10.091114063886529</v>
      </c>
      <c r="E19" s="10">
        <v>3.2434434260449438E-2</v>
      </c>
      <c r="F19" s="10">
        <v>2.5356080958634091</v>
      </c>
      <c r="G19" s="11">
        <v>19.984306407180963</v>
      </c>
      <c r="H19" s="10">
        <v>1.7439366443929045</v>
      </c>
      <c r="I19" s="10">
        <v>2.1524468551197207</v>
      </c>
      <c r="J19" s="10">
        <v>2.259942249048998</v>
      </c>
      <c r="K19" s="10">
        <v>1.7798538218495843</v>
      </c>
    </row>
    <row r="20" spans="1:11" x14ac:dyDescent="0.2">
      <c r="A20" t="s">
        <v>58</v>
      </c>
      <c r="B20" s="10">
        <v>0.19859605235282599</v>
      </c>
      <c r="C20" s="11">
        <v>12.928710368000827</v>
      </c>
      <c r="D20" s="11">
        <v>6.1852349015054005</v>
      </c>
      <c r="E20" s="10">
        <v>4.6534708239540139E-2</v>
      </c>
      <c r="F20" s="10">
        <v>1.0205481254336868</v>
      </c>
      <c r="G20" s="11">
        <v>2.8865088639148686</v>
      </c>
      <c r="H20" s="10">
        <v>0.80500329684873162</v>
      </c>
      <c r="I20" s="10">
        <v>1.2749450817795032</v>
      </c>
      <c r="J20" s="10">
        <v>1.3743869304703549</v>
      </c>
      <c r="K20" s="10">
        <v>0.19654363727913662</v>
      </c>
    </row>
    <row r="21" spans="1:11" x14ac:dyDescent="0.2">
      <c r="A21" t="s">
        <v>60</v>
      </c>
      <c r="B21" s="10">
        <v>18.484445196546851</v>
      </c>
      <c r="C21" s="11">
        <v>3.1938264461085586</v>
      </c>
      <c r="D21" s="11">
        <v>0.6847002407900511</v>
      </c>
      <c r="E21" s="10">
        <v>0.16593256750285729</v>
      </c>
      <c r="F21" s="10" t="s">
        <v>421</v>
      </c>
      <c r="G21" s="11">
        <v>0.53766901594675864</v>
      </c>
      <c r="H21" s="10">
        <v>3.1645109011309146E-2</v>
      </c>
      <c r="I21" s="10">
        <v>5.6486459947667864E-2</v>
      </c>
      <c r="J21" s="10">
        <v>5.1318361353825073E-2</v>
      </c>
      <c r="K21" s="10">
        <v>7.7353263888992859E-3</v>
      </c>
    </row>
    <row r="22" spans="1:11" x14ac:dyDescent="0.2">
      <c r="A22" t="s">
        <v>62</v>
      </c>
      <c r="B22" s="10">
        <v>0.3141972570671912</v>
      </c>
      <c r="C22" s="11">
        <v>16.008402278058586</v>
      </c>
      <c r="D22" s="11">
        <v>6.8110330264095582</v>
      </c>
      <c r="E22" s="10">
        <v>4.1943283033996796E-2</v>
      </c>
      <c r="F22" s="10">
        <v>0.58546535314113368</v>
      </c>
      <c r="G22" s="11">
        <v>5.6944778720759803</v>
      </c>
      <c r="H22" s="10">
        <v>0.4840082357957261</v>
      </c>
      <c r="I22" s="10">
        <v>0.59558482687221004</v>
      </c>
      <c r="J22" s="10">
        <v>1.1704694888004112</v>
      </c>
      <c r="K22" s="10">
        <v>0.46638149057795147</v>
      </c>
    </row>
    <row r="23" spans="1:11" x14ac:dyDescent="0.2">
      <c r="A23" t="s">
        <v>64</v>
      </c>
      <c r="B23" s="10">
        <v>0.11762998621777293</v>
      </c>
      <c r="C23" s="11">
        <v>19.96957253022773</v>
      </c>
      <c r="D23" s="11">
        <v>16.412407718342607</v>
      </c>
      <c r="E23" s="10">
        <v>3.922281777976571E-2</v>
      </c>
      <c r="F23" s="10">
        <v>2.8743152592289101</v>
      </c>
      <c r="G23" s="11">
        <v>12.552024983936356</v>
      </c>
      <c r="H23" s="10">
        <v>2.279891548227075</v>
      </c>
      <c r="I23" s="10">
        <v>2.8483242157288324</v>
      </c>
      <c r="J23" s="10">
        <v>3.8153995075014522</v>
      </c>
      <c r="K23" s="10">
        <v>1.6107520895336345</v>
      </c>
    </row>
    <row r="24" spans="1:11" x14ac:dyDescent="0.2">
      <c r="A24" t="s">
        <v>66</v>
      </c>
      <c r="B24" s="10">
        <v>0.21234468742782053</v>
      </c>
      <c r="C24" s="11">
        <v>29.084374318672381</v>
      </c>
      <c r="D24" s="11">
        <v>9.3207891121523812</v>
      </c>
      <c r="E24" s="10">
        <v>3.8198461018711986E-2</v>
      </c>
      <c r="F24" s="10">
        <v>0.51278635287727614</v>
      </c>
      <c r="G24" s="11">
        <v>9.894046222132669</v>
      </c>
      <c r="H24" s="10">
        <v>0.34663267387820557</v>
      </c>
      <c r="I24" s="10">
        <v>0.47795859856864475</v>
      </c>
      <c r="J24" s="10">
        <v>1.5367682715936595</v>
      </c>
      <c r="K24" s="10">
        <v>0.49966636989985436</v>
      </c>
    </row>
    <row r="25" spans="1:11" x14ac:dyDescent="0.2">
      <c r="A25" t="s">
        <v>68</v>
      </c>
      <c r="B25" s="10">
        <v>0.10097719628757508</v>
      </c>
      <c r="C25" s="11">
        <v>9.6618228992240063</v>
      </c>
      <c r="D25" s="11">
        <v>4.586628721073561</v>
      </c>
      <c r="E25" s="10">
        <v>2.8588324308753847E-2</v>
      </c>
      <c r="F25" s="10">
        <v>0.58060588435280813</v>
      </c>
      <c r="G25" s="11">
        <v>3.2671027328935214</v>
      </c>
      <c r="H25" s="10">
        <v>0.51280221049946229</v>
      </c>
      <c r="I25" s="10">
        <v>0.63647787057179406</v>
      </c>
      <c r="J25" s="10">
        <v>0.67219801454111838</v>
      </c>
      <c r="K25" s="10">
        <v>9.515746030063478E-2</v>
      </c>
    </row>
    <row r="26" spans="1:11" x14ac:dyDescent="0.2">
      <c r="A26" t="s">
        <v>70</v>
      </c>
      <c r="B26" s="10">
        <v>0.11048627271220658</v>
      </c>
      <c r="C26" s="11">
        <v>18.976946929131248</v>
      </c>
      <c r="D26" s="11">
        <v>5.6430637129642793</v>
      </c>
      <c r="E26" s="10">
        <v>3.2085813280316809E-2</v>
      </c>
      <c r="F26" s="10">
        <v>1.5579007374000273</v>
      </c>
      <c r="G26" s="11">
        <v>4.5723999477033734</v>
      </c>
      <c r="H26" s="10">
        <v>1.2765216458533322</v>
      </c>
      <c r="I26" s="10">
        <v>1.5636142031348113</v>
      </c>
      <c r="J26" s="10">
        <v>1.5817739732593328</v>
      </c>
      <c r="K26" s="10">
        <v>0.20695826958702057</v>
      </c>
    </row>
    <row r="27" spans="1:11" x14ac:dyDescent="0.2">
      <c r="A27" t="s">
        <v>72</v>
      </c>
      <c r="B27" s="10">
        <v>4.5144594143630021</v>
      </c>
      <c r="C27" s="11">
        <v>16.275779247903014</v>
      </c>
      <c r="D27" s="11">
        <v>1.2815127475850807</v>
      </c>
      <c r="E27" s="10">
        <v>3.6010312630502292E-2</v>
      </c>
      <c r="F27" s="10" t="s">
        <v>421</v>
      </c>
      <c r="G27" s="11">
        <v>10.688357013794461</v>
      </c>
      <c r="H27" s="10">
        <v>4.6469641029544938E-3</v>
      </c>
      <c r="I27" s="10">
        <v>1.3307753656064529E-3</v>
      </c>
      <c r="J27" s="10">
        <v>3.5451898354643185E-2</v>
      </c>
      <c r="K27" s="10">
        <v>1.9938977303854386E-2</v>
      </c>
    </row>
    <row r="28" spans="1:11" x14ac:dyDescent="0.2">
      <c r="A28" t="s">
        <v>74</v>
      </c>
      <c r="B28" s="10">
        <v>0.40140636918823008</v>
      </c>
      <c r="C28" s="11">
        <v>12.779039123133284</v>
      </c>
      <c r="D28" s="11">
        <v>6.1399631820358254</v>
      </c>
      <c r="E28" s="10">
        <v>3.7492636156229636E-2</v>
      </c>
      <c r="F28" s="10">
        <v>0.58486332956534226</v>
      </c>
      <c r="G28" s="11">
        <v>7.4783745772637085</v>
      </c>
      <c r="H28" s="10">
        <v>0.45353264623874662</v>
      </c>
      <c r="I28" s="10">
        <v>0.58900282404910542</v>
      </c>
      <c r="J28" s="10">
        <v>0.14791667892755567</v>
      </c>
      <c r="K28" s="10">
        <v>2.1148499040276981E-2</v>
      </c>
    </row>
    <row r="29" spans="1:11" x14ac:dyDescent="0.2">
      <c r="A29" t="s">
        <v>76</v>
      </c>
      <c r="B29" s="10">
        <v>0.13866128945070866</v>
      </c>
      <c r="C29" s="11">
        <v>25.557709308372946</v>
      </c>
      <c r="D29" s="11">
        <v>12.34086810842018</v>
      </c>
      <c r="E29" s="10">
        <v>3.8440634660953509E-2</v>
      </c>
      <c r="F29" s="10">
        <v>0.50175468140036283</v>
      </c>
      <c r="G29" s="11">
        <v>12.583701264782215</v>
      </c>
      <c r="H29" s="10">
        <v>0.37328585388203112</v>
      </c>
      <c r="I29" s="10">
        <v>0.83556276377000094</v>
      </c>
      <c r="J29" s="10">
        <v>1.9657820151067757</v>
      </c>
      <c r="K29" s="10">
        <v>3.6728217778932939E-2</v>
      </c>
    </row>
    <row r="30" spans="1:11" x14ac:dyDescent="0.2">
      <c r="A30" t="s">
        <v>78</v>
      </c>
      <c r="B30" s="10">
        <v>0.66631754358605455</v>
      </c>
      <c r="C30" s="11">
        <v>26.180211470468851</v>
      </c>
      <c r="D30" s="11">
        <v>10.356744680742304</v>
      </c>
      <c r="E30" s="10">
        <v>2.9347805752118344E-2</v>
      </c>
      <c r="F30" s="10">
        <v>1.7280102840398277</v>
      </c>
      <c r="G30" s="11">
        <v>7.7251550594643108</v>
      </c>
      <c r="H30" s="10">
        <v>0.87467637152477062</v>
      </c>
      <c r="I30" s="10">
        <v>1.6404332068178309</v>
      </c>
      <c r="J30" s="10">
        <v>1.8421439064926581</v>
      </c>
      <c r="K30" s="10">
        <v>3.0551408031958511E-2</v>
      </c>
    </row>
    <row r="31" spans="1:11" x14ac:dyDescent="0.2">
      <c r="A31" t="s">
        <v>80</v>
      </c>
      <c r="B31" s="10">
        <v>48.760755832926982</v>
      </c>
      <c r="C31" s="11" t="s">
        <v>421</v>
      </c>
      <c r="D31" s="11">
        <v>0.13271369792455498</v>
      </c>
      <c r="E31" s="10">
        <v>4.603751802350891E-2</v>
      </c>
      <c r="F31" s="10" t="s">
        <v>421</v>
      </c>
      <c r="G31" s="11" t="s">
        <v>421</v>
      </c>
      <c r="H31" s="10" t="s">
        <v>421</v>
      </c>
      <c r="I31" s="10" t="s">
        <v>421</v>
      </c>
      <c r="J31" s="10">
        <v>1.3777328594184814E-2</v>
      </c>
      <c r="K31" s="10">
        <v>1.1557763625467368E-2</v>
      </c>
    </row>
    <row r="32" spans="1:11" x14ac:dyDescent="0.2">
      <c r="A32" t="s">
        <v>82</v>
      </c>
      <c r="B32" s="10">
        <v>0.65616149134074098</v>
      </c>
      <c r="C32" s="11">
        <v>36.660939768582367</v>
      </c>
      <c r="D32" s="11">
        <v>31.169017516814847</v>
      </c>
      <c r="E32" s="10">
        <v>4.0112216113267408E-2</v>
      </c>
      <c r="F32" s="10">
        <v>0.30310696527227315</v>
      </c>
      <c r="G32" s="11">
        <v>20.71686565983163</v>
      </c>
      <c r="H32" s="10">
        <v>0.2860863406164601</v>
      </c>
      <c r="I32" s="10">
        <v>0.3258933449236584</v>
      </c>
      <c r="J32" s="10">
        <v>2.350259295915639</v>
      </c>
      <c r="K32" s="10">
        <v>0.2263577061851923</v>
      </c>
    </row>
    <row r="33" spans="1:11" x14ac:dyDescent="0.2">
      <c r="A33" t="s">
        <v>84</v>
      </c>
      <c r="B33" s="10">
        <v>0.24003426078767204</v>
      </c>
      <c r="C33" s="11">
        <v>7.0826497809969071</v>
      </c>
      <c r="D33" s="11">
        <v>3.1276509575350997</v>
      </c>
      <c r="E33" s="10">
        <v>2.9275383755212239E-2</v>
      </c>
      <c r="F33" s="10">
        <v>0.23743582107569811</v>
      </c>
      <c r="G33" s="11">
        <v>4.2041161888361609</v>
      </c>
      <c r="H33" s="10">
        <v>0.25608670850142856</v>
      </c>
      <c r="I33" s="10">
        <v>0.36931473035543916</v>
      </c>
      <c r="J33" s="10">
        <v>0.43380345782577689</v>
      </c>
      <c r="K33" s="10">
        <v>6.0295404000095948E-2</v>
      </c>
    </row>
    <row r="34" spans="1:11" x14ac:dyDescent="0.2">
      <c r="A34" t="s">
        <v>86</v>
      </c>
      <c r="B34" s="10">
        <v>0.48764162145457279</v>
      </c>
      <c r="C34" s="11">
        <v>16.434881014111607</v>
      </c>
      <c r="D34" s="11">
        <v>6.2816671779051418</v>
      </c>
      <c r="E34" s="10">
        <v>3.6207141249803128E-2</v>
      </c>
      <c r="F34" s="10">
        <v>0.81307241011165921</v>
      </c>
      <c r="G34" s="11">
        <v>6.7055449036995842</v>
      </c>
      <c r="H34" s="10">
        <v>0.50356431672843049</v>
      </c>
      <c r="I34" s="10">
        <v>0.74196791307489651</v>
      </c>
      <c r="J34" s="10">
        <v>1.6884877956126716</v>
      </c>
      <c r="K34" s="10">
        <v>0.17043023767679727</v>
      </c>
    </row>
    <row r="35" spans="1:11" x14ac:dyDescent="0.2">
      <c r="A35" t="s">
        <v>88</v>
      </c>
      <c r="B35" s="10">
        <v>0.282696969022252</v>
      </c>
      <c r="C35" s="11">
        <v>16.026234118674655</v>
      </c>
      <c r="D35" s="11">
        <v>3.9122838326160183</v>
      </c>
      <c r="E35" s="10">
        <v>4.3954068040449913E-2</v>
      </c>
      <c r="F35" s="10">
        <v>0.76752951323987506</v>
      </c>
      <c r="G35" s="11">
        <v>5.397935632171202</v>
      </c>
      <c r="H35" s="10">
        <v>0.72190825707169337</v>
      </c>
      <c r="I35" s="10">
        <v>1.0673934724154444</v>
      </c>
      <c r="J35" s="10">
        <v>1.1647545189981943</v>
      </c>
      <c r="K35" s="10">
        <v>0.6457007180469696</v>
      </c>
    </row>
    <row r="36" spans="1:11" x14ac:dyDescent="0.2">
      <c r="A36" t="s">
        <v>90</v>
      </c>
      <c r="B36" s="10">
        <v>0.1206524609632485</v>
      </c>
      <c r="C36" s="11">
        <v>35.280120984156262</v>
      </c>
      <c r="D36" s="11">
        <v>5.2918554710129646</v>
      </c>
      <c r="E36" s="10">
        <v>3.4033587763391597E-2</v>
      </c>
      <c r="F36" s="10">
        <v>9.8043733504582465E-4</v>
      </c>
      <c r="G36" s="11">
        <v>28.008800978500599</v>
      </c>
      <c r="H36" s="10">
        <v>6.275078349512106E-2</v>
      </c>
      <c r="I36" s="10">
        <v>0.11922700814302399</v>
      </c>
      <c r="J36" s="10">
        <v>0.14249924235293665</v>
      </c>
      <c r="K36" s="10">
        <v>3.1203644114059983E-2</v>
      </c>
    </row>
    <row r="37" spans="1:11" x14ac:dyDescent="0.2">
      <c r="A37" t="s">
        <v>92</v>
      </c>
      <c r="B37" s="10">
        <v>0.56196663552108717</v>
      </c>
      <c r="C37" s="11">
        <v>16.40446282787768</v>
      </c>
      <c r="D37" s="11">
        <v>10.198090663639229</v>
      </c>
      <c r="E37" s="10">
        <v>5.4598651324789867E-2</v>
      </c>
      <c r="F37" s="10">
        <v>0.75859930870535641</v>
      </c>
      <c r="G37" s="11">
        <v>3.1524449582667278</v>
      </c>
      <c r="H37" s="10">
        <v>0.65409049733444624</v>
      </c>
      <c r="I37" s="10">
        <v>1.0023488428480416</v>
      </c>
      <c r="J37" s="10">
        <v>9.9540178209904281E-2</v>
      </c>
      <c r="K37" s="10">
        <v>2.3962205321945634E-2</v>
      </c>
    </row>
    <row r="38" spans="1:11" x14ac:dyDescent="0.2">
      <c r="A38" t="s">
        <v>94</v>
      </c>
      <c r="B38" s="10">
        <v>0.14233351369105152</v>
      </c>
      <c r="C38" s="11">
        <v>16.07761221955921</v>
      </c>
      <c r="D38" s="11">
        <v>12.925086354187718</v>
      </c>
      <c r="E38" s="10">
        <v>4.1528691056104856E-2</v>
      </c>
      <c r="F38" s="10">
        <v>3.4539515656298603</v>
      </c>
      <c r="G38" s="11">
        <v>12.011289862722919</v>
      </c>
      <c r="H38" s="10">
        <v>1.880563461564303</v>
      </c>
      <c r="I38" s="10">
        <v>2.7431229525060492</v>
      </c>
      <c r="J38" s="10">
        <v>2.9188115027880523</v>
      </c>
      <c r="K38" s="10">
        <v>8.5150896068542203E-2</v>
      </c>
    </row>
    <row r="39" spans="1:11" x14ac:dyDescent="0.2">
      <c r="A39" t="s">
        <v>96</v>
      </c>
      <c r="B39" s="10">
        <v>1.3778002812697812</v>
      </c>
      <c r="C39" s="11">
        <v>58.394815258290571</v>
      </c>
      <c r="D39" s="11">
        <v>5.9584879366846435</v>
      </c>
      <c r="E39" s="10">
        <v>4.5943880406892935E-2</v>
      </c>
      <c r="F39" s="10">
        <v>9.6321904044187417E-2</v>
      </c>
      <c r="G39" s="11">
        <v>21.076243015046931</v>
      </c>
      <c r="H39" s="10">
        <v>0.14299463109493163</v>
      </c>
      <c r="I39" s="10">
        <v>0.38008990887596533</v>
      </c>
      <c r="J39" s="10">
        <v>0.32008730028306481</v>
      </c>
      <c r="K39" s="10">
        <v>1.9859789195464102E-2</v>
      </c>
    </row>
    <row r="40" spans="1:11" x14ac:dyDescent="0.2">
      <c r="A40" t="s">
        <v>98</v>
      </c>
      <c r="B40" s="10">
        <v>1.3690991252101661</v>
      </c>
      <c r="C40" s="11">
        <v>33.151202599706124</v>
      </c>
      <c r="D40" s="11">
        <v>1.97694527218118</v>
      </c>
      <c r="E40" s="10">
        <v>3.5194713245981446E-2</v>
      </c>
      <c r="F40" s="10" t="s">
        <v>421</v>
      </c>
      <c r="G40" s="11">
        <v>12.287984448471084</v>
      </c>
      <c r="H40" s="10">
        <v>3.386165399971071E-3</v>
      </c>
      <c r="I40" s="10" t="s">
        <v>421</v>
      </c>
      <c r="J40" s="10">
        <v>5.233847915950126E-2</v>
      </c>
      <c r="K40" s="10">
        <v>1.842140245004505E-2</v>
      </c>
    </row>
    <row r="41" spans="1:11" x14ac:dyDescent="0.2">
      <c r="A41" t="s">
        <v>100</v>
      </c>
      <c r="B41" s="10">
        <v>0.2070440872355411</v>
      </c>
      <c r="C41" s="11">
        <v>40.840665245390738</v>
      </c>
      <c r="D41" s="11">
        <v>13.13224395623342</v>
      </c>
      <c r="E41" s="10">
        <v>3.7723384775176082E-2</v>
      </c>
      <c r="F41" s="10">
        <v>1.5561986413164166</v>
      </c>
      <c r="G41" s="11">
        <v>16.73843361693358</v>
      </c>
      <c r="H41" s="10">
        <v>1.0925929782643904</v>
      </c>
      <c r="I41" s="10">
        <v>1.2323689479309798</v>
      </c>
      <c r="J41" s="10">
        <v>2.5025017381416648</v>
      </c>
      <c r="K41" s="10">
        <v>1.8304744627974476</v>
      </c>
    </row>
    <row r="42" spans="1:11" x14ac:dyDescent="0.2">
      <c r="A42" t="s">
        <v>102</v>
      </c>
      <c r="B42" s="10">
        <v>0.63155606123150787</v>
      </c>
      <c r="C42" s="11">
        <v>96.59300389786992</v>
      </c>
      <c r="D42" s="11">
        <v>36.113874773148247</v>
      </c>
      <c r="E42" s="10">
        <v>5.9760797780569974E-2</v>
      </c>
      <c r="F42" s="10">
        <v>0.79500154163712777</v>
      </c>
      <c r="G42" s="11">
        <v>54.082787922576088</v>
      </c>
      <c r="H42" s="10">
        <v>0.50201061868701669</v>
      </c>
      <c r="I42" s="10">
        <v>0.85912553872623743</v>
      </c>
      <c r="J42" s="10">
        <v>2.8892621577423352</v>
      </c>
      <c r="K42" s="10">
        <v>1.4695774087902178</v>
      </c>
    </row>
    <row r="43" spans="1:11" x14ac:dyDescent="0.2">
      <c r="A43" t="s">
        <v>104</v>
      </c>
      <c r="B43" s="10">
        <v>0.27203410470627665</v>
      </c>
      <c r="C43" s="11">
        <v>40.450508201610283</v>
      </c>
      <c r="D43" s="11">
        <v>24.232284097304465</v>
      </c>
      <c r="E43" s="10">
        <v>5.1551091881077267E-2</v>
      </c>
      <c r="F43" s="10">
        <v>2.4002762408536262</v>
      </c>
      <c r="G43" s="11">
        <v>18.778891525995455</v>
      </c>
      <c r="H43" s="10">
        <v>1.8132607500777367</v>
      </c>
      <c r="I43" s="10">
        <v>2.4084282340509331</v>
      </c>
      <c r="J43" s="10">
        <v>4.0286092364987853</v>
      </c>
      <c r="K43" s="10">
        <v>1.1053883257048904</v>
      </c>
    </row>
    <row r="44" spans="1:11" x14ac:dyDescent="0.2">
      <c r="A44" t="s">
        <v>106</v>
      </c>
      <c r="B44" s="10">
        <v>0.90937292796412472</v>
      </c>
      <c r="C44" s="11">
        <v>62.264144414788163</v>
      </c>
      <c r="D44" s="11">
        <v>5.129013026021835</v>
      </c>
      <c r="E44" s="10">
        <v>7.3342503721224306E-2</v>
      </c>
      <c r="F44" s="10">
        <v>0.54173529737135817</v>
      </c>
      <c r="G44" s="11">
        <v>30.62233775516518</v>
      </c>
      <c r="H44" s="10">
        <v>0.20118732545192169</v>
      </c>
      <c r="I44" s="10">
        <v>0.81572505533591122</v>
      </c>
      <c r="J44" s="10">
        <v>0.15026049649144288</v>
      </c>
      <c r="K44" s="10">
        <v>4.0173573314754053E-2</v>
      </c>
    </row>
    <row r="45" spans="1:11" x14ac:dyDescent="0.2">
      <c r="A45" t="s">
        <v>108</v>
      </c>
      <c r="B45" s="10">
        <v>0.57968084224881689</v>
      </c>
      <c r="C45" s="11">
        <v>43.768328143354914</v>
      </c>
      <c r="D45" s="11">
        <v>13.539943435607364</v>
      </c>
      <c r="E45" s="10">
        <v>4.4291875957645437E-2</v>
      </c>
      <c r="F45" s="10">
        <v>1.360203311151714</v>
      </c>
      <c r="G45" s="11">
        <v>17.977524086057805</v>
      </c>
      <c r="H45" s="10">
        <v>0.84928802523281022</v>
      </c>
      <c r="I45" s="10">
        <v>1.0938948810509947</v>
      </c>
      <c r="J45" s="10">
        <v>1.6917778908856533</v>
      </c>
      <c r="K45" s="10">
        <v>0.75433950774022085</v>
      </c>
    </row>
    <row r="46" spans="1:11" x14ac:dyDescent="0.2">
      <c r="A46" t="s">
        <v>110</v>
      </c>
      <c r="B46" s="10">
        <v>0.20942588974028123</v>
      </c>
      <c r="C46" s="11">
        <v>14.939874702643278</v>
      </c>
      <c r="D46" s="11">
        <v>6.9979368940725042</v>
      </c>
      <c r="E46" s="10">
        <v>3.5214979579974562E-2</v>
      </c>
      <c r="F46" s="10">
        <v>0.24342169187213505</v>
      </c>
      <c r="G46" s="11">
        <v>8.2624386845470266</v>
      </c>
      <c r="H46" s="10">
        <v>0.2676335934213635</v>
      </c>
      <c r="I46" s="10">
        <v>0.3180188911814662</v>
      </c>
      <c r="J46" s="10">
        <v>0.66284125248542758</v>
      </c>
      <c r="K46" s="10">
        <v>2.9980146850706418E-2</v>
      </c>
    </row>
    <row r="47" spans="1:11" x14ac:dyDescent="0.2">
      <c r="A47" t="s">
        <v>112</v>
      </c>
      <c r="B47" s="10">
        <v>0.12163894135874578</v>
      </c>
      <c r="C47" s="11">
        <v>8.7404755772457055</v>
      </c>
      <c r="D47" s="11">
        <v>4.8711433499283663</v>
      </c>
      <c r="E47" s="10">
        <v>3.1902656158109215E-2</v>
      </c>
      <c r="F47" s="10">
        <v>0.51862735760835321</v>
      </c>
      <c r="G47" s="11">
        <v>2.3946215313562762</v>
      </c>
      <c r="H47" s="10">
        <v>0.38335084678068632</v>
      </c>
      <c r="I47" s="10">
        <v>0.48251830922863076</v>
      </c>
      <c r="J47" s="10">
        <v>0.56075260825278828</v>
      </c>
      <c r="K47" s="10">
        <v>3.7439148413299775E-2</v>
      </c>
    </row>
    <row r="48" spans="1:11" x14ac:dyDescent="0.2">
      <c r="A48" t="s">
        <v>114</v>
      </c>
      <c r="B48" s="10">
        <v>1.176253867630028</v>
      </c>
      <c r="C48" s="11">
        <v>15.152549614359074</v>
      </c>
      <c r="D48" s="11">
        <v>5.386890086397532</v>
      </c>
      <c r="E48" s="10">
        <v>2.468642653960651E-2</v>
      </c>
      <c r="F48" s="10">
        <v>0.76991752010418502</v>
      </c>
      <c r="G48" s="11">
        <v>5.4046993729767188</v>
      </c>
      <c r="H48" s="10">
        <v>0.44924473177907615</v>
      </c>
      <c r="I48" s="10">
        <v>0.79269890453715797</v>
      </c>
      <c r="J48" s="10">
        <v>0.21608792482303119</v>
      </c>
      <c r="K48" s="10">
        <v>3.4951066661942712E-2</v>
      </c>
    </row>
    <row r="49" spans="1:11" x14ac:dyDescent="0.2">
      <c r="A49" t="s">
        <v>116</v>
      </c>
      <c r="B49" s="10">
        <v>0.24897590069366832</v>
      </c>
      <c r="C49" s="11">
        <v>27.923463711737906</v>
      </c>
      <c r="D49" s="11">
        <v>7.3538822975378704</v>
      </c>
      <c r="E49" s="10">
        <v>3.608026740636712E-2</v>
      </c>
      <c r="F49" s="10">
        <v>1.1635076769603914</v>
      </c>
      <c r="G49" s="11">
        <v>6.3130326736957789</v>
      </c>
      <c r="H49" s="10">
        <v>0.96939369025753341</v>
      </c>
      <c r="I49" s="10">
        <v>1.2151613458753481</v>
      </c>
      <c r="J49" s="10">
        <v>1.5412805169225359</v>
      </c>
      <c r="K49" s="10">
        <v>0.48109589277692405</v>
      </c>
    </row>
    <row r="50" spans="1:11" x14ac:dyDescent="0.2">
      <c r="A50" t="s">
        <v>118</v>
      </c>
      <c r="B50" s="10">
        <v>0.26848896098743985</v>
      </c>
      <c r="C50" s="11">
        <v>29.185283967448015</v>
      </c>
      <c r="D50" s="11">
        <v>7.4690363935845312</v>
      </c>
      <c r="E50" s="10">
        <v>3.5661023756503867E-2</v>
      </c>
      <c r="F50" s="10">
        <v>1.2377220036763095</v>
      </c>
      <c r="G50" s="11">
        <v>6.331785739924082</v>
      </c>
      <c r="H50" s="10">
        <v>0.97933568403599447</v>
      </c>
      <c r="I50" s="10">
        <v>1.1975815020955842</v>
      </c>
      <c r="J50" s="10">
        <v>1.5025459155145322</v>
      </c>
      <c r="K50" s="10">
        <v>0.45874341199978114</v>
      </c>
    </row>
    <row r="51" spans="1:11" x14ac:dyDescent="0.2">
      <c r="A51" t="s">
        <v>120</v>
      </c>
      <c r="B51" s="10">
        <v>1.1365299241140849</v>
      </c>
      <c r="C51" s="11">
        <v>74.61387389591701</v>
      </c>
      <c r="D51" s="11">
        <v>26.566929135495304</v>
      </c>
      <c r="E51" s="10">
        <v>4.8891531724025196E-2</v>
      </c>
      <c r="F51" s="10">
        <v>1.0459523732005682</v>
      </c>
      <c r="G51" s="11">
        <v>46.316088122390951</v>
      </c>
      <c r="H51" s="10">
        <v>0.58795832420738114</v>
      </c>
      <c r="I51" s="10">
        <v>1.1466099163504122</v>
      </c>
      <c r="J51" s="10">
        <v>2.7245602272757901</v>
      </c>
      <c r="K51" s="10">
        <v>4.3858514007907572E-2</v>
      </c>
    </row>
    <row r="52" spans="1:11" x14ac:dyDescent="0.2">
      <c r="A52" t="s">
        <v>122</v>
      </c>
      <c r="B52" s="10">
        <v>0.29916585968782688</v>
      </c>
      <c r="C52" s="11">
        <v>34.261704917432695</v>
      </c>
      <c r="D52" s="11">
        <v>9.6706126778362425</v>
      </c>
      <c r="E52" s="10">
        <v>3.6988952918805121E-2</v>
      </c>
      <c r="F52" s="10">
        <v>1.4448339818090197</v>
      </c>
      <c r="G52" s="11">
        <v>9.8761785004149232</v>
      </c>
      <c r="H52" s="10">
        <v>1.0896643975095648</v>
      </c>
      <c r="I52" s="10">
        <v>1.6286237693671493</v>
      </c>
      <c r="J52" s="10">
        <v>2.164077833563709</v>
      </c>
      <c r="K52" s="10">
        <v>0.79820430400043918</v>
      </c>
    </row>
    <row r="53" spans="1:11" x14ac:dyDescent="0.2">
      <c r="A53" t="s">
        <v>124</v>
      </c>
      <c r="B53" s="10">
        <v>0.18010053876710647</v>
      </c>
      <c r="C53" s="11">
        <v>11.966807664386449</v>
      </c>
      <c r="D53" s="11">
        <v>5.3011268851164823</v>
      </c>
      <c r="E53" s="10">
        <v>3.4512990110959881E-2</v>
      </c>
      <c r="F53" s="10">
        <v>0.73351574286438193</v>
      </c>
      <c r="G53" s="11">
        <v>5.6006688009403742</v>
      </c>
      <c r="H53" s="10">
        <v>0.55855367495791586</v>
      </c>
      <c r="I53" s="10">
        <v>0.66351336878497236</v>
      </c>
      <c r="J53" s="10">
        <v>1.0116394233882071</v>
      </c>
      <c r="K53" s="10">
        <v>0.36227841369421765</v>
      </c>
    </row>
    <row r="54" spans="1:11" x14ac:dyDescent="0.2">
      <c r="A54" t="s">
        <v>126</v>
      </c>
      <c r="B54" s="10">
        <v>0.10691328182944673</v>
      </c>
      <c r="C54" s="11">
        <v>21.003464291021313</v>
      </c>
      <c r="D54" s="11">
        <v>22.929821449855009</v>
      </c>
      <c r="E54" s="10">
        <v>3.3615893721312164E-2</v>
      </c>
      <c r="F54" s="10">
        <v>0.37206260424829846</v>
      </c>
      <c r="G54" s="11">
        <v>11.827860619338312</v>
      </c>
      <c r="H54" s="10">
        <v>0.40037686002482392</v>
      </c>
      <c r="I54" s="10">
        <v>0.56654668669434005</v>
      </c>
      <c r="J54" s="10">
        <v>0.60781838357802576</v>
      </c>
      <c r="K54" s="10">
        <v>1.1143303747302945E-3</v>
      </c>
    </row>
    <row r="55" spans="1:11" x14ac:dyDescent="0.2">
      <c r="A55" t="s">
        <v>128</v>
      </c>
      <c r="B55" s="10">
        <v>0.60667951777192064</v>
      </c>
      <c r="C55" s="11">
        <v>13.886689587762648</v>
      </c>
      <c r="D55" s="11">
        <v>7.7006585692001455</v>
      </c>
      <c r="E55" s="10">
        <v>4.9408918474816106E-2</v>
      </c>
      <c r="F55" s="10">
        <v>1.0462485092885476</v>
      </c>
      <c r="G55" s="11">
        <v>9.0217643520451034</v>
      </c>
      <c r="H55" s="10">
        <v>0.69488672320301459</v>
      </c>
      <c r="I55" s="10">
        <v>1.2500727488237677</v>
      </c>
      <c r="J55" s="10">
        <v>0.19958031551152575</v>
      </c>
      <c r="K55" s="10">
        <v>5.8217785350360741E-3</v>
      </c>
    </row>
    <row r="56" spans="1:11" x14ac:dyDescent="0.2">
      <c r="A56" t="s">
        <v>130</v>
      </c>
      <c r="B56" s="10">
        <v>0.18743090388439532</v>
      </c>
      <c r="C56" s="11">
        <v>17.233821235916647</v>
      </c>
      <c r="D56" s="11">
        <v>9.7478150532193091</v>
      </c>
      <c r="E56" s="10">
        <v>5.2603076065675658E-2</v>
      </c>
      <c r="F56" s="10">
        <v>1.0953153980019945</v>
      </c>
      <c r="G56" s="11">
        <v>5.7933847303606187</v>
      </c>
      <c r="H56" s="10">
        <v>0.91624528437248232</v>
      </c>
      <c r="I56" s="10">
        <v>1.4086717558565538</v>
      </c>
      <c r="J56" s="10">
        <v>2.088971605493561</v>
      </c>
      <c r="K56" s="10">
        <v>3.4744912917486173E-2</v>
      </c>
    </row>
    <row r="57" spans="1:11" x14ac:dyDescent="0.2">
      <c r="A57" t="s">
        <v>132</v>
      </c>
      <c r="B57" s="10">
        <v>0.20016109763512621</v>
      </c>
      <c r="C57" s="11">
        <v>6.8302581207067075</v>
      </c>
      <c r="D57" s="11">
        <v>3.0121943272990448</v>
      </c>
      <c r="E57" s="10">
        <v>4.8577721220603484E-2</v>
      </c>
      <c r="F57" s="10">
        <v>0.58931520484644151</v>
      </c>
      <c r="G57" s="11">
        <v>0.93791195746369982</v>
      </c>
      <c r="H57" s="10">
        <v>0.59974000800515104</v>
      </c>
      <c r="I57" s="10">
        <v>0.80297235676496304</v>
      </c>
      <c r="J57" s="10">
        <v>0.51593895998794692</v>
      </c>
      <c r="K57" s="10">
        <v>3.9292308668836616E-2</v>
      </c>
    </row>
    <row r="58" spans="1:11" x14ac:dyDescent="0.2">
      <c r="A58" t="s">
        <v>134</v>
      </c>
      <c r="B58" s="10">
        <v>0.18623302923180793</v>
      </c>
      <c r="C58" s="11">
        <v>3.0010734824934833</v>
      </c>
      <c r="D58" s="11">
        <v>1.5186367892181374</v>
      </c>
      <c r="E58" s="10">
        <v>4.2171644301676414E-2</v>
      </c>
      <c r="F58" s="10" t="s">
        <v>421</v>
      </c>
      <c r="G58" s="11">
        <v>0.99560237260407491</v>
      </c>
      <c r="H58" s="10">
        <v>0.11315432014977848</v>
      </c>
      <c r="I58" s="10">
        <v>0.1643082954863381</v>
      </c>
      <c r="J58" s="10">
        <v>0.20784524648432978</v>
      </c>
      <c r="K58" s="10">
        <v>1.4867059587798893E-2</v>
      </c>
    </row>
    <row r="59" spans="1:11" x14ac:dyDescent="0.2">
      <c r="A59" t="s">
        <v>136</v>
      </c>
      <c r="B59" s="10">
        <v>0.63918117107458938</v>
      </c>
      <c r="C59" s="11">
        <v>38.218416952117238</v>
      </c>
      <c r="D59" s="11">
        <v>4.0710570081500528</v>
      </c>
      <c r="E59" s="10">
        <v>4.1101425044143505E-2</v>
      </c>
      <c r="F59" s="10" t="s">
        <v>421</v>
      </c>
      <c r="G59" s="11">
        <v>21.854839749164093</v>
      </c>
      <c r="H59" s="10">
        <v>8.4425140073159371E-4</v>
      </c>
      <c r="I59" s="10">
        <v>1.2145550770991742E-2</v>
      </c>
      <c r="J59" s="10">
        <v>6.2887104631218799E-2</v>
      </c>
      <c r="K59" s="10">
        <v>2.0824358012801168E-2</v>
      </c>
    </row>
    <row r="60" spans="1:11" x14ac:dyDescent="0.2">
      <c r="A60" t="s">
        <v>138</v>
      </c>
      <c r="B60" s="10">
        <v>6.6606085271933999</v>
      </c>
      <c r="C60" s="11">
        <v>29.493766022143191</v>
      </c>
      <c r="D60" s="11">
        <v>3.5781372512524974</v>
      </c>
      <c r="E60" s="10">
        <v>0.10471433904489595</v>
      </c>
      <c r="F60" s="10">
        <v>0.11434107210899909</v>
      </c>
      <c r="G60" s="11">
        <v>16.066654975826719</v>
      </c>
      <c r="H60" s="10">
        <v>0.13826446428418721</v>
      </c>
      <c r="I60" s="10">
        <v>0.44137161497099497</v>
      </c>
      <c r="J60" s="10">
        <v>1.2237600579020022E-2</v>
      </c>
      <c r="K60" s="10">
        <v>2.0937014060659634E-2</v>
      </c>
    </row>
    <row r="61" spans="1:11" x14ac:dyDescent="0.2">
      <c r="A61" t="s">
        <v>140</v>
      </c>
      <c r="B61" s="10">
        <v>0.3053483262263863</v>
      </c>
      <c r="C61" s="11">
        <v>55.824386402263748</v>
      </c>
      <c r="D61" s="11">
        <v>8.1864883334691338</v>
      </c>
      <c r="E61" s="10">
        <v>3.8054022450155586E-2</v>
      </c>
      <c r="F61" s="10">
        <v>3.8451438704056366E-2</v>
      </c>
      <c r="G61" s="11">
        <v>27.288488838136665</v>
      </c>
      <c r="H61" s="10">
        <v>9.8551218138028876E-2</v>
      </c>
      <c r="I61" s="10">
        <v>0.15807000130055698</v>
      </c>
      <c r="J61" s="10">
        <v>0.11192157966080656</v>
      </c>
      <c r="K61" s="10">
        <v>4.3274080312576228E-2</v>
      </c>
    </row>
    <row r="62" spans="1:11" x14ac:dyDescent="0.2">
      <c r="A62" t="s">
        <v>142</v>
      </c>
      <c r="B62" s="10">
        <v>0.26857418597167265</v>
      </c>
      <c r="C62" s="11">
        <v>16.964389710440411</v>
      </c>
      <c r="D62" s="11">
        <v>0.7100146933172673</v>
      </c>
      <c r="E62" s="10">
        <v>5.0761515096487277E-2</v>
      </c>
      <c r="F62" s="10" t="s">
        <v>421</v>
      </c>
      <c r="G62" s="11">
        <v>3.932721314643052</v>
      </c>
      <c r="H62" s="10" t="s">
        <v>421</v>
      </c>
      <c r="I62" s="10" t="s">
        <v>421</v>
      </c>
      <c r="J62" s="10">
        <v>3.2728151839620682E-2</v>
      </c>
      <c r="K62" s="10">
        <v>1.1939860106532175E-2</v>
      </c>
    </row>
    <row r="63" spans="1:11" x14ac:dyDescent="0.2">
      <c r="A63" t="s">
        <v>144</v>
      </c>
      <c r="B63" s="10">
        <v>0.23360707382086121</v>
      </c>
      <c r="C63" s="11">
        <v>31.432884943872395</v>
      </c>
      <c r="D63" s="11">
        <v>13.493724974441465</v>
      </c>
      <c r="E63" s="10">
        <v>3.5571789577220937E-2</v>
      </c>
      <c r="F63" s="10">
        <v>0.39762397234245828</v>
      </c>
      <c r="G63" s="11">
        <v>14.806151150177001</v>
      </c>
      <c r="H63" s="10">
        <v>0.29403833501708743</v>
      </c>
      <c r="I63" s="10">
        <v>0.50422203320756631</v>
      </c>
      <c r="J63" s="10">
        <v>1.1059579172485938</v>
      </c>
      <c r="K63" s="10">
        <v>8.9502561892203084E-2</v>
      </c>
    </row>
    <row r="64" spans="1:11" x14ac:dyDescent="0.2">
      <c r="A64" t="s">
        <v>146</v>
      </c>
      <c r="B64" s="10">
        <v>0.33574947637634306</v>
      </c>
      <c r="C64" s="11">
        <v>23.868810148606716</v>
      </c>
      <c r="D64" s="11">
        <v>4.5665971565242875</v>
      </c>
      <c r="E64" s="10">
        <v>4.4588762959635778E-2</v>
      </c>
      <c r="F64" s="10">
        <v>1.4087661706956812E-2</v>
      </c>
      <c r="G64" s="11">
        <v>14.376044698268545</v>
      </c>
      <c r="H64" s="10">
        <v>3.2425706861811766E-2</v>
      </c>
      <c r="I64" s="10">
        <v>0.10333873346745949</v>
      </c>
      <c r="J64" s="10">
        <v>0.25379513921693136</v>
      </c>
      <c r="K64" s="10">
        <v>8.2820913010542674E-2</v>
      </c>
    </row>
    <row r="65" spans="1:11" x14ac:dyDescent="0.2">
      <c r="A65" t="s">
        <v>148</v>
      </c>
      <c r="B65" s="10">
        <v>0.16693306195852112</v>
      </c>
      <c r="C65" s="11">
        <v>12.379980953724488</v>
      </c>
      <c r="D65" s="11">
        <v>3.1200273011947428</v>
      </c>
      <c r="E65" s="10">
        <v>3.4540266792901564E-2</v>
      </c>
      <c r="F65" s="10">
        <v>0.17989848812598541</v>
      </c>
      <c r="G65" s="11">
        <v>2.1084462262545713</v>
      </c>
      <c r="H65" s="10">
        <v>0.19691971424737439</v>
      </c>
      <c r="I65" s="10">
        <v>0.26127707319199073</v>
      </c>
      <c r="J65" s="10">
        <v>0.30050836231691891</v>
      </c>
      <c r="K65" s="10">
        <v>2.7252893232488685E-2</v>
      </c>
    </row>
    <row r="66" spans="1:11" x14ac:dyDescent="0.2">
      <c r="A66" t="s">
        <v>150</v>
      </c>
      <c r="B66" s="10">
        <v>2.247202394481421</v>
      </c>
      <c r="C66" s="11">
        <v>16.289004077527224</v>
      </c>
      <c r="D66" s="11">
        <v>5.8855048306339626</v>
      </c>
      <c r="E66" s="10">
        <v>8.1139595911177254E-2</v>
      </c>
      <c r="F66" s="10" t="s">
        <v>421</v>
      </c>
      <c r="G66" s="11">
        <v>0.10477233450110542</v>
      </c>
      <c r="H66" s="10" t="s">
        <v>421</v>
      </c>
      <c r="I66" s="10">
        <v>4.795042341485185E-3</v>
      </c>
      <c r="J66" s="10">
        <v>5.8392695888031643E-2</v>
      </c>
      <c r="K66" s="10">
        <v>-5.5603376464145272E-3</v>
      </c>
    </row>
    <row r="67" spans="1:11" x14ac:dyDescent="0.2">
      <c r="A67" t="s">
        <v>152</v>
      </c>
      <c r="B67" s="10">
        <v>5.4111383637623049</v>
      </c>
      <c r="C67" s="11">
        <v>28.257356424523923</v>
      </c>
      <c r="D67" s="11">
        <v>5.2266734510270565</v>
      </c>
      <c r="E67" s="10">
        <v>0.16678164301097709</v>
      </c>
      <c r="F67" s="10">
        <v>0.3459593898327909</v>
      </c>
      <c r="G67" s="11">
        <v>5.3443194186190084</v>
      </c>
      <c r="H67" s="10">
        <v>0.29830919347972079</v>
      </c>
      <c r="I67" s="10">
        <v>0.49961051764622566</v>
      </c>
      <c r="J67" s="10">
        <v>7.7371900869243893E-2</v>
      </c>
      <c r="K67" s="10">
        <v>4.2785338191042042E-2</v>
      </c>
    </row>
    <row r="68" spans="1:11" x14ac:dyDescent="0.2">
      <c r="A68" t="s">
        <v>154</v>
      </c>
      <c r="B68" s="10">
        <v>0.25958371465423558</v>
      </c>
      <c r="C68" s="11">
        <v>26.288990217794804</v>
      </c>
      <c r="D68" s="11">
        <v>8.5007284144925102</v>
      </c>
      <c r="E68" s="10">
        <v>4.7549844438819995E-2</v>
      </c>
      <c r="F68" s="10">
        <v>0.14920526041128723</v>
      </c>
      <c r="G68" s="11">
        <v>7.1784345798001699</v>
      </c>
      <c r="H68" s="10">
        <v>0.18015981802395242</v>
      </c>
      <c r="I68" s="10">
        <v>0.22931627796579862</v>
      </c>
      <c r="J68" s="10">
        <v>1.2030576525207664</v>
      </c>
      <c r="K68" s="10">
        <v>6.9392489256257127E-3</v>
      </c>
    </row>
    <row r="69" spans="1:11" x14ac:dyDescent="0.2">
      <c r="A69" t="s">
        <v>156</v>
      </c>
      <c r="B69" s="10">
        <v>0.16535454266169716</v>
      </c>
      <c r="C69" s="11">
        <v>17.522809077445753</v>
      </c>
      <c r="D69" s="11">
        <v>10.504169446105021</v>
      </c>
      <c r="E69" s="10">
        <v>4.9645890360572716E-2</v>
      </c>
      <c r="F69" s="10">
        <v>1.3740401176208417</v>
      </c>
      <c r="G69" s="11">
        <v>8.5924642763727235</v>
      </c>
      <c r="H69" s="10">
        <v>0.53497717556151525</v>
      </c>
      <c r="I69" s="10">
        <v>1.5355585512464411</v>
      </c>
      <c r="J69" s="10">
        <v>0.60861789921971288</v>
      </c>
      <c r="K69" s="10">
        <v>0.43869628764589563</v>
      </c>
    </row>
    <row r="70" spans="1:11" x14ac:dyDescent="0.2">
      <c r="A70" t="s">
        <v>158</v>
      </c>
      <c r="B70" s="10">
        <v>0.49997592349097125</v>
      </c>
      <c r="C70" s="11">
        <v>44.414795239292403</v>
      </c>
      <c r="D70" s="11">
        <v>22.577024905435614</v>
      </c>
      <c r="E70" s="10">
        <v>5.533481144978103E-2</v>
      </c>
      <c r="F70" s="10">
        <v>2.4500539207742449</v>
      </c>
      <c r="G70" s="11">
        <v>19.02637718409845</v>
      </c>
      <c r="H70" s="10">
        <v>1.6801941498484543</v>
      </c>
      <c r="I70" s="10">
        <v>2.3973704953046244</v>
      </c>
      <c r="J70" s="10">
        <v>3.0777673323854997</v>
      </c>
      <c r="K70" s="10">
        <v>5.9746259971589673E-2</v>
      </c>
    </row>
    <row r="71" spans="1:11" x14ac:dyDescent="0.2">
      <c r="A71" t="s">
        <v>160</v>
      </c>
      <c r="B71" s="10">
        <v>0.3808334633607614</v>
      </c>
      <c r="C71" s="11">
        <v>30.859045425313429</v>
      </c>
      <c r="D71" s="11">
        <v>12.922681204995879</v>
      </c>
      <c r="E71" s="10">
        <v>6.0594992804424944E-2</v>
      </c>
      <c r="F71" s="10">
        <v>1.5018817222290608</v>
      </c>
      <c r="G71" s="11">
        <v>8.0991216672261803</v>
      </c>
      <c r="H71" s="10">
        <v>1.1966465277485148</v>
      </c>
      <c r="I71" s="10">
        <v>1.4360204292619587</v>
      </c>
      <c r="J71" s="10">
        <v>2.073658766044721</v>
      </c>
      <c r="K71" s="10">
        <v>8.5463387834855492E-2</v>
      </c>
    </row>
    <row r="72" spans="1:11" x14ac:dyDescent="0.2">
      <c r="A72" t="s">
        <v>162</v>
      </c>
      <c r="B72" s="10">
        <v>0.20055007409241649</v>
      </c>
      <c r="C72" s="11">
        <v>5.7266087363853631</v>
      </c>
      <c r="D72" s="11">
        <v>3.7890181443622493</v>
      </c>
      <c r="E72" s="10">
        <v>4.3241098013360596E-2</v>
      </c>
      <c r="F72" s="10">
        <v>0.57038702324631241</v>
      </c>
      <c r="G72" s="11">
        <v>1.9915965816294352</v>
      </c>
      <c r="H72" s="10">
        <v>0.60502904201580643</v>
      </c>
      <c r="I72" s="10">
        <v>0.74586714688186107</v>
      </c>
      <c r="J72" s="10">
        <v>3.3447464371041666E-2</v>
      </c>
      <c r="K72" s="10">
        <v>1.6577495679757703E-2</v>
      </c>
    </row>
    <row r="73" spans="1:11" x14ac:dyDescent="0.2">
      <c r="A73" t="s">
        <v>164</v>
      </c>
      <c r="B73" s="10">
        <v>0.37243327105928886</v>
      </c>
      <c r="C73" s="11">
        <v>47.756574900922644</v>
      </c>
      <c r="D73" s="11">
        <v>8.4280585333487625</v>
      </c>
      <c r="E73" s="10">
        <v>9.3141186106640253E-2</v>
      </c>
      <c r="F73" s="10">
        <v>1.8017901057438079</v>
      </c>
      <c r="G73" s="11">
        <v>11.925427612409173</v>
      </c>
      <c r="H73" s="10">
        <v>0.51757802916376405</v>
      </c>
      <c r="I73" s="10">
        <v>1.8288194576236281</v>
      </c>
      <c r="J73" s="10">
        <v>1.7288481141475893</v>
      </c>
      <c r="K73" s="10">
        <v>5.0166161262948275E-2</v>
      </c>
    </row>
    <row r="74" spans="1:11" x14ac:dyDescent="0.2">
      <c r="A74" t="s">
        <v>166</v>
      </c>
      <c r="B74" s="10">
        <v>0.20160922450476226</v>
      </c>
      <c r="C74" s="11">
        <v>24.126783774260552</v>
      </c>
      <c r="D74" s="11">
        <v>12.728560350948335</v>
      </c>
      <c r="E74" s="10">
        <v>9.3208165910395158E-2</v>
      </c>
      <c r="F74" s="10">
        <v>0.55575680873895827</v>
      </c>
      <c r="G74" s="11">
        <v>11.716705796813681</v>
      </c>
      <c r="H74" s="10">
        <v>0.4280513026771936</v>
      </c>
      <c r="I74" s="10">
        <v>0.64125497865204739</v>
      </c>
      <c r="J74" s="10">
        <v>1.3868783639370081</v>
      </c>
      <c r="K74" s="10">
        <v>0.16074650574497276</v>
      </c>
    </row>
    <row r="75" spans="1:11" x14ac:dyDescent="0.2">
      <c r="A75" t="s">
        <v>168</v>
      </c>
      <c r="B75" s="10">
        <v>0.64219807581559873</v>
      </c>
      <c r="C75" s="11">
        <v>5.7676207826085921</v>
      </c>
      <c r="D75" s="11">
        <v>2.8459840270229457</v>
      </c>
      <c r="E75" s="10">
        <v>0.11310322018559457</v>
      </c>
      <c r="F75" s="10">
        <v>0.13783993970774044</v>
      </c>
      <c r="G75" s="11">
        <v>0.84307180321761954</v>
      </c>
      <c r="H75" s="10">
        <v>0.20293952960314451</v>
      </c>
      <c r="I75" s="10">
        <v>0.28630114278996283</v>
      </c>
      <c r="J75" s="10">
        <v>5.064535125962788E-2</v>
      </c>
      <c r="K75" s="10">
        <v>8.1260535798174396E-2</v>
      </c>
    </row>
    <row r="76" spans="1:11" x14ac:dyDescent="0.2">
      <c r="A76" t="s">
        <v>170</v>
      </c>
      <c r="B76" s="10">
        <v>0.13401345050002081</v>
      </c>
      <c r="C76" s="11">
        <v>6.0505028187225376</v>
      </c>
      <c r="D76" s="11">
        <v>4.4402929391240313</v>
      </c>
      <c r="E76" s="10">
        <v>9.413191337904811E-2</v>
      </c>
      <c r="F76" s="10">
        <v>0.85230403444339764</v>
      </c>
      <c r="G76" s="11">
        <v>2.1545174149916462</v>
      </c>
      <c r="H76" s="10">
        <v>0.59621610566078287</v>
      </c>
      <c r="I76" s="10">
        <v>0.86107083012609009</v>
      </c>
      <c r="J76" s="10">
        <v>0.71893225273510952</v>
      </c>
      <c r="K76" s="10">
        <v>0.10689845169862837</v>
      </c>
    </row>
    <row r="77" spans="1:11" x14ac:dyDescent="0.2">
      <c r="A77" t="s">
        <v>172</v>
      </c>
      <c r="B77" s="10">
        <v>0.3536683993769672</v>
      </c>
      <c r="C77" s="11">
        <v>43.310180744292801</v>
      </c>
      <c r="D77" s="11">
        <v>12.788850846143152</v>
      </c>
      <c r="E77" s="10">
        <v>8.7077987348273767E-2</v>
      </c>
      <c r="F77" s="10">
        <v>0.58131320012306786</v>
      </c>
      <c r="G77" s="11">
        <v>28.572279862675597</v>
      </c>
      <c r="H77" s="10">
        <v>0.36003379069019281</v>
      </c>
      <c r="I77" s="10">
        <v>0.50610989790863392</v>
      </c>
      <c r="J77" s="10">
        <v>1.3617794424028253</v>
      </c>
      <c r="K77" s="10">
        <v>0.1476716931571268</v>
      </c>
    </row>
    <row r="78" spans="1:11" x14ac:dyDescent="0.2">
      <c r="A78" t="s">
        <v>174</v>
      </c>
      <c r="B78" s="10">
        <v>0.18436419150854855</v>
      </c>
      <c r="C78" s="11">
        <v>22.216825247922745</v>
      </c>
      <c r="D78" s="11">
        <v>11.074468284371546</v>
      </c>
      <c r="E78" s="10">
        <v>9.1429991915030082E-2</v>
      </c>
      <c r="F78" s="10">
        <v>2.608420779785559</v>
      </c>
      <c r="G78" s="11">
        <v>17.070930301341047</v>
      </c>
      <c r="H78" s="10">
        <v>1.6241192486743363</v>
      </c>
      <c r="I78" s="10">
        <v>2.7889950224090194</v>
      </c>
      <c r="J78" s="10">
        <v>3.2838123906688361</v>
      </c>
      <c r="K78" s="10">
        <v>1.7740152673371097</v>
      </c>
    </row>
    <row r="79" spans="1:11" x14ac:dyDescent="0.2">
      <c r="A79" t="s">
        <v>176</v>
      </c>
      <c r="B79" s="10">
        <v>3.8992007491622362</v>
      </c>
      <c r="C79" s="11">
        <v>36.597728211307953</v>
      </c>
      <c r="D79" s="11">
        <v>7.4000608931552705</v>
      </c>
      <c r="E79" s="10">
        <v>9.018443917321757E-2</v>
      </c>
      <c r="F79" s="10">
        <v>3.8203955757492213E-2</v>
      </c>
      <c r="G79" s="11">
        <v>24.281605750932048</v>
      </c>
      <c r="H79" s="10">
        <v>8.1892240962848667E-2</v>
      </c>
      <c r="I79" s="10">
        <v>0.12141000212150029</v>
      </c>
      <c r="J79" s="10">
        <v>0.12374464802765138</v>
      </c>
      <c r="K79" s="10">
        <v>4.4494319047077985E-2</v>
      </c>
    </row>
    <row r="80" spans="1:11" x14ac:dyDescent="0.2">
      <c r="A80" t="s">
        <v>178</v>
      </c>
      <c r="B80" s="10">
        <v>0.3266329328797436</v>
      </c>
      <c r="C80" s="11">
        <v>11.932345383350672</v>
      </c>
      <c r="D80" s="11">
        <v>4.3434122166217382</v>
      </c>
      <c r="E80" s="10">
        <v>0.1226539942299381</v>
      </c>
      <c r="F80" s="10">
        <v>0.81963091286859924</v>
      </c>
      <c r="G80" s="11">
        <v>3.6265313366269867</v>
      </c>
      <c r="H80" s="10">
        <v>0.54033298894851034</v>
      </c>
      <c r="I80" s="10">
        <v>0.68685911917572784</v>
      </c>
      <c r="J80" s="10">
        <v>0.6474660245327023</v>
      </c>
      <c r="K80" s="10">
        <v>7.474197878906412E-2</v>
      </c>
    </row>
    <row r="81" spans="1:11" x14ac:dyDescent="0.2">
      <c r="A81" t="s">
        <v>180</v>
      </c>
      <c r="B81" s="10">
        <v>0.16277068256266522</v>
      </c>
      <c r="C81" s="11">
        <v>44.902228556712735</v>
      </c>
      <c r="D81" s="11">
        <v>23.832818143574269</v>
      </c>
      <c r="E81" s="10">
        <v>6.2488036570716513E-2</v>
      </c>
      <c r="F81" s="10">
        <v>4.9101938754881197E-2</v>
      </c>
      <c r="G81" s="11">
        <v>20.280839293230574</v>
      </c>
      <c r="H81" s="10">
        <v>5.273440661536092E-2</v>
      </c>
      <c r="I81" s="10">
        <v>8.0494265326386635E-2</v>
      </c>
      <c r="J81" s="10">
        <v>0.51328426171912478</v>
      </c>
      <c r="K81" s="10">
        <v>5.2214821891319999E-2</v>
      </c>
    </row>
    <row r="82" spans="1:11" x14ac:dyDescent="0.2">
      <c r="A82" t="s">
        <v>182</v>
      </c>
      <c r="B82" s="10">
        <v>0.44787638532672958</v>
      </c>
      <c r="C82" s="11">
        <v>37.730023404616773</v>
      </c>
      <c r="D82" s="11">
        <v>14.051020601446256</v>
      </c>
      <c r="E82" s="10">
        <v>8.8572717563418474E-2</v>
      </c>
      <c r="F82" s="10">
        <v>0.54594424660786778</v>
      </c>
      <c r="G82" s="11">
        <v>23.611494817176307</v>
      </c>
      <c r="H82" s="10">
        <v>0.28275286509900421</v>
      </c>
      <c r="I82" s="10">
        <v>0.70498293147290025</v>
      </c>
      <c r="J82" s="10">
        <v>2.1223636895960927</v>
      </c>
      <c r="K82" s="10">
        <v>6.170856422104929E-2</v>
      </c>
    </row>
    <row r="83" spans="1:11" x14ac:dyDescent="0.2">
      <c r="A83" t="s">
        <v>184</v>
      </c>
      <c r="B83" s="10">
        <v>0.19860707956111234</v>
      </c>
      <c r="C83" s="11">
        <v>22.401207610194437</v>
      </c>
      <c r="D83" s="11">
        <v>12.190743600509879</v>
      </c>
      <c r="E83" s="10">
        <v>6.4357232564589723E-2</v>
      </c>
      <c r="F83" s="10">
        <v>0.77001339486658926</v>
      </c>
      <c r="G83" s="11">
        <v>3.8710505719511348</v>
      </c>
      <c r="H83" s="10">
        <v>0.33621952675353767</v>
      </c>
      <c r="I83" s="10">
        <v>0.8302522710059641</v>
      </c>
      <c r="J83" s="10">
        <v>0.10659596970861605</v>
      </c>
      <c r="K83" s="10">
        <v>4.4318272855275363E-2</v>
      </c>
    </row>
    <row r="84" spans="1:11" x14ac:dyDescent="0.2">
      <c r="A84" t="s">
        <v>186</v>
      </c>
      <c r="B84" s="10">
        <v>0.1878786785232848</v>
      </c>
      <c r="C84" s="11">
        <v>36.34808774175341</v>
      </c>
      <c r="D84" s="11">
        <v>13.343373781208872</v>
      </c>
      <c r="E84" s="10">
        <v>8.369235404961918E-2</v>
      </c>
      <c r="F84" s="10">
        <v>1.606795849955261</v>
      </c>
      <c r="G84" s="11">
        <v>22.634241283956484</v>
      </c>
      <c r="H84" s="10">
        <v>1.1784052148367004</v>
      </c>
      <c r="I84" s="10">
        <v>1.6355648860876615</v>
      </c>
      <c r="J84" s="10">
        <v>2.6197100775655571</v>
      </c>
      <c r="K84" s="10">
        <v>0.14695663759826114</v>
      </c>
    </row>
    <row r="85" spans="1:11" x14ac:dyDescent="0.2">
      <c r="A85" t="s">
        <v>188</v>
      </c>
      <c r="B85" s="10">
        <v>0.35757518667966476</v>
      </c>
      <c r="C85" s="11">
        <v>23.456128200295812</v>
      </c>
      <c r="D85" s="11">
        <v>5.4067196996463132</v>
      </c>
      <c r="E85" s="10">
        <v>7.6655833282937277E-2</v>
      </c>
      <c r="F85" s="10" t="s">
        <v>421</v>
      </c>
      <c r="G85" s="11">
        <v>6.9694427547627447</v>
      </c>
      <c r="H85" s="10">
        <v>3.9748744947304356E-2</v>
      </c>
      <c r="I85" s="10">
        <v>5.6152037653450323E-2</v>
      </c>
      <c r="J85" s="10">
        <v>4.0922940237336197E-2</v>
      </c>
      <c r="K85" s="10">
        <v>3.8676417737302897E-2</v>
      </c>
    </row>
    <row r="86" spans="1:11" x14ac:dyDescent="0.2">
      <c r="A86" t="s">
        <v>190</v>
      </c>
      <c r="B86" s="10">
        <v>0.14644887812383489</v>
      </c>
      <c r="C86" s="11">
        <v>0.95445899051551919</v>
      </c>
      <c r="D86" s="11">
        <v>3.0001431797926763</v>
      </c>
      <c r="E86" s="10">
        <v>0.12472574615110715</v>
      </c>
      <c r="F86" s="10">
        <v>0.44559088100488053</v>
      </c>
      <c r="G86" s="11">
        <v>0.96577355940491105</v>
      </c>
      <c r="H86" s="10">
        <v>0.48932283498102086</v>
      </c>
      <c r="I86" s="10">
        <v>0.55228163318726198</v>
      </c>
      <c r="J86" s="10">
        <v>0.58202746623554213</v>
      </c>
      <c r="K86" s="10">
        <v>7.5293815942729464E-2</v>
      </c>
    </row>
    <row r="87" spans="1:11" x14ac:dyDescent="0.2">
      <c r="A87" t="s">
        <v>192</v>
      </c>
      <c r="B87" s="10">
        <v>0.12453014440584327</v>
      </c>
      <c r="C87" s="11">
        <v>21.349401533233998</v>
      </c>
      <c r="D87" s="11">
        <v>9.6117950710827671</v>
      </c>
      <c r="E87" s="10">
        <v>8.4008813744591251E-2</v>
      </c>
      <c r="F87" s="10">
        <v>0.47876516935969154</v>
      </c>
      <c r="G87" s="11">
        <v>9.6965432643018179</v>
      </c>
      <c r="H87" s="10">
        <v>0.34421450391508129</v>
      </c>
      <c r="I87" s="10">
        <v>0.50587006041334703</v>
      </c>
      <c r="J87" s="10">
        <v>1.2168266492307696</v>
      </c>
      <c r="K87" s="10">
        <v>7.8560965093505977E-2</v>
      </c>
    </row>
    <row r="88" spans="1:11" x14ac:dyDescent="0.2">
      <c r="A88" t="s">
        <v>194</v>
      </c>
      <c r="B88" s="10">
        <v>9.9109032110109005E-2</v>
      </c>
      <c r="C88" s="11">
        <v>45.270930435141857</v>
      </c>
      <c r="D88" s="11">
        <v>15.145645919293727</v>
      </c>
      <c r="E88" s="10">
        <v>8.2661310928220155E-2</v>
      </c>
      <c r="F88" s="10">
        <v>0.46549462008318687</v>
      </c>
      <c r="G88" s="11">
        <v>17.77623054211529</v>
      </c>
      <c r="H88" s="10">
        <v>0.21131512538677757</v>
      </c>
      <c r="I88" s="10">
        <v>0.3938454585119408</v>
      </c>
      <c r="J88" s="10">
        <v>1.4028216972621703</v>
      </c>
      <c r="K88" s="10">
        <v>0.54842336362084476</v>
      </c>
    </row>
    <row r="89" spans="1:11" x14ac:dyDescent="0.2">
      <c r="A89" t="s">
        <v>196</v>
      </c>
      <c r="B89" s="10">
        <v>7.7594982333394125E-2</v>
      </c>
      <c r="C89" s="11">
        <v>14.30823800524537</v>
      </c>
      <c r="D89" s="11">
        <v>6.4957664536920818</v>
      </c>
      <c r="E89" s="10">
        <v>6.832622499176122E-2</v>
      </c>
      <c r="F89" s="10">
        <v>1.451143178508137</v>
      </c>
      <c r="G89" s="11">
        <v>3.857532917133232</v>
      </c>
      <c r="H89" s="10">
        <v>0.90197565399278623</v>
      </c>
      <c r="I89" s="10">
        <v>1.2942305579131153</v>
      </c>
      <c r="J89" s="10">
        <v>1.2664730474690571</v>
      </c>
      <c r="K89" s="10">
        <v>0.20899259815797666</v>
      </c>
    </row>
    <row r="90" spans="1:11" x14ac:dyDescent="0.2">
      <c r="A90" t="s">
        <v>198</v>
      </c>
      <c r="B90" s="10">
        <v>0.12225794555969861</v>
      </c>
      <c r="C90" s="11">
        <v>32.130940963702606</v>
      </c>
      <c r="D90" s="11">
        <v>11.94060788334574</v>
      </c>
      <c r="E90" s="10">
        <v>6.9486179920860744E-2</v>
      </c>
      <c r="F90" s="10">
        <v>0.52665333483353727</v>
      </c>
      <c r="G90" s="11">
        <v>21.837576585033148</v>
      </c>
      <c r="H90" s="10">
        <v>0.35409070168775342</v>
      </c>
      <c r="I90" s="10">
        <v>0.39631678575070306</v>
      </c>
      <c r="J90" s="10">
        <v>3.0554879518386699</v>
      </c>
      <c r="K90" s="10">
        <v>7.0913664648283747E-2</v>
      </c>
    </row>
    <row r="91" spans="1:11" x14ac:dyDescent="0.2">
      <c r="A91" t="s">
        <v>200</v>
      </c>
      <c r="B91" s="10">
        <v>5.9369948494679629E-2</v>
      </c>
      <c r="C91" s="11" t="s">
        <v>421</v>
      </c>
      <c r="D91" s="11">
        <v>1.849351360006493</v>
      </c>
      <c r="E91" s="10">
        <v>5.694312785004501E-2</v>
      </c>
      <c r="F91" s="10">
        <v>0.41489988539103972</v>
      </c>
      <c r="G91" s="11">
        <v>1.6900734897948757</v>
      </c>
      <c r="H91" s="10">
        <v>0.36987724466371802</v>
      </c>
      <c r="I91" s="10">
        <v>0.483080485010426</v>
      </c>
      <c r="J91" s="10">
        <v>0.44233776543711339</v>
      </c>
      <c r="K91" s="10">
        <v>3.4153749308022431E-2</v>
      </c>
    </row>
    <row r="92" spans="1:11" x14ac:dyDescent="0.2">
      <c r="A92" t="s">
        <v>202</v>
      </c>
      <c r="B92" s="10">
        <v>0.14538717082566205</v>
      </c>
      <c r="C92" s="11">
        <v>26.257264419252138</v>
      </c>
      <c r="D92" s="11">
        <v>5.9940490050433493</v>
      </c>
      <c r="E92" s="10">
        <v>5.8060417846228646E-2</v>
      </c>
      <c r="F92" s="10">
        <v>0.62543993660550778</v>
      </c>
      <c r="G92" s="11">
        <v>11.35188992597358</v>
      </c>
      <c r="H92" s="10">
        <v>0.26336976985302063</v>
      </c>
      <c r="I92" s="10">
        <v>0.41357584905458283</v>
      </c>
      <c r="J92" s="10">
        <v>1.3887964208654215</v>
      </c>
      <c r="K92" s="10">
        <v>1.456990726988054</v>
      </c>
    </row>
    <row r="93" spans="1:11" x14ac:dyDescent="0.2">
      <c r="A93" t="s">
        <v>204</v>
      </c>
      <c r="B93" s="10">
        <v>0.116242260843797</v>
      </c>
      <c r="C93" s="11">
        <v>6.8493666456679305</v>
      </c>
      <c r="D93" s="11">
        <v>4.451469082310644</v>
      </c>
      <c r="E93" s="10">
        <v>8.8381878975539577E-2</v>
      </c>
      <c r="F93" s="10">
        <v>0.50897073008609917</v>
      </c>
      <c r="G93" s="11">
        <v>5.4319483355372142</v>
      </c>
      <c r="H93" s="10">
        <v>0.3965634651212579</v>
      </c>
      <c r="I93" s="10">
        <v>0.54342642364244131</v>
      </c>
      <c r="J93" s="10">
        <v>0.72219966291556459</v>
      </c>
      <c r="K93" s="10">
        <v>5.6177363630220953E-2</v>
      </c>
    </row>
    <row r="94" spans="1:11" x14ac:dyDescent="0.2">
      <c r="A94" t="s">
        <v>206</v>
      </c>
      <c r="B94" s="10">
        <v>0.30216071572242142</v>
      </c>
      <c r="C94" s="11">
        <v>24.2152481750018</v>
      </c>
      <c r="D94" s="11">
        <v>7.8804488911015973</v>
      </c>
      <c r="E94" s="10">
        <v>8.1939537927557857E-2</v>
      </c>
      <c r="F94" s="10">
        <v>0.9858789086976516</v>
      </c>
      <c r="G94" s="11">
        <v>20.943187594525504</v>
      </c>
      <c r="H94" s="10">
        <v>0.37476302219895452</v>
      </c>
      <c r="I94" s="10">
        <v>0.99783467118602542</v>
      </c>
      <c r="J94" s="10">
        <v>1.4522849580191226</v>
      </c>
      <c r="K94" s="10">
        <v>5.7285407940661788E-2</v>
      </c>
    </row>
    <row r="95" spans="1:11" x14ac:dyDescent="0.2">
      <c r="A95" t="s">
        <v>208</v>
      </c>
      <c r="B95" s="10">
        <v>0.1536344231113351</v>
      </c>
      <c r="C95" s="11">
        <v>19.21493747984432</v>
      </c>
      <c r="D95" s="11">
        <v>8.8561547233927911</v>
      </c>
      <c r="E95" s="10">
        <v>0.11846809711417366</v>
      </c>
      <c r="F95" s="10">
        <v>0.5024240823270969</v>
      </c>
      <c r="G95" s="11">
        <v>14.541239927691008</v>
      </c>
      <c r="H95" s="10">
        <v>0.29519822190305878</v>
      </c>
      <c r="I95" s="10">
        <v>0.41515044479351942</v>
      </c>
      <c r="J95" s="10">
        <v>1.2217459572950986</v>
      </c>
      <c r="K95" s="10">
        <v>7.7831489341733867E-2</v>
      </c>
    </row>
    <row r="96" spans="1:11" x14ac:dyDescent="0.2">
      <c r="A96" t="s">
        <v>210</v>
      </c>
      <c r="B96" s="10">
        <v>0.31066437689234122</v>
      </c>
      <c r="C96" s="11">
        <v>31.082589875414698</v>
      </c>
      <c r="D96" s="11">
        <v>9.3337245848686123</v>
      </c>
      <c r="E96" s="10">
        <v>8.1380379494547531E-2</v>
      </c>
      <c r="F96" s="10">
        <v>0.89042552086999505</v>
      </c>
      <c r="G96" s="11">
        <v>10.372289785497491</v>
      </c>
      <c r="H96" s="10">
        <v>0.39177238154583616</v>
      </c>
      <c r="I96" s="10">
        <v>1.1725059622484999</v>
      </c>
      <c r="J96" s="10">
        <v>1.8762276233883723</v>
      </c>
      <c r="K96" s="10">
        <v>7.8214124179080621E-2</v>
      </c>
    </row>
    <row r="97" spans="1:11" x14ac:dyDescent="0.2">
      <c r="A97" t="s">
        <v>212</v>
      </c>
      <c r="B97" s="10">
        <v>0.38093530879740733</v>
      </c>
      <c r="C97" s="11">
        <v>23.137016823935603</v>
      </c>
      <c r="D97" s="11">
        <v>8.1184023943751331</v>
      </c>
      <c r="E97" s="10">
        <v>6.5390744921873648E-2</v>
      </c>
      <c r="F97" s="10">
        <v>0.46812170562339211</v>
      </c>
      <c r="G97" s="11">
        <v>11.584610478351458</v>
      </c>
      <c r="H97" s="10">
        <v>0.21373056740269855</v>
      </c>
      <c r="I97" s="10">
        <v>0.35341241446650001</v>
      </c>
      <c r="J97" s="10">
        <v>1.3480503195695248</v>
      </c>
      <c r="K97" s="10">
        <v>6.236769980822772E-2</v>
      </c>
    </row>
    <row r="98" spans="1:11" x14ac:dyDescent="0.2">
      <c r="A98" t="s">
        <v>214</v>
      </c>
      <c r="B98" s="10">
        <v>0.14406360569766741</v>
      </c>
      <c r="C98" s="11">
        <v>18.147926151900787</v>
      </c>
      <c r="D98" s="11">
        <v>8.4135115958641045</v>
      </c>
      <c r="E98" s="10">
        <v>8.4853566336669808E-2</v>
      </c>
      <c r="F98" s="10">
        <v>2.0515835970605236</v>
      </c>
      <c r="G98" s="11">
        <v>7.3901625279883234</v>
      </c>
      <c r="H98" s="10">
        <v>1.0091284195354122</v>
      </c>
      <c r="I98" s="10">
        <v>1.7176335978594126</v>
      </c>
      <c r="J98" s="10">
        <v>0.22079839629968193</v>
      </c>
      <c r="K98" s="10">
        <v>3.5064044929379833E-2</v>
      </c>
    </row>
    <row r="99" spans="1:11" x14ac:dyDescent="0.2">
      <c r="A99" t="s">
        <v>216</v>
      </c>
      <c r="B99" s="10">
        <v>0.66868948490316715</v>
      </c>
      <c r="C99" s="11">
        <v>32.447069791395009</v>
      </c>
      <c r="D99" s="11">
        <v>11.266085963280801</v>
      </c>
      <c r="E99" s="10">
        <v>7.7743350343956755E-2</v>
      </c>
      <c r="F99" s="10">
        <v>0.3645529439791379</v>
      </c>
      <c r="G99" s="11">
        <v>16.685564769415336</v>
      </c>
      <c r="H99" s="10">
        <v>8.7041968560341326E-2</v>
      </c>
      <c r="I99" s="10">
        <v>0.34303317507987008</v>
      </c>
      <c r="J99" s="10">
        <v>0.34808311468469361</v>
      </c>
      <c r="K99" s="10">
        <v>4.8587975156931494E-2</v>
      </c>
    </row>
    <row r="100" spans="1:11" x14ac:dyDescent="0.2">
      <c r="A100" t="s">
        <v>218</v>
      </c>
      <c r="B100" s="10">
        <v>0.23010976512669942</v>
      </c>
      <c r="C100" s="11">
        <v>21.197663934909059</v>
      </c>
      <c r="D100" s="11">
        <v>6.4572403981065252</v>
      </c>
      <c r="E100" s="10">
        <v>0.11903524898647111</v>
      </c>
      <c r="F100" s="10">
        <v>0.52267728709108652</v>
      </c>
      <c r="G100" s="11">
        <v>12.310802410400184</v>
      </c>
      <c r="H100" s="10">
        <v>0.37235104133599106</v>
      </c>
      <c r="I100" s="10">
        <v>0.42730981348220731</v>
      </c>
      <c r="J100" s="10">
        <v>1.2962448348405577</v>
      </c>
      <c r="K100" s="10">
        <v>9.3787517950316909E-2</v>
      </c>
    </row>
    <row r="101" spans="1:11" x14ac:dyDescent="0.2">
      <c r="A101" t="s">
        <v>220</v>
      </c>
      <c r="B101" s="10">
        <v>0.30626048631002695</v>
      </c>
      <c r="C101" s="11">
        <v>6.4199782194818047</v>
      </c>
      <c r="D101" s="11">
        <v>4.0168065500004859</v>
      </c>
      <c r="E101" s="10">
        <v>0.10125516589092373</v>
      </c>
      <c r="F101" s="10">
        <v>0.26790461491954332</v>
      </c>
      <c r="G101" s="11">
        <v>2.5436947507905816</v>
      </c>
      <c r="H101" s="10">
        <v>0.24061421565185226</v>
      </c>
      <c r="I101" s="10">
        <v>0.35415445254035738</v>
      </c>
      <c r="J101" s="10">
        <v>0.25944595488789807</v>
      </c>
      <c r="K101" s="10">
        <v>4.999924212434402E-2</v>
      </c>
    </row>
    <row r="102" spans="1:11" x14ac:dyDescent="0.2">
      <c r="A102" t="s">
        <v>222</v>
      </c>
      <c r="B102" s="10">
        <v>0.12723294183872746</v>
      </c>
      <c r="C102" s="11">
        <v>7.6388480895847684</v>
      </c>
      <c r="D102" s="11">
        <v>3.6891281823238127</v>
      </c>
      <c r="E102" s="10">
        <v>0.10082426522561763</v>
      </c>
      <c r="F102" s="10">
        <v>5.0888956573382244E-2</v>
      </c>
      <c r="G102" s="11">
        <v>4.049895752269177</v>
      </c>
      <c r="H102" s="10">
        <v>0.12904763212922662</v>
      </c>
      <c r="I102" s="10">
        <v>0.15206721996960529</v>
      </c>
      <c r="J102" s="10">
        <v>0.53048523275157144</v>
      </c>
      <c r="K102" s="10">
        <v>0.30179858253128367</v>
      </c>
    </row>
    <row r="103" spans="1:11" x14ac:dyDescent="0.2">
      <c r="A103" t="s">
        <v>224</v>
      </c>
      <c r="B103" s="10">
        <v>0.10819433415285175</v>
      </c>
      <c r="C103" s="11">
        <v>3.5687455561128325</v>
      </c>
      <c r="D103" s="11">
        <v>1.6126550994904356</v>
      </c>
      <c r="E103" s="10">
        <v>9.7172257921836425E-2</v>
      </c>
      <c r="F103" s="10">
        <v>0.46606378137278498</v>
      </c>
      <c r="G103" s="11">
        <v>1.0904593276073011</v>
      </c>
      <c r="H103" s="10">
        <v>0.44990615962874847</v>
      </c>
      <c r="I103" s="10">
        <v>0.57170971023500838</v>
      </c>
      <c r="J103" s="10">
        <v>0.49918391485484048</v>
      </c>
      <c r="K103" s="10">
        <v>0.10767740585859643</v>
      </c>
    </row>
    <row r="104" spans="1:11" x14ac:dyDescent="0.2">
      <c r="A104" t="s">
        <v>226</v>
      </c>
      <c r="B104" s="10">
        <v>0.10444552168877214</v>
      </c>
      <c r="C104" s="11">
        <v>25.323278581024116</v>
      </c>
      <c r="D104" s="11">
        <v>4.3667606150753713</v>
      </c>
      <c r="E104" s="10">
        <v>8.668298526391989E-2</v>
      </c>
      <c r="F104" s="10">
        <v>2.58288242079594</v>
      </c>
      <c r="G104" s="11">
        <v>2.1876427945204231</v>
      </c>
      <c r="H104" s="10">
        <v>1.8131383791390749</v>
      </c>
      <c r="I104" s="10">
        <v>1.7666811491894028</v>
      </c>
      <c r="J104" s="10">
        <v>2.0306434963949394</v>
      </c>
      <c r="K104" s="10">
        <v>0.14682129731941199</v>
      </c>
    </row>
    <row r="105" spans="1:11" x14ac:dyDescent="0.2">
      <c r="A105" t="s">
        <v>228</v>
      </c>
      <c r="B105" s="10">
        <v>0.7467711001123597</v>
      </c>
      <c r="C105" s="11">
        <v>45.196009620474115</v>
      </c>
      <c r="D105" s="11">
        <v>17.23904481808923</v>
      </c>
      <c r="E105" s="10">
        <v>8.4584336321484627E-2</v>
      </c>
      <c r="F105" s="10">
        <v>1.3500057411684143</v>
      </c>
      <c r="G105" s="11">
        <v>19.953499614154211</v>
      </c>
      <c r="H105" s="10">
        <v>0.57340759762481086</v>
      </c>
      <c r="I105" s="10">
        <v>1.4482388651810707</v>
      </c>
      <c r="J105" s="10">
        <v>3.5484595809882031</v>
      </c>
      <c r="K105" s="10">
        <v>0.19730644591929017</v>
      </c>
    </row>
    <row r="106" spans="1:11" x14ac:dyDescent="0.2">
      <c r="A106" t="s">
        <v>230</v>
      </c>
      <c r="B106" s="10">
        <v>9.9331941684546607E-2</v>
      </c>
      <c r="C106" s="11">
        <v>1.7456759803994657</v>
      </c>
      <c r="D106" s="11">
        <v>2.0087785569694376</v>
      </c>
      <c r="E106" s="10">
        <v>8.8927484876668142E-2</v>
      </c>
      <c r="F106" s="10">
        <v>0.26469281718302229</v>
      </c>
      <c r="G106" s="11">
        <v>1.8812914367718367</v>
      </c>
      <c r="H106" s="10">
        <v>0.25164739292692873</v>
      </c>
      <c r="I106" s="10">
        <v>0.39855812215340231</v>
      </c>
      <c r="J106" s="10">
        <v>0.35516971288931543</v>
      </c>
      <c r="K106" s="10">
        <v>5.0039159089228506E-2</v>
      </c>
    </row>
    <row r="107" spans="1:11" x14ac:dyDescent="0.2">
      <c r="A107" t="s">
        <v>232</v>
      </c>
      <c r="B107" s="10">
        <v>9.8683940802984219E-2</v>
      </c>
      <c r="C107" s="11">
        <v>2.6400767737012809</v>
      </c>
      <c r="D107" s="11">
        <v>2.2144726999074749</v>
      </c>
      <c r="E107" s="10">
        <v>7.6202563373795565E-2</v>
      </c>
      <c r="F107" s="10">
        <v>0.12046840772853622</v>
      </c>
      <c r="G107" s="11">
        <v>2.0371813188754615</v>
      </c>
      <c r="H107" s="10">
        <v>0.14422650291251196</v>
      </c>
      <c r="I107" s="10">
        <v>0.21334625997076062</v>
      </c>
      <c r="J107" s="10">
        <v>0.5362089184313088</v>
      </c>
      <c r="K107" s="10">
        <v>0.10876597956871754</v>
      </c>
    </row>
    <row r="108" spans="1:11" x14ac:dyDescent="0.2">
      <c r="A108" t="s">
        <v>234</v>
      </c>
      <c r="B108" s="10">
        <v>0.20376841531257003</v>
      </c>
      <c r="C108" s="11">
        <v>5.3133658870794394</v>
      </c>
      <c r="D108" s="11">
        <v>4.5773421728360981</v>
      </c>
      <c r="E108" s="10">
        <v>0.13491603127816776</v>
      </c>
      <c r="F108" s="10">
        <v>0.69537358779330094</v>
      </c>
      <c r="G108" s="11">
        <v>3.4997080899586614</v>
      </c>
      <c r="H108" s="10">
        <v>0.63558997480612078</v>
      </c>
      <c r="I108" s="10">
        <v>0.76310789580245153</v>
      </c>
      <c r="J108" s="10">
        <v>0.75394975156009569</v>
      </c>
      <c r="K108" s="10">
        <v>0.13226529400132414</v>
      </c>
    </row>
    <row r="109" spans="1:11" x14ac:dyDescent="0.2">
      <c r="A109" t="s">
        <v>236</v>
      </c>
      <c r="B109" s="10">
        <v>2.0603644886404555</v>
      </c>
      <c r="C109" s="11">
        <v>9.6862526099336144</v>
      </c>
      <c r="D109" s="11">
        <v>3.8051399964666115</v>
      </c>
      <c r="E109" s="10">
        <v>0.12447680786644445</v>
      </c>
      <c r="F109" s="10">
        <v>0.54821566373276276</v>
      </c>
      <c r="G109" s="11">
        <v>5.5562728486537765</v>
      </c>
      <c r="H109" s="10">
        <v>0.47144590025979327</v>
      </c>
      <c r="I109" s="10">
        <v>0.71203549213630424</v>
      </c>
      <c r="J109" s="10">
        <v>0.7179575580155978</v>
      </c>
      <c r="K109" s="10">
        <v>0.307810258905857</v>
      </c>
    </row>
    <row r="110" spans="1:11" x14ac:dyDescent="0.2">
      <c r="A110" t="s">
        <v>238</v>
      </c>
      <c r="B110" s="10">
        <v>0.15376145030747168</v>
      </c>
      <c r="C110" s="11">
        <v>21.744001174120601</v>
      </c>
      <c r="D110" s="11">
        <v>16.340955674470848</v>
      </c>
      <c r="E110" s="10">
        <v>7.4800570842102787E-2</v>
      </c>
      <c r="F110" s="10">
        <v>1.5034384623391239</v>
      </c>
      <c r="G110" s="11">
        <v>7.1407060369799735</v>
      </c>
      <c r="H110" s="10">
        <v>0.94113686918398143</v>
      </c>
      <c r="I110" s="10">
        <v>1.5251199161005444</v>
      </c>
      <c r="J110" s="10">
        <v>9.5622657965495808E-2</v>
      </c>
      <c r="K110" s="10">
        <v>4.902061425188859E-2</v>
      </c>
    </row>
    <row r="111" spans="1:11" x14ac:dyDescent="0.2">
      <c r="A111" t="s">
        <v>240</v>
      </c>
      <c r="B111" s="10">
        <v>0.1321091865779678</v>
      </c>
      <c r="C111" s="11">
        <v>8.7877711276585551</v>
      </c>
      <c r="D111" s="11">
        <v>3.9828506391147305</v>
      </c>
      <c r="E111" s="10">
        <v>9.2427965864038522E-2</v>
      </c>
      <c r="F111" s="10">
        <v>0.56809038000307654</v>
      </c>
      <c r="G111" s="11">
        <v>2.9192046270234573</v>
      </c>
      <c r="H111" s="10">
        <v>0.43071258224352221</v>
      </c>
      <c r="I111" s="10">
        <v>0.60546845274499705</v>
      </c>
      <c r="J111" s="10">
        <v>0.9229929696136544</v>
      </c>
      <c r="K111" s="10">
        <v>0.20560848081688723</v>
      </c>
    </row>
    <row r="112" spans="1:11" x14ac:dyDescent="0.2">
      <c r="A112" t="s">
        <v>242</v>
      </c>
      <c r="B112" s="10">
        <v>0.12654696917280311</v>
      </c>
      <c r="C112" s="11">
        <v>1.3271431017574793</v>
      </c>
      <c r="D112" s="11">
        <v>1.3112378560735123</v>
      </c>
      <c r="E112" s="10">
        <v>0.10034584340380277</v>
      </c>
      <c r="F112" s="10">
        <v>0.16994806245338095</v>
      </c>
      <c r="G112" s="11">
        <v>0.89951808632538122</v>
      </c>
      <c r="H112" s="10">
        <v>0.22339538772054512</v>
      </c>
      <c r="I112" s="10">
        <v>0.28894758493438522</v>
      </c>
      <c r="J112" s="10">
        <v>0.29896105848761056</v>
      </c>
      <c r="K112" s="10">
        <v>0.122660592327509</v>
      </c>
    </row>
    <row r="113" spans="1:11" x14ac:dyDescent="0.2">
      <c r="A113" t="s">
        <v>244</v>
      </c>
      <c r="B113" s="10">
        <v>0.10253124862426242</v>
      </c>
      <c r="C113" s="11">
        <v>5.5884197579845187</v>
      </c>
      <c r="D113" s="11">
        <v>2.849087838926541</v>
      </c>
      <c r="E113" s="10">
        <v>8.8638076394390322E-2</v>
      </c>
      <c r="F113" s="10">
        <v>0.6021999645759688</v>
      </c>
      <c r="G113" s="11">
        <v>3.5322250446585763</v>
      </c>
      <c r="H113" s="10">
        <v>0.49442655329017327</v>
      </c>
      <c r="I113" s="10">
        <v>0.6303427386467868</v>
      </c>
      <c r="J113" s="10">
        <v>0.69077320067844072</v>
      </c>
      <c r="K113" s="10">
        <v>6.8171297796123853E-2</v>
      </c>
    </row>
    <row r="114" spans="1:11" x14ac:dyDescent="0.2">
      <c r="A114" t="s">
        <v>246</v>
      </c>
      <c r="B114" s="10">
        <v>0.15305690826806548</v>
      </c>
      <c r="C114" s="11">
        <v>10.522107823299494</v>
      </c>
      <c r="D114" s="11">
        <v>4.5322994424049581</v>
      </c>
      <c r="E114" s="10">
        <v>9.9185748562380466E-2</v>
      </c>
      <c r="F114" s="10">
        <v>0.50746321788123072</v>
      </c>
      <c r="G114" s="11">
        <v>5.9851842872103633</v>
      </c>
      <c r="H114" s="10">
        <v>0.36943885825738865</v>
      </c>
      <c r="I114" s="10">
        <v>0.61405792781159008</v>
      </c>
      <c r="J114" s="10">
        <v>0.9004647054745899</v>
      </c>
      <c r="K114" s="10">
        <v>7.4113233393240316E-2</v>
      </c>
    </row>
    <row r="115" spans="1:11" x14ac:dyDescent="0.2">
      <c r="A115" t="s">
        <v>248</v>
      </c>
      <c r="B115" s="10">
        <v>0.1490002770407145</v>
      </c>
      <c r="C115" s="11">
        <v>12.284486406052235</v>
      </c>
      <c r="D115" s="11">
        <v>6.404336272278826</v>
      </c>
      <c r="E115" s="10">
        <v>0.10302987254543836</v>
      </c>
      <c r="F115" s="10">
        <v>1.0958905612244167</v>
      </c>
      <c r="G115" s="11">
        <v>5.079305157631901</v>
      </c>
      <c r="H115" s="10">
        <v>0.85972949289994671</v>
      </c>
      <c r="I115" s="10">
        <v>0.98555184608147417</v>
      </c>
      <c r="J115" s="10">
        <v>0.84663973252639102</v>
      </c>
      <c r="K115" s="10">
        <v>9.0036332590205007E-2</v>
      </c>
    </row>
    <row r="116" spans="1:11" x14ac:dyDescent="0.2">
      <c r="A116" t="s">
        <v>250</v>
      </c>
      <c r="B116" s="10">
        <v>0.19583230771783589</v>
      </c>
      <c r="C116" s="11">
        <v>20.169592541008981</v>
      </c>
      <c r="D116" s="11">
        <v>12.59684777157006</v>
      </c>
      <c r="E116" s="10">
        <v>9.8889708396065715E-2</v>
      </c>
      <c r="F116" s="10">
        <v>3.1168582144504238</v>
      </c>
      <c r="G116" s="11">
        <v>14.221214780373241</v>
      </c>
      <c r="H116" s="10">
        <v>1.42797484031902</v>
      </c>
      <c r="I116" s="10">
        <v>2.9519329330727708</v>
      </c>
      <c r="J116" s="10">
        <v>3.6150440196784692</v>
      </c>
      <c r="K116" s="10">
        <v>0.47252217604875768</v>
      </c>
    </row>
    <row r="117" spans="1:11" x14ac:dyDescent="0.2">
      <c r="A117" t="s">
        <v>252</v>
      </c>
      <c r="B117" s="10">
        <v>0.23843335823753956</v>
      </c>
      <c r="C117" s="11">
        <v>19.734572372913853</v>
      </c>
      <c r="D117" s="11">
        <v>6.8503848577696598</v>
      </c>
      <c r="E117" s="10">
        <v>0.11942593197544804</v>
      </c>
      <c r="F117" s="10">
        <v>0.95595716578942946</v>
      </c>
      <c r="G117" s="11">
        <v>4.1058009628099974</v>
      </c>
      <c r="H117" s="10">
        <v>0.73550420379117265</v>
      </c>
      <c r="I117" s="10">
        <v>1.0198518795475422</v>
      </c>
      <c r="J117" s="10">
        <v>1.8762314164321792</v>
      </c>
      <c r="K117" s="10">
        <v>0.52820838332206754</v>
      </c>
    </row>
    <row r="118" spans="1:11" x14ac:dyDescent="0.2">
      <c r="A118" t="s">
        <v>254</v>
      </c>
      <c r="B118" s="10">
        <v>0.27006496254565093</v>
      </c>
      <c r="C118" s="11">
        <v>18.678982462692247</v>
      </c>
      <c r="D118" s="11">
        <v>5.1540856488629005</v>
      </c>
      <c r="E118" s="10">
        <v>0.12007599961056499</v>
      </c>
      <c r="F118" s="10">
        <v>0.85215551297665171</v>
      </c>
      <c r="G118" s="11">
        <v>18.358494533540348</v>
      </c>
      <c r="H118" s="10">
        <v>0.35742564672815041</v>
      </c>
      <c r="I118" s="10">
        <v>0.78051553494924386</v>
      </c>
      <c r="J118" s="10">
        <v>1.3144286863934844</v>
      </c>
      <c r="K118" s="10">
        <v>1.0348685141990506</v>
      </c>
    </row>
    <row r="119" spans="1:11" x14ac:dyDescent="0.2">
      <c r="A119" t="s">
        <v>256</v>
      </c>
      <c r="B119" s="10">
        <v>0.23198391315264269</v>
      </c>
      <c r="C119" s="11">
        <v>17.632524719104278</v>
      </c>
      <c r="D119" s="11">
        <v>4.1913543634753045</v>
      </c>
      <c r="E119" s="10">
        <v>8.3486057646844455E-2</v>
      </c>
      <c r="F119" s="10">
        <v>0.15814612015526511</v>
      </c>
      <c r="G119" s="11">
        <v>8.7066737894637978</v>
      </c>
      <c r="H119" s="10">
        <v>0.12765588158141195</v>
      </c>
      <c r="I119" s="10">
        <v>0.19719902646304538</v>
      </c>
      <c r="J119" s="10">
        <v>0.34291175941004931</v>
      </c>
      <c r="K119" s="10">
        <v>8.4838949842050593E-2</v>
      </c>
    </row>
    <row r="120" spans="1:11" x14ac:dyDescent="0.2">
      <c r="A120" t="s">
        <v>258</v>
      </c>
      <c r="B120" s="10">
        <v>0.11813130183881854</v>
      </c>
      <c r="C120" s="11">
        <v>28.751132655413372</v>
      </c>
      <c r="D120" s="11">
        <v>18.827657860697837</v>
      </c>
      <c r="E120" s="10">
        <v>0.11108863013914552</v>
      </c>
      <c r="F120" s="10">
        <v>0.37285159568907161</v>
      </c>
      <c r="G120" s="11">
        <v>17.064666933577033</v>
      </c>
      <c r="H120" s="10">
        <v>0.30655841413213952</v>
      </c>
      <c r="I120" s="10">
        <v>0.43004644445373186</v>
      </c>
      <c r="J120" s="10">
        <v>1.8516218969911449</v>
      </c>
      <c r="K120" s="10">
        <v>0.10493269355517131</v>
      </c>
    </row>
    <row r="121" spans="1:11" x14ac:dyDescent="0.2">
      <c r="A121" t="s">
        <v>260</v>
      </c>
      <c r="B121" s="10">
        <v>0.33110032477241907</v>
      </c>
      <c r="C121" s="11">
        <v>29.824719720386273</v>
      </c>
      <c r="D121" s="11">
        <v>9.5212192476059716</v>
      </c>
      <c r="E121" s="10">
        <v>9.9657009775220462E-2</v>
      </c>
      <c r="F121" s="10">
        <v>1.4374015800930373</v>
      </c>
      <c r="G121" s="11">
        <v>12.550766856826293</v>
      </c>
      <c r="H121" s="10">
        <v>0.8694884252475491</v>
      </c>
      <c r="I121" s="10">
        <v>1.4102303529112834</v>
      </c>
      <c r="J121" s="10">
        <v>2.0866887158368592</v>
      </c>
      <c r="K121" s="10">
        <v>0.42895670518749907</v>
      </c>
    </row>
    <row r="122" spans="1:11" x14ac:dyDescent="0.2">
      <c r="A122" t="s">
        <v>262</v>
      </c>
      <c r="B122" s="10">
        <v>0.34375734259647572</v>
      </c>
      <c r="C122" s="11">
        <v>23.136124568979014</v>
      </c>
      <c r="D122" s="11">
        <v>5.4279555169045715</v>
      </c>
      <c r="E122" s="10">
        <v>7.229452325663871E-2</v>
      </c>
      <c r="F122" s="10">
        <v>4.8844122985784687E-2</v>
      </c>
      <c r="G122" s="11">
        <v>19.290378753483996</v>
      </c>
      <c r="H122" s="10">
        <v>7.6741137302807239E-2</v>
      </c>
      <c r="I122" s="10">
        <v>5.0724571858490906E-2</v>
      </c>
      <c r="J122" s="10">
        <v>0.15967610349616351</v>
      </c>
      <c r="K122" s="10">
        <v>5.9506848091529993E-2</v>
      </c>
    </row>
    <row r="123" spans="1:11" x14ac:dyDescent="0.2">
      <c r="A123" t="s">
        <v>264</v>
      </c>
      <c r="B123" s="10">
        <v>0.10355956101471825</v>
      </c>
      <c r="C123" s="11">
        <v>28.705582771528615</v>
      </c>
      <c r="D123" s="11">
        <v>14.700858340961952</v>
      </c>
      <c r="E123" s="10">
        <v>7.3564791465163148E-2</v>
      </c>
      <c r="F123" s="10">
        <v>1.1023283728968081</v>
      </c>
      <c r="G123" s="11">
        <v>11.614113085011006</v>
      </c>
      <c r="H123" s="10">
        <v>0.65446371615172516</v>
      </c>
      <c r="I123" s="10">
        <v>0.96329718479727677</v>
      </c>
      <c r="J123" s="10">
        <v>1.5241567442872066</v>
      </c>
      <c r="K123" s="10">
        <v>5.9915053982945665E-2</v>
      </c>
    </row>
    <row r="124" spans="1:11" x14ac:dyDescent="0.2">
      <c r="A124" t="s">
        <v>266</v>
      </c>
      <c r="B124" s="10">
        <v>7.929551922446082E-2</v>
      </c>
      <c r="C124" s="11">
        <v>3.4246398278692647</v>
      </c>
      <c r="D124" s="11">
        <v>2.5528034637225221</v>
      </c>
      <c r="E124" s="10">
        <v>6.1802923286415942E-2</v>
      </c>
      <c r="F124" s="10">
        <v>0.55127050452601467</v>
      </c>
      <c r="G124" s="11">
        <v>2.924157674379225</v>
      </c>
      <c r="H124" s="10">
        <v>0.41258722288536426</v>
      </c>
      <c r="I124" s="10">
        <v>0.6385880717731417</v>
      </c>
      <c r="J124" s="10">
        <v>0.576432592434585</v>
      </c>
      <c r="K124" s="10">
        <v>5.2375695806861695E-2</v>
      </c>
    </row>
    <row r="125" spans="1:11" x14ac:dyDescent="0.2">
      <c r="A125" t="s">
        <v>268</v>
      </c>
      <c r="B125" s="10">
        <v>0.1564632017037719</v>
      </c>
      <c r="C125" s="11">
        <v>18.719631454708797</v>
      </c>
      <c r="D125" s="11">
        <v>6.4609760070266322</v>
      </c>
      <c r="E125" s="10">
        <v>0.10647539249908562</v>
      </c>
      <c r="F125" s="10">
        <v>0.80747284673900377</v>
      </c>
      <c r="G125" s="11">
        <v>13.615061529162071</v>
      </c>
      <c r="H125" s="10">
        <v>0.64737147131269002</v>
      </c>
      <c r="I125" s="10">
        <v>0.93958233235156696</v>
      </c>
      <c r="J125" s="10">
        <v>0.11842040769418531</v>
      </c>
      <c r="K125" s="10">
        <v>5.4993220613188218E-2</v>
      </c>
    </row>
    <row r="126" spans="1:11" x14ac:dyDescent="0.2">
      <c r="A126" t="s">
        <v>270</v>
      </c>
      <c r="B126" s="10">
        <v>0.12525040472977214</v>
      </c>
      <c r="C126" s="11">
        <v>5.1437701197645511</v>
      </c>
      <c r="D126" s="11">
        <v>4.4322424084378431</v>
      </c>
      <c r="E126" s="10">
        <v>9.0992418114760304E-2</v>
      </c>
      <c r="F126" s="10">
        <v>0.53497464329107025</v>
      </c>
      <c r="G126" s="11">
        <v>2.1698180121369082</v>
      </c>
      <c r="H126" s="10">
        <v>0.4141998820967483</v>
      </c>
      <c r="I126" s="10">
        <v>0.64281142810095226</v>
      </c>
      <c r="J126" s="10">
        <v>0.4822443406034515</v>
      </c>
      <c r="K126" s="10">
        <v>9.2797133070611271E-2</v>
      </c>
    </row>
    <row r="127" spans="1:11" x14ac:dyDescent="0.2">
      <c r="A127" t="s">
        <v>272</v>
      </c>
      <c r="B127" s="10">
        <v>0.27986917697365393</v>
      </c>
      <c r="C127" s="11">
        <v>20.206452125568831</v>
      </c>
      <c r="D127" s="11">
        <v>10.011459861672867</v>
      </c>
      <c r="E127" s="10">
        <v>0.10038051365969307</v>
      </c>
      <c r="F127" s="10">
        <v>2.173022838789771</v>
      </c>
      <c r="G127" s="11">
        <v>10.443045294724685</v>
      </c>
      <c r="H127" s="10">
        <v>1.1381432429862779</v>
      </c>
      <c r="I127" s="10">
        <v>2.686734873432322</v>
      </c>
      <c r="J127" s="10">
        <v>1.9868958337509615</v>
      </c>
      <c r="K127" s="10">
        <v>9.0802265170283072E-2</v>
      </c>
    </row>
    <row r="128" spans="1:11" x14ac:dyDescent="0.2">
      <c r="A128" t="s">
        <v>274</v>
      </c>
      <c r="B128" s="10">
        <v>0.13291143147405612</v>
      </c>
      <c r="C128" s="11">
        <v>37.050763876527519</v>
      </c>
      <c r="D128" s="11">
        <v>11.27384603619374</v>
      </c>
      <c r="E128" s="10">
        <v>0.12400775039819235</v>
      </c>
      <c r="F128" s="10">
        <v>4.0511094939229109</v>
      </c>
      <c r="G128" s="11">
        <v>16.111414908170183</v>
      </c>
      <c r="H128" s="10">
        <v>2.2393869754381486</v>
      </c>
      <c r="I128" s="10">
        <v>3.6381885716417184</v>
      </c>
      <c r="J128" s="10">
        <v>3.6030805479767638</v>
      </c>
      <c r="K128" s="10">
        <v>0.76574396263292044</v>
      </c>
    </row>
    <row r="129" spans="1:11" x14ac:dyDescent="0.2">
      <c r="A129" t="s">
        <v>276</v>
      </c>
      <c r="B129" s="10">
        <v>3.4044813770946978</v>
      </c>
      <c r="C129" s="11">
        <v>53.107981166191756</v>
      </c>
      <c r="D129" s="11">
        <v>32.762739744349268</v>
      </c>
      <c r="E129" s="10">
        <v>0.14804296698072267</v>
      </c>
      <c r="F129" s="10">
        <v>0.70895023400328305</v>
      </c>
      <c r="G129" s="11">
        <v>18.194816789823197</v>
      </c>
      <c r="H129" s="10">
        <v>0.46683914008980115</v>
      </c>
      <c r="I129" s="10">
        <v>0.99660812027043411</v>
      </c>
      <c r="J129" s="10">
        <v>0.30941624907973042</v>
      </c>
      <c r="K129" s="10">
        <v>7.8088250183339869E-2</v>
      </c>
    </row>
    <row r="130" spans="1:11" x14ac:dyDescent="0.2">
      <c r="A130" t="s">
        <v>278</v>
      </c>
      <c r="B130" s="10">
        <v>0.23211076785179935</v>
      </c>
      <c r="C130" s="11">
        <v>11.708742901559848</v>
      </c>
      <c r="D130" s="11">
        <v>2.7798038056302947</v>
      </c>
      <c r="E130" s="10">
        <v>8.5535974474796911E-2</v>
      </c>
      <c r="F130" s="10">
        <v>0.89295770359979942</v>
      </c>
      <c r="G130" s="11">
        <v>3.0134038439222235</v>
      </c>
      <c r="H130" s="10">
        <v>0.40345991104641293</v>
      </c>
      <c r="I130" s="10">
        <v>0.91007866623396438</v>
      </c>
      <c r="J130" s="10">
        <v>0.55068580574388404</v>
      </c>
      <c r="K130" s="10">
        <v>8.5206412713753066E-2</v>
      </c>
    </row>
    <row r="131" spans="1:11" x14ac:dyDescent="0.2">
      <c r="A131" t="s">
        <v>280</v>
      </c>
      <c r="B131" s="10">
        <v>9.940170988019803E-2</v>
      </c>
      <c r="C131" s="11">
        <v>7.3317298572803011</v>
      </c>
      <c r="D131" s="11">
        <v>1.4822548466558945</v>
      </c>
      <c r="E131" s="10">
        <v>0.10900107978883358</v>
      </c>
      <c r="F131" s="10">
        <v>0.67666070449011007</v>
      </c>
      <c r="G131" s="11">
        <v>1.9841099983365247</v>
      </c>
      <c r="H131" s="10">
        <v>0.6462329484611844</v>
      </c>
      <c r="I131" s="10">
        <v>0.86702870930303311</v>
      </c>
      <c r="J131" s="10">
        <v>0.62108881801747262</v>
      </c>
      <c r="K131" s="10">
        <v>0.17477431419333847</v>
      </c>
    </row>
    <row r="132" spans="1:11" x14ac:dyDescent="0.2">
      <c r="A132" t="s">
        <v>282</v>
      </c>
      <c r="B132" s="10">
        <v>31.205497028163443</v>
      </c>
      <c r="C132" s="11">
        <v>22.486822626744537</v>
      </c>
      <c r="D132" s="11">
        <v>5.7077885985650356</v>
      </c>
      <c r="E132" s="10">
        <v>0.17703454470620689</v>
      </c>
      <c r="F132" s="10">
        <v>0.13606985864697971</v>
      </c>
      <c r="G132" s="11">
        <v>10.19994448632472</v>
      </c>
      <c r="H132" s="10">
        <v>0.1808322815209244</v>
      </c>
      <c r="I132" s="10">
        <v>0.3112556402722898</v>
      </c>
      <c r="J132" s="10">
        <v>0.55065548174854473</v>
      </c>
      <c r="K132" s="10">
        <v>7.637483173494776E-2</v>
      </c>
    </row>
    <row r="133" spans="1:11" x14ac:dyDescent="0.2">
      <c r="A133" t="s">
        <v>284</v>
      </c>
      <c r="B133" s="10">
        <v>0.17751345657346854</v>
      </c>
      <c r="C133" s="11">
        <v>30.646781518151613</v>
      </c>
      <c r="D133" s="11">
        <v>10.083718970769702</v>
      </c>
      <c r="E133" s="10">
        <v>0.10560147557469769</v>
      </c>
      <c r="F133" s="10">
        <v>1.6286622996054922</v>
      </c>
      <c r="G133" s="11">
        <v>8.6291143084321629</v>
      </c>
      <c r="H133" s="10">
        <v>1.0895666749174737</v>
      </c>
      <c r="I133" s="10">
        <v>1.6423927263761171</v>
      </c>
      <c r="J133" s="10">
        <v>1.6399871784274256</v>
      </c>
      <c r="K133" s="10">
        <v>0.46284594106607069</v>
      </c>
    </row>
    <row r="134" spans="1:11" x14ac:dyDescent="0.2">
      <c r="A134" t="s">
        <v>310</v>
      </c>
      <c r="B134" s="10" t="s">
        <v>421</v>
      </c>
      <c r="C134" s="11">
        <v>24.397052741628066</v>
      </c>
      <c r="D134" s="11">
        <v>7.0851764079550623</v>
      </c>
      <c r="E134" s="10" t="s">
        <v>421</v>
      </c>
      <c r="F134" s="10">
        <v>0.81027582222570493</v>
      </c>
      <c r="G134" s="11">
        <v>14.735860627932917</v>
      </c>
      <c r="H134" s="10">
        <v>0.62871578237778802</v>
      </c>
      <c r="I134" s="10">
        <v>0.81288826725954688</v>
      </c>
      <c r="J134" s="10">
        <v>1.0767509860596169</v>
      </c>
      <c r="K134" s="10">
        <v>3.7289723345850276E-2</v>
      </c>
    </row>
    <row r="135" spans="1:11" x14ac:dyDescent="0.2">
      <c r="A135" t="s">
        <v>312</v>
      </c>
      <c r="B135" s="10">
        <v>0.17033828038261922</v>
      </c>
      <c r="C135" s="11">
        <v>18.729534467496396</v>
      </c>
      <c r="D135" s="11">
        <v>6.3618991730916221</v>
      </c>
      <c r="E135" s="10" t="s">
        <v>421</v>
      </c>
      <c r="F135" s="10">
        <v>0.83083448495655132</v>
      </c>
      <c r="G135" s="11">
        <v>3.9192716811269706</v>
      </c>
      <c r="H135" s="10">
        <v>0.64704608634184324</v>
      </c>
      <c r="I135" s="10">
        <v>0.84324560794902637</v>
      </c>
      <c r="J135" s="10">
        <v>1.6001448875420605</v>
      </c>
      <c r="K135" s="10">
        <v>0.40877640107804142</v>
      </c>
    </row>
    <row r="136" spans="1:11" x14ac:dyDescent="0.2">
      <c r="A136" t="s">
        <v>314</v>
      </c>
      <c r="B136" s="10" t="s">
        <v>421</v>
      </c>
      <c r="C136" s="11" t="s">
        <v>421</v>
      </c>
      <c r="D136" s="11">
        <v>1.4537695226721103</v>
      </c>
      <c r="E136" s="10" t="s">
        <v>421</v>
      </c>
      <c r="F136" s="10">
        <v>1.1501036969651399</v>
      </c>
      <c r="G136" s="11">
        <v>2.0565718491152203</v>
      </c>
      <c r="H136" s="10">
        <v>1.1870938834371769</v>
      </c>
      <c r="I136" s="10">
        <v>1.5093541955773171</v>
      </c>
      <c r="J136" s="10">
        <v>1.0694864135812718</v>
      </c>
      <c r="K136" s="10">
        <v>5.8244182531049488E-2</v>
      </c>
    </row>
    <row r="137" spans="1:11" x14ac:dyDescent="0.2">
      <c r="A137" t="s">
        <v>316</v>
      </c>
      <c r="B137" s="10">
        <v>0.27945390074864707</v>
      </c>
      <c r="C137" s="11">
        <v>35.609994170298016</v>
      </c>
      <c r="D137" s="11">
        <v>7.8652888570280597</v>
      </c>
      <c r="E137" s="10" t="s">
        <v>421</v>
      </c>
      <c r="F137" s="10">
        <v>0.40950088461341227</v>
      </c>
      <c r="G137" s="11">
        <v>13.311932288136843</v>
      </c>
      <c r="H137" s="10">
        <v>0.25543729811686378</v>
      </c>
      <c r="I137" s="10">
        <v>0.41797299384735193</v>
      </c>
      <c r="J137" s="10">
        <v>0.37899416682498693</v>
      </c>
      <c r="K137" s="10">
        <v>7.0338396539863554E-2</v>
      </c>
    </row>
    <row r="138" spans="1:11" x14ac:dyDescent="0.2">
      <c r="A138" t="s">
        <v>318</v>
      </c>
      <c r="B138" s="10">
        <v>0.46196545239454623</v>
      </c>
      <c r="C138" s="11">
        <v>38.590946632228267</v>
      </c>
      <c r="D138" s="11">
        <v>4.0574355221539173</v>
      </c>
      <c r="E138" s="10" t="s">
        <v>421</v>
      </c>
      <c r="F138" s="10" t="s">
        <v>421</v>
      </c>
      <c r="G138" s="11">
        <v>23.01041185803734</v>
      </c>
      <c r="H138" s="10">
        <v>1.662698929287186E-2</v>
      </c>
      <c r="I138" s="10">
        <v>2.8441667121929016E-2</v>
      </c>
      <c r="J138" s="10">
        <v>6.1766551825783764E-2</v>
      </c>
      <c r="K138" s="10">
        <v>3.1119401475841195E-3</v>
      </c>
    </row>
    <row r="139" spans="1:11" x14ac:dyDescent="0.2">
      <c r="A139" t="s">
        <v>320</v>
      </c>
      <c r="B139" s="10">
        <v>0.84793256523373339</v>
      </c>
      <c r="C139" s="11">
        <v>36.986761250093217</v>
      </c>
      <c r="D139" s="11">
        <v>10.14450630618237</v>
      </c>
      <c r="E139" s="10" t="s">
        <v>421</v>
      </c>
      <c r="F139" s="10">
        <v>0.52121790943118296</v>
      </c>
      <c r="G139" s="11">
        <v>14.359659768319682</v>
      </c>
      <c r="H139" s="10">
        <v>0.35991493985954254</v>
      </c>
      <c r="I139" s="10">
        <v>0.42166408506172953</v>
      </c>
      <c r="J139" s="10">
        <v>1.6054188423080793</v>
      </c>
      <c r="K139" s="10">
        <v>2.0347626396479499</v>
      </c>
    </row>
    <row r="140" spans="1:11" x14ac:dyDescent="0.2">
      <c r="A140" t="s">
        <v>322</v>
      </c>
      <c r="B140" s="10">
        <v>9.9988624497311801E-2</v>
      </c>
      <c r="C140" s="11">
        <v>32.178957708259546</v>
      </c>
      <c r="D140" s="11">
        <v>8.6682659704282585</v>
      </c>
      <c r="E140" s="10" t="s">
        <v>421</v>
      </c>
      <c r="F140" s="10">
        <v>5.4996465929353415E-2</v>
      </c>
      <c r="G140" s="11">
        <v>29.548264135781199</v>
      </c>
      <c r="H140" s="10">
        <v>0.12397989130176096</v>
      </c>
      <c r="I140" s="10">
        <v>0.21467098388696054</v>
      </c>
      <c r="J140" s="10">
        <v>0.19329898443106119</v>
      </c>
      <c r="K140" s="10">
        <v>7.097352473036167E-2</v>
      </c>
    </row>
    <row r="141" spans="1:11" x14ac:dyDescent="0.2">
      <c r="A141" t="s">
        <v>324</v>
      </c>
      <c r="B141" s="10">
        <v>5.4313860400296192E-3</v>
      </c>
      <c r="C141" s="11">
        <v>24.268953836781186</v>
      </c>
      <c r="D141" s="11">
        <v>9.8151610973181995</v>
      </c>
      <c r="E141" s="10" t="s">
        <v>421</v>
      </c>
      <c r="F141" s="10">
        <v>1.0307188661313764</v>
      </c>
      <c r="G141" s="11">
        <v>9.0310215366547482</v>
      </c>
      <c r="H141" s="10">
        <v>0.79287135981090706</v>
      </c>
      <c r="I141" s="10">
        <v>1.0362863241025022</v>
      </c>
      <c r="J141" s="10">
        <v>1.7718334353890135</v>
      </c>
      <c r="K141" s="10">
        <v>0.57249411130350558</v>
      </c>
    </row>
    <row r="142" spans="1:11" x14ac:dyDescent="0.2">
      <c r="A142" t="s">
        <v>326</v>
      </c>
      <c r="B142" s="10">
        <v>0.23934410040443815</v>
      </c>
      <c r="C142" s="11">
        <v>14.654237465125016</v>
      </c>
      <c r="D142" s="11">
        <v>5.6910190267206184</v>
      </c>
      <c r="E142" s="10" t="s">
        <v>421</v>
      </c>
      <c r="F142" s="10">
        <v>0.47684238841773902</v>
      </c>
      <c r="G142" s="11">
        <v>5.2967704907242625</v>
      </c>
      <c r="H142" s="10">
        <v>0.43463409886465182</v>
      </c>
      <c r="I142" s="10">
        <v>0.6301614498967576</v>
      </c>
      <c r="J142" s="10">
        <v>0.79331511306399372</v>
      </c>
      <c r="K142" s="10">
        <v>0.25981375230834097</v>
      </c>
    </row>
    <row r="143" spans="1:11" x14ac:dyDescent="0.2">
      <c r="A143" t="s">
        <v>328</v>
      </c>
      <c r="B143" s="10">
        <v>0.65711654807352082</v>
      </c>
      <c r="C143" s="11">
        <v>73.070372864292793</v>
      </c>
      <c r="D143" s="11">
        <v>12.69003722491359</v>
      </c>
      <c r="E143" s="10" t="s">
        <v>421</v>
      </c>
      <c r="F143" s="10">
        <v>1.1495536833151954</v>
      </c>
      <c r="G143" s="11">
        <v>21.956837708845814</v>
      </c>
      <c r="H143" s="10">
        <v>0.62191816225771301</v>
      </c>
      <c r="I143" s="10">
        <v>1.3355330459671366</v>
      </c>
      <c r="J143" s="10">
        <v>0.370761947346958</v>
      </c>
      <c r="K143" s="10">
        <v>6.4610964152262321E-2</v>
      </c>
    </row>
    <row r="144" spans="1:11" x14ac:dyDescent="0.2">
      <c r="A144" t="s">
        <v>330</v>
      </c>
      <c r="B144" s="10">
        <v>3.3590079973027251E-2</v>
      </c>
      <c r="C144" s="11">
        <v>19.81980534837427</v>
      </c>
      <c r="D144" s="11">
        <v>5.2509042016867395</v>
      </c>
      <c r="E144" s="10" t="s">
        <v>421</v>
      </c>
      <c r="F144" s="10">
        <v>0.21813495062256699</v>
      </c>
      <c r="G144" s="11">
        <v>6.563607804973886</v>
      </c>
      <c r="H144" s="10">
        <v>0.13754493790965674</v>
      </c>
      <c r="I144" s="10">
        <v>0.23501139688649372</v>
      </c>
      <c r="J144" s="10">
        <v>0.56225748772464834</v>
      </c>
      <c r="K144" s="10">
        <v>9.5793648091113751E-2</v>
      </c>
    </row>
    <row r="145" spans="1:11" x14ac:dyDescent="0.2">
      <c r="A145" t="s">
        <v>332</v>
      </c>
      <c r="B145" s="10" t="s">
        <v>421</v>
      </c>
      <c r="C145" s="11">
        <v>22.909813597149199</v>
      </c>
      <c r="D145" s="11">
        <v>10.757010246710077</v>
      </c>
      <c r="E145" s="10" t="s">
        <v>421</v>
      </c>
      <c r="F145" s="10">
        <v>4.5149286552328407</v>
      </c>
      <c r="G145" s="11">
        <v>16.052547979984894</v>
      </c>
      <c r="H145" s="10">
        <v>3.4906257549535953</v>
      </c>
      <c r="I145" s="10">
        <v>4.5081460038487906</v>
      </c>
      <c r="J145" s="10">
        <v>4.0218932879823406</v>
      </c>
      <c r="K145" s="10">
        <v>0.35386942574831831</v>
      </c>
    </row>
    <row r="146" spans="1:11" x14ac:dyDescent="0.2">
      <c r="A146" t="s">
        <v>334</v>
      </c>
      <c r="B146" s="10" t="s">
        <v>421</v>
      </c>
      <c r="C146" s="11">
        <v>22.887490300943785</v>
      </c>
      <c r="D146" s="11">
        <v>8.7208800261350579</v>
      </c>
      <c r="E146" s="10" t="s">
        <v>421</v>
      </c>
      <c r="F146" s="10">
        <v>1.1897235127773469</v>
      </c>
      <c r="G146" s="11">
        <v>7.1613552579852415</v>
      </c>
      <c r="H146" s="10">
        <v>0.93254461481392037</v>
      </c>
      <c r="I146" s="10">
        <v>1.1558070982467821</v>
      </c>
      <c r="J146" s="10">
        <v>1.4255848495974055</v>
      </c>
      <c r="K146" s="10">
        <v>9.7145129161310614E-2</v>
      </c>
    </row>
    <row r="147" spans="1:11" x14ac:dyDescent="0.2">
      <c r="A147" t="s">
        <v>336</v>
      </c>
      <c r="B147" s="10" t="s">
        <v>421</v>
      </c>
      <c r="C147" s="11">
        <v>2.9980793882900922</v>
      </c>
      <c r="D147" s="11">
        <v>7.4892978526117409</v>
      </c>
      <c r="E147" s="10" t="s">
        <v>421</v>
      </c>
      <c r="F147" s="10">
        <v>0.80819018970486978</v>
      </c>
      <c r="G147" s="11">
        <v>4.9170812931229531</v>
      </c>
      <c r="H147" s="10">
        <v>0.7267414099805708</v>
      </c>
      <c r="I147" s="10">
        <v>0.90847427110175571</v>
      </c>
      <c r="J147" s="10">
        <v>0.99113614208427048</v>
      </c>
      <c r="K147" s="10">
        <v>2.7196383746220614E-2</v>
      </c>
    </row>
    <row r="148" spans="1:11" x14ac:dyDescent="0.2">
      <c r="A148" t="s">
        <v>338</v>
      </c>
      <c r="B148" s="10">
        <v>3.6034299656777853E-2</v>
      </c>
      <c r="C148" s="11">
        <v>30.087011524980927</v>
      </c>
      <c r="D148" s="11">
        <v>12.955048648465004</v>
      </c>
      <c r="E148" s="10" t="s">
        <v>421</v>
      </c>
      <c r="F148" s="10">
        <v>1.2918008141849766</v>
      </c>
      <c r="G148" s="11">
        <v>14.282086318743382</v>
      </c>
      <c r="H148" s="10">
        <v>0.92225851067872289</v>
      </c>
      <c r="I148" s="10">
        <v>1.3024356640413026</v>
      </c>
      <c r="J148" s="10">
        <v>2.9128936991972489</v>
      </c>
      <c r="K148" s="10">
        <v>0.95864901526547164</v>
      </c>
    </row>
    <row r="149" spans="1:11" x14ac:dyDescent="0.2">
      <c r="A149" t="s">
        <v>340</v>
      </c>
      <c r="B149" s="10" t="s">
        <v>421</v>
      </c>
      <c r="C149" s="11">
        <v>51.070829886207854</v>
      </c>
      <c r="D149" s="11">
        <v>12.373163290433919</v>
      </c>
      <c r="E149" s="10" t="s">
        <v>421</v>
      </c>
      <c r="F149" s="10">
        <v>2.7322995011700537</v>
      </c>
      <c r="G149" s="11">
        <v>14.895936934529168</v>
      </c>
      <c r="H149" s="10">
        <v>2.1201747673895683</v>
      </c>
      <c r="I149" s="10">
        <v>2.9201944698315061</v>
      </c>
      <c r="J149" s="10">
        <v>3.092292102597519</v>
      </c>
      <c r="K149" s="10">
        <v>0.55288559363693601</v>
      </c>
    </row>
    <row r="150" spans="1:11" x14ac:dyDescent="0.2">
      <c r="A150" t="s">
        <v>342</v>
      </c>
      <c r="B150" s="10" t="s">
        <v>421</v>
      </c>
      <c r="C150" s="11">
        <v>18.232885608168672</v>
      </c>
      <c r="D150" s="11">
        <v>9.1456957526363123</v>
      </c>
      <c r="E150" s="10" t="s">
        <v>421</v>
      </c>
      <c r="F150" s="10">
        <v>1.5055013768520054</v>
      </c>
      <c r="G150" s="11">
        <v>6.2026250997384018</v>
      </c>
      <c r="H150" s="10">
        <v>1.2072152752195329</v>
      </c>
      <c r="I150" s="10">
        <v>1.4252473249326263</v>
      </c>
      <c r="J150" s="10">
        <v>1.2799174090319776</v>
      </c>
      <c r="K150" s="10">
        <v>0.50429094215173265</v>
      </c>
    </row>
    <row r="151" spans="1:11" x14ac:dyDescent="0.2">
      <c r="A151" t="s">
        <v>344</v>
      </c>
      <c r="B151" s="10" t="s">
        <v>421</v>
      </c>
      <c r="C151" s="11" t="s">
        <v>421</v>
      </c>
      <c r="D151" s="11">
        <v>4.325488945339222</v>
      </c>
      <c r="E151" s="10" t="s">
        <v>421</v>
      </c>
      <c r="F151" s="10">
        <v>0.90941412578006597</v>
      </c>
      <c r="G151" s="11">
        <v>4.4764087994186745</v>
      </c>
      <c r="H151" s="10">
        <v>0.86827697030514495</v>
      </c>
      <c r="I151" s="10">
        <v>1.0309619259841063</v>
      </c>
      <c r="J151" s="10">
        <v>0.91019390563832636</v>
      </c>
      <c r="K151" s="10">
        <v>0.41357688885832861</v>
      </c>
    </row>
    <row r="152" spans="1:11" x14ac:dyDescent="0.2">
      <c r="A152" t="s">
        <v>346</v>
      </c>
      <c r="B152" s="10" t="s">
        <v>421</v>
      </c>
      <c r="C152" s="11">
        <v>2.9138262131023467</v>
      </c>
      <c r="D152" s="11">
        <v>3.9399431556293947</v>
      </c>
      <c r="E152" s="10" t="s">
        <v>421</v>
      </c>
      <c r="F152" s="10">
        <v>0.57527243565718678</v>
      </c>
      <c r="G152" s="11">
        <v>3.7257520628291823</v>
      </c>
      <c r="H152" s="10">
        <v>0.54086309226693974</v>
      </c>
      <c r="I152" s="10">
        <v>0.65511474686027138</v>
      </c>
      <c r="J152" s="10">
        <v>0.70871745316647805</v>
      </c>
      <c r="K152" s="10">
        <v>0.34768061340229256</v>
      </c>
    </row>
    <row r="153" spans="1:11" x14ac:dyDescent="0.2">
      <c r="A153" t="s">
        <v>286</v>
      </c>
      <c r="B153" s="10">
        <v>0.11251779895445663</v>
      </c>
      <c r="C153" s="11">
        <v>28.26137550473274</v>
      </c>
      <c r="D153" s="11">
        <v>9.7565671099068894</v>
      </c>
      <c r="E153" s="10">
        <v>9.4377468994484931E-2</v>
      </c>
      <c r="F153" s="10">
        <v>1.4909901213403591</v>
      </c>
      <c r="G153" s="11">
        <v>8.1523737448629632</v>
      </c>
      <c r="H153" s="10">
        <v>1.0721042293110219</v>
      </c>
      <c r="I153" s="10">
        <v>1.5221335587198515</v>
      </c>
      <c r="J153" s="10">
        <v>2.0639445456667969</v>
      </c>
      <c r="K153" s="10">
        <v>0.7644185991955188</v>
      </c>
    </row>
    <row r="154" spans="1:11" x14ac:dyDescent="0.2">
      <c r="A154" t="s">
        <v>288</v>
      </c>
      <c r="B154" s="10">
        <v>0.11054065017591905</v>
      </c>
      <c r="C154" s="11">
        <v>23.551803029266978</v>
      </c>
      <c r="D154" s="11">
        <v>7.503993597707864</v>
      </c>
      <c r="E154" s="10">
        <v>8.413457048114277E-2</v>
      </c>
      <c r="F154" s="10">
        <v>0.74496510248292314</v>
      </c>
      <c r="G154" s="11">
        <v>9.5539128335317365</v>
      </c>
      <c r="H154" s="10">
        <v>0.55001309342740834</v>
      </c>
      <c r="I154" s="10">
        <v>0.65699306440680927</v>
      </c>
      <c r="J154" s="10">
        <v>1.5829900783209494</v>
      </c>
      <c r="K154" s="10">
        <v>0.1968731645117229</v>
      </c>
    </row>
    <row r="155" spans="1:11" x14ac:dyDescent="0.2">
      <c r="A155" t="s">
        <v>290</v>
      </c>
      <c r="B155" s="10">
        <v>0.14044605435870058</v>
      </c>
      <c r="C155" s="11">
        <v>27.021107025907458</v>
      </c>
      <c r="D155" s="11">
        <v>9.1000300400304912</v>
      </c>
      <c r="E155" s="10">
        <v>0.11699980649287027</v>
      </c>
      <c r="F155" s="10">
        <v>1.881075788605318</v>
      </c>
      <c r="G155" s="11">
        <v>10.453192546191051</v>
      </c>
      <c r="H155" s="10">
        <v>1.3965282790111002</v>
      </c>
      <c r="I155" s="10">
        <v>1.8711201064631062</v>
      </c>
      <c r="J155" s="10">
        <v>2.7705075092126346</v>
      </c>
      <c r="K155" s="10">
        <v>0.94057195698950158</v>
      </c>
    </row>
    <row r="156" spans="1:11" x14ac:dyDescent="0.2">
      <c r="A156" t="s">
        <v>292</v>
      </c>
      <c r="B156" s="10">
        <v>0.18807983671675579</v>
      </c>
      <c r="C156" s="11">
        <v>51.868636193577252</v>
      </c>
      <c r="D156" s="11">
        <v>12.021539940818249</v>
      </c>
      <c r="E156" s="10">
        <v>0.11719114731948284</v>
      </c>
      <c r="F156" s="10">
        <v>1.7880498210259592</v>
      </c>
      <c r="G156" s="11">
        <v>17.207370188720592</v>
      </c>
      <c r="H156" s="10">
        <v>1.2296486023190949</v>
      </c>
      <c r="I156" s="10">
        <v>1.6167589060115151</v>
      </c>
      <c r="J156" s="10">
        <v>1.7952239620489576</v>
      </c>
      <c r="K156" s="10">
        <v>1.7159757045240813</v>
      </c>
    </row>
    <row r="157" spans="1:11" x14ac:dyDescent="0.2">
      <c r="A157" t="s">
        <v>294</v>
      </c>
      <c r="B157" s="10">
        <v>0.15782229317553292</v>
      </c>
      <c r="C157" s="11">
        <v>21.848738136650606</v>
      </c>
      <c r="D157" s="11">
        <v>8.0703913394414997</v>
      </c>
      <c r="E157" s="10">
        <v>0.1138468299714976</v>
      </c>
      <c r="F157" s="10">
        <v>1.281286763300485</v>
      </c>
      <c r="G157" s="11">
        <v>7.570521113593272</v>
      </c>
      <c r="H157" s="10">
        <v>1.1326559407074528</v>
      </c>
      <c r="I157" s="10">
        <v>1.2891037920191091</v>
      </c>
      <c r="J157" s="10">
        <v>1.444213832941919</v>
      </c>
      <c r="K157" s="10">
        <v>0.85693427344721418</v>
      </c>
    </row>
    <row r="158" spans="1:11" x14ac:dyDescent="0.2">
      <c r="A158" t="s">
        <v>296</v>
      </c>
      <c r="B158" s="10">
        <v>0.23173710466753389</v>
      </c>
      <c r="C158" s="11">
        <v>17.526694402999368</v>
      </c>
      <c r="D158" s="11">
        <v>4.096189799091702</v>
      </c>
      <c r="E158" s="10">
        <v>6.9359787663251349E-2</v>
      </c>
      <c r="F158" s="10">
        <v>0.64012737119944685</v>
      </c>
      <c r="G158" s="11">
        <v>4.7467015683306615</v>
      </c>
      <c r="H158" s="10">
        <v>0.50235577888618599</v>
      </c>
      <c r="I158" s="10">
        <v>0.71494987561691115</v>
      </c>
      <c r="J158" s="10">
        <v>0.89053937365687896</v>
      </c>
      <c r="K158" s="10">
        <v>0.19846778643600971</v>
      </c>
    </row>
    <row r="159" spans="1:11" x14ac:dyDescent="0.2">
      <c r="A159" t="s">
        <v>298</v>
      </c>
      <c r="B159" s="10">
        <v>0.19324342926470928</v>
      </c>
      <c r="C159" s="11">
        <v>14.781472390554061</v>
      </c>
      <c r="D159" s="11">
        <v>5.5968927708516274</v>
      </c>
      <c r="E159" s="10">
        <v>0.12025070600052036</v>
      </c>
      <c r="F159" s="10">
        <v>1.4931268910890789</v>
      </c>
      <c r="G159" s="11">
        <v>5.2334401544942439</v>
      </c>
      <c r="H159" s="10">
        <v>1.1950613652523119</v>
      </c>
      <c r="I159" s="10">
        <v>1.6536240741269927</v>
      </c>
      <c r="J159" s="10">
        <v>2.3013618041306385</v>
      </c>
      <c r="K159" s="10">
        <v>0.26519324366219266</v>
      </c>
    </row>
    <row r="160" spans="1:11" x14ac:dyDescent="0.2">
      <c r="A160" t="s">
        <v>300</v>
      </c>
      <c r="B160" s="10">
        <v>0.30595154317462669</v>
      </c>
      <c r="C160" s="11">
        <v>48.893261598939191</v>
      </c>
      <c r="D160" s="11">
        <v>13.4526128043914</v>
      </c>
      <c r="E160" s="10">
        <v>0.24746911869405297</v>
      </c>
      <c r="F160" s="10">
        <v>1.1460948762967988</v>
      </c>
      <c r="G160" s="11">
        <v>19.684205763668107</v>
      </c>
      <c r="H160" s="10">
        <v>0.78646497501992152</v>
      </c>
      <c r="I160" s="10">
        <v>1.0510016582701736</v>
      </c>
      <c r="J160" s="10">
        <v>3.0116660291665109</v>
      </c>
      <c r="K160" s="10">
        <v>1.9743160553564094</v>
      </c>
    </row>
    <row r="161" spans="1:11" x14ac:dyDescent="0.2">
      <c r="A161" t="s">
        <v>302</v>
      </c>
      <c r="B161" s="10">
        <v>0.17278276688970259</v>
      </c>
      <c r="C161" s="11">
        <v>18.838628402964428</v>
      </c>
      <c r="D161" s="11">
        <v>4.645140904645225</v>
      </c>
      <c r="E161" s="10">
        <v>9.6578718307811146E-2</v>
      </c>
      <c r="F161" s="10">
        <v>1.0473758202179573</v>
      </c>
      <c r="G161" s="11">
        <v>6.1946488205481716</v>
      </c>
      <c r="H161" s="10">
        <v>0.83134512987805498</v>
      </c>
      <c r="I161" s="10">
        <v>1.2133261026634534</v>
      </c>
      <c r="J161" s="10">
        <v>1.2063303565692043</v>
      </c>
      <c r="K161" s="10">
        <v>0.84652379831194502</v>
      </c>
    </row>
    <row r="162" spans="1:11" x14ac:dyDescent="0.2">
      <c r="A162" t="s">
        <v>304</v>
      </c>
      <c r="B162" s="10">
        <v>0.13887023843580562</v>
      </c>
      <c r="C162" s="11">
        <v>13.307519975219158</v>
      </c>
      <c r="D162" s="11">
        <v>3.984913120666048</v>
      </c>
      <c r="E162" s="10">
        <v>9.3452642899747196E-2</v>
      </c>
      <c r="F162" s="10">
        <v>0.75432606262158286</v>
      </c>
      <c r="G162" s="11">
        <v>4.8335531551559452</v>
      </c>
      <c r="H162" s="10">
        <v>0.68157449440861395</v>
      </c>
      <c r="I162" s="10">
        <v>0.83006886481090303</v>
      </c>
      <c r="J162" s="10">
        <v>0.76718495848402923</v>
      </c>
      <c r="K162" s="10">
        <v>0.32664469841266652</v>
      </c>
    </row>
    <row r="163" spans="1:11" x14ac:dyDescent="0.2">
      <c r="A163" t="s">
        <v>306</v>
      </c>
      <c r="B163" s="10">
        <v>0.20171300374047135</v>
      </c>
      <c r="C163" s="11">
        <v>27.262348096772982</v>
      </c>
      <c r="D163" s="11">
        <v>6.4730767765341328</v>
      </c>
      <c r="E163" s="10">
        <v>0.11418679971568914</v>
      </c>
      <c r="F163" s="10">
        <v>1.2993723371036743</v>
      </c>
      <c r="G163" s="11">
        <v>11.396538048680913</v>
      </c>
      <c r="H163" s="10">
        <v>0.94761844965047026</v>
      </c>
      <c r="I163" s="10">
        <v>1.3190568601023487</v>
      </c>
      <c r="J163" s="10">
        <v>1.3868232618374134</v>
      </c>
      <c r="K163" s="10">
        <v>1.1036379542873511</v>
      </c>
    </row>
    <row r="164" spans="1:11" x14ac:dyDescent="0.2">
      <c r="A164" t="s">
        <v>308</v>
      </c>
      <c r="B164" s="10">
        <v>1.591312873226052</v>
      </c>
      <c r="C164" s="11">
        <v>28.030913279379845</v>
      </c>
      <c r="D164" s="11">
        <v>12.425173826700584</v>
      </c>
      <c r="E164" s="10">
        <v>8.8527680503066239E-2</v>
      </c>
      <c r="F164" s="10">
        <v>0.20268497911733646</v>
      </c>
      <c r="G164" s="11">
        <v>6.9059255523114116</v>
      </c>
      <c r="H164" s="10">
        <v>0.19201064153229211</v>
      </c>
      <c r="I164" s="10">
        <v>0.22593985781058912</v>
      </c>
      <c r="J164" s="10">
        <v>0.12520953278515115</v>
      </c>
      <c r="K164" s="10">
        <v>8.125728833086443E-2</v>
      </c>
    </row>
    <row r="165" spans="1:11" x14ac:dyDescent="0.2">
      <c r="A165" t="s">
        <v>348</v>
      </c>
      <c r="B165" s="10" t="s">
        <v>421</v>
      </c>
      <c r="C165" s="11">
        <v>1.6673301128606228</v>
      </c>
      <c r="D165" s="11">
        <v>7.6151070242303343</v>
      </c>
      <c r="E165" s="10" t="s">
        <v>421</v>
      </c>
      <c r="F165" s="10">
        <v>1.0089922885287963</v>
      </c>
      <c r="G165" s="11">
        <v>6.7569790744189353</v>
      </c>
      <c r="H165" s="10">
        <v>0.77891118562224337</v>
      </c>
      <c r="I165" s="10">
        <v>1.1114477367434985</v>
      </c>
      <c r="J165" s="10">
        <v>1.3792662106469298</v>
      </c>
      <c r="K165" s="10">
        <v>3.6091524746101687E-2</v>
      </c>
    </row>
    <row r="166" spans="1:11" x14ac:dyDescent="0.2">
      <c r="A166" t="s">
        <v>350</v>
      </c>
      <c r="B166" s="10">
        <v>1.1392930550251705</v>
      </c>
      <c r="C166" s="11">
        <v>37.824832550744254</v>
      </c>
      <c r="D166" s="11">
        <v>16.77430040877201</v>
      </c>
      <c r="E166" s="10">
        <v>9.0038911093589774E-2</v>
      </c>
      <c r="F166" s="10">
        <v>1.4413532150373864</v>
      </c>
      <c r="G166" s="11">
        <v>11.0526485081662</v>
      </c>
      <c r="H166" s="10">
        <v>1.4746538071027162</v>
      </c>
      <c r="I166" s="10">
        <v>1.826042502352524</v>
      </c>
      <c r="J166" s="10">
        <v>0.93796606469129185</v>
      </c>
      <c r="K166" s="10">
        <v>2.6836548580114139E-2</v>
      </c>
    </row>
    <row r="167" spans="1:11" x14ac:dyDescent="0.2">
      <c r="A167" t="s">
        <v>352</v>
      </c>
      <c r="B167" s="10" t="s">
        <v>421</v>
      </c>
      <c r="C167" s="11">
        <v>52.743791466482399</v>
      </c>
      <c r="D167" s="11">
        <v>16.800721553549316</v>
      </c>
      <c r="E167" s="10" t="s">
        <v>421</v>
      </c>
      <c r="F167" s="10">
        <v>2.0339761506516032</v>
      </c>
      <c r="G167" s="11">
        <v>11.60880632137877</v>
      </c>
      <c r="H167" s="10">
        <v>1.2306633450849751</v>
      </c>
      <c r="I167" s="10">
        <v>2.2530839309336996</v>
      </c>
      <c r="J167" s="10">
        <v>6.4407917372062265E-2</v>
      </c>
      <c r="K167" s="10">
        <v>2.5415851342999528E-2</v>
      </c>
    </row>
    <row r="168" spans="1:11" x14ac:dyDescent="0.2">
      <c r="A168" t="s">
        <v>354</v>
      </c>
      <c r="B168" s="10" t="s">
        <v>421</v>
      </c>
      <c r="C168" s="11">
        <v>10.907677151486126</v>
      </c>
      <c r="D168" s="11">
        <v>8.9238127641251577</v>
      </c>
      <c r="E168" s="10" t="s">
        <v>421</v>
      </c>
      <c r="F168" s="10">
        <v>0.85150611772007478</v>
      </c>
      <c r="G168" s="11">
        <v>5.5811434318001183</v>
      </c>
      <c r="H168" s="10">
        <v>0.56785831075121862</v>
      </c>
      <c r="I168" s="10">
        <v>0.81725172383224387</v>
      </c>
      <c r="J168" s="10">
        <v>4.2641563792777708</v>
      </c>
      <c r="K168" s="10">
        <v>4.4599821362986854E-2</v>
      </c>
    </row>
    <row r="169" spans="1:11" x14ac:dyDescent="0.2">
      <c r="A169" t="s">
        <v>356</v>
      </c>
      <c r="B169" s="10" t="s">
        <v>421</v>
      </c>
      <c r="C169" s="11">
        <v>5.0707395122582479</v>
      </c>
      <c r="D169" s="11">
        <v>3.8670333621997548</v>
      </c>
      <c r="E169" s="10" t="s">
        <v>421</v>
      </c>
      <c r="F169" s="10">
        <v>0.62297912230369767</v>
      </c>
      <c r="G169" s="11">
        <v>2.4540302219681958</v>
      </c>
      <c r="H169" s="10">
        <v>0.3663026827506104</v>
      </c>
      <c r="I169" s="10">
        <v>0.72734513683991686</v>
      </c>
      <c r="J169" s="10">
        <v>0.55493527554504396</v>
      </c>
      <c r="K169" s="10">
        <v>6.2962621916319746E-3</v>
      </c>
    </row>
    <row r="170" spans="1:11" x14ac:dyDescent="0.2">
      <c r="A170" t="s">
        <v>358</v>
      </c>
      <c r="B170" s="10">
        <v>28.65728442942677</v>
      </c>
      <c r="C170" s="11">
        <v>5.4818300975575207</v>
      </c>
      <c r="D170" s="11">
        <v>0.41616221239504469</v>
      </c>
      <c r="E170" s="10" t="s">
        <v>421</v>
      </c>
      <c r="F170" s="10" t="s">
        <v>421</v>
      </c>
      <c r="G170" s="11">
        <v>4.3579850442985367E-2</v>
      </c>
      <c r="H170" s="10">
        <v>5.4207918305959708E-3</v>
      </c>
      <c r="I170" s="10">
        <v>6.1414617764181346E-3</v>
      </c>
      <c r="J170" s="10" t="s">
        <v>421</v>
      </c>
      <c r="K170" s="10">
        <v>7.677436693009884E-3</v>
      </c>
    </row>
    <row r="171" spans="1:11" x14ac:dyDescent="0.2">
      <c r="A171" t="s">
        <v>360</v>
      </c>
      <c r="B171" s="10">
        <v>8.2090964647552792E-2</v>
      </c>
      <c r="C171" s="11" t="s">
        <v>421</v>
      </c>
      <c r="D171" s="11">
        <v>2.4879364937792889</v>
      </c>
      <c r="E171" s="10" t="s">
        <v>421</v>
      </c>
      <c r="F171" s="10">
        <v>0.29880868236187857</v>
      </c>
      <c r="G171" s="11">
        <v>1.7833316676391446</v>
      </c>
      <c r="H171" s="10">
        <v>0.36108611592147816</v>
      </c>
      <c r="I171" s="10">
        <v>0.46465014710005054</v>
      </c>
      <c r="J171" s="10">
        <v>0.73159013145090657</v>
      </c>
      <c r="K171" s="10">
        <v>3.2731086970208212E-2</v>
      </c>
    </row>
    <row r="172" spans="1:11" x14ac:dyDescent="0.2">
      <c r="A172" t="s">
        <v>362</v>
      </c>
      <c r="B172" s="10" t="s">
        <v>421</v>
      </c>
      <c r="C172" s="11" t="s">
        <v>421</v>
      </c>
      <c r="D172" s="11">
        <v>4.3000875130082292</v>
      </c>
      <c r="E172" s="10" t="s">
        <v>421</v>
      </c>
      <c r="F172" s="10">
        <v>0.60592440624561583</v>
      </c>
      <c r="G172" s="11">
        <v>7.2203807937308966</v>
      </c>
      <c r="H172" s="10">
        <v>0.52411535611485471</v>
      </c>
      <c r="I172" s="10">
        <v>0.7396848482283126</v>
      </c>
      <c r="J172" s="10">
        <v>0.90753009959550346</v>
      </c>
      <c r="K172" s="10">
        <v>0.16158482397431997</v>
      </c>
    </row>
    <row r="173" spans="1:11" x14ac:dyDescent="0.2">
      <c r="A173" t="s">
        <v>364</v>
      </c>
      <c r="B173" s="10" t="s">
        <v>421</v>
      </c>
      <c r="C173" s="11" t="s">
        <v>421</v>
      </c>
      <c r="D173" s="11">
        <v>4.9843517120314171</v>
      </c>
      <c r="E173" s="10" t="s">
        <v>421</v>
      </c>
      <c r="F173" s="10">
        <v>0.58353921372741924</v>
      </c>
      <c r="G173" s="11">
        <v>3.4213308218232439</v>
      </c>
      <c r="H173" s="10">
        <v>0.5786047617045661</v>
      </c>
      <c r="I173" s="10">
        <v>0.73372248180529465</v>
      </c>
      <c r="J173" s="10">
        <v>0.67947799444688117</v>
      </c>
      <c r="K173" s="10">
        <v>1.5589274564335622E-2</v>
      </c>
    </row>
    <row r="174" spans="1:11" x14ac:dyDescent="0.2">
      <c r="A174" t="s">
        <v>366</v>
      </c>
      <c r="B174" s="10" t="s">
        <v>421</v>
      </c>
      <c r="C174" s="11">
        <v>40.204966455625886</v>
      </c>
      <c r="D174" s="11">
        <v>13.201225684086111</v>
      </c>
      <c r="E174" s="10" t="s">
        <v>421</v>
      </c>
      <c r="F174" s="10">
        <v>1.7066433146716018</v>
      </c>
      <c r="G174" s="11">
        <v>35.872121319689732</v>
      </c>
      <c r="H174" s="10">
        <v>0.92943593395018886</v>
      </c>
      <c r="I174" s="10">
        <v>1.7136267782049099</v>
      </c>
      <c r="J174" s="10">
        <v>2.9449021372613977</v>
      </c>
      <c r="K174" s="10">
        <v>0.10052358653038909</v>
      </c>
    </row>
    <row r="175" spans="1:11" x14ac:dyDescent="0.2">
      <c r="A175" t="s">
        <v>368</v>
      </c>
      <c r="B175" s="10" t="s">
        <v>421</v>
      </c>
      <c r="C175" s="11">
        <v>8.0210639110252959</v>
      </c>
      <c r="D175" s="11">
        <v>6.4930115690955015</v>
      </c>
      <c r="E175" s="10" t="s">
        <v>421</v>
      </c>
      <c r="F175" s="10">
        <v>0.23556205051582579</v>
      </c>
      <c r="G175" s="11">
        <v>7.2456191647725205</v>
      </c>
      <c r="H175" s="10">
        <v>0.23608600806241142</v>
      </c>
      <c r="I175" s="10">
        <v>0.37445110136412485</v>
      </c>
      <c r="J175" s="10">
        <v>1.5720392726774643</v>
      </c>
      <c r="K175" s="10">
        <v>2.0499181040012662E-2</v>
      </c>
    </row>
    <row r="176" spans="1:11" x14ac:dyDescent="0.2">
      <c r="A176" t="s">
        <v>370</v>
      </c>
      <c r="B176" s="10" t="s">
        <v>421</v>
      </c>
      <c r="C176" s="11">
        <v>33.351272359744506</v>
      </c>
      <c r="D176" s="11">
        <v>15.035311141279639</v>
      </c>
      <c r="E176" s="10" t="s">
        <v>421</v>
      </c>
      <c r="F176" s="10">
        <v>1.9065934058359981</v>
      </c>
      <c r="G176" s="11">
        <v>15.108872207511338</v>
      </c>
      <c r="H176" s="10">
        <v>1.2422035394990254</v>
      </c>
      <c r="I176" s="10">
        <v>1.6346142081903183</v>
      </c>
      <c r="J176" s="10">
        <v>2.0537928315622351</v>
      </c>
      <c r="K176" s="10">
        <v>9.581613519507548E-2</v>
      </c>
    </row>
    <row r="177" spans="1:11" x14ac:dyDescent="0.2">
      <c r="A177" t="s">
        <v>372</v>
      </c>
      <c r="B177" s="10" t="s">
        <v>421</v>
      </c>
      <c r="C177" s="11">
        <v>0.21651791261633277</v>
      </c>
      <c r="D177" s="11">
        <v>6.4548853956628873</v>
      </c>
      <c r="E177" s="10" t="s">
        <v>421</v>
      </c>
      <c r="F177" s="10">
        <v>0.49950255915395825</v>
      </c>
      <c r="G177" s="11">
        <v>3.217690324499511</v>
      </c>
      <c r="H177" s="10">
        <v>0.43973949928210448</v>
      </c>
      <c r="I177" s="10">
        <v>0.44628208823069404</v>
      </c>
      <c r="J177" s="10">
        <v>0.70119225371691118</v>
      </c>
      <c r="K177" s="10">
        <v>7.2470188422745843E-3</v>
      </c>
    </row>
    <row r="178" spans="1:11" x14ac:dyDescent="0.2">
      <c r="A178" t="s">
        <v>374</v>
      </c>
      <c r="B178" s="10" t="s">
        <v>421</v>
      </c>
      <c r="C178" s="11" t="s">
        <v>421</v>
      </c>
      <c r="D178" s="11">
        <v>2.8903571207430345</v>
      </c>
      <c r="E178" s="10" t="s">
        <v>421</v>
      </c>
      <c r="F178" s="10">
        <v>0.1264462511139475</v>
      </c>
      <c r="G178" s="11">
        <v>1.0259693507930732</v>
      </c>
      <c r="H178" s="10">
        <v>0.24045191428805682</v>
      </c>
      <c r="I178" s="10">
        <v>0.3768574375421978</v>
      </c>
      <c r="J178" s="10">
        <v>0.44419830912946018</v>
      </c>
      <c r="K178" s="10">
        <v>1.6070919840069746E-2</v>
      </c>
    </row>
    <row r="179" spans="1:11" x14ac:dyDescent="0.2">
      <c r="A179" t="s">
        <v>376</v>
      </c>
      <c r="B179" s="10" t="s">
        <v>421</v>
      </c>
      <c r="C179" s="11">
        <v>8.1362208623974835E-2</v>
      </c>
      <c r="D179" s="11">
        <v>4.4773471173129691</v>
      </c>
      <c r="E179" s="10" t="s">
        <v>421</v>
      </c>
      <c r="F179" s="10">
        <v>0.91012817201869955</v>
      </c>
      <c r="G179" s="11">
        <v>5.2742388368199835</v>
      </c>
      <c r="H179" s="10">
        <v>0.84342291206835629</v>
      </c>
      <c r="I179" s="10">
        <v>1.1108440542215894</v>
      </c>
      <c r="J179" s="10">
        <v>1.113008649223834</v>
      </c>
      <c r="K179" s="10">
        <v>2.3605672741428125E-2</v>
      </c>
    </row>
    <row r="180" spans="1:11" x14ac:dyDescent="0.2">
      <c r="A180" t="s">
        <v>378</v>
      </c>
      <c r="B180" s="10">
        <v>3.1566408951219871E-2</v>
      </c>
      <c r="C180" s="11">
        <v>31.05600468039583</v>
      </c>
      <c r="D180" s="11">
        <v>12.867171094695289</v>
      </c>
      <c r="E180" s="10" t="s">
        <v>421</v>
      </c>
      <c r="F180" s="10">
        <v>0.20527212058426292</v>
      </c>
      <c r="G180" s="11">
        <v>5.8530086216938164</v>
      </c>
      <c r="H180" s="10">
        <v>0.17188608923682505</v>
      </c>
      <c r="I180" s="10">
        <v>0.42720575792107607</v>
      </c>
      <c r="J180" s="10">
        <v>9.4378332909229173E-3</v>
      </c>
      <c r="K180" s="10">
        <v>1.3439130892492565E-2</v>
      </c>
    </row>
    <row r="181" spans="1:11" x14ac:dyDescent="0.2">
      <c r="A181" t="s">
        <v>380</v>
      </c>
      <c r="B181" s="10" t="s">
        <v>421</v>
      </c>
      <c r="C181" s="11">
        <v>19.738620164486196</v>
      </c>
      <c r="D181" s="11">
        <v>9.0049602336319943</v>
      </c>
      <c r="E181" s="10" t="s">
        <v>421</v>
      </c>
      <c r="F181" s="10">
        <v>1.2267252254847516</v>
      </c>
      <c r="G181" s="11">
        <v>10.957883063850705</v>
      </c>
      <c r="H181" s="10">
        <v>0.98509112833289314</v>
      </c>
      <c r="I181" s="10">
        <v>1.2219639830758489</v>
      </c>
      <c r="J181" s="10">
        <v>2.0958503492965344</v>
      </c>
      <c r="K181" s="10">
        <v>7.4655258999371407E-2</v>
      </c>
    </row>
    <row r="182" spans="1:11" x14ac:dyDescent="0.2">
      <c r="A182" t="s">
        <v>382</v>
      </c>
      <c r="B182" s="10">
        <v>5.9420768334224022E-2</v>
      </c>
      <c r="C182" s="11">
        <v>83.014258695879676</v>
      </c>
      <c r="D182" s="11">
        <v>48.843887343127896</v>
      </c>
      <c r="E182" s="10" t="s">
        <v>421</v>
      </c>
      <c r="F182" s="10">
        <v>1.7903327921557199</v>
      </c>
      <c r="G182" s="11">
        <v>24.513519622393684</v>
      </c>
      <c r="H182" s="10">
        <v>0.96301082669778382</v>
      </c>
      <c r="I182" s="10">
        <v>1.5502949352654438</v>
      </c>
      <c r="J182" s="10">
        <v>3.8571073281734463</v>
      </c>
      <c r="K182" s="10">
        <v>0.18916248575403719</v>
      </c>
    </row>
    <row r="183" spans="1:11" x14ac:dyDescent="0.2">
      <c r="A183" t="s">
        <v>384</v>
      </c>
      <c r="B183" s="10" t="s">
        <v>421</v>
      </c>
      <c r="C183" s="11">
        <v>21.425628494539382</v>
      </c>
      <c r="D183" s="11">
        <v>9.8340948439717106</v>
      </c>
      <c r="E183" s="10" t="s">
        <v>421</v>
      </c>
      <c r="F183" s="10">
        <v>0.59818299458815927</v>
      </c>
      <c r="G183" s="11">
        <v>5.1142198209976142</v>
      </c>
      <c r="H183" s="10">
        <v>0.38686771944046311</v>
      </c>
      <c r="I183" s="10">
        <v>0.66910826123362244</v>
      </c>
      <c r="J183" s="10">
        <v>7.1076143685814011E-2</v>
      </c>
      <c r="K183" s="10">
        <v>6.1296299436809348E-3</v>
      </c>
    </row>
    <row r="184" spans="1:11" x14ac:dyDescent="0.2">
      <c r="A184" t="s">
        <v>386</v>
      </c>
      <c r="B184" s="10" t="s">
        <v>421</v>
      </c>
      <c r="C184" s="11">
        <v>8.0038535017899459</v>
      </c>
      <c r="D184" s="11">
        <v>6.470810971041165</v>
      </c>
      <c r="E184" s="10" t="s">
        <v>421</v>
      </c>
      <c r="F184" s="10" t="s">
        <v>421</v>
      </c>
      <c r="G184" s="11">
        <v>5.2717862069998631</v>
      </c>
      <c r="H184" s="10">
        <v>9.3846812018054282E-2</v>
      </c>
      <c r="I184" s="10">
        <v>0.15861662631296014</v>
      </c>
      <c r="J184" s="10">
        <v>5.7977085034075372E-2</v>
      </c>
      <c r="K184" s="10">
        <v>4.9842308853148963E-2</v>
      </c>
    </row>
    <row r="185" spans="1:11" x14ac:dyDescent="0.2">
      <c r="A185" t="s">
        <v>388</v>
      </c>
      <c r="B185" s="10" t="s">
        <v>421</v>
      </c>
      <c r="C185" s="11">
        <v>7.3425105735385943</v>
      </c>
      <c r="D185" s="11">
        <v>7.320142046566839</v>
      </c>
      <c r="E185" s="10" t="s">
        <v>421</v>
      </c>
      <c r="F185" s="10">
        <v>0.8781548096975742</v>
      </c>
      <c r="G185" s="11">
        <v>3.5929194708487464</v>
      </c>
      <c r="H185" s="10">
        <v>0.73411503406218614</v>
      </c>
      <c r="I185" s="10">
        <v>1.0066949125964531</v>
      </c>
      <c r="J185" s="10">
        <v>6.3231300378338698E-2</v>
      </c>
      <c r="K185" s="10">
        <v>2.628375245713617E-2</v>
      </c>
    </row>
    <row r="186" spans="1:11" x14ac:dyDescent="0.2">
      <c r="A186" t="s">
        <v>390</v>
      </c>
      <c r="B186" s="10">
        <v>3.2464568487448643E-2</v>
      </c>
      <c r="C186" s="11">
        <v>6.1187095212102767</v>
      </c>
      <c r="D186" s="11">
        <v>5.6433272286668164</v>
      </c>
      <c r="E186" s="10" t="s">
        <v>421</v>
      </c>
      <c r="F186" s="10">
        <v>0.5512264696242507</v>
      </c>
      <c r="G186" s="11">
        <v>5.6188972668601043</v>
      </c>
      <c r="H186" s="10">
        <v>0.48822014178277506</v>
      </c>
      <c r="I186" s="10">
        <v>0.78502916075927609</v>
      </c>
      <c r="J186" s="10">
        <v>1.1044725121565384</v>
      </c>
      <c r="K186" s="10">
        <v>0.20926222614386175</v>
      </c>
    </row>
    <row r="187" spans="1:11" x14ac:dyDescent="0.2">
      <c r="A187" t="s">
        <v>392</v>
      </c>
      <c r="B187" s="10" t="s">
        <v>421</v>
      </c>
      <c r="C187" s="11">
        <v>9.9019005064314882</v>
      </c>
      <c r="D187" s="11">
        <v>5.2195837482272651</v>
      </c>
      <c r="E187" s="10" t="s">
        <v>421</v>
      </c>
      <c r="F187" s="10">
        <v>0.41619658112689173</v>
      </c>
      <c r="G187" s="11">
        <v>2.0256443207775736</v>
      </c>
      <c r="H187" s="10">
        <v>0.58398840578972955</v>
      </c>
      <c r="I187" s="10">
        <v>0.75466075350288608</v>
      </c>
      <c r="J187" s="10">
        <v>0.1143461171180869</v>
      </c>
      <c r="K187" s="10">
        <v>5.4343598747454654E-2</v>
      </c>
    </row>
    <row r="188" spans="1:11" x14ac:dyDescent="0.2">
      <c r="A188" t="s">
        <v>394</v>
      </c>
      <c r="B188" s="10" t="s">
        <v>421</v>
      </c>
      <c r="C188" s="11">
        <v>2.4246895119138454</v>
      </c>
      <c r="D188" s="11">
        <v>4.977585271460355</v>
      </c>
      <c r="E188" s="10" t="s">
        <v>421</v>
      </c>
      <c r="F188" s="10">
        <v>0.41044343407012024</v>
      </c>
      <c r="G188" s="11">
        <v>2.6413364354674984</v>
      </c>
      <c r="H188" s="10">
        <v>0.42437274314178036</v>
      </c>
      <c r="I188" s="10">
        <v>0.5884277415939162</v>
      </c>
      <c r="J188" s="10">
        <v>6.6092771704731226E-2</v>
      </c>
      <c r="K188" s="10">
        <v>3.8839062383316567E-2</v>
      </c>
    </row>
    <row r="189" spans="1:11" x14ac:dyDescent="0.2">
      <c r="A189" t="s">
        <v>396</v>
      </c>
      <c r="B189" s="10">
        <v>3.5902776690231585E-2</v>
      </c>
      <c r="C189" s="11">
        <v>11.147100217430896</v>
      </c>
      <c r="D189" s="11">
        <v>8.7253393569559492</v>
      </c>
      <c r="E189" s="10" t="s">
        <v>421</v>
      </c>
      <c r="F189" s="10">
        <v>1.670826485364026</v>
      </c>
      <c r="G189" s="11">
        <v>5.5257329516962637</v>
      </c>
      <c r="H189" s="10">
        <v>0.90694938881674925</v>
      </c>
      <c r="I189" s="10">
        <v>1.7180421738036478</v>
      </c>
      <c r="J189" s="10">
        <v>1.6414031549405872</v>
      </c>
      <c r="K189" s="10">
        <v>0.11753107658286324</v>
      </c>
    </row>
    <row r="190" spans="1:11" x14ac:dyDescent="0.2">
      <c r="A190" t="s">
        <v>398</v>
      </c>
      <c r="B190" s="10">
        <v>7.1430529563925454E-2</v>
      </c>
      <c r="C190" s="11">
        <v>69.316146097155723</v>
      </c>
      <c r="D190" s="11">
        <v>8.796228597683255</v>
      </c>
      <c r="E190" s="10" t="s">
        <v>421</v>
      </c>
      <c r="F190" s="10">
        <v>8.4401738931462772E-2</v>
      </c>
      <c r="G190" s="11">
        <v>31.556368349691027</v>
      </c>
      <c r="H190" s="10">
        <v>0.14742437442071374</v>
      </c>
      <c r="I190" s="10">
        <v>0.26177034189330306</v>
      </c>
      <c r="J190" s="10">
        <v>0.11615797538508135</v>
      </c>
      <c r="K190" s="10">
        <v>9.3214206176752634E-2</v>
      </c>
    </row>
    <row r="191" spans="1:11" x14ac:dyDescent="0.2">
      <c r="A191" t="s">
        <v>400</v>
      </c>
      <c r="B191" s="10">
        <v>9.656167794005191E-2</v>
      </c>
      <c r="C191" s="11">
        <v>15.419095593562728</v>
      </c>
      <c r="D191" s="11">
        <v>0.40718267437224182</v>
      </c>
      <c r="E191" s="10" t="s">
        <v>421</v>
      </c>
      <c r="F191" s="10">
        <v>3.1104500303361874E-2</v>
      </c>
      <c r="G191" s="11">
        <v>6.7231394560766731</v>
      </c>
      <c r="H191" s="10">
        <v>6.9822160421005308E-2</v>
      </c>
      <c r="I191" s="10">
        <v>0.1665883509030448</v>
      </c>
      <c r="J191" s="10" t="s">
        <v>421</v>
      </c>
      <c r="K191" s="10">
        <v>3.7113251661772158E-3</v>
      </c>
    </row>
    <row r="192" spans="1:11" x14ac:dyDescent="0.2">
      <c r="A192" t="s">
        <v>402</v>
      </c>
      <c r="B192" s="10" t="s">
        <v>421</v>
      </c>
      <c r="C192" s="11">
        <v>24.422742781944162</v>
      </c>
      <c r="D192" s="11">
        <v>9.8484212574519407</v>
      </c>
      <c r="E192" s="10" t="s">
        <v>421</v>
      </c>
      <c r="F192" s="10">
        <v>1.3325950794109831</v>
      </c>
      <c r="G192" s="11">
        <v>7.8841328490478357</v>
      </c>
      <c r="H192" s="10">
        <v>0.75841084746732368</v>
      </c>
      <c r="I192" s="10">
        <v>1.2114092247040953</v>
      </c>
      <c r="J192" s="10">
        <v>1.8330766470488062</v>
      </c>
      <c r="K192" s="10">
        <v>7.5992561617701196E-2</v>
      </c>
    </row>
    <row r="193" spans="1:11" x14ac:dyDescent="0.2">
      <c r="A193" t="s">
        <v>404</v>
      </c>
      <c r="B193" s="10" t="s">
        <v>421</v>
      </c>
      <c r="C193" s="11">
        <v>28.688732942156268</v>
      </c>
      <c r="D193" s="11">
        <v>9.0634719371486021</v>
      </c>
      <c r="E193" s="10" t="s">
        <v>421</v>
      </c>
      <c r="F193" s="10">
        <v>8.2647684383009387E-2</v>
      </c>
      <c r="G193" s="11">
        <v>14.960296054003559</v>
      </c>
      <c r="H193" s="10">
        <v>0.14148033552482844</v>
      </c>
      <c r="I193" s="10">
        <v>0.24716468298344663</v>
      </c>
      <c r="J193" s="10">
        <v>0.48261960128483017</v>
      </c>
      <c r="K193" s="10">
        <v>5.5329127019431816E-3</v>
      </c>
    </row>
    <row r="194" spans="1:11" x14ac:dyDescent="0.2">
      <c r="A194" t="s">
        <v>406</v>
      </c>
      <c r="B194" s="10">
        <v>3.0415937571961916E-2</v>
      </c>
      <c r="C194" s="11">
        <v>69.993581947459973</v>
      </c>
      <c r="D194" s="11">
        <v>7.4088145517640962</v>
      </c>
      <c r="E194" s="10" t="s">
        <v>421</v>
      </c>
      <c r="F194" s="10">
        <v>0.75569986795737898</v>
      </c>
      <c r="G194" s="11">
        <v>35.179984024395267</v>
      </c>
      <c r="H194" s="10">
        <v>0.40369317717469505</v>
      </c>
      <c r="I194" s="10">
        <v>0.70318878609017521</v>
      </c>
      <c r="J194" s="10">
        <v>1.4367160912435561</v>
      </c>
      <c r="K194" s="10">
        <v>4.4729947178274033E-2</v>
      </c>
    </row>
    <row r="195" spans="1:11" x14ac:dyDescent="0.2">
      <c r="A195" t="s">
        <v>408</v>
      </c>
      <c r="B195" s="10">
        <v>8.5568876482328721E-2</v>
      </c>
      <c r="C195" s="11">
        <v>29.362326878243469</v>
      </c>
      <c r="D195" s="11">
        <v>19.139798752060898</v>
      </c>
      <c r="E195" s="10" t="s">
        <v>421</v>
      </c>
      <c r="F195" s="10" t="s">
        <v>421</v>
      </c>
      <c r="G195" s="11">
        <v>8.9430039114291073</v>
      </c>
      <c r="H195" s="10">
        <v>5.5910113244432368E-2</v>
      </c>
      <c r="I195" s="10">
        <v>0.12079705146799305</v>
      </c>
      <c r="J195" s="10">
        <v>0.1426472657496986</v>
      </c>
      <c r="K195" s="10">
        <v>1.6610162858844067E-2</v>
      </c>
    </row>
    <row r="196" spans="1:11" x14ac:dyDescent="0.2">
      <c r="A196" t="s">
        <v>410</v>
      </c>
      <c r="B196" s="10">
        <v>9.8159867760973102E-2</v>
      </c>
      <c r="C196" s="11">
        <v>99.392907857352213</v>
      </c>
      <c r="D196" s="11">
        <v>45.830887047753365</v>
      </c>
      <c r="E196" s="10" t="s">
        <v>421</v>
      </c>
      <c r="F196" s="10">
        <v>2.8764975073064116</v>
      </c>
      <c r="G196" s="11">
        <v>34.940548561701938</v>
      </c>
      <c r="H196" s="10">
        <v>1.534329754805198</v>
      </c>
      <c r="I196" s="10">
        <v>2.3350681925338375</v>
      </c>
      <c r="J196" s="10">
        <v>4.1997740814473516</v>
      </c>
      <c r="K196" s="10">
        <v>0.1413903869198542</v>
      </c>
    </row>
    <row r="197" spans="1:11" x14ac:dyDescent="0.2">
      <c r="A197" t="s">
        <v>412</v>
      </c>
      <c r="B197" s="10" t="s">
        <v>421</v>
      </c>
      <c r="C197" s="11">
        <v>41.683787802932144</v>
      </c>
      <c r="D197" s="11">
        <v>14.006867355678754</v>
      </c>
      <c r="E197" s="10" t="s">
        <v>421</v>
      </c>
      <c r="F197" s="10">
        <v>1.247546197485756</v>
      </c>
      <c r="G197" s="11">
        <v>7.2950217106875179</v>
      </c>
      <c r="H197" s="10">
        <v>0.6224151872841106</v>
      </c>
      <c r="I197" s="10">
        <v>0.37218215432735496</v>
      </c>
      <c r="J197" s="10">
        <v>0.21331548751964499</v>
      </c>
      <c r="K197" s="10">
        <v>1.0416306281784436E-2</v>
      </c>
    </row>
    <row r="198" spans="1:11" x14ac:dyDescent="0.2">
      <c r="A198" t="s">
        <v>414</v>
      </c>
      <c r="B198" s="10">
        <v>8.5808018358587343</v>
      </c>
      <c r="C198" s="11">
        <v>18.544248023997547</v>
      </c>
      <c r="D198" s="11">
        <v>1.4822350829539646</v>
      </c>
      <c r="E198" s="10">
        <v>0.22842384193877396</v>
      </c>
      <c r="F198" s="10" t="s">
        <v>421</v>
      </c>
      <c r="G198" s="11">
        <v>0.34708130785378161</v>
      </c>
      <c r="H198" s="10">
        <v>1.4703194398570931E-2</v>
      </c>
      <c r="I198" s="10">
        <v>1.9237887239088484E-2</v>
      </c>
      <c r="J198" s="10" t="s">
        <v>421</v>
      </c>
      <c r="K198" s="10">
        <v>1.0075869391896997E-3</v>
      </c>
    </row>
    <row r="199" spans="1:11" x14ac:dyDescent="0.2">
      <c r="A199" t="s">
        <v>416</v>
      </c>
      <c r="B199" s="10" t="s">
        <v>421</v>
      </c>
      <c r="C199" s="11">
        <v>8.0367613822032844</v>
      </c>
      <c r="D199" s="11">
        <v>8.5541396986305287</v>
      </c>
      <c r="E199" s="10" t="s">
        <v>421</v>
      </c>
      <c r="F199" s="10">
        <v>1.1179347251083138</v>
      </c>
      <c r="G199" s="11">
        <v>8.4677224979934298</v>
      </c>
      <c r="H199" s="10">
        <v>0.90535732263886348</v>
      </c>
      <c r="I199" s="10">
        <v>1.5449206524989416</v>
      </c>
      <c r="J199" s="10">
        <v>1.5169563059401199</v>
      </c>
      <c r="K199" s="10">
        <v>5.6807734404703839E-2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8735-F14C-49EB-9D33-ED6A11AD7768}">
  <dimension ref="A1:AD317"/>
  <sheetViews>
    <sheetView topLeftCell="H1" zoomScale="90" zoomScaleNormal="90" workbookViewId="0">
      <selection activeCell="S23" sqref="S23:U23"/>
    </sheetView>
  </sheetViews>
  <sheetFormatPr baseColWidth="10" defaultColWidth="8.83203125" defaultRowHeight="15" x14ac:dyDescent="0.2"/>
  <cols>
    <col min="1" max="1" width="35.33203125" customWidth="1"/>
    <col min="2" max="2" width="10" customWidth="1"/>
    <col min="5" max="7" width="11.1640625" customWidth="1"/>
    <col min="8" max="8" width="18.5" customWidth="1"/>
    <col min="9" max="10" width="11.1640625" customWidth="1"/>
    <col min="11" max="11" width="17" customWidth="1"/>
    <col min="12" max="15" width="11.1640625" customWidth="1"/>
    <col min="16" max="16" width="16.5" customWidth="1"/>
    <col min="17" max="17" width="15.6640625" customWidth="1"/>
    <col min="18" max="18" width="19.5" customWidth="1"/>
    <col min="19" max="19" width="27.33203125" customWidth="1"/>
    <col min="20" max="20" width="20" customWidth="1"/>
    <col min="21" max="21" width="17.33203125" customWidth="1"/>
    <col min="29" max="29" width="11.6640625" bestFit="1" customWidth="1"/>
    <col min="30" max="30" width="15.6640625" bestFit="1" customWidth="1"/>
  </cols>
  <sheetData>
    <row r="1" spans="1:30" x14ac:dyDescent="0.2">
      <c r="A1" s="1"/>
      <c r="B1" s="2"/>
      <c r="C1" s="3"/>
      <c r="D1" s="4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/>
      <c r="P1" s="4"/>
      <c r="Q1" s="4"/>
      <c r="R1" s="4"/>
      <c r="S1" s="4"/>
      <c r="T1" s="4"/>
      <c r="U1" s="4"/>
    </row>
    <row r="2" spans="1:30" x14ac:dyDescent="0.2">
      <c r="A2" s="1" t="s">
        <v>10</v>
      </c>
      <c r="B2" s="2" t="s">
        <v>11</v>
      </c>
      <c r="C2" s="3" t="s">
        <v>12</v>
      </c>
      <c r="D2" s="4" t="s">
        <v>13</v>
      </c>
      <c r="E2" s="5" t="s">
        <v>14</v>
      </c>
      <c r="F2" s="5" t="s">
        <v>14</v>
      </c>
      <c r="G2" s="5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6" t="s">
        <v>14</v>
      </c>
      <c r="O2" s="6"/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</row>
    <row r="3" spans="1:30" ht="16" x14ac:dyDescent="0.2">
      <c r="A3" t="s">
        <v>21</v>
      </c>
      <c r="B3" s="8" t="s">
        <v>22</v>
      </c>
      <c r="C3" s="9">
        <v>49</v>
      </c>
      <c r="D3" s="10">
        <f t="shared" ref="D3:D67" si="0">C3/1000</f>
        <v>4.9000000000000002E-2</v>
      </c>
      <c r="E3" s="11">
        <v>6.6694655166346664</v>
      </c>
      <c r="F3" s="11">
        <v>729.16222748586608</v>
      </c>
      <c r="G3" s="11">
        <v>769.34875739014137</v>
      </c>
      <c r="H3" s="11">
        <v>1.4266820957997273</v>
      </c>
      <c r="I3" s="11">
        <v>27.260550694301628</v>
      </c>
      <c r="J3" s="11">
        <v>412.93439319532263</v>
      </c>
      <c r="K3" s="11">
        <v>21.750641787192695</v>
      </c>
      <c r="L3" s="11">
        <v>27.296057861901705</v>
      </c>
      <c r="M3" s="11">
        <v>13.266304996751364</v>
      </c>
      <c r="N3" s="11">
        <v>1.8385616765225452</v>
      </c>
      <c r="O3" s="11"/>
      <c r="P3" s="10">
        <f>(E3*1/1000)/$D$3</f>
        <v>0.13611154115580951</v>
      </c>
      <c r="Q3" s="10">
        <f t="shared" ref="Q3:U3" si="1">(F3*1/1000)/$D$3</f>
        <v>14.880861785425839</v>
      </c>
      <c r="R3" s="10">
        <f t="shared" si="1"/>
        <v>15.700995048778395</v>
      </c>
      <c r="S3" s="10">
        <f t="shared" si="1"/>
        <v>2.9115961138769943E-2</v>
      </c>
      <c r="T3" s="10">
        <f t="shared" si="1"/>
        <v>0.55633776927146172</v>
      </c>
      <c r="U3" s="10">
        <f t="shared" si="1"/>
        <v>8.4272325141902567</v>
      </c>
      <c r="AC3" s="21"/>
      <c r="AD3" s="21"/>
    </row>
    <row r="4" spans="1:30" ht="16" x14ac:dyDescent="0.2">
      <c r="A4" t="s">
        <v>23</v>
      </c>
      <c r="B4" s="8" t="s">
        <v>24</v>
      </c>
      <c r="C4" s="9">
        <v>48</v>
      </c>
      <c r="D4" s="10">
        <f t="shared" si="0"/>
        <v>4.8000000000000001E-2</v>
      </c>
      <c r="E4" s="11">
        <v>11.540264100652243</v>
      </c>
      <c r="F4" s="11">
        <v>1269.4627281325811</v>
      </c>
      <c r="G4" s="11">
        <v>618.05416325935198</v>
      </c>
      <c r="H4" s="11">
        <v>1.5624667241323076</v>
      </c>
      <c r="I4" s="11">
        <v>55.360824265744519</v>
      </c>
      <c r="J4" s="11">
        <v>187.49592117033828</v>
      </c>
      <c r="K4" s="11">
        <v>26.258917544019219</v>
      </c>
      <c r="L4" s="11">
        <v>49.261368548526654</v>
      </c>
      <c r="M4" s="11">
        <v>3.7715944581367582</v>
      </c>
      <c r="N4" s="11">
        <v>0.4991832569896324</v>
      </c>
      <c r="O4" s="11"/>
      <c r="P4" s="10">
        <f>(E4*1/1000)/$D$4</f>
        <v>0.24042216876358841</v>
      </c>
      <c r="Q4" s="10">
        <f t="shared" ref="Q4:U4" si="2">(F4*1/1000)/$D$4</f>
        <v>26.447140169428774</v>
      </c>
      <c r="R4" s="10">
        <f t="shared" si="2"/>
        <v>12.8761284012365</v>
      </c>
      <c r="S4" s="10">
        <f t="shared" si="2"/>
        <v>3.2551390086089739E-2</v>
      </c>
      <c r="T4" s="10">
        <f t="shared" si="2"/>
        <v>1.1533505055363442</v>
      </c>
      <c r="U4" s="10">
        <f t="shared" si="2"/>
        <v>3.9061650243820476</v>
      </c>
      <c r="AC4" s="21"/>
      <c r="AD4" s="21"/>
    </row>
    <row r="5" spans="1:30" ht="16" x14ac:dyDescent="0.2">
      <c r="A5" t="s">
        <v>25</v>
      </c>
      <c r="B5" s="8" t="s">
        <v>26</v>
      </c>
      <c r="C5" s="9">
        <v>25</v>
      </c>
      <c r="D5" s="10">
        <f t="shared" si="0"/>
        <v>2.5000000000000001E-2</v>
      </c>
      <c r="E5" s="11">
        <v>1344.1800522650619</v>
      </c>
      <c r="F5" s="11">
        <v>242.48897165847018</v>
      </c>
      <c r="G5" s="11">
        <v>50.561644979397173</v>
      </c>
      <c r="H5" s="11">
        <v>14.334637063710014</v>
      </c>
      <c r="I5" s="11">
        <v>-0.95932380903573322</v>
      </c>
      <c r="J5" s="11">
        <v>15.226188578875124</v>
      </c>
      <c r="K5" s="11">
        <v>1.8480865009451142</v>
      </c>
      <c r="L5" s="11">
        <v>4.5617748561749245</v>
      </c>
      <c r="M5" s="11">
        <v>0.61164833979661926</v>
      </c>
      <c r="N5" s="11">
        <v>0.7008769134655547</v>
      </c>
      <c r="O5" s="11"/>
      <c r="P5" s="10">
        <f>(E5*1/1000)/$D$5</f>
        <v>53.767202090602474</v>
      </c>
      <c r="Q5" s="10">
        <f t="shared" ref="Q5:U5" si="3">(F5*1/1000)/$D$5</f>
        <v>9.6995588663388066</v>
      </c>
      <c r="R5" s="10">
        <f t="shared" si="3"/>
        <v>2.0224657991758868</v>
      </c>
      <c r="S5" s="10">
        <f t="shared" si="3"/>
        <v>0.57338548254840049</v>
      </c>
      <c r="T5" s="10">
        <f t="shared" si="3"/>
        <v>-3.8372952361429326E-2</v>
      </c>
      <c r="U5" s="10">
        <f t="shared" si="3"/>
        <v>0.60904754315500498</v>
      </c>
      <c r="AC5" s="21"/>
      <c r="AD5" s="21"/>
    </row>
    <row r="6" spans="1:30" ht="16" x14ac:dyDescent="0.2">
      <c r="A6" t="s">
        <v>27</v>
      </c>
      <c r="B6" s="8" t="s">
        <v>28</v>
      </c>
      <c r="C6" s="9">
        <v>30</v>
      </c>
      <c r="D6" s="10">
        <f t="shared" si="0"/>
        <v>0.03</v>
      </c>
      <c r="E6" s="11">
        <v>13.96187850540854</v>
      </c>
      <c r="F6" s="11">
        <v>307.58346113639146</v>
      </c>
      <c r="G6" s="11">
        <v>10.196908819632831</v>
      </c>
      <c r="H6" s="11">
        <v>1.4686185911386991</v>
      </c>
      <c r="I6" s="11">
        <v>-6.2908355768969937</v>
      </c>
      <c r="J6" s="11">
        <v>-1.0247495700139069E-2</v>
      </c>
      <c r="K6" s="11">
        <v>-0.12271985308363159</v>
      </c>
      <c r="L6" s="11">
        <v>-0.21781779284187422</v>
      </c>
      <c r="M6" s="11">
        <v>0.74497602144997122</v>
      </c>
      <c r="N6" s="11">
        <v>1.5359881354109133</v>
      </c>
      <c r="O6" s="11"/>
      <c r="P6" s="10">
        <f>(E6*1/1000)/$D$6</f>
        <v>0.46539595018028468</v>
      </c>
      <c r="Q6" s="10">
        <f t="shared" ref="Q6:U6" si="4">(F6*1/1000)/$D$6</f>
        <v>10.252782037879715</v>
      </c>
      <c r="R6" s="10">
        <f t="shared" si="4"/>
        <v>0.3398969606544277</v>
      </c>
      <c r="S6" s="10">
        <f t="shared" si="4"/>
        <v>4.8953953037956639E-2</v>
      </c>
      <c r="T6" s="10">
        <f t="shared" si="4"/>
        <v>-0.20969451922989979</v>
      </c>
      <c r="U6" s="10">
        <f t="shared" si="4"/>
        <v>-3.4158319000463563E-4</v>
      </c>
      <c r="AC6" s="21"/>
      <c r="AD6" s="21"/>
    </row>
    <row r="7" spans="1:30" ht="16" x14ac:dyDescent="0.2">
      <c r="A7" t="s">
        <v>29</v>
      </c>
      <c r="B7" s="8" t="s">
        <v>30</v>
      </c>
      <c r="C7" s="9">
        <v>27</v>
      </c>
      <c r="D7" s="10">
        <f t="shared" si="0"/>
        <v>2.7E-2</v>
      </c>
      <c r="E7" s="11">
        <v>4.4744444241419119</v>
      </c>
      <c r="F7" s="11">
        <v>660.01977785285749</v>
      </c>
      <c r="G7" s="11">
        <v>287.05281733305947</v>
      </c>
      <c r="H7" s="11">
        <v>1.2575904518461021</v>
      </c>
      <c r="I7" s="11">
        <v>50.764422162496601</v>
      </c>
      <c r="J7" s="11">
        <v>211.58849847357376</v>
      </c>
      <c r="K7" s="11">
        <v>36.199751541381808</v>
      </c>
      <c r="L7" s="11">
        <v>48.87243182779229</v>
      </c>
      <c r="M7" s="11">
        <v>61.283927994716485</v>
      </c>
      <c r="N7" s="11">
        <v>22.450248244386934</v>
      </c>
      <c r="O7" s="11"/>
      <c r="P7" s="10">
        <f>(E7*1/1000)/$D$7</f>
        <v>0.16572016385710786</v>
      </c>
      <c r="Q7" s="10">
        <f t="shared" ref="Q7:U7" si="5">(F7*1/1000)/$D$7</f>
        <v>24.44517695751324</v>
      </c>
      <c r="R7" s="10">
        <f t="shared" si="5"/>
        <v>10.631585827150351</v>
      </c>
      <c r="S7" s="10">
        <f t="shared" si="5"/>
        <v>4.6577424142448226E-2</v>
      </c>
      <c r="T7" s="10">
        <f t="shared" si="5"/>
        <v>1.8801637837961704</v>
      </c>
      <c r="U7" s="10">
        <f t="shared" si="5"/>
        <v>7.8366110545768066</v>
      </c>
      <c r="AC7" s="21"/>
      <c r="AD7" s="21"/>
    </row>
    <row r="8" spans="1:30" ht="16" x14ac:dyDescent="0.2">
      <c r="A8" t="s">
        <v>31</v>
      </c>
      <c r="B8" s="8" t="s">
        <v>32</v>
      </c>
      <c r="C8" s="9">
        <v>42</v>
      </c>
      <c r="D8" s="10">
        <f t="shared" si="0"/>
        <v>4.2000000000000003E-2</v>
      </c>
      <c r="E8" s="11">
        <v>6.9024945607098021</v>
      </c>
      <c r="F8" s="11">
        <v>2231.5039689738815</v>
      </c>
      <c r="G8" s="11">
        <v>654.28658123337846</v>
      </c>
      <c r="H8" s="11">
        <v>1.3473965271891595</v>
      </c>
      <c r="I8" s="11">
        <v>18.179541717851883</v>
      </c>
      <c r="J8" s="11">
        <v>1166.0125183536697</v>
      </c>
      <c r="K8" s="11">
        <v>7.5780789213883102</v>
      </c>
      <c r="L8" s="11">
        <v>10.354111949901316</v>
      </c>
      <c r="M8" s="11">
        <v>35.499278777616865</v>
      </c>
      <c r="N8" s="11">
        <v>10.994535745208172</v>
      </c>
      <c r="O8" s="11"/>
      <c r="P8" s="10">
        <f>(E8*1/1000)/$D$8</f>
        <v>0.1643451085883286</v>
      </c>
      <c r="Q8" s="10">
        <f t="shared" ref="Q8:U8" si="6">(F8*1/1000)/$D$8</f>
        <v>53.131046880330508</v>
      </c>
      <c r="R8" s="10">
        <f t="shared" si="6"/>
        <v>15.578251934128058</v>
      </c>
      <c r="S8" s="10">
        <f t="shared" si="6"/>
        <v>3.2080869694979988E-2</v>
      </c>
      <c r="T8" s="10">
        <f t="shared" si="6"/>
        <v>0.43284623137742573</v>
      </c>
      <c r="U8" s="10">
        <f t="shared" si="6"/>
        <v>27.762202817944516</v>
      </c>
      <c r="AC8" s="21"/>
      <c r="AD8" s="21"/>
    </row>
    <row r="9" spans="1:30" ht="16" x14ac:dyDescent="0.2">
      <c r="A9" t="s">
        <v>33</v>
      </c>
      <c r="B9" s="8" t="s">
        <v>34</v>
      </c>
      <c r="C9" s="9">
        <v>33</v>
      </c>
      <c r="D9" s="10">
        <f t="shared" si="0"/>
        <v>3.3000000000000002E-2</v>
      </c>
      <c r="E9" s="11">
        <v>7.2519910578390121</v>
      </c>
      <c r="F9" s="11">
        <v>714.29690239772015</v>
      </c>
      <c r="G9" s="11">
        <v>467.21080259100694</v>
      </c>
      <c r="H9" s="11">
        <v>1.3106745360939873</v>
      </c>
      <c r="I9" s="11">
        <v>65.472870568674097</v>
      </c>
      <c r="J9" s="11">
        <v>352.46655223299143</v>
      </c>
      <c r="K9" s="11">
        <v>38.01775080308326</v>
      </c>
      <c r="L9" s="11">
        <v>66.897198260658854</v>
      </c>
      <c r="M9" s="11">
        <v>89.059881534177748</v>
      </c>
      <c r="N9" s="11">
        <v>13.924322201275153</v>
      </c>
      <c r="O9" s="11"/>
      <c r="P9" s="10">
        <f>(E9*1/1000)/$D$9</f>
        <v>0.21975730478300037</v>
      </c>
      <c r="Q9" s="10">
        <f t="shared" ref="Q9:U9" si="7">(F9*1/1000)/$D$9</f>
        <v>21.645360678718792</v>
      </c>
      <c r="R9" s="10">
        <f t="shared" si="7"/>
        <v>14.157903108818392</v>
      </c>
      <c r="S9" s="10">
        <f t="shared" si="7"/>
        <v>3.9717410184666277E-2</v>
      </c>
      <c r="T9" s="10">
        <f t="shared" si="7"/>
        <v>1.9840263808689118</v>
      </c>
      <c r="U9" s="10">
        <f t="shared" si="7"/>
        <v>10.680804613120953</v>
      </c>
      <c r="AC9" s="21"/>
      <c r="AD9" s="21"/>
    </row>
    <row r="10" spans="1:30" ht="16" x14ac:dyDescent="0.2">
      <c r="A10" t="s">
        <v>35</v>
      </c>
      <c r="B10" s="8" t="s">
        <v>36</v>
      </c>
      <c r="C10" s="9">
        <v>27</v>
      </c>
      <c r="D10" s="10">
        <f t="shared" si="0"/>
        <v>2.7E-2</v>
      </c>
      <c r="E10" s="11">
        <v>6.7783815646657777</v>
      </c>
      <c r="F10" s="11">
        <v>1070.0778981969056</v>
      </c>
      <c r="G10" s="11">
        <v>328.20772903887155</v>
      </c>
      <c r="H10" s="11">
        <v>1.3842323775403704</v>
      </c>
      <c r="I10" s="11">
        <v>8.2349260543624219</v>
      </c>
      <c r="J10" s="11">
        <v>438.62558069055308</v>
      </c>
      <c r="K10" s="11">
        <v>6.4504975590591096</v>
      </c>
      <c r="L10" s="11">
        <v>13.324430472690059</v>
      </c>
      <c r="M10" s="11">
        <v>10.061565603644242</v>
      </c>
      <c r="N10" s="11">
        <v>0.27466329559132285</v>
      </c>
      <c r="O10" s="11"/>
      <c r="P10" s="10">
        <f>(E10*1/1000)/$D$10</f>
        <v>0.25105116906169544</v>
      </c>
      <c r="Q10" s="10">
        <f t="shared" ref="Q10:U10" si="8">(F10*1/1000)/$D$10</f>
        <v>39.632514748033543</v>
      </c>
      <c r="R10" s="10">
        <f t="shared" si="8"/>
        <v>12.155841816254501</v>
      </c>
      <c r="S10" s="10">
        <f t="shared" si="8"/>
        <v>5.1267865834828535E-2</v>
      </c>
      <c r="T10" s="10">
        <f t="shared" si="8"/>
        <v>0.30499726127268234</v>
      </c>
      <c r="U10" s="10">
        <f t="shared" si="8"/>
        <v>16.245391877427892</v>
      </c>
      <c r="Z10" s="22"/>
      <c r="AC10" s="21"/>
      <c r="AD10" s="21"/>
    </row>
    <row r="11" spans="1:30" ht="16" x14ac:dyDescent="0.2">
      <c r="A11" t="s">
        <v>37</v>
      </c>
      <c r="B11" s="8" t="s">
        <v>38</v>
      </c>
      <c r="C11" s="9">
        <v>38</v>
      </c>
      <c r="D11" s="10">
        <f t="shared" si="0"/>
        <v>3.7999999999999999E-2</v>
      </c>
      <c r="E11" s="11">
        <v>15.409136264251714</v>
      </c>
      <c r="F11" s="11">
        <v>1342.2244204231556</v>
      </c>
      <c r="G11" s="11">
        <v>586.94895150208174</v>
      </c>
      <c r="H11" s="11">
        <v>1.2895680305673787</v>
      </c>
      <c r="I11" s="11">
        <v>19.186745312547359</v>
      </c>
      <c r="J11" s="11">
        <v>266.43806308727915</v>
      </c>
      <c r="K11" s="11">
        <v>10.567660338432407</v>
      </c>
      <c r="L11" s="11">
        <v>14.742855866981444</v>
      </c>
      <c r="M11" s="11">
        <v>58.470655516141264</v>
      </c>
      <c r="N11" s="11">
        <v>0.9472743357709662</v>
      </c>
      <c r="O11" s="11"/>
      <c r="P11" s="10">
        <f>(E11*1/1000)/$D$11</f>
        <v>0.40550358590136093</v>
      </c>
      <c r="Q11" s="10">
        <f t="shared" ref="Q11:U11" si="9">(F11*1/1000)/$D$11</f>
        <v>35.321695274293575</v>
      </c>
      <c r="R11" s="10">
        <f t="shared" si="9"/>
        <v>15.446025039528466</v>
      </c>
      <c r="S11" s="10">
        <f t="shared" si="9"/>
        <v>3.3936000804404703E-2</v>
      </c>
      <c r="T11" s="10">
        <f t="shared" si="9"/>
        <v>0.50491435033019361</v>
      </c>
      <c r="U11" s="10">
        <f t="shared" si="9"/>
        <v>7.0115279759810303</v>
      </c>
      <c r="Z11" s="22"/>
      <c r="AC11" s="21"/>
      <c r="AD11" s="21"/>
    </row>
    <row r="12" spans="1:30" ht="16" x14ac:dyDescent="0.2">
      <c r="A12" t="s">
        <v>39</v>
      </c>
      <c r="B12" s="8" t="s">
        <v>40</v>
      </c>
      <c r="C12" s="9">
        <v>42</v>
      </c>
      <c r="D12" s="10">
        <f t="shared" si="0"/>
        <v>4.2000000000000003E-2</v>
      </c>
      <c r="E12" s="11">
        <v>4.9124077968773507</v>
      </c>
      <c r="F12" s="11">
        <v>757.03948058570018</v>
      </c>
      <c r="G12" s="11">
        <v>299.83670968050239</v>
      </c>
      <c r="H12" s="11">
        <v>1.2879820606934502</v>
      </c>
      <c r="I12" s="11">
        <v>72.719466383099189</v>
      </c>
      <c r="J12" s="11">
        <v>258.74529943070246</v>
      </c>
      <c r="K12" s="11">
        <v>56.269026901913278</v>
      </c>
      <c r="L12" s="11">
        <v>68.679214934861918</v>
      </c>
      <c r="M12" s="11">
        <v>63.276040084924865</v>
      </c>
      <c r="N12" s="11">
        <v>29.077502213530487</v>
      </c>
      <c r="O12" s="11"/>
      <c r="P12" s="10">
        <f>(E12*1/1000)/$D$12</f>
        <v>0.11696209040184169</v>
      </c>
      <c r="Q12" s="10">
        <f t="shared" ref="Q12:U12" si="10">(F12*1/1000)/$D$12</f>
        <v>18.024749537754765</v>
      </c>
      <c r="R12" s="10">
        <f t="shared" si="10"/>
        <v>7.1389692781071998</v>
      </c>
      <c r="S12" s="10">
        <f t="shared" si="10"/>
        <v>3.0666239540320241E-2</v>
      </c>
      <c r="T12" s="10">
        <f t="shared" si="10"/>
        <v>1.7314158662642662</v>
      </c>
      <c r="U12" s="10">
        <f t="shared" si="10"/>
        <v>6.1606023673976775</v>
      </c>
      <c r="AC12" s="21"/>
      <c r="AD12" s="21"/>
    </row>
    <row r="13" spans="1:30" ht="16" x14ac:dyDescent="0.2">
      <c r="A13" t="s">
        <v>41</v>
      </c>
      <c r="B13" s="8" t="s">
        <v>42</v>
      </c>
      <c r="C13" s="9">
        <v>48</v>
      </c>
      <c r="D13" s="10">
        <f t="shared" si="0"/>
        <v>4.8000000000000001E-2</v>
      </c>
      <c r="E13" s="11">
        <v>6.1684201564625827</v>
      </c>
      <c r="F13" s="11">
        <v>934.69865672658648</v>
      </c>
      <c r="G13" s="11">
        <v>547.47052830586063</v>
      </c>
      <c r="H13" s="11">
        <v>2.0528701736208701</v>
      </c>
      <c r="I13" s="11">
        <v>47.76072926300975</v>
      </c>
      <c r="J13" s="11">
        <v>330.52783016266409</v>
      </c>
      <c r="K13" s="11">
        <v>35.026955909862906</v>
      </c>
      <c r="L13" s="11">
        <v>56.785632625534276</v>
      </c>
      <c r="M13" s="11">
        <v>10.000569933584195</v>
      </c>
      <c r="N13" s="11">
        <v>1.0086483670651278</v>
      </c>
      <c r="O13" s="11"/>
      <c r="P13" s="10">
        <f>(E13*1/1000)/$D$13</f>
        <v>0.12850875325963712</v>
      </c>
      <c r="Q13" s="10">
        <f t="shared" ref="Q13:U13" si="11">(F13*1/1000)/$D$13</f>
        <v>19.472888681803884</v>
      </c>
      <c r="R13" s="10">
        <f t="shared" si="11"/>
        <v>11.405636006372097</v>
      </c>
      <c r="S13" s="10">
        <f t="shared" si="11"/>
        <v>4.2768128617101456E-2</v>
      </c>
      <c r="T13" s="10">
        <f t="shared" si="11"/>
        <v>0.99501519297936969</v>
      </c>
      <c r="U13" s="10">
        <f t="shared" si="11"/>
        <v>6.8859964617221676</v>
      </c>
      <c r="AC13" s="21"/>
      <c r="AD13" s="21"/>
    </row>
    <row r="14" spans="1:30" ht="16" x14ac:dyDescent="0.2">
      <c r="A14" t="s">
        <v>43</v>
      </c>
      <c r="B14" s="8" t="s">
        <v>44</v>
      </c>
      <c r="C14" s="9">
        <v>32</v>
      </c>
      <c r="D14" s="10">
        <f t="shared" si="0"/>
        <v>3.2000000000000001E-2</v>
      </c>
      <c r="E14" s="11">
        <v>5.1141129344023382</v>
      </c>
      <c r="F14" s="11">
        <v>470.2954871045153</v>
      </c>
      <c r="G14" s="11">
        <v>269.52359189728702</v>
      </c>
      <c r="H14" s="11">
        <v>1.2384063787917252</v>
      </c>
      <c r="I14" s="11">
        <v>25.175897863689322</v>
      </c>
      <c r="J14" s="11">
        <v>236.72343303607119</v>
      </c>
      <c r="K14" s="11">
        <v>20.984887519078555</v>
      </c>
      <c r="L14" s="11">
        <v>29.225873083807524</v>
      </c>
      <c r="M14" s="11">
        <v>56.556877258781313</v>
      </c>
      <c r="N14" s="11">
        <v>9.8163522576393998</v>
      </c>
      <c r="O14" s="11"/>
      <c r="P14" s="10">
        <f>(E14*1/1000)/$D$14</f>
        <v>0.15981602920007307</v>
      </c>
      <c r="Q14" s="10">
        <f t="shared" ref="Q14:U14" si="12">(F14*1/1000)/$D$14</f>
        <v>14.696733972016103</v>
      </c>
      <c r="R14" s="10">
        <f t="shared" si="12"/>
        <v>8.4226122467902194</v>
      </c>
      <c r="S14" s="10">
        <f t="shared" si="12"/>
        <v>3.8700199337241413E-2</v>
      </c>
      <c r="T14" s="10">
        <f t="shared" si="12"/>
        <v>0.78674680824029131</v>
      </c>
      <c r="U14" s="10">
        <f t="shared" si="12"/>
        <v>7.3976072823772245</v>
      </c>
      <c r="Z14" s="22"/>
      <c r="AC14" s="21"/>
      <c r="AD14" s="21"/>
    </row>
    <row r="15" spans="1:30" ht="16" x14ac:dyDescent="0.2">
      <c r="A15" t="s">
        <v>45</v>
      </c>
      <c r="B15" s="8" t="s">
        <v>46</v>
      </c>
      <c r="C15" s="9">
        <v>49</v>
      </c>
      <c r="D15" s="10">
        <f t="shared" si="0"/>
        <v>4.9000000000000002E-2</v>
      </c>
      <c r="E15" s="11">
        <v>57.94387692706816</v>
      </c>
      <c r="F15" s="11">
        <v>1884.852433094685</v>
      </c>
      <c r="G15" s="11">
        <v>601.97988327440146</v>
      </c>
      <c r="H15" s="11">
        <v>1.662472190322446</v>
      </c>
      <c r="I15" s="11">
        <v>65.372676642083846</v>
      </c>
      <c r="J15" s="11">
        <v>818.22577481870235</v>
      </c>
      <c r="K15" s="11">
        <v>40.126234168827885</v>
      </c>
      <c r="L15" s="11">
        <v>58.16714544985436</v>
      </c>
      <c r="M15" s="11">
        <v>114.27079452310767</v>
      </c>
      <c r="N15" s="11">
        <v>71.572023790458303</v>
      </c>
      <c r="O15" s="11"/>
      <c r="P15" s="10">
        <f>(E15*1/1000)/$D$15</f>
        <v>1.1825281005524115</v>
      </c>
      <c r="Q15" s="10">
        <f t="shared" ref="Q15:U15" si="13">(F15*1/1000)/$D$15</f>
        <v>38.466376185605817</v>
      </c>
      <c r="R15" s="10">
        <f t="shared" si="13"/>
        <v>12.285303740293907</v>
      </c>
      <c r="S15" s="10">
        <f t="shared" si="13"/>
        <v>3.3928003884131551E-2</v>
      </c>
      <c r="T15" s="10">
        <f t="shared" si="13"/>
        <v>1.3341362580017111</v>
      </c>
      <c r="U15" s="10">
        <f t="shared" si="13"/>
        <v>16.698485200381683</v>
      </c>
      <c r="Z15" s="22"/>
      <c r="AC15" s="21"/>
      <c r="AD15" s="21"/>
    </row>
    <row r="16" spans="1:30" ht="16" x14ac:dyDescent="0.2">
      <c r="A16" t="s">
        <v>47</v>
      </c>
      <c r="B16" s="8" t="s">
        <v>48</v>
      </c>
      <c r="C16" s="9">
        <v>24</v>
      </c>
      <c r="D16" s="10">
        <f t="shared" si="0"/>
        <v>2.4E-2</v>
      </c>
      <c r="E16" s="11">
        <v>3.3093078272751053</v>
      </c>
      <c r="F16" s="11">
        <v>250.93110165454448</v>
      </c>
      <c r="G16" s="11">
        <v>161.65019002192949</v>
      </c>
      <c r="H16" s="11">
        <v>1.2531170730462313</v>
      </c>
      <c r="I16" s="11">
        <v>36.714526228418109</v>
      </c>
      <c r="J16" s="11">
        <v>193.33408198400298</v>
      </c>
      <c r="K16" s="11">
        <v>27.797172777432117</v>
      </c>
      <c r="L16" s="11">
        <v>35.107523328063095</v>
      </c>
      <c r="M16" s="11">
        <v>29.521869517833554</v>
      </c>
      <c r="N16" s="11">
        <v>1.6936880320775449</v>
      </c>
      <c r="O16" s="11"/>
      <c r="P16" s="10">
        <f>(E16*1/1000)/$D$16</f>
        <v>0.13788782613646272</v>
      </c>
      <c r="Q16" s="10">
        <f t="shared" ref="Q16:U16" si="14">(F16*1/1000)/$D$16</f>
        <v>10.455462568939353</v>
      </c>
      <c r="R16" s="10">
        <f t="shared" si="14"/>
        <v>6.7354245842470615</v>
      </c>
      <c r="S16" s="10">
        <f t="shared" si="14"/>
        <v>5.2213211376926305E-2</v>
      </c>
      <c r="T16" s="10">
        <f t="shared" si="14"/>
        <v>1.5297719261840879</v>
      </c>
      <c r="U16" s="10">
        <f t="shared" si="14"/>
        <v>8.0555867493334574</v>
      </c>
      <c r="Z16" s="22"/>
      <c r="AC16" s="21"/>
      <c r="AD16" s="21"/>
    </row>
    <row r="17" spans="1:21" ht="16" x14ac:dyDescent="0.2">
      <c r="A17" t="s">
        <v>49</v>
      </c>
      <c r="B17" s="8" t="s">
        <v>50</v>
      </c>
      <c r="C17" s="9">
        <v>29</v>
      </c>
      <c r="D17" s="10">
        <f t="shared" si="0"/>
        <v>2.9000000000000001E-2</v>
      </c>
      <c r="E17" s="11">
        <v>5.5679539265921267</v>
      </c>
      <c r="F17" s="11">
        <v>570.09627597796896</v>
      </c>
      <c r="G17" s="11">
        <v>289.46021872457271</v>
      </c>
      <c r="H17" s="11">
        <v>1.2533851824235518</v>
      </c>
      <c r="I17" s="11">
        <v>6.3054160307779128</v>
      </c>
      <c r="J17" s="11">
        <v>507.81208725534958</v>
      </c>
      <c r="K17" s="11">
        <v>3.3678515475372404</v>
      </c>
      <c r="L17" s="11">
        <v>8.7749235824890768</v>
      </c>
      <c r="M17" s="11">
        <v>10.869407172055148</v>
      </c>
      <c r="N17" s="11">
        <v>12.284537869745959</v>
      </c>
      <c r="O17" s="11"/>
      <c r="P17" s="10">
        <f>(E17*1/1000)/$D$17</f>
        <v>0.19199841126179745</v>
      </c>
      <c r="Q17" s="10">
        <f t="shared" ref="Q17:U17" si="15">(F17*1/1000)/$D$17</f>
        <v>19.658492275102379</v>
      </c>
      <c r="R17" s="10">
        <f t="shared" si="15"/>
        <v>9.9813868525714735</v>
      </c>
      <c r="S17" s="10">
        <f t="shared" si="15"/>
        <v>4.3220178704260405E-2</v>
      </c>
      <c r="T17" s="10">
        <f t="shared" si="15"/>
        <v>0.21742813899234181</v>
      </c>
      <c r="U17" s="10">
        <f t="shared" si="15"/>
        <v>17.510761629494812</v>
      </c>
    </row>
    <row r="18" spans="1:21" ht="16" x14ac:dyDescent="0.2">
      <c r="A18" t="s">
        <v>51</v>
      </c>
      <c r="B18" s="8" t="s">
        <v>52</v>
      </c>
      <c r="C18" s="9">
        <v>28</v>
      </c>
      <c r="D18" s="10">
        <f t="shared" si="0"/>
        <v>2.8000000000000001E-2</v>
      </c>
      <c r="E18" s="11">
        <v>6.4647434939540531</v>
      </c>
      <c r="F18" s="11">
        <v>593.98739172621572</v>
      </c>
      <c r="G18" s="11">
        <v>242.50871298226861</v>
      </c>
      <c r="H18" s="11">
        <v>1.2674527636773079</v>
      </c>
      <c r="I18" s="11">
        <v>12.499918398881318</v>
      </c>
      <c r="J18" s="11">
        <v>364.95377276304566</v>
      </c>
      <c r="K18" s="11">
        <v>8.3916101474415932</v>
      </c>
      <c r="L18" s="11">
        <v>12.724752697868578</v>
      </c>
      <c r="M18" s="11">
        <v>32.366367328983785</v>
      </c>
      <c r="N18" s="11">
        <v>1.50784097360423</v>
      </c>
      <c r="O18" s="11"/>
      <c r="P18" s="10">
        <f>(E18*1/1000)/$D$18</f>
        <v>0.23088369621264476</v>
      </c>
      <c r="Q18" s="10">
        <f t="shared" ref="Q18:U18" si="16">(F18*1/1000)/$D$18</f>
        <v>21.213835418793419</v>
      </c>
      <c r="R18" s="10">
        <f t="shared" si="16"/>
        <v>8.6610254636524502</v>
      </c>
      <c r="S18" s="10">
        <f t="shared" si="16"/>
        <v>4.5266170131332426E-2</v>
      </c>
      <c r="T18" s="10">
        <f t="shared" si="16"/>
        <v>0.44642565710290422</v>
      </c>
      <c r="U18" s="10">
        <f t="shared" si="16"/>
        <v>13.034063312965916</v>
      </c>
    </row>
    <row r="19" spans="1:21" ht="16" x14ac:dyDescent="0.2">
      <c r="A19" t="s">
        <v>53</v>
      </c>
      <c r="B19" s="8" t="s">
        <v>54</v>
      </c>
      <c r="C19" s="9">
        <v>38</v>
      </c>
      <c r="D19" s="10">
        <f t="shared" si="0"/>
        <v>3.7999999999999999E-2</v>
      </c>
      <c r="E19" s="11">
        <v>565.2338800110075</v>
      </c>
      <c r="F19" s="11">
        <v>1275.860373020409</v>
      </c>
      <c r="G19" s="11">
        <v>225.72097270444709</v>
      </c>
      <c r="H19" s="11">
        <v>26.486367568153121</v>
      </c>
      <c r="I19" s="11">
        <v>82.646896226821667</v>
      </c>
      <c r="J19" s="11">
        <v>458.50447491178636</v>
      </c>
      <c r="K19" s="11">
        <v>66.026374012587695</v>
      </c>
      <c r="L19" s="11">
        <v>62.49765623455896</v>
      </c>
      <c r="M19" s="11">
        <v>18.626332964845147</v>
      </c>
      <c r="N19" s="11">
        <v>5.0487751447425042</v>
      </c>
      <c r="O19" s="11"/>
      <c r="P19" s="10">
        <f>(E19*1/1000)/$D$19</f>
        <v>14.874575789763355</v>
      </c>
      <c r="Q19" s="10">
        <f t="shared" ref="Q19:U19" si="17">(F19*1/1000)/$D$19</f>
        <v>33.575272974221292</v>
      </c>
      <c r="R19" s="10">
        <f t="shared" si="17"/>
        <v>5.9400255974854499</v>
      </c>
      <c r="S19" s="10">
        <f t="shared" si="17"/>
        <v>0.6970096728461348</v>
      </c>
      <c r="T19" s="10">
        <f t="shared" si="17"/>
        <v>2.1749183217584651</v>
      </c>
      <c r="U19" s="10">
        <f t="shared" si="17"/>
        <v>12.065907234520694</v>
      </c>
    </row>
    <row r="20" spans="1:21" ht="16" x14ac:dyDescent="0.2">
      <c r="A20" t="s">
        <v>55</v>
      </c>
      <c r="B20" s="8" t="s">
        <v>56</v>
      </c>
      <c r="C20" s="9">
        <v>45</v>
      </c>
      <c r="D20" s="10">
        <f t="shared" si="0"/>
        <v>4.4999999999999998E-2</v>
      </c>
      <c r="E20" s="11">
        <v>10.396134359240257</v>
      </c>
      <c r="F20" s="11">
        <v>1548.1387646565861</v>
      </c>
      <c r="G20" s="11">
        <v>454.10013287489397</v>
      </c>
      <c r="H20" s="11">
        <v>1.4595495417202244</v>
      </c>
      <c r="I20" s="11">
        <v>114.1023643138534</v>
      </c>
      <c r="J20" s="11">
        <v>899.2937883231433</v>
      </c>
      <c r="K20" s="11">
        <v>78.4771489976807</v>
      </c>
      <c r="L20" s="11">
        <v>96.860108480387424</v>
      </c>
      <c r="M20" s="11">
        <v>101.69740120720492</v>
      </c>
      <c r="N20" s="11">
        <v>80.093421983231281</v>
      </c>
      <c r="O20" s="11"/>
      <c r="P20" s="10">
        <f>(E20*1/1000)/$D$20</f>
        <v>0.23102520798311682</v>
      </c>
      <c r="Q20" s="10">
        <f t="shared" ref="Q20:U20" si="18">(F20*1/1000)/$D$20</f>
        <v>34.403083659035246</v>
      </c>
      <c r="R20" s="10">
        <f t="shared" si="18"/>
        <v>10.091114063886533</v>
      </c>
      <c r="S20" s="10">
        <f t="shared" si="18"/>
        <v>3.2434434260449438E-2</v>
      </c>
      <c r="T20" s="10">
        <f t="shared" si="18"/>
        <v>2.5356080958634091</v>
      </c>
      <c r="U20" s="10">
        <f t="shared" si="18"/>
        <v>19.984306407180963</v>
      </c>
    </row>
    <row r="21" spans="1:21" ht="16" x14ac:dyDescent="0.2">
      <c r="A21" t="s">
        <v>57</v>
      </c>
      <c r="B21" s="8" t="s">
        <v>58</v>
      </c>
      <c r="C21" s="9">
        <v>26</v>
      </c>
      <c r="D21" s="10">
        <f t="shared" si="0"/>
        <v>2.5999999999999999E-2</v>
      </c>
      <c r="E21" s="11">
        <v>5.1634973611734756</v>
      </c>
      <c r="F21" s="11">
        <v>336.14646956802147</v>
      </c>
      <c r="G21" s="11">
        <v>160.81610743914041</v>
      </c>
      <c r="H21" s="11">
        <v>1.2099024142280435</v>
      </c>
      <c r="I21" s="11">
        <v>26.534251261275855</v>
      </c>
      <c r="J21" s="11">
        <v>75.049230461786578</v>
      </c>
      <c r="K21" s="11">
        <v>20.930085718067019</v>
      </c>
      <c r="L21" s="11">
        <v>33.148572126267084</v>
      </c>
      <c r="M21" s="11">
        <v>35.734060192229222</v>
      </c>
      <c r="N21" s="11">
        <v>5.1101345692575526</v>
      </c>
      <c r="O21" s="11"/>
      <c r="P21" s="10">
        <f>(E21*1/1000)/$D$21</f>
        <v>0.19859605235282599</v>
      </c>
      <c r="Q21" s="10">
        <f t="shared" ref="Q21:U21" si="19">(F21*1/1000)/$D$21</f>
        <v>12.928710368000827</v>
      </c>
      <c r="R21" s="10">
        <f t="shared" si="19"/>
        <v>6.1852349015054005</v>
      </c>
      <c r="S21" s="10">
        <f t="shared" si="19"/>
        <v>4.6534708239540139E-2</v>
      </c>
      <c r="T21" s="10">
        <f t="shared" si="19"/>
        <v>1.0205481254336868</v>
      </c>
      <c r="U21" s="10">
        <f t="shared" si="19"/>
        <v>2.8865088639148686</v>
      </c>
    </row>
    <row r="22" spans="1:21" ht="16" x14ac:dyDescent="0.2">
      <c r="A22" t="s">
        <v>59</v>
      </c>
      <c r="B22" s="8" t="s">
        <v>60</v>
      </c>
      <c r="C22" s="9">
        <v>65</v>
      </c>
      <c r="D22" s="10">
        <f t="shared" si="0"/>
        <v>6.5000000000000002E-2</v>
      </c>
      <c r="E22" s="11">
        <v>1201.4889377755453</v>
      </c>
      <c r="F22" s="11">
        <v>207.59871899705632</v>
      </c>
      <c r="G22" s="11">
        <v>44.505515651353321</v>
      </c>
      <c r="H22" s="11">
        <v>10.785616887685725</v>
      </c>
      <c r="I22" s="11">
        <v>-2.0015176421367373</v>
      </c>
      <c r="J22" s="11">
        <v>34.948486036539315</v>
      </c>
      <c r="K22" s="11">
        <v>2.0569320857350943</v>
      </c>
      <c r="L22" s="11">
        <v>3.6716198965984113</v>
      </c>
      <c r="M22" s="11">
        <v>3.33569348799863</v>
      </c>
      <c r="N22" s="11">
        <v>0.50279621527845364</v>
      </c>
      <c r="O22" s="11"/>
      <c r="P22" s="10">
        <f>(E22*1/1000)/$D$22</f>
        <v>18.484445196546851</v>
      </c>
      <c r="Q22" s="10">
        <f t="shared" ref="Q22:U22" si="20">(F22*1/1000)/$D$22</f>
        <v>3.1938264461085586</v>
      </c>
      <c r="R22" s="10">
        <f t="shared" si="20"/>
        <v>0.6847002407900511</v>
      </c>
      <c r="S22" s="10">
        <f t="shared" si="20"/>
        <v>0.16593256750285729</v>
      </c>
      <c r="T22" s="10">
        <f t="shared" si="20"/>
        <v>-3.0792579109795958E-2</v>
      </c>
      <c r="U22" s="10">
        <f t="shared" si="20"/>
        <v>0.53766901594675864</v>
      </c>
    </row>
    <row r="23" spans="1:21" ht="16" x14ac:dyDescent="0.2">
      <c r="A23" t="s">
        <v>61</v>
      </c>
      <c r="B23" s="8" t="s">
        <v>62</v>
      </c>
      <c r="C23" s="9">
        <v>31</v>
      </c>
      <c r="D23" s="10">
        <f t="shared" si="0"/>
        <v>3.1E-2</v>
      </c>
      <c r="E23" s="11">
        <v>9.7401149690829278</v>
      </c>
      <c r="F23" s="11">
        <v>496.26047061981615</v>
      </c>
      <c r="G23" s="11">
        <v>211.14202381869629</v>
      </c>
      <c r="H23" s="11">
        <v>1.3002417740539007</v>
      </c>
      <c r="I23" s="11">
        <v>18.149425947375143</v>
      </c>
      <c r="J23" s="11">
        <v>176.52881403435538</v>
      </c>
      <c r="K23" s="11">
        <v>15.00425530966751</v>
      </c>
      <c r="L23" s="11">
        <v>18.463129633038513</v>
      </c>
      <c r="M23" s="11">
        <v>36.284554152812746</v>
      </c>
      <c r="N23" s="11">
        <v>14.457826207916495</v>
      </c>
      <c r="O23" s="11"/>
      <c r="P23" s="10">
        <f>(E23*1/1000)/$D$23</f>
        <v>0.3141972570671912</v>
      </c>
      <c r="Q23" s="10">
        <f t="shared" ref="Q23:U23" si="21">(F23*1/1000)/$D$23</f>
        <v>16.008402278058586</v>
      </c>
      <c r="R23" s="10">
        <f t="shared" si="21"/>
        <v>6.8110330264095582</v>
      </c>
      <c r="S23" s="10">
        <f t="shared" si="21"/>
        <v>4.1943283033996796E-2</v>
      </c>
      <c r="T23" s="10">
        <f t="shared" si="21"/>
        <v>0.58546535314113368</v>
      </c>
      <c r="U23" s="10">
        <f t="shared" si="21"/>
        <v>5.6944778720759803</v>
      </c>
    </row>
    <row r="24" spans="1:21" ht="16" x14ac:dyDescent="0.2">
      <c r="A24" t="s">
        <v>63</v>
      </c>
      <c r="B24" s="8" t="s">
        <v>64</v>
      </c>
      <c r="C24" s="9">
        <v>32</v>
      </c>
      <c r="D24" s="10">
        <f t="shared" si="0"/>
        <v>3.2000000000000001E-2</v>
      </c>
      <c r="E24" s="11">
        <v>3.7641595589687338</v>
      </c>
      <c r="F24" s="11">
        <v>639.02632096728735</v>
      </c>
      <c r="G24" s="11">
        <v>525.19704698696341</v>
      </c>
      <c r="H24" s="11">
        <v>1.2551301689525027</v>
      </c>
      <c r="I24" s="11">
        <v>91.978088295325122</v>
      </c>
      <c r="J24" s="11">
        <v>401.66479948596339</v>
      </c>
      <c r="K24" s="11">
        <v>72.956529543266399</v>
      </c>
      <c r="L24" s="11">
        <v>91.146374903322638</v>
      </c>
      <c r="M24" s="11">
        <v>122.09278424004648</v>
      </c>
      <c r="N24" s="11">
        <v>51.544066865076303</v>
      </c>
      <c r="O24" s="11"/>
      <c r="P24" s="10">
        <f>(E24*1/1000)/$D$24</f>
        <v>0.11762998621777293</v>
      </c>
      <c r="Q24" s="10">
        <f t="shared" ref="Q24:U24" si="22">(F24*1/1000)/$D$24</f>
        <v>19.96957253022773</v>
      </c>
      <c r="R24" s="10">
        <f t="shared" si="22"/>
        <v>16.412407718342607</v>
      </c>
      <c r="S24" s="10">
        <f t="shared" si="22"/>
        <v>3.922281777976571E-2</v>
      </c>
      <c r="T24" s="10">
        <f t="shared" si="22"/>
        <v>2.8743152592289101</v>
      </c>
      <c r="U24" s="10">
        <f t="shared" si="22"/>
        <v>12.552024983936356</v>
      </c>
    </row>
    <row r="25" spans="1:21" ht="16" x14ac:dyDescent="0.2">
      <c r="A25" t="s">
        <v>65</v>
      </c>
      <c r="B25" s="8" t="s">
        <v>66</v>
      </c>
      <c r="C25" s="9">
        <v>35</v>
      </c>
      <c r="D25" s="10">
        <f t="shared" si="0"/>
        <v>3.5000000000000003E-2</v>
      </c>
      <c r="E25" s="11">
        <v>7.4320640599737189</v>
      </c>
      <c r="F25" s="11">
        <v>1017.9531011535335</v>
      </c>
      <c r="G25" s="11">
        <v>326.22761892533339</v>
      </c>
      <c r="H25" s="11">
        <v>1.3369461356549197</v>
      </c>
      <c r="I25" s="11">
        <v>17.947522350704666</v>
      </c>
      <c r="J25" s="11">
        <v>346.29161777464344</v>
      </c>
      <c r="K25" s="11">
        <v>12.132143585737197</v>
      </c>
      <c r="L25" s="11">
        <v>16.728550949902569</v>
      </c>
      <c r="M25" s="11">
        <v>53.786889505778092</v>
      </c>
      <c r="N25" s="11">
        <v>17.488322946494904</v>
      </c>
      <c r="O25" s="11"/>
      <c r="P25" s="10">
        <f>(E25*1/1000)/$D$25</f>
        <v>0.21234468742782053</v>
      </c>
      <c r="Q25" s="10">
        <f t="shared" ref="Q25:U25" si="23">(F25*1/1000)/$D$25</f>
        <v>29.084374318672381</v>
      </c>
      <c r="R25" s="10">
        <f t="shared" si="23"/>
        <v>9.3207891121523812</v>
      </c>
      <c r="S25" s="10">
        <f t="shared" si="23"/>
        <v>3.8198461018711986E-2</v>
      </c>
      <c r="T25" s="10">
        <f t="shared" si="23"/>
        <v>0.51278635287727614</v>
      </c>
      <c r="U25" s="10">
        <f t="shared" si="23"/>
        <v>9.894046222132669</v>
      </c>
    </row>
    <row r="26" spans="1:21" ht="16" x14ac:dyDescent="0.2">
      <c r="A26" t="s">
        <v>67</v>
      </c>
      <c r="B26" s="8" t="s">
        <v>68</v>
      </c>
      <c r="C26" s="9">
        <v>44</v>
      </c>
      <c r="D26" s="10">
        <f t="shared" si="0"/>
        <v>4.3999999999999997E-2</v>
      </c>
      <c r="E26" s="11">
        <v>4.4429966366533034</v>
      </c>
      <c r="F26" s="11">
        <v>425.12020756585628</v>
      </c>
      <c r="G26" s="11">
        <v>201.81166372723666</v>
      </c>
      <c r="H26" s="11">
        <v>1.2578862695851691</v>
      </c>
      <c r="I26" s="11">
        <v>25.546658911523558</v>
      </c>
      <c r="J26" s="11">
        <v>143.75252024731495</v>
      </c>
      <c r="K26" s="11">
        <v>22.563297261976338</v>
      </c>
      <c r="L26" s="11">
        <v>28.005026305158939</v>
      </c>
      <c r="M26" s="11">
        <v>29.576712639809209</v>
      </c>
      <c r="N26" s="11">
        <v>4.1869282532279302</v>
      </c>
      <c r="O26" s="11"/>
      <c r="P26" s="10">
        <f>(E26*1/1000)/$D$26</f>
        <v>0.10097719628757508</v>
      </c>
      <c r="Q26" s="10">
        <f t="shared" ref="Q26:U26" si="24">(F26*1/1000)/$D$26</f>
        <v>9.6618228992240063</v>
      </c>
      <c r="R26" s="10">
        <f t="shared" si="24"/>
        <v>4.586628721073561</v>
      </c>
      <c r="S26" s="10">
        <f t="shared" si="24"/>
        <v>2.8588324308753847E-2</v>
      </c>
      <c r="T26" s="10">
        <f t="shared" si="24"/>
        <v>0.58060588435280813</v>
      </c>
      <c r="U26" s="10">
        <f t="shared" si="24"/>
        <v>3.2671027328935214</v>
      </c>
    </row>
    <row r="27" spans="1:21" ht="16" x14ac:dyDescent="0.2">
      <c r="A27" t="s">
        <v>69</v>
      </c>
      <c r="B27" s="8" t="s">
        <v>70</v>
      </c>
      <c r="C27" s="9">
        <v>41</v>
      </c>
      <c r="D27" s="10">
        <f t="shared" si="0"/>
        <v>4.1000000000000002E-2</v>
      </c>
      <c r="E27" s="11">
        <v>4.5299371812004701</v>
      </c>
      <c r="F27" s="11">
        <v>778.05482409438116</v>
      </c>
      <c r="G27" s="11">
        <v>231.36561223153547</v>
      </c>
      <c r="H27" s="11">
        <v>1.3155183444929894</v>
      </c>
      <c r="I27" s="11">
        <v>63.873930233401133</v>
      </c>
      <c r="J27" s="11">
        <v>187.46839785583833</v>
      </c>
      <c r="K27" s="11">
        <v>52.337387479986617</v>
      </c>
      <c r="L27" s="11">
        <v>64.108182328527263</v>
      </c>
      <c r="M27" s="11">
        <v>64.852732903632656</v>
      </c>
      <c r="N27" s="11">
        <v>8.4852890530678433</v>
      </c>
      <c r="O27" s="11"/>
      <c r="P27" s="10">
        <f>(E27*1/1000)/$D$27</f>
        <v>0.11048627271220658</v>
      </c>
      <c r="Q27" s="10">
        <f t="shared" ref="Q27:U27" si="25">(F27*1/1000)/$D$27</f>
        <v>18.976946929131248</v>
      </c>
      <c r="R27" s="10">
        <f t="shared" si="25"/>
        <v>5.6430637129642793</v>
      </c>
      <c r="S27" s="10">
        <f t="shared" si="25"/>
        <v>3.2085813280316809E-2</v>
      </c>
      <c r="T27" s="10">
        <f t="shared" si="25"/>
        <v>1.5579007374000273</v>
      </c>
      <c r="U27" s="10">
        <f t="shared" si="25"/>
        <v>4.5723999477033734</v>
      </c>
    </row>
    <row r="28" spans="1:21" ht="16" x14ac:dyDescent="0.2">
      <c r="A28" t="s">
        <v>71</v>
      </c>
      <c r="B28" s="8" t="s">
        <v>72</v>
      </c>
      <c r="C28" s="9">
        <v>45</v>
      </c>
      <c r="D28" s="10">
        <f t="shared" si="0"/>
        <v>4.4999999999999998E-2</v>
      </c>
      <c r="E28" s="11">
        <v>203.15067364633509</v>
      </c>
      <c r="F28" s="11">
        <v>732.4100661556356</v>
      </c>
      <c r="G28" s="11">
        <v>57.668073641328633</v>
      </c>
      <c r="H28" s="11">
        <v>1.6204640683726033</v>
      </c>
      <c r="I28" s="11">
        <v>-5.9828139398660465</v>
      </c>
      <c r="J28" s="11">
        <v>480.97606562075066</v>
      </c>
      <c r="K28" s="11">
        <v>0.20911338463295223</v>
      </c>
      <c r="L28" s="11">
        <v>5.9884891452290374E-2</v>
      </c>
      <c r="M28" s="11">
        <v>1.5953354259589432</v>
      </c>
      <c r="N28" s="11">
        <v>0.89725397867344736</v>
      </c>
      <c r="O28" s="11"/>
      <c r="P28" s="10">
        <f>(E28*1/1000)/$D$28</f>
        <v>4.5144594143630021</v>
      </c>
      <c r="Q28" s="10">
        <f t="shared" ref="Q28:U28" si="26">(F28*1/1000)/$D$28</f>
        <v>16.275779247903014</v>
      </c>
      <c r="R28" s="10">
        <f t="shared" si="26"/>
        <v>1.2815127475850807</v>
      </c>
      <c r="S28" s="10">
        <f t="shared" si="26"/>
        <v>3.6010312630502292E-2</v>
      </c>
      <c r="T28" s="10">
        <f t="shared" si="26"/>
        <v>-0.13295142088591214</v>
      </c>
      <c r="U28" s="10">
        <f t="shared" si="26"/>
        <v>10.688357013794461</v>
      </c>
    </row>
    <row r="29" spans="1:21" ht="16" x14ac:dyDescent="0.2">
      <c r="A29" t="s">
        <v>73</v>
      </c>
      <c r="B29" s="8" t="s">
        <v>74</v>
      </c>
      <c r="C29" s="9">
        <v>43</v>
      </c>
      <c r="D29" s="10">
        <f t="shared" si="0"/>
        <v>4.2999999999999997E-2</v>
      </c>
      <c r="E29" s="11">
        <v>17.26047387509389</v>
      </c>
      <c r="F29" s="11">
        <v>549.49868229473122</v>
      </c>
      <c r="G29" s="11">
        <v>264.01841682754048</v>
      </c>
      <c r="H29" s="11">
        <v>1.6121833547178743</v>
      </c>
      <c r="I29" s="11">
        <v>25.149123171309714</v>
      </c>
      <c r="J29" s="11">
        <v>321.57010682233943</v>
      </c>
      <c r="K29" s="11">
        <v>19.501903788266102</v>
      </c>
      <c r="L29" s="11">
        <v>25.327121434111532</v>
      </c>
      <c r="M29" s="11">
        <v>6.360417193884893</v>
      </c>
      <c r="N29" s="11">
        <v>0.90938545873191001</v>
      </c>
      <c r="O29" s="11"/>
      <c r="P29" s="10">
        <f>(E29*1/1000)/$D$29</f>
        <v>0.40140636918823008</v>
      </c>
      <c r="Q29" s="10">
        <f t="shared" ref="Q29:U29" si="27">(F29*1/1000)/$D$29</f>
        <v>12.779039123133284</v>
      </c>
      <c r="R29" s="10">
        <f t="shared" si="27"/>
        <v>6.1399631820358254</v>
      </c>
      <c r="S29" s="10">
        <f t="shared" si="27"/>
        <v>3.7492636156229636E-2</v>
      </c>
      <c r="T29" s="10">
        <f t="shared" si="27"/>
        <v>0.58486332956534226</v>
      </c>
      <c r="U29" s="10">
        <f t="shared" si="27"/>
        <v>7.4783745772637085</v>
      </c>
    </row>
    <row r="30" spans="1:21" ht="16" x14ac:dyDescent="0.2">
      <c r="A30" t="s">
        <v>75</v>
      </c>
      <c r="B30" s="8" t="s">
        <v>76</v>
      </c>
      <c r="C30" s="9">
        <v>39</v>
      </c>
      <c r="D30" s="10">
        <f t="shared" si="0"/>
        <v>3.9E-2</v>
      </c>
      <c r="E30" s="11">
        <v>5.4077902885776377</v>
      </c>
      <c r="F30" s="11">
        <v>996.75066302654488</v>
      </c>
      <c r="G30" s="11">
        <v>481.29385622838697</v>
      </c>
      <c r="H30" s="11">
        <v>1.4991847517771868</v>
      </c>
      <c r="I30" s="11">
        <v>19.568432574614153</v>
      </c>
      <c r="J30" s="11">
        <v>490.76434932650642</v>
      </c>
      <c r="K30" s="11">
        <v>14.558148301399214</v>
      </c>
      <c r="L30" s="11">
        <v>32.586947787030034</v>
      </c>
      <c r="M30" s="11">
        <v>76.665498589164258</v>
      </c>
      <c r="N30" s="11">
        <v>1.43240049337838</v>
      </c>
      <c r="O30" s="11"/>
      <c r="P30" s="10">
        <f>(E30*1/1000)/$D$30</f>
        <v>0.13866128945070866</v>
      </c>
      <c r="Q30" s="10">
        <f t="shared" ref="Q30:U30" si="28">(F30*1/1000)/$D$30</f>
        <v>25.557709308372946</v>
      </c>
      <c r="R30" s="10">
        <f t="shared" si="28"/>
        <v>12.34086810842018</v>
      </c>
      <c r="S30" s="10">
        <f t="shared" si="28"/>
        <v>3.8440634660953509E-2</v>
      </c>
      <c r="T30" s="10">
        <f t="shared" si="28"/>
        <v>0.50175468140036283</v>
      </c>
      <c r="U30" s="10">
        <f t="shared" si="28"/>
        <v>12.583701264782215</v>
      </c>
    </row>
    <row r="31" spans="1:21" ht="16" x14ac:dyDescent="0.2">
      <c r="A31" t="s">
        <v>77</v>
      </c>
      <c r="B31" s="8" t="s">
        <v>78</v>
      </c>
      <c r="C31" s="9">
        <v>48</v>
      </c>
      <c r="D31" s="10">
        <f t="shared" si="0"/>
        <v>4.8000000000000001E-2</v>
      </c>
      <c r="E31" s="11">
        <v>31.983242092130617</v>
      </c>
      <c r="F31" s="11">
        <v>1256.6501505825049</v>
      </c>
      <c r="G31" s="11">
        <v>497.12374467563063</v>
      </c>
      <c r="H31" s="11">
        <v>1.4086946761016805</v>
      </c>
      <c r="I31" s="11">
        <v>82.944493633911733</v>
      </c>
      <c r="J31" s="11">
        <v>370.80744285428693</v>
      </c>
      <c r="K31" s="11">
        <v>41.984465833188992</v>
      </c>
      <c r="L31" s="11">
        <v>78.740793927255893</v>
      </c>
      <c r="M31" s="11">
        <v>88.422907511647594</v>
      </c>
      <c r="N31" s="11">
        <v>1.4664675855340086</v>
      </c>
      <c r="O31" s="11"/>
      <c r="P31" s="10">
        <f>(E31*1/1000)/$D$31</f>
        <v>0.66631754358605455</v>
      </c>
      <c r="Q31" s="10">
        <f t="shared" ref="Q31:U31" si="29">(F31*1/1000)/$D$31</f>
        <v>26.180211470468851</v>
      </c>
      <c r="R31" s="10">
        <f t="shared" si="29"/>
        <v>10.356744680742304</v>
      </c>
      <c r="S31" s="10">
        <f t="shared" si="29"/>
        <v>2.9347805752118344E-2</v>
      </c>
      <c r="T31" s="10">
        <f t="shared" si="29"/>
        <v>1.7280102840398277</v>
      </c>
      <c r="U31" s="10">
        <f t="shared" si="29"/>
        <v>7.7251550594643108</v>
      </c>
    </row>
    <row r="32" spans="1:21" ht="16" x14ac:dyDescent="0.2">
      <c r="A32" t="s">
        <v>79</v>
      </c>
      <c r="B32" s="8" t="s">
        <v>80</v>
      </c>
      <c r="C32" s="9">
        <v>53</v>
      </c>
      <c r="D32" s="10">
        <f t="shared" si="0"/>
        <v>5.2999999999999999E-2</v>
      </c>
      <c r="E32" s="11">
        <v>2584.32005914513</v>
      </c>
      <c r="F32" s="11">
        <v>-40.493148231027391</v>
      </c>
      <c r="G32" s="11">
        <v>7.0338259900014135</v>
      </c>
      <c r="H32" s="11">
        <v>2.4399884552459721</v>
      </c>
      <c r="I32" s="11">
        <v>-6.0550922775044498</v>
      </c>
      <c r="J32" s="11">
        <v>-0.51645964833768254</v>
      </c>
      <c r="K32" s="11">
        <v>9.7054799156518594E-3</v>
      </c>
      <c r="L32" s="11">
        <v>-6.7137588758447733E-2</v>
      </c>
      <c r="M32" s="11">
        <v>0.73019841549179509</v>
      </c>
      <c r="N32" s="11">
        <v>0.61256147214977041</v>
      </c>
      <c r="O32" s="11"/>
      <c r="P32" s="10">
        <f>(E32*1/1000)/$D$32</f>
        <v>48.760755832926982</v>
      </c>
      <c r="Q32" s="10">
        <f t="shared" ref="Q32:U32" si="30">(F32*1/1000)/$D$32</f>
        <v>-0.7640216647363659</v>
      </c>
      <c r="R32" s="10">
        <f t="shared" si="30"/>
        <v>0.13271369792455498</v>
      </c>
      <c r="S32" s="10">
        <f t="shared" si="30"/>
        <v>4.603751802350891E-2</v>
      </c>
      <c r="T32" s="10">
        <f t="shared" si="30"/>
        <v>-0.11424702410385755</v>
      </c>
      <c r="U32" s="10">
        <f t="shared" si="30"/>
        <v>-9.7445216667487265E-3</v>
      </c>
    </row>
    <row r="33" spans="1:21" ht="16" x14ac:dyDescent="0.2">
      <c r="A33" t="s">
        <v>81</v>
      </c>
      <c r="B33" s="8" t="s">
        <v>82</v>
      </c>
      <c r="C33" s="9">
        <v>34</v>
      </c>
      <c r="D33" s="10">
        <f t="shared" si="0"/>
        <v>3.4000000000000002E-2</v>
      </c>
      <c r="E33" s="11">
        <v>22.309490705585194</v>
      </c>
      <c r="F33" s="11">
        <v>1246.4719521318007</v>
      </c>
      <c r="G33" s="11">
        <v>1059.746595571705</v>
      </c>
      <c r="H33" s="11">
        <v>1.3638153478510919</v>
      </c>
      <c r="I33" s="11">
        <v>10.305636819257289</v>
      </c>
      <c r="J33" s="11">
        <v>704.3734324342754</v>
      </c>
      <c r="K33" s="11">
        <v>9.7269355809596441</v>
      </c>
      <c r="L33" s="11">
        <v>11.080373727404385</v>
      </c>
      <c r="M33" s="11">
        <v>79.908816061131731</v>
      </c>
      <c r="N33" s="11">
        <v>7.696162010296538</v>
      </c>
      <c r="O33" s="11"/>
      <c r="P33" s="10">
        <f>(E33*1/1000)/$D$33</f>
        <v>0.65616149134074098</v>
      </c>
      <c r="Q33" s="10">
        <f t="shared" ref="Q33:U33" si="31">(F33*1/1000)/$D$33</f>
        <v>36.660939768582367</v>
      </c>
      <c r="R33" s="10">
        <f t="shared" si="31"/>
        <v>31.169017516814847</v>
      </c>
      <c r="S33" s="10">
        <f t="shared" si="31"/>
        <v>4.0112216113267408E-2</v>
      </c>
      <c r="T33" s="10">
        <f t="shared" si="31"/>
        <v>0.30310696527227315</v>
      </c>
      <c r="U33" s="10">
        <f t="shared" si="31"/>
        <v>20.71686565983163</v>
      </c>
    </row>
    <row r="34" spans="1:21" ht="16" x14ac:dyDescent="0.2">
      <c r="A34" t="s">
        <v>83</v>
      </c>
      <c r="B34" s="8" t="s">
        <v>84</v>
      </c>
      <c r="C34" s="9">
        <v>42</v>
      </c>
      <c r="D34" s="10">
        <f t="shared" si="0"/>
        <v>4.2000000000000003E-2</v>
      </c>
      <c r="E34" s="11">
        <v>10.081438953082225</v>
      </c>
      <c r="F34" s="11">
        <v>297.47129080187011</v>
      </c>
      <c r="G34" s="11">
        <v>131.36134021647419</v>
      </c>
      <c r="H34" s="11">
        <v>1.2295661177189141</v>
      </c>
      <c r="I34" s="11">
        <v>9.9723044851793219</v>
      </c>
      <c r="J34" s="11">
        <v>176.57287993111876</v>
      </c>
      <c r="K34" s="11">
        <v>10.755641757060001</v>
      </c>
      <c r="L34" s="11">
        <v>15.511218674928447</v>
      </c>
      <c r="M34" s="11">
        <v>18.21974522868263</v>
      </c>
      <c r="N34" s="11">
        <v>2.5324069680040298</v>
      </c>
      <c r="O34" s="11"/>
      <c r="P34" s="10">
        <f>(E34*1/1000)/$D$34</f>
        <v>0.24003426078767204</v>
      </c>
      <c r="Q34" s="10">
        <f t="shared" ref="Q34:U34" si="32">(F34*1/1000)/$D$34</f>
        <v>7.0826497809969071</v>
      </c>
      <c r="R34" s="10">
        <f t="shared" si="32"/>
        <v>3.1276509575350997</v>
      </c>
      <c r="S34" s="10">
        <f t="shared" si="32"/>
        <v>2.9275383755212239E-2</v>
      </c>
      <c r="T34" s="10">
        <f t="shared" si="32"/>
        <v>0.23743582107569811</v>
      </c>
      <c r="U34" s="10">
        <f t="shared" si="32"/>
        <v>4.2041161888361609</v>
      </c>
    </row>
    <row r="35" spans="1:21" ht="16" x14ac:dyDescent="0.2">
      <c r="A35" t="s">
        <v>85</v>
      </c>
      <c r="B35" s="8" t="s">
        <v>86</v>
      </c>
      <c r="C35" s="9">
        <v>34</v>
      </c>
      <c r="D35" s="10">
        <f t="shared" si="0"/>
        <v>3.4000000000000002E-2</v>
      </c>
      <c r="E35" s="11">
        <v>16.579815129455476</v>
      </c>
      <c r="F35" s="11">
        <v>558.78595447979467</v>
      </c>
      <c r="G35" s="11">
        <v>213.57668404877484</v>
      </c>
      <c r="H35" s="11">
        <v>1.2310428024933064</v>
      </c>
      <c r="I35" s="11">
        <v>27.644461943796415</v>
      </c>
      <c r="J35" s="11">
        <v>227.98852672578587</v>
      </c>
      <c r="K35" s="11">
        <v>17.121186768766638</v>
      </c>
      <c r="L35" s="11">
        <v>25.226909044546485</v>
      </c>
      <c r="M35" s="11">
        <v>57.408585050830837</v>
      </c>
      <c r="N35" s="11">
        <v>5.7946280810111075</v>
      </c>
      <c r="O35" s="11"/>
      <c r="P35" s="10">
        <f>(E35*1/1000)/$D$35</f>
        <v>0.48764162145457279</v>
      </c>
      <c r="Q35" s="10">
        <f t="shared" ref="Q35:U35" si="33">(F35*1/1000)/$D$35</f>
        <v>16.434881014111607</v>
      </c>
      <c r="R35" s="10">
        <f t="shared" si="33"/>
        <v>6.2816671779051418</v>
      </c>
      <c r="S35" s="10">
        <f t="shared" si="33"/>
        <v>3.6207141249803128E-2</v>
      </c>
      <c r="T35" s="10">
        <f t="shared" si="33"/>
        <v>0.81307241011165921</v>
      </c>
      <c r="U35" s="10">
        <f t="shared" si="33"/>
        <v>6.7055449036995842</v>
      </c>
    </row>
    <row r="36" spans="1:21" ht="16" x14ac:dyDescent="0.2">
      <c r="A36" t="s">
        <v>87</v>
      </c>
      <c r="B36" s="8" t="s">
        <v>88</v>
      </c>
      <c r="C36" s="9">
        <v>30</v>
      </c>
      <c r="D36" s="10">
        <f t="shared" si="0"/>
        <v>0.03</v>
      </c>
      <c r="E36" s="11">
        <v>8.4809090706675612</v>
      </c>
      <c r="F36" s="11">
        <v>480.78702356023967</v>
      </c>
      <c r="G36" s="11">
        <v>117.36851497848053</v>
      </c>
      <c r="H36" s="11">
        <v>1.3186220412134975</v>
      </c>
      <c r="I36" s="11">
        <v>23.025885397196252</v>
      </c>
      <c r="J36" s="11">
        <v>161.93806896513604</v>
      </c>
      <c r="K36" s="11">
        <v>21.657247712150802</v>
      </c>
      <c r="L36" s="11">
        <v>32.021804172463327</v>
      </c>
      <c r="M36" s="11">
        <v>34.942635569945828</v>
      </c>
      <c r="N36" s="11">
        <v>19.371021541409085</v>
      </c>
      <c r="O36" s="11"/>
      <c r="P36" s="10">
        <f>(E36*1/1000)/$D$36</f>
        <v>0.282696969022252</v>
      </c>
      <c r="Q36" s="10">
        <f t="shared" ref="Q36:U36" si="34">(F36*1/1000)/$D$36</f>
        <v>16.026234118674655</v>
      </c>
      <c r="R36" s="10">
        <f t="shared" si="34"/>
        <v>3.9122838326160183</v>
      </c>
      <c r="S36" s="10">
        <f t="shared" si="34"/>
        <v>4.3954068040449913E-2</v>
      </c>
      <c r="T36" s="10">
        <f t="shared" si="34"/>
        <v>0.76752951323987506</v>
      </c>
      <c r="U36" s="10">
        <f t="shared" si="34"/>
        <v>5.397935632171202</v>
      </c>
    </row>
    <row r="37" spans="1:21" ht="16" x14ac:dyDescent="0.2">
      <c r="A37" t="s">
        <v>89</v>
      </c>
      <c r="B37" s="8" t="s">
        <v>90</v>
      </c>
      <c r="C37" s="9">
        <v>40</v>
      </c>
      <c r="D37" s="10">
        <f t="shared" si="0"/>
        <v>0.04</v>
      </c>
      <c r="E37" s="11">
        <v>4.8260984385299395</v>
      </c>
      <c r="F37" s="11">
        <v>1411.2048393662503</v>
      </c>
      <c r="G37" s="11">
        <v>211.67421884051859</v>
      </c>
      <c r="H37" s="11">
        <v>1.3613435105356639</v>
      </c>
      <c r="I37" s="11">
        <v>3.921749340183299E-2</v>
      </c>
      <c r="J37" s="11">
        <v>1120.3520391400239</v>
      </c>
      <c r="K37" s="11">
        <v>2.5100313398048426</v>
      </c>
      <c r="L37" s="11">
        <v>4.7690803257209602</v>
      </c>
      <c r="M37" s="11">
        <v>5.699969694117466</v>
      </c>
      <c r="N37" s="11">
        <v>1.2481457645623992</v>
      </c>
      <c r="O37" s="11"/>
      <c r="P37" s="10">
        <f>(E37*1/1000)/$D$37</f>
        <v>0.1206524609632485</v>
      </c>
      <c r="Q37" s="10">
        <f t="shared" ref="Q37:U37" si="35">(F37*1/1000)/$D$37</f>
        <v>35.280120984156262</v>
      </c>
      <c r="R37" s="10">
        <f t="shared" si="35"/>
        <v>5.2918554710129646</v>
      </c>
      <c r="S37" s="10">
        <f t="shared" si="35"/>
        <v>3.4033587763391597E-2</v>
      </c>
      <c r="T37" s="10">
        <f t="shared" si="35"/>
        <v>9.8043733504582465E-4</v>
      </c>
      <c r="U37" s="10">
        <f t="shared" si="35"/>
        <v>28.008800978500599</v>
      </c>
    </row>
    <row r="38" spans="1:21" ht="16" x14ac:dyDescent="0.2">
      <c r="A38" t="s">
        <v>91</v>
      </c>
      <c r="B38" s="8" t="s">
        <v>92</v>
      </c>
      <c r="C38" s="9">
        <v>33</v>
      </c>
      <c r="D38" s="10">
        <f t="shared" si="0"/>
        <v>3.3000000000000002E-2</v>
      </c>
      <c r="E38" s="11">
        <v>18.544898972195877</v>
      </c>
      <c r="F38" s="11">
        <v>541.34727331996351</v>
      </c>
      <c r="G38" s="11">
        <v>336.53699190009456</v>
      </c>
      <c r="H38" s="11">
        <v>1.8017554937180658</v>
      </c>
      <c r="I38" s="11">
        <v>25.033777187276765</v>
      </c>
      <c r="J38" s="11">
        <v>104.03068362280202</v>
      </c>
      <c r="K38" s="11">
        <v>21.584986412036727</v>
      </c>
      <c r="L38" s="11">
        <v>33.077511813985375</v>
      </c>
      <c r="M38" s="11">
        <v>3.2848258809268414</v>
      </c>
      <c r="N38" s="11">
        <v>0.79075277562420598</v>
      </c>
      <c r="O38" s="11"/>
      <c r="P38" s="10">
        <f>(E38*1/1000)/$D$38</f>
        <v>0.56196663552108717</v>
      </c>
      <c r="Q38" s="10">
        <f t="shared" ref="Q38:U38" si="36">(F38*1/1000)/$D$38</f>
        <v>16.40446282787768</v>
      </c>
      <c r="R38" s="10">
        <f t="shared" si="36"/>
        <v>10.198090663639229</v>
      </c>
      <c r="S38" s="10">
        <f t="shared" si="36"/>
        <v>5.4598651324789867E-2</v>
      </c>
      <c r="T38" s="10">
        <f t="shared" si="36"/>
        <v>0.75859930870535641</v>
      </c>
      <c r="U38" s="10">
        <f t="shared" si="36"/>
        <v>3.1524449582667278</v>
      </c>
    </row>
    <row r="39" spans="1:21" ht="16" x14ac:dyDescent="0.2">
      <c r="A39" t="s">
        <v>93</v>
      </c>
      <c r="B39" s="8" t="s">
        <v>94</v>
      </c>
      <c r="C39" s="9">
        <v>32</v>
      </c>
      <c r="D39" s="10">
        <f t="shared" si="0"/>
        <v>3.2000000000000001E-2</v>
      </c>
      <c r="E39" s="11">
        <v>4.5546724381136485</v>
      </c>
      <c r="F39" s="11">
        <v>514.48359102589473</v>
      </c>
      <c r="G39" s="11">
        <v>413.60276333400697</v>
      </c>
      <c r="H39" s="11">
        <v>1.3289181137953554</v>
      </c>
      <c r="I39" s="11">
        <v>110.52645010015553</v>
      </c>
      <c r="J39" s="11">
        <v>384.36127560713339</v>
      </c>
      <c r="K39" s="11">
        <v>60.178030770057696</v>
      </c>
      <c r="L39" s="11">
        <v>87.779934480193589</v>
      </c>
      <c r="M39" s="11">
        <v>93.401968089217675</v>
      </c>
      <c r="N39" s="11">
        <v>2.724828674193351</v>
      </c>
      <c r="O39" s="11"/>
      <c r="P39" s="10">
        <f>(E39*1/1000)/$D$39</f>
        <v>0.14233351369105152</v>
      </c>
      <c r="Q39" s="10">
        <f t="shared" ref="Q39:U39" si="37">(F39*1/1000)/$D$39</f>
        <v>16.07761221955921</v>
      </c>
      <c r="R39" s="10">
        <f t="shared" si="37"/>
        <v>12.925086354187718</v>
      </c>
      <c r="S39" s="10">
        <f t="shared" si="37"/>
        <v>4.1528691056104856E-2</v>
      </c>
      <c r="T39" s="10">
        <f t="shared" si="37"/>
        <v>3.4539515656298603</v>
      </c>
      <c r="U39" s="10">
        <f t="shared" si="37"/>
        <v>12.011289862722919</v>
      </c>
    </row>
    <row r="40" spans="1:21" ht="16" x14ac:dyDescent="0.2">
      <c r="A40" t="s">
        <v>95</v>
      </c>
      <c r="B40" s="8" t="s">
        <v>96</v>
      </c>
      <c r="C40" s="9">
        <v>36</v>
      </c>
      <c r="D40" s="10">
        <f t="shared" si="0"/>
        <v>3.5999999999999997E-2</v>
      </c>
      <c r="E40" s="11">
        <v>49.600810125712115</v>
      </c>
      <c r="F40" s="11">
        <v>2102.2133492984603</v>
      </c>
      <c r="G40" s="11">
        <v>214.50556572064713</v>
      </c>
      <c r="H40" s="11">
        <v>1.6539796946481455</v>
      </c>
      <c r="I40" s="11">
        <v>3.4675885455907469</v>
      </c>
      <c r="J40" s="11">
        <v>758.74474854168943</v>
      </c>
      <c r="K40" s="11">
        <v>5.1478067194175381</v>
      </c>
      <c r="L40" s="11">
        <v>13.683236719534751</v>
      </c>
      <c r="M40" s="11">
        <v>11.523142810190333</v>
      </c>
      <c r="N40" s="11">
        <v>0.71495241103670759</v>
      </c>
      <c r="O40" s="11"/>
      <c r="P40" s="10">
        <f>(E40*1/1000)/$D$40</f>
        <v>1.3778002812697812</v>
      </c>
      <c r="Q40" s="10">
        <f t="shared" ref="Q40:U40" si="38">(F40*1/1000)/$D$40</f>
        <v>58.394815258290571</v>
      </c>
      <c r="R40" s="10">
        <f t="shared" si="38"/>
        <v>5.9584879366846435</v>
      </c>
      <c r="S40" s="10">
        <f t="shared" si="38"/>
        <v>4.5943880406892935E-2</v>
      </c>
      <c r="T40" s="10">
        <f t="shared" si="38"/>
        <v>9.6321904044187417E-2</v>
      </c>
      <c r="U40" s="10">
        <f t="shared" si="38"/>
        <v>21.076243015046931</v>
      </c>
    </row>
    <row r="41" spans="1:21" ht="16" x14ac:dyDescent="0.2">
      <c r="A41" t="s">
        <v>97</v>
      </c>
      <c r="B41" s="8" t="s">
        <v>98</v>
      </c>
      <c r="C41" s="9">
        <v>44</v>
      </c>
      <c r="D41" s="10">
        <f t="shared" si="0"/>
        <v>4.3999999999999997E-2</v>
      </c>
      <c r="E41" s="11">
        <v>60.2403615092473</v>
      </c>
      <c r="F41" s="11">
        <v>1458.6529143870694</v>
      </c>
      <c r="G41" s="11">
        <v>86.985591975971914</v>
      </c>
      <c r="H41" s="11">
        <v>1.5485673828231836</v>
      </c>
      <c r="I41" s="11">
        <v>-6.062177461799811</v>
      </c>
      <c r="J41" s="11">
        <v>540.67131573272763</v>
      </c>
      <c r="K41" s="11">
        <v>0.1489912775987271</v>
      </c>
      <c r="L41" s="11">
        <v>-3.0321174999748849E-2</v>
      </c>
      <c r="M41" s="11">
        <v>2.3028930830180556</v>
      </c>
      <c r="N41" s="11">
        <v>0.8105417078019822</v>
      </c>
      <c r="O41" s="11"/>
      <c r="P41" s="10">
        <f>(E41*1/1000)/$D$41</f>
        <v>1.3690991252101661</v>
      </c>
      <c r="Q41" s="10">
        <f t="shared" ref="Q41:U41" si="39">(F41*1/1000)/$D$41</f>
        <v>33.151202599706124</v>
      </c>
      <c r="R41" s="10">
        <f t="shared" si="39"/>
        <v>1.97694527218118</v>
      </c>
      <c r="S41" s="10">
        <f t="shared" si="39"/>
        <v>3.5194713245981446E-2</v>
      </c>
      <c r="T41" s="10">
        <f t="shared" si="39"/>
        <v>-0.13777676049545026</v>
      </c>
      <c r="U41" s="10">
        <f t="shared" si="39"/>
        <v>12.287984448471084</v>
      </c>
    </row>
    <row r="42" spans="1:21" ht="16" x14ac:dyDescent="0.2">
      <c r="A42" t="s">
        <v>99</v>
      </c>
      <c r="B42" s="8" t="s">
        <v>100</v>
      </c>
      <c r="C42" s="9">
        <v>47</v>
      </c>
      <c r="D42" s="10">
        <f t="shared" si="0"/>
        <v>4.7E-2</v>
      </c>
      <c r="E42" s="11">
        <v>9.7310721000704312</v>
      </c>
      <c r="F42" s="11">
        <v>1919.5112665333647</v>
      </c>
      <c r="G42" s="11">
        <v>617.2154659429707</v>
      </c>
      <c r="H42" s="11">
        <v>1.7729990844332759</v>
      </c>
      <c r="I42" s="11">
        <v>73.141336141871591</v>
      </c>
      <c r="J42" s="11">
        <v>786.70637999587825</v>
      </c>
      <c r="K42" s="11">
        <v>51.35186997842635</v>
      </c>
      <c r="L42" s="11">
        <v>57.92134055275605</v>
      </c>
      <c r="M42" s="11">
        <v>117.61758169265825</v>
      </c>
      <c r="N42" s="11">
        <v>86.032299751480039</v>
      </c>
      <c r="O42" s="11"/>
      <c r="P42" s="10">
        <f>(E42*1/1000)/$D$42</f>
        <v>0.2070440872355411</v>
      </c>
      <c r="Q42" s="10">
        <f t="shared" ref="Q42:U42" si="40">(F42*1/1000)/$D$42</f>
        <v>40.840665245390738</v>
      </c>
      <c r="R42" s="10">
        <f t="shared" si="40"/>
        <v>13.13224395623342</v>
      </c>
      <c r="S42" s="10">
        <f t="shared" si="40"/>
        <v>3.7723384775176082E-2</v>
      </c>
      <c r="T42" s="10">
        <f t="shared" si="40"/>
        <v>1.5561986413164166</v>
      </c>
      <c r="U42" s="10">
        <f t="shared" si="40"/>
        <v>16.73843361693358</v>
      </c>
    </row>
    <row r="43" spans="1:21" ht="16" x14ac:dyDescent="0.2">
      <c r="A43" t="s">
        <v>101</v>
      </c>
      <c r="B43" s="8" t="s">
        <v>102</v>
      </c>
      <c r="C43" s="9">
        <v>30</v>
      </c>
      <c r="D43" s="10">
        <f t="shared" si="0"/>
        <v>0.03</v>
      </c>
      <c r="E43" s="11">
        <v>18.946681836945235</v>
      </c>
      <c r="F43" s="11">
        <v>2897.7901169360975</v>
      </c>
      <c r="G43" s="11">
        <v>1083.4162431944474</v>
      </c>
      <c r="H43" s="11">
        <v>1.792823933417099</v>
      </c>
      <c r="I43" s="11">
        <v>23.850046249113834</v>
      </c>
      <c r="J43" s="11">
        <v>1622.4836376772826</v>
      </c>
      <c r="K43" s="11">
        <v>15.060318560610501</v>
      </c>
      <c r="L43" s="11">
        <v>25.773766161787123</v>
      </c>
      <c r="M43" s="11">
        <v>86.677864732270052</v>
      </c>
      <c r="N43" s="11">
        <v>44.087322263706533</v>
      </c>
      <c r="O43" s="11"/>
      <c r="P43" s="10">
        <f>(E43*1/1000)/$D$43</f>
        <v>0.63155606123150787</v>
      </c>
      <c r="Q43" s="10">
        <f t="shared" ref="Q43:U43" si="41">(F43*1/1000)/$D$43</f>
        <v>96.59300389786992</v>
      </c>
      <c r="R43" s="10">
        <f t="shared" si="41"/>
        <v>36.113874773148247</v>
      </c>
      <c r="S43" s="10">
        <f t="shared" si="41"/>
        <v>5.9760797780569974E-2</v>
      </c>
      <c r="T43" s="10">
        <f t="shared" si="41"/>
        <v>0.79500154163712777</v>
      </c>
      <c r="U43" s="10">
        <f t="shared" si="41"/>
        <v>54.082787922576088</v>
      </c>
    </row>
    <row r="44" spans="1:21" ht="16" x14ac:dyDescent="0.2">
      <c r="A44" t="s">
        <v>103</v>
      </c>
      <c r="B44" s="8" t="s">
        <v>104</v>
      </c>
      <c r="C44" s="9">
        <v>26</v>
      </c>
      <c r="D44" s="10">
        <f t="shared" si="0"/>
        <v>2.5999999999999999E-2</v>
      </c>
      <c r="E44" s="11">
        <v>7.0728867223631919</v>
      </c>
      <c r="F44" s="11">
        <v>1051.7132132418674</v>
      </c>
      <c r="G44" s="11">
        <v>630.0393865299161</v>
      </c>
      <c r="H44" s="11">
        <v>1.3403283889080089</v>
      </c>
      <c r="I44" s="11">
        <v>62.407182262194276</v>
      </c>
      <c r="J44" s="11">
        <v>488.25117967588176</v>
      </c>
      <c r="K44" s="11">
        <v>47.144779502021152</v>
      </c>
      <c r="L44" s="11">
        <v>62.619134085324255</v>
      </c>
      <c r="M44" s="11">
        <v>104.74384014896842</v>
      </c>
      <c r="N44" s="11">
        <v>28.740096468327152</v>
      </c>
      <c r="O44" s="11"/>
      <c r="P44" s="10">
        <f>(E44*1/1000)/$D$44</f>
        <v>0.27203410470627665</v>
      </c>
      <c r="Q44" s="10">
        <f t="shared" ref="Q44:U44" si="42">(F44*1/1000)/$D$44</f>
        <v>40.450508201610283</v>
      </c>
      <c r="R44" s="10">
        <f t="shared" si="42"/>
        <v>24.232284097304465</v>
      </c>
      <c r="S44" s="10">
        <f t="shared" si="42"/>
        <v>5.1551091881077267E-2</v>
      </c>
      <c r="T44" s="10">
        <f t="shared" si="42"/>
        <v>2.4002762408536262</v>
      </c>
      <c r="U44" s="10">
        <f t="shared" si="42"/>
        <v>18.778891525995455</v>
      </c>
    </row>
    <row r="45" spans="1:21" ht="16" x14ac:dyDescent="0.2">
      <c r="A45" t="s">
        <v>105</v>
      </c>
      <c r="B45" s="8" t="s">
        <v>106</v>
      </c>
      <c r="C45" s="9">
        <v>30</v>
      </c>
      <c r="D45" s="10">
        <f t="shared" si="0"/>
        <v>0.03</v>
      </c>
      <c r="E45" s="11">
        <v>27.281187838923742</v>
      </c>
      <c r="F45" s="11">
        <v>1867.9243324436447</v>
      </c>
      <c r="G45" s="11">
        <v>153.87039078065504</v>
      </c>
      <c r="H45" s="11">
        <v>2.2002751116367292</v>
      </c>
      <c r="I45" s="11">
        <v>16.252058921140744</v>
      </c>
      <c r="J45" s="11">
        <v>918.6701326549553</v>
      </c>
      <c r="K45" s="11">
        <v>6.0356197635576514</v>
      </c>
      <c r="L45" s="11">
        <v>24.471751660077338</v>
      </c>
      <c r="M45" s="11">
        <v>4.5078148947432863</v>
      </c>
      <c r="N45" s="11">
        <v>1.2052071994426214</v>
      </c>
      <c r="O45" s="11"/>
      <c r="P45" s="10">
        <f>(E45*1/1000)/$D$45</f>
        <v>0.90937292796412472</v>
      </c>
      <c r="Q45" s="10">
        <f t="shared" ref="Q45:U45" si="43">(F45*1/1000)/$D$45</f>
        <v>62.264144414788163</v>
      </c>
      <c r="R45" s="10">
        <f t="shared" si="43"/>
        <v>5.129013026021835</v>
      </c>
      <c r="S45" s="10">
        <f t="shared" si="43"/>
        <v>7.3342503721224306E-2</v>
      </c>
      <c r="T45" s="10">
        <f t="shared" si="43"/>
        <v>0.54173529737135817</v>
      </c>
      <c r="U45" s="10">
        <f t="shared" si="43"/>
        <v>30.62233775516518</v>
      </c>
    </row>
    <row r="46" spans="1:21" ht="16" x14ac:dyDescent="0.2">
      <c r="A46" t="s">
        <v>107</v>
      </c>
      <c r="B46" s="8" t="s">
        <v>108</v>
      </c>
      <c r="C46" s="9">
        <v>36</v>
      </c>
      <c r="D46" s="10">
        <f t="shared" si="0"/>
        <v>3.5999999999999997E-2</v>
      </c>
      <c r="E46" s="11">
        <v>20.868510320957405</v>
      </c>
      <c r="F46" s="11">
        <v>1575.6598131607768</v>
      </c>
      <c r="G46" s="11">
        <v>487.43796368186509</v>
      </c>
      <c r="H46" s="11">
        <v>1.5945075344752355</v>
      </c>
      <c r="I46" s="11">
        <v>48.967319201461706</v>
      </c>
      <c r="J46" s="11">
        <v>647.19086709808096</v>
      </c>
      <c r="K46" s="11">
        <v>30.574368908381167</v>
      </c>
      <c r="L46" s="11">
        <v>39.38021571783581</v>
      </c>
      <c r="M46" s="11">
        <v>60.90400407188352</v>
      </c>
      <c r="N46" s="11">
        <v>27.156222278647949</v>
      </c>
      <c r="O46" s="11"/>
      <c r="P46" s="10">
        <f>(E46*1/1000)/$D$46</f>
        <v>0.57968084224881689</v>
      </c>
      <c r="Q46" s="10">
        <f t="shared" ref="Q46:U46" si="44">(F46*1/1000)/$D$46</f>
        <v>43.768328143354914</v>
      </c>
      <c r="R46" s="10">
        <f t="shared" si="44"/>
        <v>13.539943435607364</v>
      </c>
      <c r="S46" s="10">
        <f t="shared" si="44"/>
        <v>4.4291875957645437E-2</v>
      </c>
      <c r="T46" s="10">
        <f t="shared" si="44"/>
        <v>1.360203311151714</v>
      </c>
      <c r="U46" s="10">
        <f t="shared" si="44"/>
        <v>17.977524086057805</v>
      </c>
    </row>
    <row r="47" spans="1:21" ht="16" x14ac:dyDescent="0.2">
      <c r="A47" t="s">
        <v>109</v>
      </c>
      <c r="B47" s="8" t="s">
        <v>110</v>
      </c>
      <c r="C47" s="9">
        <v>36</v>
      </c>
      <c r="D47" s="10">
        <f t="shared" si="0"/>
        <v>3.5999999999999997E-2</v>
      </c>
      <c r="E47" s="11">
        <v>7.5393320306501241</v>
      </c>
      <c r="F47" s="11">
        <v>537.83548929515803</v>
      </c>
      <c r="G47" s="11">
        <v>251.92572818661012</v>
      </c>
      <c r="H47" s="11">
        <v>1.2677392648790842</v>
      </c>
      <c r="I47" s="11">
        <v>8.7631809073968618</v>
      </c>
      <c r="J47" s="11">
        <v>297.44779264369294</v>
      </c>
      <c r="K47" s="11">
        <v>9.6348093631690865</v>
      </c>
      <c r="L47" s="11">
        <v>11.448680082532782</v>
      </c>
      <c r="M47" s="11">
        <v>23.862285089475392</v>
      </c>
      <c r="N47" s="11">
        <v>1.079285286625431</v>
      </c>
      <c r="O47" s="11"/>
      <c r="P47" s="10">
        <f>(E47*1/1000)/$D$47</f>
        <v>0.20942588974028123</v>
      </c>
      <c r="Q47" s="10">
        <f t="shared" ref="Q47:U47" si="45">(F47*1/1000)/$D$47</f>
        <v>14.939874702643278</v>
      </c>
      <c r="R47" s="10">
        <f t="shared" si="45"/>
        <v>6.9979368940725042</v>
      </c>
      <c r="S47" s="10">
        <f t="shared" si="45"/>
        <v>3.5214979579974562E-2</v>
      </c>
      <c r="T47" s="10">
        <f t="shared" si="45"/>
        <v>0.24342169187213505</v>
      </c>
      <c r="U47" s="10">
        <f t="shared" si="45"/>
        <v>8.2624386845470266</v>
      </c>
    </row>
    <row r="48" spans="1:21" ht="16" x14ac:dyDescent="0.2">
      <c r="A48" t="s">
        <v>111</v>
      </c>
      <c r="B48" s="8" t="s">
        <v>112</v>
      </c>
      <c r="C48" s="9">
        <v>38</v>
      </c>
      <c r="D48" s="10">
        <f t="shared" si="0"/>
        <v>3.7999999999999999E-2</v>
      </c>
      <c r="E48" s="11">
        <v>4.6222797716323392</v>
      </c>
      <c r="F48" s="11">
        <v>332.13807193533677</v>
      </c>
      <c r="G48" s="11">
        <v>185.10344729727791</v>
      </c>
      <c r="H48" s="11">
        <v>1.2123009340081503</v>
      </c>
      <c r="I48" s="11">
        <v>19.707839589117423</v>
      </c>
      <c r="J48" s="11">
        <v>90.995618191538497</v>
      </c>
      <c r="K48" s="11">
        <v>14.56733217766608</v>
      </c>
      <c r="L48" s="11">
        <v>18.335695750687968</v>
      </c>
      <c r="M48" s="11">
        <v>21.30859911360595</v>
      </c>
      <c r="N48" s="11">
        <v>1.4226876397053916</v>
      </c>
      <c r="O48" s="11"/>
      <c r="P48" s="10">
        <f>(E48*1/1000)/$D$48</f>
        <v>0.12163894135874578</v>
      </c>
      <c r="Q48" s="10">
        <f t="shared" ref="Q48:U48" si="46">(F48*1/1000)/$D$48</f>
        <v>8.7404755772457055</v>
      </c>
      <c r="R48" s="10">
        <f t="shared" si="46"/>
        <v>4.8711433499283663</v>
      </c>
      <c r="S48" s="10">
        <f t="shared" si="46"/>
        <v>3.1902656158109215E-2</v>
      </c>
      <c r="T48" s="10">
        <f t="shared" si="46"/>
        <v>0.51862735760835321</v>
      </c>
      <c r="U48" s="10">
        <f t="shared" si="46"/>
        <v>2.3946215313562762</v>
      </c>
    </row>
    <row r="49" spans="1:21" ht="16" x14ac:dyDescent="0.2">
      <c r="A49" t="s">
        <v>113</v>
      </c>
      <c r="B49" s="8" t="s">
        <v>114</v>
      </c>
      <c r="C49" s="9">
        <v>55</v>
      </c>
      <c r="D49" s="10">
        <f t="shared" si="0"/>
        <v>5.5E-2</v>
      </c>
      <c r="E49" s="11">
        <v>64.693962719651537</v>
      </c>
      <c r="F49" s="11">
        <v>833.39022878974913</v>
      </c>
      <c r="G49" s="11">
        <v>296.27895475186426</v>
      </c>
      <c r="H49" s="11">
        <v>1.357753459678358</v>
      </c>
      <c r="I49" s="11">
        <v>42.345463605730174</v>
      </c>
      <c r="J49" s="11">
        <v>297.25846551371956</v>
      </c>
      <c r="K49" s="11">
        <v>24.708460247849189</v>
      </c>
      <c r="L49" s="11">
        <v>43.598439749543687</v>
      </c>
      <c r="M49" s="11">
        <v>11.884835865266716</v>
      </c>
      <c r="N49" s="11">
        <v>1.9223086664068492</v>
      </c>
      <c r="O49" s="11"/>
      <c r="P49" s="10">
        <f>(E49*1/1000)/$D$49</f>
        <v>1.176253867630028</v>
      </c>
      <c r="Q49" s="10">
        <f t="shared" ref="Q49:U49" si="47">(F49*1/1000)/$D$49</f>
        <v>15.152549614359074</v>
      </c>
      <c r="R49" s="10">
        <f t="shared" si="47"/>
        <v>5.386890086397532</v>
      </c>
      <c r="S49" s="10">
        <f t="shared" si="47"/>
        <v>2.468642653960651E-2</v>
      </c>
      <c r="T49" s="10">
        <f t="shared" si="47"/>
        <v>0.76991752010418502</v>
      </c>
      <c r="U49" s="10">
        <f t="shared" si="47"/>
        <v>5.4046993729767188</v>
      </c>
    </row>
    <row r="50" spans="1:21" ht="16" x14ac:dyDescent="0.2">
      <c r="A50" t="s">
        <v>115</v>
      </c>
      <c r="B50" s="8" t="s">
        <v>116</v>
      </c>
      <c r="C50" s="9">
        <v>42</v>
      </c>
      <c r="D50" s="10">
        <f t="shared" si="0"/>
        <v>4.2000000000000003E-2</v>
      </c>
      <c r="E50" s="11">
        <v>10.45698782913407</v>
      </c>
      <c r="F50" s="11">
        <v>1172.7854758929921</v>
      </c>
      <c r="G50" s="11">
        <v>308.86305649659056</v>
      </c>
      <c r="H50" s="11">
        <v>1.515371231067419</v>
      </c>
      <c r="I50" s="11">
        <v>48.867322432336444</v>
      </c>
      <c r="J50" s="11">
        <v>265.14737229522274</v>
      </c>
      <c r="K50" s="11">
        <v>40.714534990816404</v>
      </c>
      <c r="L50" s="11">
        <v>51.036776526764626</v>
      </c>
      <c r="M50" s="11">
        <v>64.733781710746513</v>
      </c>
      <c r="N50" s="11">
        <v>20.20602749663081</v>
      </c>
      <c r="O50" s="11"/>
      <c r="P50" s="10">
        <f>(E50*1/1000)/$D$50</f>
        <v>0.24897590069366832</v>
      </c>
      <c r="Q50" s="10">
        <f t="shared" ref="Q50:U50" si="48">(F50*1/1000)/$D$50</f>
        <v>27.923463711737906</v>
      </c>
      <c r="R50" s="10">
        <f t="shared" si="48"/>
        <v>7.3538822975378704</v>
      </c>
      <c r="S50" s="10">
        <f t="shared" si="48"/>
        <v>3.608026740636712E-2</v>
      </c>
      <c r="T50" s="10">
        <f t="shared" si="48"/>
        <v>1.1635076769603914</v>
      </c>
      <c r="U50" s="10">
        <f t="shared" si="48"/>
        <v>6.3130326736957789</v>
      </c>
    </row>
    <row r="51" spans="1:21" ht="16" x14ac:dyDescent="0.2">
      <c r="A51" t="s">
        <v>117</v>
      </c>
      <c r="B51" s="8" t="s">
        <v>116</v>
      </c>
      <c r="C51" s="9">
        <v>42</v>
      </c>
      <c r="D51" s="10">
        <f t="shared" si="0"/>
        <v>4.2000000000000003E-2</v>
      </c>
      <c r="E51" s="11">
        <v>11.276536361472473</v>
      </c>
      <c r="F51" s="11">
        <v>1225.7819266328167</v>
      </c>
      <c r="G51" s="11">
        <v>313.69952853055031</v>
      </c>
      <c r="H51" s="11">
        <v>1.4977629977731626</v>
      </c>
      <c r="I51" s="11">
        <v>51.984324154405002</v>
      </c>
      <c r="J51" s="11">
        <v>265.93500107681143</v>
      </c>
      <c r="K51" s="11">
        <v>41.132098729511767</v>
      </c>
      <c r="L51" s="11">
        <v>50.298423088014545</v>
      </c>
      <c r="M51" s="11">
        <v>63.106928451610358</v>
      </c>
      <c r="N51" s="11">
        <v>19.267223303990807</v>
      </c>
      <c r="O51" s="11"/>
      <c r="P51" s="10">
        <f>(E51*1/1000)/$D$51</f>
        <v>0.26848896098743985</v>
      </c>
      <c r="Q51" s="10">
        <f t="shared" ref="Q51:U51" si="49">(F51*1/1000)/$D$51</f>
        <v>29.185283967448015</v>
      </c>
      <c r="R51" s="10">
        <f t="shared" si="49"/>
        <v>7.4690363935845312</v>
      </c>
      <c r="S51" s="10">
        <f t="shared" si="49"/>
        <v>3.5661023756503867E-2</v>
      </c>
      <c r="T51" s="10">
        <f t="shared" si="49"/>
        <v>1.2377220036763095</v>
      </c>
      <c r="U51" s="10">
        <f t="shared" si="49"/>
        <v>6.331785739924082</v>
      </c>
    </row>
    <row r="52" spans="1:21" ht="16" x14ac:dyDescent="0.2">
      <c r="A52" t="s">
        <v>119</v>
      </c>
      <c r="B52" s="8" t="s">
        <v>457</v>
      </c>
      <c r="C52" s="9">
        <v>30</v>
      </c>
      <c r="D52" s="10">
        <f t="shared" si="0"/>
        <v>0.03</v>
      </c>
      <c r="E52" s="11">
        <v>34.095897723422546</v>
      </c>
      <c r="F52" s="11">
        <v>2238.4162168775101</v>
      </c>
      <c r="G52" s="11">
        <v>797.00787406485904</v>
      </c>
      <c r="H52" s="11">
        <v>1.4667459517207557</v>
      </c>
      <c r="I52" s="11">
        <v>31.378571196017042</v>
      </c>
      <c r="J52" s="11">
        <v>1389.4826436717285</v>
      </c>
      <c r="K52" s="11">
        <v>17.638749726221434</v>
      </c>
      <c r="L52" s="11">
        <v>34.39829749051237</v>
      </c>
      <c r="M52" s="11">
        <v>81.736806818273692</v>
      </c>
      <c r="N52" s="11">
        <v>1.315755420237227</v>
      </c>
      <c r="O52" s="11"/>
      <c r="P52" s="10">
        <f>(E52*1/1000)/$D$52</f>
        <v>1.1365299241140849</v>
      </c>
      <c r="Q52" s="10">
        <f t="shared" ref="Q52:U52" si="50">(F52*1/1000)/$D$52</f>
        <v>74.61387389591701</v>
      </c>
      <c r="R52" s="10">
        <f t="shared" si="50"/>
        <v>26.566929135495304</v>
      </c>
      <c r="S52" s="10">
        <f t="shared" si="50"/>
        <v>4.8891531724025196E-2</v>
      </c>
      <c r="T52" s="10">
        <f t="shared" si="50"/>
        <v>1.0459523732005682</v>
      </c>
      <c r="U52" s="10">
        <f t="shared" si="50"/>
        <v>46.316088122390951</v>
      </c>
    </row>
    <row r="53" spans="1:21" ht="16" x14ac:dyDescent="0.2">
      <c r="A53" t="s">
        <v>121</v>
      </c>
      <c r="B53" s="8" t="s">
        <v>458</v>
      </c>
      <c r="C53" s="9">
        <v>41</v>
      </c>
      <c r="D53" s="10">
        <f t="shared" si="0"/>
        <v>4.1000000000000002E-2</v>
      </c>
      <c r="E53" s="11">
        <v>12.265800247200902</v>
      </c>
      <c r="F53" s="11">
        <v>1404.7299016147406</v>
      </c>
      <c r="G53" s="11">
        <v>396.49511979128596</v>
      </c>
      <c r="H53" s="11">
        <v>1.5165470696710102</v>
      </c>
      <c r="I53" s="11">
        <v>59.238193254169815</v>
      </c>
      <c r="J53" s="11">
        <v>404.92331851701186</v>
      </c>
      <c r="K53" s="11">
        <v>44.676240297892164</v>
      </c>
      <c r="L53" s="11">
        <v>66.773574544053119</v>
      </c>
      <c r="M53" s="11">
        <v>88.727191176112086</v>
      </c>
      <c r="N53" s="11">
        <v>32.726376464018003</v>
      </c>
      <c r="O53" s="11"/>
      <c r="P53" s="10">
        <f>(E53*1/1000)/$D$53</f>
        <v>0.29916585968782688</v>
      </c>
      <c r="Q53" s="10">
        <f t="shared" ref="Q53:U53" si="51">(F53*1/1000)/$D$53</f>
        <v>34.261704917432695</v>
      </c>
      <c r="R53" s="10">
        <f t="shared" si="51"/>
        <v>9.6706126778362425</v>
      </c>
      <c r="S53" s="10">
        <f t="shared" si="51"/>
        <v>3.6988952918805121E-2</v>
      </c>
      <c r="T53" s="10">
        <f t="shared" si="51"/>
        <v>1.4448339818090197</v>
      </c>
      <c r="U53" s="10">
        <f t="shared" si="51"/>
        <v>9.8761785004149232</v>
      </c>
    </row>
    <row r="54" spans="1:21" ht="16" x14ac:dyDescent="0.2">
      <c r="A54" t="s">
        <v>123</v>
      </c>
      <c r="B54" s="8" t="s">
        <v>459</v>
      </c>
      <c r="C54" s="9">
        <v>38</v>
      </c>
      <c r="D54" s="10">
        <f t="shared" si="0"/>
        <v>3.7999999999999999E-2</v>
      </c>
      <c r="E54" s="11">
        <v>6.8438204731500454</v>
      </c>
      <c r="F54" s="11">
        <v>454.73869124668511</v>
      </c>
      <c r="G54" s="11">
        <v>201.44282163442631</v>
      </c>
      <c r="H54" s="11">
        <v>1.3114936242164754</v>
      </c>
      <c r="I54" s="11">
        <v>27.873598228846515</v>
      </c>
      <c r="J54" s="11">
        <v>212.82541443573422</v>
      </c>
      <c r="K54" s="11">
        <v>21.225039648400802</v>
      </c>
      <c r="L54" s="11">
        <v>25.21350801382895</v>
      </c>
      <c r="M54" s="11">
        <v>38.442298088751869</v>
      </c>
      <c r="N54" s="11">
        <v>13.766579720380271</v>
      </c>
      <c r="O54" s="11"/>
      <c r="P54" s="10">
        <f>(E54*1/1000)/$D$54</f>
        <v>0.18010053876710647</v>
      </c>
      <c r="Q54" s="10">
        <f t="shared" ref="Q54:U54" si="52">(F54*1/1000)/$D$54</f>
        <v>11.966807664386449</v>
      </c>
      <c r="R54" s="10">
        <f t="shared" si="52"/>
        <v>5.3011268851164823</v>
      </c>
      <c r="S54" s="10">
        <f t="shared" si="52"/>
        <v>3.4512990110959881E-2</v>
      </c>
      <c r="T54" s="10">
        <f t="shared" si="52"/>
        <v>0.73351574286438193</v>
      </c>
      <c r="U54" s="10">
        <f t="shared" si="52"/>
        <v>5.6006688009403742</v>
      </c>
    </row>
    <row r="55" spans="1:21" ht="16" x14ac:dyDescent="0.2">
      <c r="A55" t="s">
        <v>125</v>
      </c>
      <c r="B55" s="8" t="s">
        <v>460</v>
      </c>
      <c r="C55" s="9">
        <v>49</v>
      </c>
      <c r="D55" s="10">
        <f t="shared" si="0"/>
        <v>4.9000000000000002E-2</v>
      </c>
      <c r="E55" s="11">
        <v>5.2387508096428901</v>
      </c>
      <c r="F55" s="11">
        <v>1029.1697502600443</v>
      </c>
      <c r="G55" s="11">
        <v>1123.5612510428955</v>
      </c>
      <c r="H55" s="11">
        <v>1.647178792344296</v>
      </c>
      <c r="I55" s="11">
        <v>18.231067608166626</v>
      </c>
      <c r="J55" s="11">
        <v>579.56517034757724</v>
      </c>
      <c r="K55" s="11">
        <v>19.618466141216373</v>
      </c>
      <c r="L55" s="11">
        <v>27.760787648022664</v>
      </c>
      <c r="M55" s="11">
        <v>29.783100795323264</v>
      </c>
      <c r="N55" s="11">
        <v>5.4602188361784432E-2</v>
      </c>
      <c r="O55" s="11"/>
      <c r="P55" s="10">
        <f>(E55*1/1000)/$D$55</f>
        <v>0.10691328182944673</v>
      </c>
      <c r="Q55" s="10">
        <f t="shared" ref="Q55:U55" si="53">(F55*1/1000)/$D$55</f>
        <v>21.003464291021313</v>
      </c>
      <c r="R55" s="10">
        <f t="shared" si="53"/>
        <v>22.929821449855009</v>
      </c>
      <c r="S55" s="10">
        <f t="shared" si="53"/>
        <v>3.3615893721312164E-2</v>
      </c>
      <c r="T55" s="10">
        <f t="shared" si="53"/>
        <v>0.37206260424829846</v>
      </c>
      <c r="U55" s="10">
        <f t="shared" si="53"/>
        <v>11.827860619338312</v>
      </c>
    </row>
    <row r="56" spans="1:21" ht="16" x14ac:dyDescent="0.2">
      <c r="A56" t="s">
        <v>127</v>
      </c>
      <c r="B56" s="8" t="s">
        <v>461</v>
      </c>
      <c r="C56" s="9">
        <v>28</v>
      </c>
      <c r="D56" s="10">
        <f t="shared" si="0"/>
        <v>2.8000000000000001E-2</v>
      </c>
      <c r="E56" s="11">
        <v>16.98702649761378</v>
      </c>
      <c r="F56" s="11">
        <v>388.82730845735415</v>
      </c>
      <c r="G56" s="11">
        <v>215.61843993760408</v>
      </c>
      <c r="H56" s="11">
        <v>1.383449717294851</v>
      </c>
      <c r="I56" s="11">
        <v>29.294958260079333</v>
      </c>
      <c r="J56" s="11">
        <v>252.60940185726287</v>
      </c>
      <c r="K56" s="11">
        <v>19.456828249684406</v>
      </c>
      <c r="L56" s="11">
        <v>35.0020369670655</v>
      </c>
      <c r="M56" s="11">
        <v>5.5882488343227212</v>
      </c>
      <c r="N56" s="11">
        <v>0.16300979898101009</v>
      </c>
      <c r="O56" s="11"/>
      <c r="P56" s="10">
        <f>(E56*1/1000)/$D$56</f>
        <v>0.60667951777192064</v>
      </c>
      <c r="Q56" s="10">
        <f t="shared" ref="Q56:U56" si="54">(F56*1/1000)/$D$56</f>
        <v>13.886689587762648</v>
      </c>
      <c r="R56" s="10">
        <f t="shared" si="54"/>
        <v>7.7006585692001455</v>
      </c>
      <c r="S56" s="10">
        <f t="shared" si="54"/>
        <v>4.9408918474816106E-2</v>
      </c>
      <c r="T56" s="10">
        <f t="shared" si="54"/>
        <v>1.0462485092885476</v>
      </c>
      <c r="U56" s="10">
        <f t="shared" si="54"/>
        <v>9.0217643520451034</v>
      </c>
    </row>
    <row r="57" spans="1:21" ht="16" x14ac:dyDescent="0.2">
      <c r="A57" t="s">
        <v>129</v>
      </c>
      <c r="B57" s="8" t="s">
        <v>462</v>
      </c>
      <c r="C57" s="9">
        <v>24</v>
      </c>
      <c r="D57" s="10">
        <f t="shared" si="0"/>
        <v>2.4E-2</v>
      </c>
      <c r="E57" s="11">
        <v>4.4983416932254876</v>
      </c>
      <c r="F57" s="11">
        <v>413.61170966199956</v>
      </c>
      <c r="G57" s="11">
        <v>233.94756127726345</v>
      </c>
      <c r="H57" s="11">
        <v>1.2624738255762158</v>
      </c>
      <c r="I57" s="11">
        <v>26.28756955204787</v>
      </c>
      <c r="J57" s="11">
        <v>139.04123352865486</v>
      </c>
      <c r="K57" s="11">
        <v>21.989886824939575</v>
      </c>
      <c r="L57" s="11">
        <v>33.808122140557288</v>
      </c>
      <c r="M57" s="11">
        <v>50.135318531845471</v>
      </c>
      <c r="N57" s="11">
        <v>0.83387791001966816</v>
      </c>
      <c r="O57" s="11"/>
      <c r="P57" s="10">
        <f>(E57*1/1000)/$D$57</f>
        <v>0.18743090388439532</v>
      </c>
      <c r="Q57" s="10">
        <f t="shared" ref="Q57:U57" si="55">(F57*1/1000)/$D$57</f>
        <v>17.233821235916647</v>
      </c>
      <c r="R57" s="10">
        <f t="shared" si="55"/>
        <v>9.7478150532193091</v>
      </c>
      <c r="S57" s="10">
        <f t="shared" si="55"/>
        <v>5.2603076065675658E-2</v>
      </c>
      <c r="T57" s="10">
        <f t="shared" si="55"/>
        <v>1.0953153980019945</v>
      </c>
      <c r="U57" s="10">
        <f t="shared" si="55"/>
        <v>5.7933847303606187</v>
      </c>
    </row>
    <row r="58" spans="1:21" ht="16" x14ac:dyDescent="0.2">
      <c r="A58" t="s">
        <v>131</v>
      </c>
      <c r="B58" s="8" t="s">
        <v>463</v>
      </c>
      <c r="C58" s="9">
        <v>25</v>
      </c>
      <c r="D58" s="10">
        <f t="shared" si="0"/>
        <v>2.5000000000000001E-2</v>
      </c>
      <c r="E58" s="11">
        <v>5.0040274408781551</v>
      </c>
      <c r="F58" s="11">
        <v>170.7564530176677</v>
      </c>
      <c r="G58" s="11">
        <v>75.304858182476124</v>
      </c>
      <c r="H58" s="11">
        <v>1.2144430305150871</v>
      </c>
      <c r="I58" s="11">
        <v>14.73288012116104</v>
      </c>
      <c r="J58" s="11">
        <v>23.447798936592498</v>
      </c>
      <c r="K58" s="11">
        <v>14.993500200128778</v>
      </c>
      <c r="L58" s="11">
        <v>20.074308919124078</v>
      </c>
      <c r="M58" s="11">
        <v>12.898473999698673</v>
      </c>
      <c r="N58" s="11">
        <v>0.98230771672091544</v>
      </c>
      <c r="O58" s="11"/>
      <c r="P58" s="10">
        <f>(E58*1/1000)/$D$58</f>
        <v>0.20016109763512621</v>
      </c>
      <c r="Q58" s="10">
        <f t="shared" ref="Q58:U58" si="56">(F58*1/1000)/$D$58</f>
        <v>6.8302581207067075</v>
      </c>
      <c r="R58" s="10">
        <f t="shared" si="56"/>
        <v>3.0121943272990448</v>
      </c>
      <c r="S58" s="10">
        <f t="shared" si="56"/>
        <v>4.8577721220603484E-2</v>
      </c>
      <c r="T58" s="10">
        <f t="shared" si="56"/>
        <v>0.58931520484644151</v>
      </c>
      <c r="U58" s="10">
        <f t="shared" si="56"/>
        <v>0.93791195746369982</v>
      </c>
    </row>
    <row r="59" spans="1:21" ht="16" x14ac:dyDescent="0.2">
      <c r="A59" t="s">
        <v>133</v>
      </c>
      <c r="B59" s="8" t="s">
        <v>464</v>
      </c>
      <c r="C59" s="9">
        <v>29</v>
      </c>
      <c r="D59" s="10">
        <f t="shared" si="0"/>
        <v>2.9000000000000001E-2</v>
      </c>
      <c r="E59" s="11">
        <v>5.4007578477224305</v>
      </c>
      <c r="F59" s="11">
        <v>87.03113099231102</v>
      </c>
      <c r="G59" s="11">
        <v>44.040466887325984</v>
      </c>
      <c r="H59" s="11">
        <v>1.222977684748616</v>
      </c>
      <c r="I59" s="11">
        <v>-0.87133728271492195</v>
      </c>
      <c r="J59" s="11">
        <v>28.872468805518174</v>
      </c>
      <c r="K59" s="11">
        <v>3.2814752843435762</v>
      </c>
      <c r="L59" s="11">
        <v>4.7649405691038051</v>
      </c>
      <c r="M59" s="11">
        <v>6.027512148045564</v>
      </c>
      <c r="N59" s="11">
        <v>0.43114472804616788</v>
      </c>
      <c r="O59" s="11"/>
      <c r="P59" s="10">
        <f>(E59*1/1000)/$D$59</f>
        <v>0.18623302923180793</v>
      </c>
      <c r="Q59" s="10">
        <f t="shared" ref="Q59:U59" si="57">(F59*1/1000)/$D$59</f>
        <v>3.0010734824934833</v>
      </c>
      <c r="R59" s="10">
        <f t="shared" si="57"/>
        <v>1.5186367892181374</v>
      </c>
      <c r="S59" s="10">
        <f t="shared" si="57"/>
        <v>4.2171644301676414E-2</v>
      </c>
      <c r="T59" s="10">
        <f t="shared" si="57"/>
        <v>-3.0046113197066272E-2</v>
      </c>
      <c r="U59" s="10">
        <f t="shared" si="57"/>
        <v>0.99560237260407491</v>
      </c>
    </row>
    <row r="60" spans="1:21" ht="16" x14ac:dyDescent="0.2">
      <c r="A60" t="s">
        <v>135</v>
      </c>
      <c r="B60" s="8" t="s">
        <v>465</v>
      </c>
      <c r="C60" s="9">
        <v>35</v>
      </c>
      <c r="D60" s="10">
        <f t="shared" si="0"/>
        <v>3.5000000000000003E-2</v>
      </c>
      <c r="E60" s="11">
        <v>22.37134098761063</v>
      </c>
      <c r="F60" s="11">
        <v>1337.6445933241034</v>
      </c>
      <c r="G60" s="11">
        <v>142.48699528525185</v>
      </c>
      <c r="H60" s="11">
        <v>1.4385498765450229</v>
      </c>
      <c r="I60" s="11">
        <v>-4.9599899359539625</v>
      </c>
      <c r="J60" s="11">
        <v>764.91939122074336</v>
      </c>
      <c r="K60" s="11">
        <v>2.9548799025605782E-2</v>
      </c>
      <c r="L60" s="11">
        <v>0.42509427698471103</v>
      </c>
      <c r="M60" s="11">
        <v>2.2010486620926581</v>
      </c>
      <c r="N60" s="11">
        <v>0.72885253044804099</v>
      </c>
      <c r="O60" s="11"/>
      <c r="P60" s="10">
        <f>(E60*1/1000)/$D$60</f>
        <v>0.63918117107458938</v>
      </c>
      <c r="Q60" s="10">
        <f t="shared" ref="Q60:U60" si="58">(F60*1/1000)/$D$60</f>
        <v>38.218416952117238</v>
      </c>
      <c r="R60" s="10">
        <f t="shared" si="58"/>
        <v>4.0710570081500528</v>
      </c>
      <c r="S60" s="10">
        <f t="shared" si="58"/>
        <v>4.1101425044143505E-2</v>
      </c>
      <c r="T60" s="10">
        <f t="shared" si="58"/>
        <v>-0.14171399817011321</v>
      </c>
      <c r="U60" s="10">
        <f t="shared" si="58"/>
        <v>21.854839749164093</v>
      </c>
    </row>
    <row r="61" spans="1:21" ht="16" x14ac:dyDescent="0.2">
      <c r="A61" t="s">
        <v>137</v>
      </c>
      <c r="B61" s="8" t="s">
        <v>466</v>
      </c>
      <c r="C61" s="9">
        <v>35</v>
      </c>
      <c r="D61" s="10">
        <f t="shared" si="0"/>
        <v>3.5000000000000003E-2</v>
      </c>
      <c r="E61" s="11">
        <v>233.12129845176901</v>
      </c>
      <c r="F61" s="11">
        <v>1032.2818107750118</v>
      </c>
      <c r="G61" s="11">
        <v>125.23480379383741</v>
      </c>
      <c r="H61" s="11">
        <v>3.6650018665713588</v>
      </c>
      <c r="I61" s="11">
        <v>4.0019375238149681</v>
      </c>
      <c r="J61" s="11">
        <v>562.33292415393521</v>
      </c>
      <c r="K61" s="11">
        <v>4.8392562499465521</v>
      </c>
      <c r="L61" s="11">
        <v>15.448006523984827</v>
      </c>
      <c r="M61" s="11">
        <v>0.42831602026570081</v>
      </c>
      <c r="N61" s="11">
        <v>0.73279549212308726</v>
      </c>
      <c r="O61" s="11"/>
      <c r="P61" s="10">
        <f>(E61*1/1000)/$D$61</f>
        <v>6.6606085271933999</v>
      </c>
      <c r="Q61" s="10">
        <f t="shared" ref="Q61:U61" si="59">(F61*1/1000)/$D$61</f>
        <v>29.493766022143191</v>
      </c>
      <c r="R61" s="10">
        <f t="shared" si="59"/>
        <v>3.5781372512524974</v>
      </c>
      <c r="S61" s="10">
        <f t="shared" si="59"/>
        <v>0.10471433904489595</v>
      </c>
      <c r="T61" s="10">
        <f t="shared" si="59"/>
        <v>0.11434107210899909</v>
      </c>
      <c r="U61" s="10">
        <f t="shared" si="59"/>
        <v>16.066654975826719</v>
      </c>
    </row>
    <row r="62" spans="1:21" ht="16" x14ac:dyDescent="0.2">
      <c r="A62" t="s">
        <v>139</v>
      </c>
      <c r="B62" s="8" t="s">
        <v>467</v>
      </c>
      <c r="C62" s="9">
        <v>39</v>
      </c>
      <c r="D62" s="10">
        <f t="shared" si="0"/>
        <v>3.9E-2</v>
      </c>
      <c r="E62" s="11">
        <v>11.908584722829065</v>
      </c>
      <c r="F62" s="11">
        <v>2177.151069688286</v>
      </c>
      <c r="G62" s="11">
        <v>319.27304500529624</v>
      </c>
      <c r="H62" s="11">
        <v>1.484106875556068</v>
      </c>
      <c r="I62" s="11">
        <v>1.4996061094581983</v>
      </c>
      <c r="J62" s="11">
        <v>1064.25106468733</v>
      </c>
      <c r="K62" s="11">
        <v>3.8434975073831263</v>
      </c>
      <c r="L62" s="11">
        <v>6.1647300507217224</v>
      </c>
      <c r="M62" s="11">
        <v>4.3649416067714562</v>
      </c>
      <c r="N62" s="11">
        <v>1.687689132190473</v>
      </c>
      <c r="O62" s="11"/>
      <c r="P62" s="10">
        <f>(E62*1/1000)/$D$62</f>
        <v>0.3053483262263863</v>
      </c>
      <c r="Q62" s="10">
        <f t="shared" ref="Q62:U62" si="60">(F62*1/1000)/$D$62</f>
        <v>55.824386402263748</v>
      </c>
      <c r="R62" s="10">
        <f t="shared" si="60"/>
        <v>8.1864883334691338</v>
      </c>
      <c r="S62" s="10">
        <f t="shared" si="60"/>
        <v>3.8054022450155586E-2</v>
      </c>
      <c r="T62" s="10">
        <f t="shared" si="60"/>
        <v>3.8451438704056366E-2</v>
      </c>
      <c r="U62" s="10">
        <f t="shared" si="60"/>
        <v>27.288488838136665</v>
      </c>
    </row>
    <row r="63" spans="1:21" ht="16" x14ac:dyDescent="0.2">
      <c r="A63" t="s">
        <v>141</v>
      </c>
      <c r="B63" s="8" t="s">
        <v>468</v>
      </c>
      <c r="C63" s="9">
        <v>24</v>
      </c>
      <c r="D63" s="10">
        <f t="shared" si="0"/>
        <v>2.4E-2</v>
      </c>
      <c r="E63" s="11">
        <v>6.4457804633201432</v>
      </c>
      <c r="F63" s="11">
        <v>407.1453530505699</v>
      </c>
      <c r="G63" s="11">
        <v>17.040352639614415</v>
      </c>
      <c r="H63" s="11">
        <v>1.2182763623156947</v>
      </c>
      <c r="I63" s="11">
        <v>-6.4626609245856335</v>
      </c>
      <c r="J63" s="11">
        <v>94.385311551433247</v>
      </c>
      <c r="K63" s="11">
        <v>9.5978210075527121E-2</v>
      </c>
      <c r="L63" s="11">
        <v>-0.30330265247459792</v>
      </c>
      <c r="M63" s="11">
        <v>0.78547564415089643</v>
      </c>
      <c r="N63" s="11">
        <v>0.28655664255677221</v>
      </c>
      <c r="O63" s="11"/>
      <c r="P63" s="10">
        <f>(E63*1/1000)/$D$63</f>
        <v>0.26857418597167265</v>
      </c>
      <c r="Q63" s="10">
        <f t="shared" ref="Q63:U63" si="61">(F63*1/1000)/$D$63</f>
        <v>16.964389710440411</v>
      </c>
      <c r="R63" s="10">
        <f t="shared" si="61"/>
        <v>0.7100146933172673</v>
      </c>
      <c r="S63" s="10">
        <f t="shared" si="61"/>
        <v>5.0761515096487277E-2</v>
      </c>
      <c r="T63" s="10">
        <f t="shared" si="61"/>
        <v>-0.26927753852440139</v>
      </c>
      <c r="U63" s="10">
        <f t="shared" si="61"/>
        <v>3.932721314643052</v>
      </c>
    </row>
    <row r="64" spans="1:21" ht="16" x14ac:dyDescent="0.2">
      <c r="A64" t="s">
        <v>143</v>
      </c>
      <c r="B64" s="8" t="s">
        <v>469</v>
      </c>
      <c r="C64" s="9">
        <v>36</v>
      </c>
      <c r="D64" s="10">
        <f t="shared" si="0"/>
        <v>3.5999999999999997E-2</v>
      </c>
      <c r="E64" s="11">
        <v>8.4098546575510031</v>
      </c>
      <c r="F64" s="11">
        <v>1131.5838579794063</v>
      </c>
      <c r="G64" s="11">
        <v>485.77409907989272</v>
      </c>
      <c r="H64" s="11">
        <v>1.2805844247799536</v>
      </c>
      <c r="I64" s="11">
        <v>14.314463004328497</v>
      </c>
      <c r="J64" s="11">
        <v>533.02144140637199</v>
      </c>
      <c r="K64" s="11">
        <v>10.585380060615147</v>
      </c>
      <c r="L64" s="11">
        <v>18.151993195472386</v>
      </c>
      <c r="M64" s="11">
        <v>39.81448502094937</v>
      </c>
      <c r="N64" s="11">
        <v>3.222092228119311</v>
      </c>
      <c r="O64" s="11"/>
      <c r="P64" s="10">
        <f>(E64*1/1000)/$D$64</f>
        <v>0.23360707382086121</v>
      </c>
      <c r="Q64" s="10">
        <f t="shared" ref="Q64:U64" si="62">(F64*1/1000)/$D$64</f>
        <v>31.432884943872395</v>
      </c>
      <c r="R64" s="10">
        <f t="shared" si="62"/>
        <v>13.493724974441465</v>
      </c>
      <c r="S64" s="10">
        <f t="shared" si="62"/>
        <v>3.5571789577220937E-2</v>
      </c>
      <c r="T64" s="10">
        <f t="shared" si="62"/>
        <v>0.39762397234245828</v>
      </c>
      <c r="U64" s="10">
        <f t="shared" si="62"/>
        <v>14.806151150177001</v>
      </c>
    </row>
    <row r="65" spans="1:21" ht="16" x14ac:dyDescent="0.2">
      <c r="A65" t="s">
        <v>145</v>
      </c>
      <c r="B65" s="8" t="s">
        <v>470</v>
      </c>
      <c r="C65" s="9">
        <v>29</v>
      </c>
      <c r="D65" s="10">
        <f t="shared" si="0"/>
        <v>2.9000000000000001E-2</v>
      </c>
      <c r="E65" s="11">
        <v>9.7367348149139499</v>
      </c>
      <c r="F65" s="11">
        <v>692.19549430959478</v>
      </c>
      <c r="G65" s="11">
        <v>132.43131753920434</v>
      </c>
      <c r="H65" s="11">
        <v>1.2930741258294376</v>
      </c>
      <c r="I65" s="11">
        <v>0.40854218950174759</v>
      </c>
      <c r="J65" s="11">
        <v>416.90529624978785</v>
      </c>
      <c r="K65" s="11">
        <v>0.94034549899254127</v>
      </c>
      <c r="L65" s="11">
        <v>2.9968232705563254</v>
      </c>
      <c r="M65" s="11">
        <v>7.3600590372910091</v>
      </c>
      <c r="N65" s="11">
        <v>2.4018064773057377</v>
      </c>
      <c r="O65" s="11"/>
      <c r="P65" s="10">
        <f>(E65*1/1000)/$D$65</f>
        <v>0.33574947637634306</v>
      </c>
      <c r="Q65" s="10">
        <f t="shared" ref="Q65:U65" si="63">(F65*1/1000)/$D$65</f>
        <v>23.868810148606716</v>
      </c>
      <c r="R65" s="10">
        <f t="shared" si="63"/>
        <v>4.5665971565242875</v>
      </c>
      <c r="S65" s="10">
        <f t="shared" si="63"/>
        <v>4.4588762959635778E-2</v>
      </c>
      <c r="T65" s="10">
        <f t="shared" si="63"/>
        <v>1.4087661706956812E-2</v>
      </c>
      <c r="U65" s="10">
        <f t="shared" si="63"/>
        <v>14.376044698268545</v>
      </c>
    </row>
    <row r="66" spans="1:21" ht="16" x14ac:dyDescent="0.2">
      <c r="A66" t="s">
        <v>147</v>
      </c>
      <c r="B66" s="8" t="s">
        <v>471</v>
      </c>
      <c r="C66" s="9">
        <v>36</v>
      </c>
      <c r="D66" s="10">
        <f t="shared" si="0"/>
        <v>3.5999999999999997E-2</v>
      </c>
      <c r="E66" s="11">
        <v>6.0095902305067597</v>
      </c>
      <c r="F66" s="11">
        <v>445.67931433408154</v>
      </c>
      <c r="G66" s="11">
        <v>112.32098284301073</v>
      </c>
      <c r="H66" s="11">
        <v>1.2434496045444561</v>
      </c>
      <c r="I66" s="11">
        <v>6.4763455725354744</v>
      </c>
      <c r="J66" s="11">
        <v>75.904064145164568</v>
      </c>
      <c r="K66" s="11">
        <v>7.0891097129054774</v>
      </c>
      <c r="L66" s="11">
        <v>9.4059746349116651</v>
      </c>
      <c r="M66" s="11">
        <v>10.818301043409079</v>
      </c>
      <c r="N66" s="11">
        <v>0.98110415636959258</v>
      </c>
      <c r="O66" s="11"/>
      <c r="P66" s="10">
        <f>(E66*1/1000)/$D$66</f>
        <v>0.16693306195852112</v>
      </c>
      <c r="Q66" s="10">
        <f t="shared" ref="Q66:U66" si="64">(F66*1/1000)/$D$66</f>
        <v>12.379980953724488</v>
      </c>
      <c r="R66" s="10">
        <f t="shared" si="64"/>
        <v>3.1200273011947428</v>
      </c>
      <c r="S66" s="10">
        <f t="shared" si="64"/>
        <v>3.4540266792901564E-2</v>
      </c>
      <c r="T66" s="10">
        <f t="shared" si="64"/>
        <v>0.17989848812598541</v>
      </c>
      <c r="U66" s="10">
        <f t="shared" si="64"/>
        <v>2.1084462262545713</v>
      </c>
    </row>
    <row r="67" spans="1:21" ht="16" x14ac:dyDescent="0.2">
      <c r="A67" t="s">
        <v>149</v>
      </c>
      <c r="B67" s="8" t="s">
        <v>472</v>
      </c>
      <c r="C67" s="9">
        <v>36</v>
      </c>
      <c r="D67" s="10">
        <f t="shared" si="0"/>
        <v>3.5999999999999997E-2</v>
      </c>
      <c r="E67" s="11">
        <v>80.899286201331151</v>
      </c>
      <c r="F67" s="11">
        <v>586.40414679098012</v>
      </c>
      <c r="G67" s="11">
        <v>211.87817390282262</v>
      </c>
      <c r="H67" s="11">
        <v>2.9210254528023811</v>
      </c>
      <c r="I67" s="11">
        <v>-6.1748350773758531</v>
      </c>
      <c r="J67" s="11">
        <v>3.7718040420397947</v>
      </c>
      <c r="K67" s="11">
        <v>-2.97919328220137E-2</v>
      </c>
      <c r="L67" s="11">
        <v>0.17262152429346667</v>
      </c>
      <c r="M67" s="11">
        <v>2.1021370519691391</v>
      </c>
      <c r="N67" s="11">
        <v>-0.20017215527092297</v>
      </c>
      <c r="O67" s="11"/>
      <c r="P67" s="10">
        <f>(E67*1/1000)/$D$67</f>
        <v>2.247202394481421</v>
      </c>
      <c r="Q67" s="10">
        <f t="shared" ref="Q67:U67" si="65">(F67*1/1000)/$D$67</f>
        <v>16.289004077527224</v>
      </c>
      <c r="R67" s="10">
        <f t="shared" si="65"/>
        <v>5.8855048306339626</v>
      </c>
      <c r="S67" s="10">
        <f t="shared" si="65"/>
        <v>8.1139595911177254E-2</v>
      </c>
      <c r="T67" s="10">
        <f t="shared" si="65"/>
        <v>-0.17152319659377371</v>
      </c>
      <c r="U67" s="10">
        <f t="shared" si="65"/>
        <v>0.10477233450110542</v>
      </c>
    </row>
    <row r="68" spans="1:21" ht="16" x14ac:dyDescent="0.2">
      <c r="A68" t="s">
        <v>151</v>
      </c>
      <c r="B68" s="8" t="s">
        <v>473</v>
      </c>
      <c r="C68" s="9">
        <v>30</v>
      </c>
      <c r="D68" s="10">
        <f t="shared" ref="D68:D131" si="66">C68/1000</f>
        <v>0.03</v>
      </c>
      <c r="E68" s="11">
        <v>162.33415091286915</v>
      </c>
      <c r="F68" s="11">
        <v>847.72069273571776</v>
      </c>
      <c r="G68" s="11">
        <v>156.8002035308117</v>
      </c>
      <c r="H68" s="11">
        <v>5.0034492903293124</v>
      </c>
      <c r="I68" s="11">
        <v>10.378781694983727</v>
      </c>
      <c r="J68" s="11">
        <v>160.32958255857025</v>
      </c>
      <c r="K68" s="11">
        <v>8.9492758043916236</v>
      </c>
      <c r="L68" s="11">
        <v>14.988315529386769</v>
      </c>
      <c r="M68" s="11">
        <v>2.3211570260773167</v>
      </c>
      <c r="N68" s="11">
        <v>1.2835601457312613</v>
      </c>
      <c r="O68" s="11"/>
      <c r="P68" s="10">
        <f>(E68*1/1000)/$D$68</f>
        <v>5.4111383637623049</v>
      </c>
      <c r="Q68" s="10">
        <f t="shared" ref="Q68:U68" si="67">(F68*1/1000)/$D$68</f>
        <v>28.257356424523923</v>
      </c>
      <c r="R68" s="10">
        <f t="shared" si="67"/>
        <v>5.2266734510270565</v>
      </c>
      <c r="S68" s="10">
        <f t="shared" si="67"/>
        <v>0.16678164301097709</v>
      </c>
      <c r="T68" s="10">
        <f t="shared" si="67"/>
        <v>0.3459593898327909</v>
      </c>
      <c r="U68" s="10">
        <f t="shared" si="67"/>
        <v>5.3443194186190084</v>
      </c>
    </row>
    <row r="69" spans="1:21" ht="16" x14ac:dyDescent="0.2">
      <c r="A69" t="s">
        <v>153</v>
      </c>
      <c r="B69" s="8" t="s">
        <v>474</v>
      </c>
      <c r="C69" s="9">
        <v>27</v>
      </c>
      <c r="D69" s="10">
        <f t="shared" si="66"/>
        <v>2.7E-2</v>
      </c>
      <c r="E69" s="11">
        <v>7.0087602956643602</v>
      </c>
      <c r="F69" s="11">
        <v>709.80273588045975</v>
      </c>
      <c r="G69" s="11">
        <v>229.5196671912978</v>
      </c>
      <c r="H69" s="11">
        <v>1.2838457998481398</v>
      </c>
      <c r="I69" s="11">
        <v>4.0285420311047551</v>
      </c>
      <c r="J69" s="11">
        <v>193.81773365460458</v>
      </c>
      <c r="K69" s="11">
        <v>4.8643150866467151</v>
      </c>
      <c r="L69" s="11">
        <v>6.1915395050765625</v>
      </c>
      <c r="M69" s="11">
        <v>32.482556618060691</v>
      </c>
      <c r="N69" s="11">
        <v>0.18735972099189424</v>
      </c>
      <c r="O69" s="11"/>
      <c r="P69" s="10">
        <f>(E69*1/1000)/$D$69</f>
        <v>0.25958371465423558</v>
      </c>
      <c r="Q69" s="10">
        <f t="shared" ref="Q69:U69" si="68">(F69*1/1000)/$D$69</f>
        <v>26.288990217794804</v>
      </c>
      <c r="R69" s="10">
        <f t="shared" si="68"/>
        <v>8.5007284144925102</v>
      </c>
      <c r="S69" s="10">
        <f t="shared" si="68"/>
        <v>4.7549844438819995E-2</v>
      </c>
      <c r="T69" s="10">
        <f t="shared" si="68"/>
        <v>0.14920526041128723</v>
      </c>
      <c r="U69" s="10">
        <f t="shared" si="68"/>
        <v>7.1784345798001699</v>
      </c>
    </row>
    <row r="70" spans="1:21" ht="16" x14ac:dyDescent="0.2">
      <c r="A70" t="s">
        <v>155</v>
      </c>
      <c r="B70" s="8" t="s">
        <v>475</v>
      </c>
      <c r="C70" s="9">
        <v>25</v>
      </c>
      <c r="D70" s="10">
        <f t="shared" si="66"/>
        <v>2.5000000000000001E-2</v>
      </c>
      <c r="E70" s="11">
        <v>4.1338635665424288</v>
      </c>
      <c r="F70" s="11">
        <v>438.07022693614391</v>
      </c>
      <c r="G70" s="11">
        <v>262.6042361526255</v>
      </c>
      <c r="H70" s="11">
        <v>1.241147259014318</v>
      </c>
      <c r="I70" s="11">
        <v>34.351002940521042</v>
      </c>
      <c r="J70" s="11">
        <v>214.81160690931807</v>
      </c>
      <c r="K70" s="11">
        <v>13.374429389037882</v>
      </c>
      <c r="L70" s="11">
        <v>38.388963781161031</v>
      </c>
      <c r="M70" s="11">
        <v>15.215447480492823</v>
      </c>
      <c r="N70" s="11">
        <v>10.967407191147391</v>
      </c>
      <c r="O70" s="11"/>
      <c r="P70" s="10">
        <f>(E70*1/1000)/$D$70</f>
        <v>0.16535454266169716</v>
      </c>
      <c r="Q70" s="10">
        <f t="shared" ref="Q70:U70" si="69">(F70*1/1000)/$D$70</f>
        <v>17.522809077445753</v>
      </c>
      <c r="R70" s="10">
        <f t="shared" si="69"/>
        <v>10.504169446105021</v>
      </c>
      <c r="S70" s="10">
        <f t="shared" si="69"/>
        <v>4.9645890360572716E-2</v>
      </c>
      <c r="T70" s="10">
        <f t="shared" si="69"/>
        <v>1.3740401176208417</v>
      </c>
      <c r="U70" s="10">
        <f t="shared" si="69"/>
        <v>8.5924642763727235</v>
      </c>
    </row>
    <row r="71" spans="1:21" ht="16" x14ac:dyDescent="0.2">
      <c r="A71" t="s">
        <v>157</v>
      </c>
      <c r="B71" s="8" t="s">
        <v>476</v>
      </c>
      <c r="C71" s="9">
        <v>32</v>
      </c>
      <c r="D71" s="10">
        <f t="shared" si="66"/>
        <v>3.2000000000000001E-2</v>
      </c>
      <c r="E71" s="11">
        <v>15.999229551711078</v>
      </c>
      <c r="F71" s="11">
        <v>1421.2734476573569</v>
      </c>
      <c r="G71" s="11">
        <v>722.46479697393977</v>
      </c>
      <c r="H71" s="11">
        <v>1.7707139663929929</v>
      </c>
      <c r="I71" s="11">
        <v>78.401725464775836</v>
      </c>
      <c r="J71" s="11">
        <v>608.84406989115053</v>
      </c>
      <c r="K71" s="11">
        <v>53.766212795150537</v>
      </c>
      <c r="L71" s="11">
        <v>76.715855849747982</v>
      </c>
      <c r="M71" s="11">
        <v>98.488554636335991</v>
      </c>
      <c r="N71" s="11">
        <v>1.9118803190908695</v>
      </c>
      <c r="O71" s="11"/>
      <c r="P71" s="10">
        <f>(E71*1/1000)/$D$71</f>
        <v>0.49997592349097125</v>
      </c>
      <c r="Q71" s="10">
        <f t="shared" ref="Q71:U71" si="70">(F71*1/1000)/$D$71</f>
        <v>44.414795239292403</v>
      </c>
      <c r="R71" s="10">
        <f t="shared" si="70"/>
        <v>22.577024905435614</v>
      </c>
      <c r="S71" s="10">
        <f t="shared" si="70"/>
        <v>5.533481144978103E-2</v>
      </c>
      <c r="T71" s="10">
        <f t="shared" si="70"/>
        <v>2.4500539207742449</v>
      </c>
      <c r="U71" s="10">
        <f t="shared" si="70"/>
        <v>19.02637718409845</v>
      </c>
    </row>
    <row r="72" spans="1:21" ht="16" x14ac:dyDescent="0.2">
      <c r="A72" t="s">
        <v>159</v>
      </c>
      <c r="B72" s="8" t="s">
        <v>477</v>
      </c>
      <c r="C72" s="9">
        <v>24</v>
      </c>
      <c r="D72" s="10">
        <f t="shared" si="66"/>
        <v>2.4E-2</v>
      </c>
      <c r="E72" s="11">
        <v>9.1400031206582746</v>
      </c>
      <c r="F72" s="11">
        <v>740.61709020752232</v>
      </c>
      <c r="G72" s="11">
        <v>310.14434891990112</v>
      </c>
      <c r="H72" s="11">
        <v>1.4542798273061988</v>
      </c>
      <c r="I72" s="11">
        <v>36.045161333497461</v>
      </c>
      <c r="J72" s="11">
        <v>194.37892001342834</v>
      </c>
      <c r="K72" s="11">
        <v>28.719516665964356</v>
      </c>
      <c r="L72" s="11">
        <v>34.464490302287011</v>
      </c>
      <c r="M72" s="11">
        <v>49.767810385073304</v>
      </c>
      <c r="N72" s="11">
        <v>2.051121308036532</v>
      </c>
      <c r="O72" s="11"/>
      <c r="P72" s="10">
        <f>(E72*1/1000)/$D$72</f>
        <v>0.3808334633607614</v>
      </c>
      <c r="Q72" s="10">
        <f t="shared" ref="Q72:U72" si="71">(F72*1/1000)/$D$72</f>
        <v>30.859045425313429</v>
      </c>
      <c r="R72" s="10">
        <f t="shared" si="71"/>
        <v>12.922681204995879</v>
      </c>
      <c r="S72" s="10">
        <f t="shared" si="71"/>
        <v>6.0594992804424944E-2</v>
      </c>
      <c r="T72" s="10">
        <f t="shared" si="71"/>
        <v>1.5018817222290608</v>
      </c>
      <c r="U72" s="10">
        <f t="shared" si="71"/>
        <v>8.0991216672261803</v>
      </c>
    </row>
    <row r="73" spans="1:21" ht="16" x14ac:dyDescent="0.2">
      <c r="A73" t="s">
        <v>161</v>
      </c>
      <c r="B73" s="8" t="s">
        <v>478</v>
      </c>
      <c r="C73" s="9">
        <v>29</v>
      </c>
      <c r="D73" s="10">
        <f t="shared" si="66"/>
        <v>2.9000000000000001E-2</v>
      </c>
      <c r="E73" s="11">
        <v>5.8159521486800791</v>
      </c>
      <c r="F73" s="11">
        <v>166.07165335517553</v>
      </c>
      <c r="G73" s="11">
        <v>109.88152618650524</v>
      </c>
      <c r="H73" s="11">
        <v>1.2539918423874574</v>
      </c>
      <c r="I73" s="11">
        <v>16.541223674143062</v>
      </c>
      <c r="J73" s="11">
        <v>57.756300867253628</v>
      </c>
      <c r="K73" s="11">
        <v>17.545842218458386</v>
      </c>
      <c r="L73" s="11">
        <v>21.630147259573974</v>
      </c>
      <c r="M73" s="11">
        <v>0.96997646676020832</v>
      </c>
      <c r="N73" s="11">
        <v>0.48074737471297346</v>
      </c>
      <c r="O73" s="11"/>
      <c r="P73" s="10">
        <f>(E73*1/1000)/$D$73</f>
        <v>0.20055007409241649</v>
      </c>
      <c r="Q73" s="10">
        <f t="shared" ref="Q73:U73" si="72">(F73*1/1000)/$D$73</f>
        <v>5.7266087363853631</v>
      </c>
      <c r="R73" s="10">
        <f t="shared" si="72"/>
        <v>3.7890181443622493</v>
      </c>
      <c r="S73" s="10">
        <f t="shared" si="72"/>
        <v>4.3241098013360596E-2</v>
      </c>
      <c r="T73" s="10">
        <f t="shared" si="72"/>
        <v>0.57038702324631241</v>
      </c>
      <c r="U73" s="10">
        <f t="shared" si="72"/>
        <v>1.9915965816294352</v>
      </c>
    </row>
    <row r="74" spans="1:21" ht="16" x14ac:dyDescent="0.2">
      <c r="A74" t="s">
        <v>163</v>
      </c>
      <c r="B74" s="8" t="s">
        <v>164</v>
      </c>
      <c r="C74" s="9">
        <v>31</v>
      </c>
      <c r="D74" s="10">
        <f t="shared" si="66"/>
        <v>3.1E-2</v>
      </c>
      <c r="E74" s="11">
        <v>11.545431402837954</v>
      </c>
      <c r="F74" s="11">
        <v>1480.4538219286019</v>
      </c>
      <c r="G74" s="11">
        <v>261.26981453381165</v>
      </c>
      <c r="H74" s="11">
        <v>2.8873767693058476</v>
      </c>
      <c r="I74" s="11">
        <v>55.855493278058049</v>
      </c>
      <c r="J74" s="11">
        <v>369.68825598468436</v>
      </c>
      <c r="K74" s="11">
        <v>16.044918904076688</v>
      </c>
      <c r="L74" s="11">
        <v>56.693403186332468</v>
      </c>
      <c r="M74" s="11">
        <v>53.59429153857527</v>
      </c>
      <c r="N74" s="11">
        <v>1.5551509991513965</v>
      </c>
      <c r="O74" s="11"/>
      <c r="P74" s="10">
        <f>(E74*1/1000)/$D$74</f>
        <v>0.37243327105928886</v>
      </c>
      <c r="Q74" s="10">
        <f t="shared" ref="Q74:U74" si="73">(F74*1/1000)/$D$74</f>
        <v>47.756574900922644</v>
      </c>
      <c r="R74" s="10">
        <f t="shared" si="73"/>
        <v>8.4280585333487625</v>
      </c>
      <c r="S74" s="10">
        <f t="shared" si="73"/>
        <v>9.3141186106640253E-2</v>
      </c>
      <c r="T74" s="10">
        <f t="shared" si="73"/>
        <v>1.8017901057438079</v>
      </c>
      <c r="U74" s="10">
        <f t="shared" si="73"/>
        <v>11.925427612409173</v>
      </c>
    </row>
    <row r="75" spans="1:21" ht="16" x14ac:dyDescent="0.2">
      <c r="A75" t="s">
        <v>165</v>
      </c>
      <c r="B75" s="8" t="s">
        <v>166</v>
      </c>
      <c r="C75" s="9">
        <v>31</v>
      </c>
      <c r="D75" s="10">
        <f t="shared" si="66"/>
        <v>3.1E-2</v>
      </c>
      <c r="E75" s="11">
        <v>6.2498859596476297</v>
      </c>
      <c r="F75" s="11">
        <v>747.93029700207717</v>
      </c>
      <c r="G75" s="11">
        <v>394.5853708793984</v>
      </c>
      <c r="H75" s="11">
        <v>2.8894531432222497</v>
      </c>
      <c r="I75" s="11">
        <v>17.228461070907706</v>
      </c>
      <c r="J75" s="11">
        <v>363.21787970122409</v>
      </c>
      <c r="K75" s="11">
        <v>13.269590382993002</v>
      </c>
      <c r="L75" s="11">
        <v>19.87890433821347</v>
      </c>
      <c r="M75" s="11">
        <v>42.993229282047253</v>
      </c>
      <c r="N75" s="11">
        <v>4.9831416780941558</v>
      </c>
      <c r="O75" s="11"/>
      <c r="P75" s="10">
        <f>(E75*1/1000)/$D$75</f>
        <v>0.20160922450476226</v>
      </c>
      <c r="Q75" s="10">
        <f t="shared" ref="Q75:U75" si="74">(F75*1/1000)/$D$75</f>
        <v>24.126783774260552</v>
      </c>
      <c r="R75" s="10">
        <f t="shared" si="74"/>
        <v>12.728560350948335</v>
      </c>
      <c r="S75" s="10">
        <f t="shared" si="74"/>
        <v>9.3208165910395158E-2</v>
      </c>
      <c r="T75" s="10">
        <f t="shared" si="74"/>
        <v>0.55575680873895827</v>
      </c>
      <c r="U75" s="10">
        <f t="shared" si="74"/>
        <v>11.716705796813681</v>
      </c>
    </row>
    <row r="76" spans="1:21" ht="16" x14ac:dyDescent="0.2">
      <c r="A76" t="s">
        <v>167</v>
      </c>
      <c r="B76" s="8" t="s">
        <v>168</v>
      </c>
      <c r="C76" s="9">
        <v>25</v>
      </c>
      <c r="D76" s="10">
        <f t="shared" si="66"/>
        <v>2.5000000000000001E-2</v>
      </c>
      <c r="E76" s="11">
        <v>16.054951895389969</v>
      </c>
      <c r="F76" s="11">
        <v>144.1905195652148</v>
      </c>
      <c r="G76" s="11">
        <v>71.149600675573652</v>
      </c>
      <c r="H76" s="11">
        <v>2.8275805046398643</v>
      </c>
      <c r="I76" s="11">
        <v>3.4459984926935112</v>
      </c>
      <c r="J76" s="11">
        <v>21.07679508044049</v>
      </c>
      <c r="K76" s="11">
        <v>5.0734882400786132</v>
      </c>
      <c r="L76" s="11">
        <v>7.1575285697490703</v>
      </c>
      <c r="M76" s="11">
        <v>1.266133781490697</v>
      </c>
      <c r="N76" s="11">
        <v>2.0315133949543598</v>
      </c>
      <c r="O76" s="11"/>
      <c r="P76" s="10">
        <f>(E76*1/1000)/$D$76</f>
        <v>0.64219807581559873</v>
      </c>
      <c r="Q76" s="10">
        <f t="shared" ref="Q76:U76" si="75">(F76*1/1000)/$D$76</f>
        <v>5.7676207826085921</v>
      </c>
      <c r="R76" s="10">
        <f t="shared" si="75"/>
        <v>2.8459840270229457</v>
      </c>
      <c r="S76" s="10">
        <f t="shared" si="75"/>
        <v>0.11310322018559457</v>
      </c>
      <c r="T76" s="10">
        <f t="shared" si="75"/>
        <v>0.13783993970774044</v>
      </c>
      <c r="U76" s="10">
        <f t="shared" si="75"/>
        <v>0.84307180321761954</v>
      </c>
    </row>
    <row r="77" spans="1:21" ht="16" x14ac:dyDescent="0.2">
      <c r="A77" t="s">
        <v>169</v>
      </c>
      <c r="B77" s="8" t="s">
        <v>170</v>
      </c>
      <c r="C77" s="9">
        <v>31</v>
      </c>
      <c r="D77" s="10">
        <f t="shared" si="66"/>
        <v>3.1E-2</v>
      </c>
      <c r="E77" s="11">
        <v>4.1544169655006451</v>
      </c>
      <c r="F77" s="11">
        <v>187.56558738039865</v>
      </c>
      <c r="G77" s="11">
        <v>137.64908111284495</v>
      </c>
      <c r="H77" s="11">
        <v>2.9180893147504912</v>
      </c>
      <c r="I77" s="11">
        <v>26.421425067745325</v>
      </c>
      <c r="J77" s="11">
        <v>66.790039864741019</v>
      </c>
      <c r="K77" s="11">
        <v>18.482699275484268</v>
      </c>
      <c r="L77" s="11">
        <v>26.693195733908794</v>
      </c>
      <c r="M77" s="11">
        <v>22.286899834788393</v>
      </c>
      <c r="N77" s="11">
        <v>3.3138520026574794</v>
      </c>
      <c r="O77" s="11"/>
      <c r="P77" s="10">
        <f>(E77*1/1000)/$D$77</f>
        <v>0.13401345050002081</v>
      </c>
      <c r="Q77" s="10">
        <f t="shared" ref="Q77:U77" si="76">(F77*1/1000)/$D$77</f>
        <v>6.0505028187225376</v>
      </c>
      <c r="R77" s="10">
        <f t="shared" si="76"/>
        <v>4.4402929391240313</v>
      </c>
      <c r="S77" s="10">
        <f t="shared" si="76"/>
        <v>9.413191337904811E-2</v>
      </c>
      <c r="T77" s="10">
        <f t="shared" si="76"/>
        <v>0.85230403444339764</v>
      </c>
      <c r="U77" s="10">
        <f t="shared" si="76"/>
        <v>2.1545174149916462</v>
      </c>
    </row>
    <row r="78" spans="1:21" ht="16" x14ac:dyDescent="0.2">
      <c r="A78" t="s">
        <v>171</v>
      </c>
      <c r="B78" s="8" t="s">
        <v>172</v>
      </c>
      <c r="C78" s="9">
        <v>34</v>
      </c>
      <c r="D78" s="10">
        <f t="shared" si="66"/>
        <v>3.4000000000000002E-2</v>
      </c>
      <c r="E78" s="11">
        <v>12.024725578816884</v>
      </c>
      <c r="F78" s="11">
        <v>1472.5461453059554</v>
      </c>
      <c r="G78" s="11">
        <v>434.82092876886719</v>
      </c>
      <c r="H78" s="11">
        <v>2.9606515698413083</v>
      </c>
      <c r="I78" s="11">
        <v>19.764648804184308</v>
      </c>
      <c r="J78" s="11">
        <v>971.45751533097041</v>
      </c>
      <c r="K78" s="11">
        <v>12.241148883466558</v>
      </c>
      <c r="L78" s="11">
        <v>17.207736528893555</v>
      </c>
      <c r="M78" s="11">
        <v>46.300501041696066</v>
      </c>
      <c r="N78" s="11">
        <v>5.0208375673423111</v>
      </c>
      <c r="O78" s="11"/>
      <c r="P78" s="10">
        <f>(E78*1/1000)/$D$78</f>
        <v>0.3536683993769672</v>
      </c>
      <c r="Q78" s="10">
        <f t="shared" ref="Q78:U78" si="77">(F78*1/1000)/$D$78</f>
        <v>43.310180744292801</v>
      </c>
      <c r="R78" s="10">
        <f t="shared" si="77"/>
        <v>12.788850846143152</v>
      </c>
      <c r="S78" s="10">
        <f t="shared" si="77"/>
        <v>8.7077987348273767E-2</v>
      </c>
      <c r="T78" s="10">
        <f t="shared" si="77"/>
        <v>0.58131320012306786</v>
      </c>
      <c r="U78" s="10">
        <f t="shared" si="77"/>
        <v>28.572279862675597</v>
      </c>
    </row>
    <row r="79" spans="1:21" ht="16" x14ac:dyDescent="0.2">
      <c r="A79" t="s">
        <v>173</v>
      </c>
      <c r="B79" s="8" t="s">
        <v>174</v>
      </c>
      <c r="C79" s="9">
        <v>32</v>
      </c>
      <c r="D79" s="10">
        <f t="shared" si="66"/>
        <v>3.2000000000000001E-2</v>
      </c>
      <c r="E79" s="11">
        <v>5.8996541282735535</v>
      </c>
      <c r="F79" s="11">
        <v>710.93840793352797</v>
      </c>
      <c r="G79" s="11">
        <v>354.38298509988948</v>
      </c>
      <c r="H79" s="11">
        <v>2.9257597412809626</v>
      </c>
      <c r="I79" s="11">
        <v>83.469464953137901</v>
      </c>
      <c r="J79" s="11">
        <v>546.2697696429135</v>
      </c>
      <c r="K79" s="11">
        <v>51.971815957578762</v>
      </c>
      <c r="L79" s="11">
        <v>89.247840717088621</v>
      </c>
      <c r="M79" s="11">
        <v>105.08199650140277</v>
      </c>
      <c r="N79" s="11">
        <v>56.768488554787517</v>
      </c>
      <c r="O79" s="11"/>
      <c r="P79" s="10">
        <f>(E79*1/1000)/$D$79</f>
        <v>0.18436419150854855</v>
      </c>
      <c r="Q79" s="10">
        <f t="shared" ref="Q79:U79" si="78">(F79*1/1000)/$D$79</f>
        <v>22.216825247922745</v>
      </c>
      <c r="R79" s="10">
        <f t="shared" si="78"/>
        <v>11.074468284371546</v>
      </c>
      <c r="S79" s="10">
        <f t="shared" si="78"/>
        <v>9.1429991915030082E-2</v>
      </c>
      <c r="T79" s="10">
        <f t="shared" si="78"/>
        <v>2.608420779785559</v>
      </c>
      <c r="U79" s="10">
        <f t="shared" si="78"/>
        <v>17.070930301341047</v>
      </c>
    </row>
    <row r="80" spans="1:21" ht="16" x14ac:dyDescent="0.2">
      <c r="A80" t="s">
        <v>175</v>
      </c>
      <c r="B80" s="8" t="s">
        <v>176</v>
      </c>
      <c r="C80" s="9">
        <v>40</v>
      </c>
      <c r="D80" s="10">
        <f t="shared" si="66"/>
        <v>0.04</v>
      </c>
      <c r="E80" s="11">
        <v>155.96802996648944</v>
      </c>
      <c r="F80" s="11">
        <v>1463.9091284523183</v>
      </c>
      <c r="G80" s="11">
        <v>296.00243572621082</v>
      </c>
      <c r="H80" s="11">
        <v>3.6073775669287027</v>
      </c>
      <c r="I80" s="11">
        <v>1.5281582302996886</v>
      </c>
      <c r="J80" s="11">
        <v>971.26423003728189</v>
      </c>
      <c r="K80" s="11">
        <v>3.2756896385139465</v>
      </c>
      <c r="L80" s="11">
        <v>4.8564000848600113</v>
      </c>
      <c r="M80" s="11">
        <v>4.9497859211060549</v>
      </c>
      <c r="N80" s="11">
        <v>1.7797727618831194</v>
      </c>
      <c r="O80" s="11"/>
      <c r="P80" s="10">
        <f>(E80*1/1000)/$D$80</f>
        <v>3.8992007491622362</v>
      </c>
      <c r="Q80" s="10">
        <f t="shared" ref="Q80:U80" si="79">(F80*1/1000)/$D$80</f>
        <v>36.597728211307953</v>
      </c>
      <c r="R80" s="10">
        <f t="shared" si="79"/>
        <v>7.4000608931552705</v>
      </c>
      <c r="S80" s="10">
        <f t="shared" si="79"/>
        <v>9.018443917321757E-2</v>
      </c>
      <c r="T80" s="10">
        <f t="shared" si="79"/>
        <v>3.8203955757492213E-2</v>
      </c>
      <c r="U80" s="10">
        <f t="shared" si="79"/>
        <v>24.281605750932048</v>
      </c>
    </row>
    <row r="81" spans="1:21" ht="16" x14ac:dyDescent="0.2">
      <c r="A81" t="s">
        <v>177</v>
      </c>
      <c r="B81" s="8" t="s">
        <v>178</v>
      </c>
      <c r="C81" s="9">
        <v>26</v>
      </c>
      <c r="D81" s="10">
        <f t="shared" si="66"/>
        <v>2.5999999999999999E-2</v>
      </c>
      <c r="E81" s="11">
        <v>8.4924562548733338</v>
      </c>
      <c r="F81" s="11">
        <v>310.24097996711748</v>
      </c>
      <c r="G81" s="11">
        <v>112.92871763216517</v>
      </c>
      <c r="H81" s="11">
        <v>3.1890038499783904</v>
      </c>
      <c r="I81" s="11">
        <v>21.310403734583581</v>
      </c>
      <c r="J81" s="11">
        <v>94.289814752301652</v>
      </c>
      <c r="K81" s="11">
        <v>14.048657712661267</v>
      </c>
      <c r="L81" s="11">
        <v>17.858337098568921</v>
      </c>
      <c r="M81" s="11">
        <v>16.834116637850258</v>
      </c>
      <c r="N81" s="11">
        <v>1.9432914485156672</v>
      </c>
      <c r="O81" s="11"/>
      <c r="P81" s="10">
        <f>(E81*1/1000)/$D$81</f>
        <v>0.3266329328797436</v>
      </c>
      <c r="Q81" s="10">
        <f t="shared" ref="Q81:U81" si="80">(F81*1/1000)/$D$81</f>
        <v>11.932345383350672</v>
      </c>
      <c r="R81" s="10">
        <f t="shared" si="80"/>
        <v>4.3434122166217382</v>
      </c>
      <c r="S81" s="10">
        <f t="shared" si="80"/>
        <v>0.1226539942299381</v>
      </c>
      <c r="T81" s="10">
        <f t="shared" si="80"/>
        <v>0.81963091286859924</v>
      </c>
      <c r="U81" s="10">
        <f t="shared" si="80"/>
        <v>3.6265313366269867</v>
      </c>
    </row>
    <row r="82" spans="1:21" ht="16" x14ac:dyDescent="0.2">
      <c r="A82" t="s">
        <v>179</v>
      </c>
      <c r="B82" s="8" t="s">
        <v>180</v>
      </c>
      <c r="C82" s="9">
        <v>50</v>
      </c>
      <c r="D82" s="10">
        <f t="shared" si="66"/>
        <v>0.05</v>
      </c>
      <c r="E82" s="11">
        <v>8.1385341281332622</v>
      </c>
      <c r="F82" s="11">
        <v>2245.1114278356367</v>
      </c>
      <c r="G82" s="11">
        <v>1191.6409071787134</v>
      </c>
      <c r="H82" s="11">
        <v>3.1244018285358255</v>
      </c>
      <c r="I82" s="11">
        <v>2.4550969377440599</v>
      </c>
      <c r="J82" s="11">
        <v>1014.0419646615289</v>
      </c>
      <c r="K82" s="11">
        <v>2.6367203307680462</v>
      </c>
      <c r="L82" s="11">
        <v>4.0247132663193321</v>
      </c>
      <c r="M82" s="11">
        <v>25.664213085956241</v>
      </c>
      <c r="N82" s="11">
        <v>2.6107410945660003</v>
      </c>
      <c r="O82" s="11"/>
      <c r="P82" s="10">
        <f>(E82*1/1000)/$D$82</f>
        <v>0.16277068256266522</v>
      </c>
      <c r="Q82" s="10">
        <f t="shared" ref="Q82:U82" si="81">(F82*1/1000)/$D$82</f>
        <v>44.902228556712735</v>
      </c>
      <c r="R82" s="10">
        <f t="shared" si="81"/>
        <v>23.832818143574269</v>
      </c>
      <c r="S82" s="10">
        <f t="shared" si="81"/>
        <v>6.2488036570716513E-2</v>
      </c>
      <c r="T82" s="10">
        <f t="shared" si="81"/>
        <v>4.9101938754881197E-2</v>
      </c>
      <c r="U82" s="10">
        <f t="shared" si="81"/>
        <v>20.280839293230574</v>
      </c>
    </row>
    <row r="83" spans="1:21" ht="16" x14ac:dyDescent="0.2">
      <c r="A83" t="s">
        <v>181</v>
      </c>
      <c r="B83" s="8" t="s">
        <v>182</v>
      </c>
      <c r="C83" s="9">
        <v>36</v>
      </c>
      <c r="D83" s="10">
        <f t="shared" si="66"/>
        <v>3.5999999999999997E-2</v>
      </c>
      <c r="E83" s="11">
        <v>16.123549871762265</v>
      </c>
      <c r="F83" s="11">
        <v>1358.2808425662038</v>
      </c>
      <c r="G83" s="11">
        <v>505.83674165206514</v>
      </c>
      <c r="H83" s="11">
        <v>3.1886178322830649</v>
      </c>
      <c r="I83" s="11">
        <v>19.653992877883237</v>
      </c>
      <c r="J83" s="11">
        <v>850.01381341834701</v>
      </c>
      <c r="K83" s="11">
        <v>10.17910314356415</v>
      </c>
      <c r="L83" s="11">
        <v>25.379385533024408</v>
      </c>
      <c r="M83" s="11">
        <v>76.405092825459334</v>
      </c>
      <c r="N83" s="11">
        <v>2.2215083119577743</v>
      </c>
      <c r="O83" s="11"/>
      <c r="P83" s="10">
        <f>(E83*1/1000)/$D$83</f>
        <v>0.44787638532672958</v>
      </c>
      <c r="Q83" s="10">
        <f t="shared" ref="Q83:U83" si="82">(F83*1/1000)/$D$83</f>
        <v>37.730023404616773</v>
      </c>
      <c r="R83" s="10">
        <f t="shared" si="82"/>
        <v>14.051020601446256</v>
      </c>
      <c r="S83" s="10">
        <f t="shared" si="82"/>
        <v>8.8572717563418474E-2</v>
      </c>
      <c r="T83" s="10">
        <f t="shared" si="82"/>
        <v>0.54594424660786778</v>
      </c>
      <c r="U83" s="10">
        <f t="shared" si="82"/>
        <v>23.611494817176307</v>
      </c>
    </row>
    <row r="84" spans="1:21" ht="16" x14ac:dyDescent="0.2">
      <c r="A84" t="s">
        <v>183</v>
      </c>
      <c r="B84" s="8" t="s">
        <v>184</v>
      </c>
      <c r="C84" s="9">
        <v>46</v>
      </c>
      <c r="D84" s="10">
        <f t="shared" si="66"/>
        <v>4.5999999999999999E-2</v>
      </c>
      <c r="E84" s="11">
        <v>9.1359256598111678</v>
      </c>
      <c r="F84" s="11">
        <v>1030.4555500689441</v>
      </c>
      <c r="G84" s="11">
        <v>560.77420562345446</v>
      </c>
      <c r="H84" s="11">
        <v>2.9604326979711271</v>
      </c>
      <c r="I84" s="11">
        <v>35.420616163863109</v>
      </c>
      <c r="J84" s="11">
        <v>178.06832630975219</v>
      </c>
      <c r="K84" s="11">
        <v>15.466098230662732</v>
      </c>
      <c r="L84" s="11">
        <v>38.191604466274349</v>
      </c>
      <c r="M84" s="11">
        <v>4.9034146065963382</v>
      </c>
      <c r="N84" s="11">
        <v>2.0386405513426666</v>
      </c>
      <c r="O84" s="11"/>
      <c r="P84" s="10">
        <f>(E84*1/1000)/$D$84</f>
        <v>0.19860707956111234</v>
      </c>
      <c r="Q84" s="10">
        <f t="shared" ref="Q84:U84" si="83">(F84*1/1000)/$D$84</f>
        <v>22.401207610194437</v>
      </c>
      <c r="R84" s="10">
        <f t="shared" si="83"/>
        <v>12.190743600509879</v>
      </c>
      <c r="S84" s="10">
        <f t="shared" si="83"/>
        <v>6.4357232564589723E-2</v>
      </c>
      <c r="T84" s="10">
        <f t="shared" si="83"/>
        <v>0.77001339486658926</v>
      </c>
      <c r="U84" s="10">
        <f t="shared" si="83"/>
        <v>3.8710505719511348</v>
      </c>
    </row>
    <row r="85" spans="1:21" ht="16" x14ac:dyDescent="0.2">
      <c r="A85" t="s">
        <v>185</v>
      </c>
      <c r="B85" s="8" t="s">
        <v>186</v>
      </c>
      <c r="C85" s="9">
        <v>36</v>
      </c>
      <c r="D85" s="10">
        <f t="shared" si="66"/>
        <v>3.5999999999999997E-2</v>
      </c>
      <c r="E85" s="11">
        <v>6.7636324268382522</v>
      </c>
      <c r="F85" s="11">
        <v>1308.5311587031229</v>
      </c>
      <c r="G85" s="11">
        <v>480.3614561235193</v>
      </c>
      <c r="H85" s="11">
        <v>3.01292474578629</v>
      </c>
      <c r="I85" s="11">
        <v>57.844650598389393</v>
      </c>
      <c r="J85" s="11">
        <v>814.83268622243327</v>
      </c>
      <c r="K85" s="11">
        <v>42.422587734121208</v>
      </c>
      <c r="L85" s="11">
        <v>58.88033589915581</v>
      </c>
      <c r="M85" s="11">
        <v>94.309562792360055</v>
      </c>
      <c r="N85" s="11">
        <v>5.290438953537401</v>
      </c>
      <c r="O85" s="11"/>
      <c r="P85" s="10">
        <f>(E85*1/1000)/$D$85</f>
        <v>0.1878786785232848</v>
      </c>
      <c r="Q85" s="10">
        <f t="shared" ref="Q85:U85" si="84">(F85*1/1000)/$D$85</f>
        <v>36.34808774175341</v>
      </c>
      <c r="R85" s="10">
        <f t="shared" si="84"/>
        <v>13.343373781208872</v>
      </c>
      <c r="S85" s="10">
        <f t="shared" si="84"/>
        <v>8.369235404961918E-2</v>
      </c>
      <c r="T85" s="10">
        <f t="shared" si="84"/>
        <v>1.606795849955261</v>
      </c>
      <c r="U85" s="10">
        <f t="shared" si="84"/>
        <v>22.634241283956484</v>
      </c>
    </row>
    <row r="86" spans="1:21" ht="16" x14ac:dyDescent="0.2">
      <c r="A86" t="s">
        <v>187</v>
      </c>
      <c r="B86" s="8" t="s">
        <v>188</v>
      </c>
      <c r="C86" s="9">
        <v>39</v>
      </c>
      <c r="D86" s="10">
        <f t="shared" si="66"/>
        <v>3.9E-2</v>
      </c>
      <c r="E86" s="11">
        <v>13.945432280506926</v>
      </c>
      <c r="F86" s="11">
        <v>914.78899981153677</v>
      </c>
      <c r="G86" s="11">
        <v>210.86206828620621</v>
      </c>
      <c r="H86" s="11">
        <v>2.9895774980345537</v>
      </c>
      <c r="I86" s="11">
        <v>-1.0326085234478535</v>
      </c>
      <c r="J86" s="11">
        <v>271.80826743574704</v>
      </c>
      <c r="K86" s="11">
        <v>1.5502010529448698</v>
      </c>
      <c r="L86" s="11">
        <v>2.1899294684845625</v>
      </c>
      <c r="M86" s="11">
        <v>1.5959946692561116</v>
      </c>
      <c r="N86" s="11">
        <v>1.508380291754813</v>
      </c>
      <c r="O86" s="11"/>
      <c r="P86" s="10">
        <f>(E86*1/1000)/$D$86</f>
        <v>0.35757518667966476</v>
      </c>
      <c r="Q86" s="10">
        <f t="shared" ref="Q86:U86" si="85">(F86*1/1000)/$D$86</f>
        <v>23.456128200295812</v>
      </c>
      <c r="R86" s="10">
        <f t="shared" si="85"/>
        <v>5.4067196996463132</v>
      </c>
      <c r="S86" s="10">
        <f t="shared" si="85"/>
        <v>7.6655833282937277E-2</v>
      </c>
      <c r="T86" s="10">
        <f t="shared" si="85"/>
        <v>-2.6477141626868036E-2</v>
      </c>
      <c r="U86" s="10">
        <f t="shared" si="85"/>
        <v>6.9694427547627447</v>
      </c>
    </row>
    <row r="87" spans="1:21" ht="16" x14ac:dyDescent="0.2">
      <c r="A87" t="s">
        <v>189</v>
      </c>
      <c r="B87" s="8" t="s">
        <v>190</v>
      </c>
      <c r="C87" s="9">
        <v>23</v>
      </c>
      <c r="D87" s="10">
        <f t="shared" si="66"/>
        <v>2.3E-2</v>
      </c>
      <c r="E87" s="11">
        <v>3.3683241968482025</v>
      </c>
      <c r="F87" s="11">
        <v>21.952556781856941</v>
      </c>
      <c r="G87" s="11">
        <v>69.003293135231559</v>
      </c>
      <c r="H87" s="11">
        <v>2.8686921614754644</v>
      </c>
      <c r="I87" s="11">
        <v>10.248590263112252</v>
      </c>
      <c r="J87" s="11">
        <v>22.212791866312955</v>
      </c>
      <c r="K87" s="11">
        <v>11.254425204563479</v>
      </c>
      <c r="L87" s="11">
        <v>12.702477563307024</v>
      </c>
      <c r="M87" s="11">
        <v>13.386631723417468</v>
      </c>
      <c r="N87" s="11">
        <v>1.7317577666827777</v>
      </c>
      <c r="O87" s="11"/>
      <c r="P87" s="10">
        <f>(E87*1/1000)/$D$87</f>
        <v>0.14644887812383489</v>
      </c>
      <c r="Q87" s="10">
        <f t="shared" ref="Q87:U87" si="86">(F87*1/1000)/$D$87</f>
        <v>0.95445899051551919</v>
      </c>
      <c r="R87" s="10">
        <f t="shared" si="86"/>
        <v>3.0001431797926763</v>
      </c>
      <c r="S87" s="10">
        <f t="shared" si="86"/>
        <v>0.12472574615110715</v>
      </c>
      <c r="T87" s="10">
        <f t="shared" si="86"/>
        <v>0.44559088100488053</v>
      </c>
      <c r="U87" s="10">
        <f t="shared" si="86"/>
        <v>0.96577355940491105</v>
      </c>
    </row>
    <row r="88" spans="1:21" ht="16" x14ac:dyDescent="0.2">
      <c r="A88" t="s">
        <v>191</v>
      </c>
      <c r="B88" s="8" t="s">
        <v>192</v>
      </c>
      <c r="C88" s="9">
        <v>34</v>
      </c>
      <c r="D88" s="10">
        <f t="shared" si="66"/>
        <v>3.4000000000000002E-2</v>
      </c>
      <c r="E88" s="11">
        <v>4.2340249097986717</v>
      </c>
      <c r="F88" s="11">
        <v>725.87965212995596</v>
      </c>
      <c r="G88" s="11">
        <v>326.80103241681411</v>
      </c>
      <c r="H88" s="11">
        <v>2.8562996673161027</v>
      </c>
      <c r="I88" s="11">
        <v>16.278015758229515</v>
      </c>
      <c r="J88" s="11">
        <v>329.68247098626188</v>
      </c>
      <c r="K88" s="11">
        <v>11.703293133112766</v>
      </c>
      <c r="L88" s="11">
        <v>17.199582054053803</v>
      </c>
      <c r="M88" s="11">
        <v>41.372106073846162</v>
      </c>
      <c r="N88" s="11">
        <v>2.6710728131792032</v>
      </c>
      <c r="O88" s="11"/>
      <c r="P88" s="10">
        <f>(E88*1/1000)/$D$88</f>
        <v>0.12453014440584327</v>
      </c>
      <c r="Q88" s="10">
        <f t="shared" ref="Q88:U88" si="87">(F88*1/1000)/$D$88</f>
        <v>21.349401533233998</v>
      </c>
      <c r="R88" s="10">
        <f t="shared" si="87"/>
        <v>9.6117950710827671</v>
      </c>
      <c r="S88" s="10">
        <f t="shared" si="87"/>
        <v>8.4008813744591251E-2</v>
      </c>
      <c r="T88" s="10">
        <f t="shared" si="87"/>
        <v>0.47876516935969154</v>
      </c>
      <c r="U88" s="10">
        <f t="shared" si="87"/>
        <v>9.6965432643018179</v>
      </c>
    </row>
    <row r="89" spans="1:21" ht="16" x14ac:dyDescent="0.2">
      <c r="A89" t="s">
        <v>193</v>
      </c>
      <c r="B89" s="8" t="s">
        <v>194</v>
      </c>
      <c r="C89" s="9">
        <v>35</v>
      </c>
      <c r="D89" s="10">
        <f t="shared" si="66"/>
        <v>3.5000000000000003E-2</v>
      </c>
      <c r="E89" s="11">
        <v>3.4688161238538155</v>
      </c>
      <c r="F89" s="11">
        <v>1584.4825652299653</v>
      </c>
      <c r="G89" s="11">
        <v>530.09760717528059</v>
      </c>
      <c r="H89" s="11">
        <v>2.8931458824877057</v>
      </c>
      <c r="I89" s="11">
        <v>16.29231170291154</v>
      </c>
      <c r="J89" s="11">
        <v>622.16806897403524</v>
      </c>
      <c r="K89" s="11">
        <v>7.3960293885372153</v>
      </c>
      <c r="L89" s="11">
        <v>13.784591047917928</v>
      </c>
      <c r="M89" s="11">
        <v>49.098759404175965</v>
      </c>
      <c r="N89" s="11">
        <v>19.194817726729568</v>
      </c>
      <c r="O89" s="11"/>
      <c r="P89" s="10">
        <f>(E89*1/1000)/$D$89</f>
        <v>9.9109032110109005E-2</v>
      </c>
      <c r="Q89" s="10">
        <f t="shared" ref="Q89:U89" si="88">(F89*1/1000)/$D$89</f>
        <v>45.270930435141857</v>
      </c>
      <c r="R89" s="10">
        <f t="shared" si="88"/>
        <v>15.145645919293727</v>
      </c>
      <c r="S89" s="10">
        <f t="shared" si="88"/>
        <v>8.2661310928220155E-2</v>
      </c>
      <c r="T89" s="10">
        <f t="shared" si="88"/>
        <v>0.46549462008318687</v>
      </c>
      <c r="U89" s="10">
        <f t="shared" si="88"/>
        <v>17.77623054211529</v>
      </c>
    </row>
    <row r="90" spans="1:21" ht="16" x14ac:dyDescent="0.2">
      <c r="A90" t="s">
        <v>195</v>
      </c>
      <c r="B90" s="8" t="s">
        <v>196</v>
      </c>
      <c r="C90" s="9">
        <v>44</v>
      </c>
      <c r="D90" s="10">
        <f t="shared" si="66"/>
        <v>4.3999999999999997E-2</v>
      </c>
      <c r="E90" s="11">
        <v>3.4141792226693415</v>
      </c>
      <c r="F90" s="11">
        <v>629.56247223079617</v>
      </c>
      <c r="G90" s="11">
        <v>285.8137239624516</v>
      </c>
      <c r="H90" s="11">
        <v>3.0063538996374932</v>
      </c>
      <c r="I90" s="11">
        <v>63.850299854358028</v>
      </c>
      <c r="J90" s="11">
        <v>169.73144835386219</v>
      </c>
      <c r="K90" s="11">
        <v>39.686928775682588</v>
      </c>
      <c r="L90" s="11">
        <v>56.946144548177067</v>
      </c>
      <c r="M90" s="11">
        <v>55.72481408863851</v>
      </c>
      <c r="N90" s="11">
        <v>9.1956743189509726</v>
      </c>
      <c r="O90" s="11"/>
      <c r="P90" s="10">
        <f>(E90*1/1000)/$D$90</f>
        <v>7.7594982333394125E-2</v>
      </c>
      <c r="Q90" s="10">
        <f t="shared" ref="Q90:U90" si="89">(F90*1/1000)/$D$90</f>
        <v>14.30823800524537</v>
      </c>
      <c r="R90" s="10">
        <f t="shared" si="89"/>
        <v>6.4957664536920818</v>
      </c>
      <c r="S90" s="10">
        <f t="shared" si="89"/>
        <v>6.832622499176122E-2</v>
      </c>
      <c r="T90" s="10">
        <f t="shared" si="89"/>
        <v>1.451143178508137</v>
      </c>
      <c r="U90" s="10">
        <f t="shared" si="89"/>
        <v>3.857532917133232</v>
      </c>
    </row>
    <row r="91" spans="1:21" ht="16" x14ac:dyDescent="0.2">
      <c r="A91" t="s">
        <v>197</v>
      </c>
      <c r="B91" s="8" t="s">
        <v>198</v>
      </c>
      <c r="C91" s="9">
        <v>42</v>
      </c>
      <c r="D91" s="10">
        <f t="shared" si="66"/>
        <v>4.2000000000000003E-2</v>
      </c>
      <c r="E91" s="11">
        <v>5.1348337135073416</v>
      </c>
      <c r="F91" s="11">
        <v>1349.4995204755096</v>
      </c>
      <c r="G91" s="11">
        <v>501.50553110052113</v>
      </c>
      <c r="H91" s="11">
        <v>2.918419556676151</v>
      </c>
      <c r="I91" s="11">
        <v>22.119440063008568</v>
      </c>
      <c r="J91" s="11">
        <v>917.17821657139234</v>
      </c>
      <c r="K91" s="11">
        <v>14.871809470885644</v>
      </c>
      <c r="L91" s="11">
        <v>16.645305001529529</v>
      </c>
      <c r="M91" s="11">
        <v>128.33049397722417</v>
      </c>
      <c r="N91" s="11">
        <v>2.9783739152279178</v>
      </c>
      <c r="O91" s="11"/>
      <c r="P91" s="10">
        <f>(E91*1/1000)/$D$91</f>
        <v>0.12225794555969861</v>
      </c>
      <c r="Q91" s="10">
        <f t="shared" ref="Q91:U91" si="90">(F91*1/1000)/$D$91</f>
        <v>32.130940963702606</v>
      </c>
      <c r="R91" s="10">
        <f t="shared" si="90"/>
        <v>11.94060788334574</v>
      </c>
      <c r="S91" s="10">
        <f t="shared" si="90"/>
        <v>6.9486179920860744E-2</v>
      </c>
      <c r="T91" s="10">
        <f t="shared" si="90"/>
        <v>0.52665333483353727</v>
      </c>
      <c r="U91" s="10">
        <f t="shared" si="90"/>
        <v>21.837576585033148</v>
      </c>
    </row>
    <row r="92" spans="1:21" ht="16" x14ac:dyDescent="0.2">
      <c r="A92" t="s">
        <v>199</v>
      </c>
      <c r="B92" s="8" t="s">
        <v>200</v>
      </c>
      <c r="C92" s="9">
        <v>22</v>
      </c>
      <c r="D92" s="10">
        <f t="shared" si="66"/>
        <v>2.1999999999999999E-2</v>
      </c>
      <c r="E92" s="11">
        <v>2.9684974247339815</v>
      </c>
      <c r="F92" s="11">
        <v>-20.00604211111121</v>
      </c>
      <c r="G92" s="11">
        <v>92.467568000324661</v>
      </c>
      <c r="H92" s="11">
        <v>2.8471563925022507</v>
      </c>
      <c r="I92" s="11">
        <v>20.744994269551988</v>
      </c>
      <c r="J92" s="11">
        <v>84.503674489743787</v>
      </c>
      <c r="K92" s="11">
        <v>18.493862233185901</v>
      </c>
      <c r="L92" s="11">
        <v>24.154024250521303</v>
      </c>
      <c r="M92" s="11">
        <v>22.116888271855672</v>
      </c>
      <c r="N92" s="11">
        <v>1.7076874654011216</v>
      </c>
      <c r="O92" s="11"/>
      <c r="P92" s="10">
        <f>(E92*1/1000)/$D$93</f>
        <v>5.9369948494679629E-2</v>
      </c>
      <c r="Q92" s="10">
        <f t="shared" ref="Q92:U93" si="91">(F92*1/1000)/$D$93</f>
        <v>-0.40012084222222416</v>
      </c>
      <c r="R92" s="10">
        <f t="shared" si="91"/>
        <v>1.849351360006493</v>
      </c>
      <c r="S92" s="10">
        <f t="shared" si="91"/>
        <v>5.694312785004501E-2</v>
      </c>
      <c r="T92" s="10">
        <f t="shared" si="91"/>
        <v>0.41489988539103972</v>
      </c>
      <c r="U92" s="10">
        <f t="shared" si="91"/>
        <v>1.6900734897948757</v>
      </c>
    </row>
    <row r="93" spans="1:21" ht="16" x14ac:dyDescent="0.2">
      <c r="A93" t="s">
        <v>201</v>
      </c>
      <c r="B93" s="8" t="s">
        <v>202</v>
      </c>
      <c r="C93" s="9">
        <v>50</v>
      </c>
      <c r="D93" s="10">
        <f t="shared" si="66"/>
        <v>0.05</v>
      </c>
      <c r="E93" s="11">
        <v>7.2693585412831023</v>
      </c>
      <c r="F93" s="11">
        <v>1312.8632209626071</v>
      </c>
      <c r="G93" s="11">
        <v>299.70245025216747</v>
      </c>
      <c r="H93" s="11">
        <v>2.9030208923114325</v>
      </c>
      <c r="I93" s="11">
        <v>31.271996830275391</v>
      </c>
      <c r="J93" s="11">
        <v>567.59449629867913</v>
      </c>
      <c r="K93" s="11">
        <v>13.168488492651031</v>
      </c>
      <c r="L93" s="11">
        <v>20.678792452729144</v>
      </c>
      <c r="M93" s="11">
        <v>69.439821043271081</v>
      </c>
      <c r="N93" s="11">
        <v>72.849536349402712</v>
      </c>
      <c r="O93" s="11"/>
      <c r="P93" s="10">
        <f>(E93*1/1000)/$D$93</f>
        <v>0.14538717082566205</v>
      </c>
      <c r="Q93" s="10">
        <f t="shared" si="91"/>
        <v>26.257264419252138</v>
      </c>
      <c r="R93" s="10">
        <f t="shared" si="91"/>
        <v>5.9940490050433493</v>
      </c>
      <c r="S93" s="10">
        <f t="shared" si="91"/>
        <v>5.8060417846228646E-2</v>
      </c>
      <c r="T93" s="10">
        <f t="shared" si="91"/>
        <v>0.62543993660550778</v>
      </c>
      <c r="U93" s="10">
        <f t="shared" si="91"/>
        <v>11.35188992597358</v>
      </c>
    </row>
    <row r="94" spans="1:21" ht="16" x14ac:dyDescent="0.2">
      <c r="A94" t="s">
        <v>203</v>
      </c>
      <c r="B94" s="8" t="s">
        <v>204</v>
      </c>
      <c r="C94" s="9">
        <v>32</v>
      </c>
      <c r="D94" s="10">
        <f t="shared" si="66"/>
        <v>3.2000000000000001E-2</v>
      </c>
      <c r="E94" s="11">
        <v>3.7197523470015041</v>
      </c>
      <c r="F94" s="11">
        <v>219.17973266137378</v>
      </c>
      <c r="G94" s="11">
        <v>142.44701063394061</v>
      </c>
      <c r="H94" s="11">
        <v>2.8282201272172665</v>
      </c>
      <c r="I94" s="11">
        <v>16.287063362755173</v>
      </c>
      <c r="J94" s="11">
        <v>173.82234673719086</v>
      </c>
      <c r="K94" s="11">
        <v>12.690030883880253</v>
      </c>
      <c r="L94" s="11">
        <v>17.389645556558122</v>
      </c>
      <c r="M94" s="11">
        <v>23.11038921329807</v>
      </c>
      <c r="N94" s="11">
        <v>1.7976756361670705</v>
      </c>
      <c r="O94" s="11"/>
      <c r="P94" s="10">
        <f>(E94*1/1000)/$D$94</f>
        <v>0.116242260843797</v>
      </c>
      <c r="Q94" s="10">
        <f t="shared" ref="Q94:U94" si="92">(F94*1/1000)/$D$94</f>
        <v>6.8493666456679305</v>
      </c>
      <c r="R94" s="10">
        <f t="shared" si="92"/>
        <v>4.451469082310644</v>
      </c>
      <c r="S94" s="10">
        <f t="shared" si="92"/>
        <v>8.8381878975539577E-2</v>
      </c>
      <c r="T94" s="10">
        <f t="shared" si="92"/>
        <v>0.50897073008609917</v>
      </c>
      <c r="U94" s="10">
        <f t="shared" si="92"/>
        <v>5.4319483355372142</v>
      </c>
    </row>
    <row r="95" spans="1:21" ht="16" x14ac:dyDescent="0.2">
      <c r="A95" t="s">
        <v>205</v>
      </c>
      <c r="B95" s="8" t="s">
        <v>206</v>
      </c>
      <c r="C95" s="9">
        <v>43</v>
      </c>
      <c r="D95" s="10">
        <f t="shared" si="66"/>
        <v>4.2999999999999997E-2</v>
      </c>
      <c r="E95" s="11">
        <v>12.992910776064122</v>
      </c>
      <c r="F95" s="11">
        <v>1041.2556715250773</v>
      </c>
      <c r="G95" s="11">
        <v>338.85930231736864</v>
      </c>
      <c r="H95" s="11">
        <v>3.5234001308849878</v>
      </c>
      <c r="I95" s="11">
        <v>42.392793073999016</v>
      </c>
      <c r="J95" s="11">
        <v>900.55706656459665</v>
      </c>
      <c r="K95" s="11">
        <v>16.114809954555042</v>
      </c>
      <c r="L95" s="11">
        <v>42.906890860999084</v>
      </c>
      <c r="M95" s="11">
        <v>62.448253194822271</v>
      </c>
      <c r="N95" s="11">
        <v>2.4632725414484566</v>
      </c>
      <c r="O95" s="11"/>
      <c r="P95" s="10">
        <f>(E95*1/1000)/$D$95</f>
        <v>0.30216071572242142</v>
      </c>
      <c r="Q95" s="10">
        <f t="shared" ref="Q95:U95" si="93">(F95*1/1000)/$D$95</f>
        <v>24.2152481750018</v>
      </c>
      <c r="R95" s="10">
        <f t="shared" si="93"/>
        <v>7.8804488911015973</v>
      </c>
      <c r="S95" s="10">
        <f t="shared" si="93"/>
        <v>8.1939537927557857E-2</v>
      </c>
      <c r="T95" s="10">
        <f t="shared" si="93"/>
        <v>0.9858789086976516</v>
      </c>
      <c r="U95" s="10">
        <f t="shared" si="93"/>
        <v>20.943187594525504</v>
      </c>
    </row>
    <row r="96" spans="1:21" ht="16" x14ac:dyDescent="0.2">
      <c r="A96" t="s">
        <v>207</v>
      </c>
      <c r="B96" s="8" t="s">
        <v>208</v>
      </c>
      <c r="C96" s="9">
        <v>24</v>
      </c>
      <c r="D96" s="10">
        <f t="shared" si="66"/>
        <v>2.4E-2</v>
      </c>
      <c r="E96" s="11">
        <v>3.6872261546720422</v>
      </c>
      <c r="F96" s="11">
        <v>461.15849951626365</v>
      </c>
      <c r="G96" s="11">
        <v>212.54771336142696</v>
      </c>
      <c r="H96" s="11">
        <v>2.843234330740168</v>
      </c>
      <c r="I96" s="11">
        <v>12.058177975850326</v>
      </c>
      <c r="J96" s="11">
        <v>348.98975826458417</v>
      </c>
      <c r="K96" s="11">
        <v>7.0847573256734107</v>
      </c>
      <c r="L96" s="11">
        <v>9.9636106750444657</v>
      </c>
      <c r="M96" s="11">
        <v>29.32190297508237</v>
      </c>
      <c r="N96" s="11">
        <v>1.867955744201613</v>
      </c>
      <c r="O96" s="11"/>
      <c r="P96" s="10">
        <f>(E96*1/1000)/$D$96</f>
        <v>0.1536344231113351</v>
      </c>
      <c r="Q96" s="10">
        <f t="shared" ref="Q96:U96" si="94">(F96*1/1000)/$D$96</f>
        <v>19.21493747984432</v>
      </c>
      <c r="R96" s="10">
        <f t="shared" si="94"/>
        <v>8.8561547233927911</v>
      </c>
      <c r="S96" s="10">
        <f t="shared" si="94"/>
        <v>0.11846809711417366</v>
      </c>
      <c r="T96" s="10">
        <f t="shared" si="94"/>
        <v>0.5024240823270969</v>
      </c>
      <c r="U96" s="10">
        <f t="shared" si="94"/>
        <v>14.541239927691008</v>
      </c>
    </row>
    <row r="97" spans="1:21" ht="16" x14ac:dyDescent="0.2">
      <c r="A97" t="s">
        <v>209</v>
      </c>
      <c r="B97" s="8" t="s">
        <v>210</v>
      </c>
      <c r="C97" s="9">
        <v>75</v>
      </c>
      <c r="D97" s="10">
        <f t="shared" si="66"/>
        <v>7.4999999999999997E-2</v>
      </c>
      <c r="E97" s="11">
        <v>23.299828266925591</v>
      </c>
      <c r="F97" s="11">
        <v>2331.194240656102</v>
      </c>
      <c r="G97" s="11">
        <v>700.02934386514596</v>
      </c>
      <c r="H97" s="11">
        <v>6.1035284620910648</v>
      </c>
      <c r="I97" s="11">
        <v>66.781914065249623</v>
      </c>
      <c r="J97" s="11">
        <v>777.92173391231177</v>
      </c>
      <c r="K97" s="11">
        <v>29.382928615937711</v>
      </c>
      <c r="L97" s="11">
        <v>87.937947168637493</v>
      </c>
      <c r="M97" s="11">
        <v>140.71707175412791</v>
      </c>
      <c r="N97" s="11">
        <v>5.8660593134310464</v>
      </c>
      <c r="O97" s="11"/>
      <c r="P97" s="10">
        <f>(E97*1/1000)/$D$97</f>
        <v>0.31066437689234122</v>
      </c>
      <c r="Q97" s="10">
        <f t="shared" ref="Q97:U97" si="95">(F97*1/1000)/$D$97</f>
        <v>31.082589875414698</v>
      </c>
      <c r="R97" s="10">
        <f t="shared" si="95"/>
        <v>9.3337245848686123</v>
      </c>
      <c r="S97" s="10">
        <f t="shared" si="95"/>
        <v>8.1380379494547531E-2</v>
      </c>
      <c r="T97" s="10">
        <f t="shared" si="95"/>
        <v>0.89042552086999505</v>
      </c>
      <c r="U97" s="10">
        <f t="shared" si="95"/>
        <v>10.372289785497491</v>
      </c>
    </row>
    <row r="98" spans="1:21" ht="16" x14ac:dyDescent="0.2">
      <c r="A98" t="s">
        <v>211</v>
      </c>
      <c r="B98" s="8" t="s">
        <v>212</v>
      </c>
      <c r="C98" s="9">
        <v>44</v>
      </c>
      <c r="D98" s="10">
        <f t="shared" si="66"/>
        <v>4.3999999999999997E-2</v>
      </c>
      <c r="E98" s="11">
        <v>16.761153587085921</v>
      </c>
      <c r="F98" s="11">
        <v>1018.0287402531666</v>
      </c>
      <c r="G98" s="11">
        <v>357.20970535250586</v>
      </c>
      <c r="H98" s="11">
        <v>2.8771927765624405</v>
      </c>
      <c r="I98" s="11">
        <v>20.597355047429254</v>
      </c>
      <c r="J98" s="11">
        <v>509.72286104746411</v>
      </c>
      <c r="K98" s="11">
        <v>9.4041449657187357</v>
      </c>
      <c r="L98" s="11">
        <v>15.550146236525999</v>
      </c>
      <c r="M98" s="11">
        <v>59.31421406105909</v>
      </c>
      <c r="N98" s="11">
        <v>2.7441787915620193</v>
      </c>
      <c r="O98" s="11"/>
      <c r="P98" s="10">
        <f>(E98*1/1000)/$D$98</f>
        <v>0.38093530879740733</v>
      </c>
      <c r="Q98" s="10">
        <f t="shared" ref="Q98:U98" si="96">(F98*1/1000)/$D$98</f>
        <v>23.137016823935603</v>
      </c>
      <c r="R98" s="10">
        <f t="shared" si="96"/>
        <v>8.1184023943751331</v>
      </c>
      <c r="S98" s="10">
        <f t="shared" si="96"/>
        <v>6.5390744921873648E-2</v>
      </c>
      <c r="T98" s="10">
        <f t="shared" si="96"/>
        <v>0.46812170562339211</v>
      </c>
      <c r="U98" s="10">
        <f t="shared" si="96"/>
        <v>11.584610478351458</v>
      </c>
    </row>
    <row r="99" spans="1:21" ht="16" x14ac:dyDescent="0.2">
      <c r="A99" t="s">
        <v>213</v>
      </c>
      <c r="B99" s="8" t="s">
        <v>214</v>
      </c>
      <c r="C99" s="9">
        <v>37</v>
      </c>
      <c r="D99" s="10">
        <f t="shared" si="66"/>
        <v>3.6999999999999998E-2</v>
      </c>
      <c r="E99" s="11">
        <v>5.330353410813693</v>
      </c>
      <c r="F99" s="11">
        <v>671.47326762032912</v>
      </c>
      <c r="G99" s="11">
        <v>311.29992904697184</v>
      </c>
      <c r="H99" s="11">
        <v>3.1395819544567831</v>
      </c>
      <c r="I99" s="11">
        <v>75.908593091239368</v>
      </c>
      <c r="J99" s="11">
        <v>273.43601353556795</v>
      </c>
      <c r="K99" s="11">
        <v>37.337751522810251</v>
      </c>
      <c r="L99" s="11">
        <v>63.552443120798266</v>
      </c>
      <c r="M99" s="11">
        <v>8.169540663088231</v>
      </c>
      <c r="N99" s="11">
        <v>1.2973696623870536</v>
      </c>
      <c r="O99" s="11"/>
      <c r="P99" s="10">
        <f>(E99*1/1000)/$D$99</f>
        <v>0.14406360569766741</v>
      </c>
      <c r="Q99" s="10">
        <f t="shared" ref="Q99:U99" si="97">(F99*1/1000)/$D$99</f>
        <v>18.147926151900787</v>
      </c>
      <c r="R99" s="10">
        <f t="shared" si="97"/>
        <v>8.4135115958641045</v>
      </c>
      <c r="S99" s="10">
        <f t="shared" si="97"/>
        <v>8.4853566336669808E-2</v>
      </c>
      <c r="T99" s="10">
        <f t="shared" si="97"/>
        <v>2.0515835970605236</v>
      </c>
      <c r="U99" s="10">
        <f t="shared" si="97"/>
        <v>7.3901625279883234</v>
      </c>
    </row>
    <row r="100" spans="1:21" ht="16" x14ac:dyDescent="0.2">
      <c r="A100" t="s">
        <v>215</v>
      </c>
      <c r="B100" s="8" t="s">
        <v>216</v>
      </c>
      <c r="C100" s="9">
        <v>38</v>
      </c>
      <c r="D100" s="10">
        <f t="shared" si="66"/>
        <v>3.7999999999999999E-2</v>
      </c>
      <c r="E100" s="11">
        <v>25.410200426320351</v>
      </c>
      <c r="F100" s="11">
        <v>1232.9886520730101</v>
      </c>
      <c r="G100" s="11">
        <v>428.11126660467045</v>
      </c>
      <c r="H100" s="11">
        <v>2.9542473130703568</v>
      </c>
      <c r="I100" s="11">
        <v>13.85301187120724</v>
      </c>
      <c r="J100" s="11">
        <v>634.05146123778275</v>
      </c>
      <c r="K100" s="11">
        <v>3.3075948052929705</v>
      </c>
      <c r="L100" s="11">
        <v>13.035260653035063</v>
      </c>
      <c r="M100" s="11">
        <v>13.227158358018357</v>
      </c>
      <c r="N100" s="11">
        <v>1.8463430559633967</v>
      </c>
      <c r="O100" s="11"/>
      <c r="P100" s="10">
        <f>(E100*1/1000)/$D$100</f>
        <v>0.66868948490316715</v>
      </c>
      <c r="Q100" s="10">
        <f t="shared" ref="Q100:U100" si="98">(F100*1/1000)/$D$100</f>
        <v>32.447069791395009</v>
      </c>
      <c r="R100" s="10">
        <f t="shared" si="98"/>
        <v>11.266085963280801</v>
      </c>
      <c r="S100" s="10">
        <f t="shared" si="98"/>
        <v>7.7743350343956755E-2</v>
      </c>
      <c r="T100" s="10">
        <f t="shared" si="98"/>
        <v>0.3645529439791379</v>
      </c>
      <c r="U100" s="10">
        <f t="shared" si="98"/>
        <v>16.685564769415336</v>
      </c>
    </row>
    <row r="101" spans="1:21" ht="16" x14ac:dyDescent="0.2">
      <c r="A101" t="s">
        <v>217</v>
      </c>
      <c r="B101" s="8" t="s">
        <v>218</v>
      </c>
      <c r="C101" s="9">
        <v>24</v>
      </c>
      <c r="D101" s="10">
        <f t="shared" si="66"/>
        <v>2.4E-2</v>
      </c>
      <c r="E101" s="11">
        <v>5.5226343630407859</v>
      </c>
      <c r="F101" s="11">
        <v>508.74393443781736</v>
      </c>
      <c r="G101" s="11">
        <v>154.97376955455661</v>
      </c>
      <c r="H101" s="11">
        <v>2.8568459756753066</v>
      </c>
      <c r="I101" s="11">
        <v>12.544254890186075</v>
      </c>
      <c r="J101" s="11">
        <v>295.4592578496044</v>
      </c>
      <c r="K101" s="11">
        <v>8.9364249920637846</v>
      </c>
      <c r="L101" s="11">
        <v>10.255435523572975</v>
      </c>
      <c r="M101" s="11">
        <v>31.109876036173389</v>
      </c>
      <c r="N101" s="11">
        <v>2.2509004308076057</v>
      </c>
      <c r="O101" s="11"/>
      <c r="P101" s="10">
        <f>(E101*1/1000)/$D$101</f>
        <v>0.23010976512669942</v>
      </c>
      <c r="Q101" s="10">
        <f t="shared" ref="Q101:U101" si="99">(F101*1/1000)/$D$101</f>
        <v>21.197663934909059</v>
      </c>
      <c r="R101" s="10">
        <f t="shared" si="99"/>
        <v>6.4572403981065252</v>
      </c>
      <c r="S101" s="10">
        <f t="shared" si="99"/>
        <v>0.11903524898647111</v>
      </c>
      <c r="T101" s="10">
        <f t="shared" si="99"/>
        <v>0.52267728709108652</v>
      </c>
      <c r="U101" s="10">
        <f t="shared" si="99"/>
        <v>12.310802410400184</v>
      </c>
    </row>
    <row r="102" spans="1:21" ht="16" x14ac:dyDescent="0.2">
      <c r="A102" t="s">
        <v>219</v>
      </c>
      <c r="B102" s="8" t="s">
        <v>220</v>
      </c>
      <c r="C102" s="9">
        <v>28</v>
      </c>
      <c r="D102" s="10">
        <f t="shared" si="66"/>
        <v>2.8000000000000001E-2</v>
      </c>
      <c r="E102" s="11">
        <v>8.5752936166807547</v>
      </c>
      <c r="F102" s="11">
        <v>179.75939014549053</v>
      </c>
      <c r="G102" s="11">
        <v>112.47058340001361</v>
      </c>
      <c r="H102" s="11">
        <v>2.8351446449458644</v>
      </c>
      <c r="I102" s="11">
        <v>7.5013292177472133</v>
      </c>
      <c r="J102" s="11">
        <v>71.223453022136283</v>
      </c>
      <c r="K102" s="11">
        <v>6.7371980382518633</v>
      </c>
      <c r="L102" s="11">
        <v>9.9163246711300062</v>
      </c>
      <c r="M102" s="11">
        <v>7.2644867368611461</v>
      </c>
      <c r="N102" s="11">
        <v>1.3999787794816325</v>
      </c>
      <c r="O102" s="11"/>
      <c r="P102" s="10">
        <f>(E102*1/1000)/$D$102</f>
        <v>0.30626048631002695</v>
      </c>
      <c r="Q102" s="10">
        <f t="shared" ref="Q102:U102" si="100">(F102*1/1000)/$D$102</f>
        <v>6.4199782194818047</v>
      </c>
      <c r="R102" s="10">
        <f t="shared" si="100"/>
        <v>4.0168065500004859</v>
      </c>
      <c r="S102" s="10">
        <f t="shared" si="100"/>
        <v>0.10125516589092373</v>
      </c>
      <c r="T102" s="10">
        <f t="shared" si="100"/>
        <v>0.26790461491954332</v>
      </c>
      <c r="U102" s="10">
        <f t="shared" si="100"/>
        <v>2.5436947507905816</v>
      </c>
    </row>
    <row r="103" spans="1:21" ht="16" x14ac:dyDescent="0.2">
      <c r="A103" t="s">
        <v>221</v>
      </c>
      <c r="B103" s="8" t="s">
        <v>222</v>
      </c>
      <c r="C103" s="9">
        <v>28</v>
      </c>
      <c r="D103" s="10">
        <f t="shared" si="66"/>
        <v>2.8000000000000001E-2</v>
      </c>
      <c r="E103" s="11">
        <v>3.562522371484369</v>
      </c>
      <c r="F103" s="11">
        <v>213.88774650837354</v>
      </c>
      <c r="G103" s="11">
        <v>103.29558910506675</v>
      </c>
      <c r="H103" s="11">
        <v>2.8230794263172934</v>
      </c>
      <c r="I103" s="11">
        <v>1.4248907840547029</v>
      </c>
      <c r="J103" s="11">
        <v>113.39708106353696</v>
      </c>
      <c r="K103" s="11">
        <v>3.6133336996183454</v>
      </c>
      <c r="L103" s="11">
        <v>4.2578821591489486</v>
      </c>
      <c r="M103" s="11">
        <v>14.853586517044002</v>
      </c>
      <c r="N103" s="11">
        <v>8.4503603108759435</v>
      </c>
      <c r="O103" s="11"/>
      <c r="P103" s="10">
        <f>(E103*1/1000)/$D$103</f>
        <v>0.12723294183872746</v>
      </c>
      <c r="Q103" s="10">
        <f t="shared" ref="Q103:U103" si="101">(F103*1/1000)/$D$103</f>
        <v>7.6388480895847684</v>
      </c>
      <c r="R103" s="10">
        <f t="shared" si="101"/>
        <v>3.6891281823238127</v>
      </c>
      <c r="S103" s="10">
        <f t="shared" si="101"/>
        <v>0.10082426522561763</v>
      </c>
      <c r="T103" s="10">
        <f t="shared" si="101"/>
        <v>5.0888956573382244E-2</v>
      </c>
      <c r="U103" s="10">
        <f t="shared" si="101"/>
        <v>4.049895752269177</v>
      </c>
    </row>
    <row r="104" spans="1:21" ht="16" x14ac:dyDescent="0.2">
      <c r="A104" t="s">
        <v>223</v>
      </c>
      <c r="B104" s="8" t="s">
        <v>224</v>
      </c>
      <c r="C104" s="9">
        <v>29</v>
      </c>
      <c r="D104" s="10">
        <f t="shared" si="66"/>
        <v>2.9000000000000001E-2</v>
      </c>
      <c r="E104" s="11">
        <v>3.1376356904327007</v>
      </c>
      <c r="F104" s="11">
        <v>103.49362112727215</v>
      </c>
      <c r="G104" s="11">
        <v>46.766997885222636</v>
      </c>
      <c r="H104" s="11">
        <v>2.8179954797332565</v>
      </c>
      <c r="I104" s="11">
        <v>13.515849659810765</v>
      </c>
      <c r="J104" s="11">
        <v>31.623320500611733</v>
      </c>
      <c r="K104" s="11">
        <v>13.047278629233706</v>
      </c>
      <c r="L104" s="11">
        <v>16.579581596815242</v>
      </c>
      <c r="M104" s="11">
        <v>14.476333530790374</v>
      </c>
      <c r="N104" s="11">
        <v>3.1226447698992965</v>
      </c>
      <c r="O104" s="11"/>
      <c r="P104" s="10">
        <f>(E104*1/1000)/$D$104</f>
        <v>0.10819433415285175</v>
      </c>
      <c r="Q104" s="10">
        <f t="shared" ref="Q104:U104" si="102">(F104*1/1000)/$D$104</f>
        <v>3.5687455561128325</v>
      </c>
      <c r="R104" s="10">
        <f t="shared" si="102"/>
        <v>1.6126550994904356</v>
      </c>
      <c r="S104" s="10">
        <f t="shared" si="102"/>
        <v>9.7172257921836425E-2</v>
      </c>
      <c r="T104" s="10">
        <f t="shared" si="102"/>
        <v>0.46606378137278498</v>
      </c>
      <c r="U104" s="10">
        <f t="shared" si="102"/>
        <v>1.0904593276073011</v>
      </c>
    </row>
    <row r="105" spans="1:21" ht="16" x14ac:dyDescent="0.2">
      <c r="A105" t="s">
        <v>225</v>
      </c>
      <c r="B105" s="8" t="s">
        <v>226</v>
      </c>
      <c r="C105" s="9">
        <v>36</v>
      </c>
      <c r="D105" s="10">
        <f t="shared" si="66"/>
        <v>3.5999999999999997E-2</v>
      </c>
      <c r="E105" s="11">
        <v>3.7600387807957967</v>
      </c>
      <c r="F105" s="11">
        <v>911.63802891686805</v>
      </c>
      <c r="G105" s="11">
        <v>157.20338214271334</v>
      </c>
      <c r="H105" s="11">
        <v>3.1205874695011158</v>
      </c>
      <c r="I105" s="11">
        <v>92.98376714865384</v>
      </c>
      <c r="J105" s="11">
        <v>78.755140602735224</v>
      </c>
      <c r="K105" s="11">
        <v>65.272981649006695</v>
      </c>
      <c r="L105" s="11">
        <v>63.600521370818498</v>
      </c>
      <c r="M105" s="11">
        <v>73.103165870217808</v>
      </c>
      <c r="N105" s="11">
        <v>5.2855667034988318</v>
      </c>
      <c r="O105" s="11"/>
      <c r="P105" s="10">
        <f>(E105*1/1000)/$D$105</f>
        <v>0.10444552168877214</v>
      </c>
      <c r="Q105" s="10">
        <f t="shared" ref="Q105:U105" si="103">(F105*1/1000)/$D$105</f>
        <v>25.323278581024116</v>
      </c>
      <c r="R105" s="10">
        <f t="shared" si="103"/>
        <v>4.3667606150753713</v>
      </c>
      <c r="S105" s="10">
        <f t="shared" si="103"/>
        <v>8.668298526391989E-2</v>
      </c>
      <c r="T105" s="10">
        <f t="shared" si="103"/>
        <v>2.58288242079594</v>
      </c>
      <c r="U105" s="10">
        <f t="shared" si="103"/>
        <v>2.1876427945204231</v>
      </c>
    </row>
    <row r="106" spans="1:21" ht="16" x14ac:dyDescent="0.2">
      <c r="A106" t="s">
        <v>227</v>
      </c>
      <c r="B106" s="8" t="s">
        <v>228</v>
      </c>
      <c r="C106" s="9">
        <v>35</v>
      </c>
      <c r="D106" s="10">
        <f t="shared" si="66"/>
        <v>3.5000000000000003E-2</v>
      </c>
      <c r="E106" s="11">
        <v>26.136988503932592</v>
      </c>
      <c r="F106" s="11">
        <v>1581.8603367165942</v>
      </c>
      <c r="G106" s="11">
        <v>603.36656863312305</v>
      </c>
      <c r="H106" s="11">
        <v>2.9604517712519622</v>
      </c>
      <c r="I106" s="11">
        <v>47.250200940894509</v>
      </c>
      <c r="J106" s="11">
        <v>698.37248649539742</v>
      </c>
      <c r="K106" s="11">
        <v>20.069265916868382</v>
      </c>
      <c r="L106" s="11">
        <v>50.688360281337481</v>
      </c>
      <c r="M106" s="11">
        <v>124.19608533458712</v>
      </c>
      <c r="N106" s="11">
        <v>6.9057256071751558</v>
      </c>
      <c r="O106" s="11"/>
      <c r="P106" s="10">
        <f>(E106*1/1000)/$D$106</f>
        <v>0.7467711001123597</v>
      </c>
      <c r="Q106" s="10">
        <f t="shared" ref="Q106:U106" si="104">(F106*1/1000)/$D$106</f>
        <v>45.196009620474115</v>
      </c>
      <c r="R106" s="10">
        <f t="shared" si="104"/>
        <v>17.23904481808923</v>
      </c>
      <c r="S106" s="10">
        <f t="shared" si="104"/>
        <v>8.4584336321484627E-2</v>
      </c>
      <c r="T106" s="10">
        <f t="shared" si="104"/>
        <v>1.3500057411684143</v>
      </c>
      <c r="U106" s="10">
        <f t="shared" si="104"/>
        <v>19.953499614154211</v>
      </c>
    </row>
    <row r="107" spans="1:21" ht="16" x14ac:dyDescent="0.2">
      <c r="A107" t="s">
        <v>229</v>
      </c>
      <c r="B107" s="8" t="s">
        <v>230</v>
      </c>
      <c r="C107" s="9">
        <v>32</v>
      </c>
      <c r="D107" s="10">
        <f t="shared" si="66"/>
        <v>3.2000000000000001E-2</v>
      </c>
      <c r="E107" s="11">
        <v>3.1786221339054914</v>
      </c>
      <c r="F107" s="11">
        <v>55.861631372782902</v>
      </c>
      <c r="G107" s="11">
        <v>64.280913823022004</v>
      </c>
      <c r="H107" s="11">
        <v>2.8456795160533805</v>
      </c>
      <c r="I107" s="11">
        <v>8.4701701498567132</v>
      </c>
      <c r="J107" s="11">
        <v>60.201325976698776</v>
      </c>
      <c r="K107" s="11">
        <v>8.0527165736617192</v>
      </c>
      <c r="L107" s="11">
        <v>12.753859908908874</v>
      </c>
      <c r="M107" s="11">
        <v>11.365430812458094</v>
      </c>
      <c r="N107" s="11">
        <v>1.6012530908553122</v>
      </c>
      <c r="O107" s="11"/>
      <c r="P107" s="10">
        <f>(E107*1/1000)/$D$107</f>
        <v>9.9331941684546607E-2</v>
      </c>
      <c r="Q107" s="10">
        <f t="shared" ref="Q107:U107" si="105">(F107*1/1000)/$D$107</f>
        <v>1.7456759803994657</v>
      </c>
      <c r="R107" s="10">
        <f t="shared" si="105"/>
        <v>2.0087785569694376</v>
      </c>
      <c r="S107" s="10">
        <f t="shared" si="105"/>
        <v>8.8927484876668142E-2</v>
      </c>
      <c r="T107" s="10">
        <f t="shared" si="105"/>
        <v>0.26469281718302229</v>
      </c>
      <c r="U107" s="10">
        <f t="shared" si="105"/>
        <v>1.8812914367718367</v>
      </c>
    </row>
    <row r="108" spans="1:21" ht="16" x14ac:dyDescent="0.2">
      <c r="A108" t="s">
        <v>231</v>
      </c>
      <c r="B108" s="8" t="s">
        <v>232</v>
      </c>
      <c r="C108" s="9">
        <v>37</v>
      </c>
      <c r="D108" s="10">
        <f t="shared" si="66"/>
        <v>3.6999999999999998E-2</v>
      </c>
      <c r="E108" s="11">
        <v>3.6513058097104159</v>
      </c>
      <c r="F108" s="11">
        <v>97.682840626947396</v>
      </c>
      <c r="G108" s="11">
        <v>81.93548989657657</v>
      </c>
      <c r="H108" s="11">
        <v>2.8194948448304356</v>
      </c>
      <c r="I108" s="11">
        <v>4.4573310859558397</v>
      </c>
      <c r="J108" s="11">
        <v>75.375708798392068</v>
      </c>
      <c r="K108" s="11">
        <v>5.3363806077629423</v>
      </c>
      <c r="L108" s="11">
        <v>7.8938116189181429</v>
      </c>
      <c r="M108" s="11">
        <v>19.839729981958424</v>
      </c>
      <c r="N108" s="11">
        <v>4.0243412440425494</v>
      </c>
      <c r="O108" s="11"/>
      <c r="P108" s="10">
        <f>(E108*1/1000)/$D$108</f>
        <v>9.8683940802984219E-2</v>
      </c>
      <c r="Q108" s="10">
        <f t="shared" ref="Q108:U108" si="106">(F108*1/1000)/$D$108</f>
        <v>2.6400767737012809</v>
      </c>
      <c r="R108" s="10">
        <f t="shared" si="106"/>
        <v>2.2144726999074749</v>
      </c>
      <c r="S108" s="10">
        <f t="shared" si="106"/>
        <v>7.6202563373795565E-2</v>
      </c>
      <c r="T108" s="10">
        <f t="shared" si="106"/>
        <v>0.12046840772853622</v>
      </c>
      <c r="U108" s="10">
        <f t="shared" si="106"/>
        <v>2.0371813188754615</v>
      </c>
    </row>
    <row r="109" spans="1:21" ht="16" x14ac:dyDescent="0.2">
      <c r="A109" t="s">
        <v>233</v>
      </c>
      <c r="B109" s="8" t="s">
        <v>234</v>
      </c>
      <c r="C109" s="9">
        <v>21</v>
      </c>
      <c r="D109" s="10">
        <f t="shared" si="66"/>
        <v>2.1000000000000001E-2</v>
      </c>
      <c r="E109" s="11">
        <v>4.2791367215639715</v>
      </c>
      <c r="F109" s="11">
        <v>111.58068362866823</v>
      </c>
      <c r="G109" s="11">
        <v>96.12418562955807</v>
      </c>
      <c r="H109" s="11">
        <v>2.8332366568415228</v>
      </c>
      <c r="I109" s="11">
        <v>14.602845343659322</v>
      </c>
      <c r="J109" s="11">
        <v>73.493869889131901</v>
      </c>
      <c r="K109" s="11">
        <v>13.347389470928537</v>
      </c>
      <c r="L109" s="11">
        <v>16.025265811851483</v>
      </c>
      <c r="M109" s="11">
        <v>15.832944782762009</v>
      </c>
      <c r="N109" s="11">
        <v>2.7775711740278073</v>
      </c>
      <c r="O109" s="11"/>
      <c r="P109" s="10">
        <f>(E109*1/1000)/$D$109</f>
        <v>0.20376841531257003</v>
      </c>
      <c r="Q109" s="10">
        <f t="shared" ref="Q109:U109" si="107">(F109*1/1000)/$D$109</f>
        <v>5.3133658870794394</v>
      </c>
      <c r="R109" s="10">
        <f t="shared" si="107"/>
        <v>4.5773421728360981</v>
      </c>
      <c r="S109" s="10">
        <f t="shared" si="107"/>
        <v>0.13491603127816776</v>
      </c>
      <c r="T109" s="10">
        <f t="shared" si="107"/>
        <v>0.69537358779330094</v>
      </c>
      <c r="U109" s="10">
        <f t="shared" si="107"/>
        <v>3.4997080899586614</v>
      </c>
    </row>
    <row r="110" spans="1:21" ht="16" x14ac:dyDescent="0.2">
      <c r="A110" t="s">
        <v>235</v>
      </c>
      <c r="B110" s="8" t="s">
        <v>236</v>
      </c>
      <c r="C110" s="9">
        <v>36</v>
      </c>
      <c r="D110" s="10">
        <f t="shared" si="66"/>
        <v>3.5999999999999997E-2</v>
      </c>
      <c r="E110" s="11">
        <v>74.173121591056386</v>
      </c>
      <c r="F110" s="11">
        <v>348.70509395761007</v>
      </c>
      <c r="G110" s="11">
        <v>136.98503987279801</v>
      </c>
      <c r="H110" s="11">
        <v>4.4811650831919998</v>
      </c>
      <c r="I110" s="11">
        <v>19.73576389437946</v>
      </c>
      <c r="J110" s="11">
        <v>200.02582255153595</v>
      </c>
      <c r="K110" s="11">
        <v>16.972052409352557</v>
      </c>
      <c r="L110" s="11">
        <v>25.633277716906949</v>
      </c>
      <c r="M110" s="11">
        <v>25.846472088561519</v>
      </c>
      <c r="N110" s="11">
        <v>11.081169320610853</v>
      </c>
      <c r="O110" s="11"/>
      <c r="P110" s="10">
        <f>(E110*1/1000)/$D$110</f>
        <v>2.0603644886404555</v>
      </c>
      <c r="Q110" s="10">
        <f t="shared" ref="Q110:U110" si="108">(F110*1/1000)/$D$110</f>
        <v>9.6862526099336144</v>
      </c>
      <c r="R110" s="10">
        <f t="shared" si="108"/>
        <v>3.8051399964666115</v>
      </c>
      <c r="S110" s="10">
        <f t="shared" si="108"/>
        <v>0.12447680786644445</v>
      </c>
      <c r="T110" s="10">
        <f t="shared" si="108"/>
        <v>0.54821566373276276</v>
      </c>
      <c r="U110" s="10">
        <f t="shared" si="108"/>
        <v>5.5562728486537765</v>
      </c>
    </row>
    <row r="111" spans="1:21" ht="16" x14ac:dyDescent="0.2">
      <c r="A111" t="s">
        <v>237</v>
      </c>
      <c r="B111" s="8" t="s">
        <v>238</v>
      </c>
      <c r="C111" s="9">
        <v>46</v>
      </c>
      <c r="D111" s="10">
        <f t="shared" si="66"/>
        <v>4.5999999999999999E-2</v>
      </c>
      <c r="E111" s="11">
        <v>7.0730267141436975</v>
      </c>
      <c r="F111" s="11">
        <v>1000.2240540095478</v>
      </c>
      <c r="G111" s="11">
        <v>751.68396102565907</v>
      </c>
      <c r="H111" s="11">
        <v>3.4408262587367284</v>
      </c>
      <c r="I111" s="11">
        <v>69.158169267599703</v>
      </c>
      <c r="J111" s="11">
        <v>328.47247770107879</v>
      </c>
      <c r="K111" s="11">
        <v>43.292295982463145</v>
      </c>
      <c r="L111" s="11">
        <v>70.155516140625039</v>
      </c>
      <c r="M111" s="11">
        <v>4.3986422664128071</v>
      </c>
      <c r="N111" s="11">
        <v>2.254948255586875</v>
      </c>
      <c r="O111" s="11"/>
      <c r="P111" s="10">
        <f>(E111*1/1000)/$D$111</f>
        <v>0.15376145030747168</v>
      </c>
      <c r="Q111" s="10">
        <f t="shared" ref="Q111:U111" si="109">(F111*1/1000)/$D$111</f>
        <v>21.744001174120601</v>
      </c>
      <c r="R111" s="10">
        <f t="shared" si="109"/>
        <v>16.340955674470848</v>
      </c>
      <c r="S111" s="10">
        <f t="shared" si="109"/>
        <v>7.4800570842102787E-2</v>
      </c>
      <c r="T111" s="10">
        <f t="shared" si="109"/>
        <v>1.5034384623391239</v>
      </c>
      <c r="U111" s="10">
        <f t="shared" si="109"/>
        <v>7.1407060369799735</v>
      </c>
    </row>
    <row r="112" spans="1:21" ht="16" x14ac:dyDescent="0.2">
      <c r="A112" t="s">
        <v>239</v>
      </c>
      <c r="B112" s="8" t="s">
        <v>240</v>
      </c>
      <c r="C112" s="9">
        <v>31</v>
      </c>
      <c r="D112" s="10">
        <f t="shared" si="66"/>
        <v>3.1E-2</v>
      </c>
      <c r="E112" s="11">
        <v>4.0953847839170026</v>
      </c>
      <c r="F112" s="11">
        <v>272.42090495741525</v>
      </c>
      <c r="G112" s="11">
        <v>123.46836981255665</v>
      </c>
      <c r="H112" s="11">
        <v>2.8652669417851939</v>
      </c>
      <c r="I112" s="11">
        <v>17.610801780095372</v>
      </c>
      <c r="J112" s="11">
        <v>90.495343437727186</v>
      </c>
      <c r="K112" s="11">
        <v>13.352090049549188</v>
      </c>
      <c r="L112" s="11">
        <v>18.769522035094909</v>
      </c>
      <c r="M112" s="11">
        <v>28.612782058023289</v>
      </c>
      <c r="N112" s="11">
        <v>6.373862905323505</v>
      </c>
      <c r="O112" s="11"/>
      <c r="P112" s="10">
        <f>(E112*1/1000)/$D$112</f>
        <v>0.1321091865779678</v>
      </c>
      <c r="Q112" s="10">
        <f t="shared" ref="Q112:U112" si="110">(F112*1/1000)/$D$112</f>
        <v>8.7877711276585551</v>
      </c>
      <c r="R112" s="10">
        <f t="shared" si="110"/>
        <v>3.9828506391147305</v>
      </c>
      <c r="S112" s="10">
        <f t="shared" si="110"/>
        <v>9.2427965864038522E-2</v>
      </c>
      <c r="T112" s="10">
        <f t="shared" si="110"/>
        <v>0.56809038000307654</v>
      </c>
      <c r="U112" s="10">
        <f t="shared" si="110"/>
        <v>2.9192046270234573</v>
      </c>
    </row>
    <row r="113" spans="1:21" ht="16" x14ac:dyDescent="0.2">
      <c r="A113" t="s">
        <v>241</v>
      </c>
      <c r="B113" s="8" t="s">
        <v>242</v>
      </c>
      <c r="C113" s="9">
        <v>28</v>
      </c>
      <c r="D113" s="10">
        <f t="shared" si="66"/>
        <v>2.8000000000000001E-2</v>
      </c>
      <c r="E113" s="11">
        <v>3.543315136838487</v>
      </c>
      <c r="F113" s="11">
        <v>37.160006849209424</v>
      </c>
      <c r="G113" s="11">
        <v>36.714659970058342</v>
      </c>
      <c r="H113" s="11">
        <v>2.8096836153064775</v>
      </c>
      <c r="I113" s="11">
        <v>4.7585457486946661</v>
      </c>
      <c r="J113" s="11">
        <v>25.186506417110675</v>
      </c>
      <c r="K113" s="11">
        <v>6.255070856175263</v>
      </c>
      <c r="L113" s="11">
        <v>8.090532378162786</v>
      </c>
      <c r="M113" s="11">
        <v>8.3709096376530958</v>
      </c>
      <c r="N113" s="11">
        <v>3.434496585170252</v>
      </c>
      <c r="O113" s="11"/>
      <c r="P113" s="10">
        <f>(E113*1/1000)/$D$113</f>
        <v>0.12654696917280311</v>
      </c>
      <c r="Q113" s="10">
        <f t="shared" ref="Q113:U113" si="111">(F113*1/1000)/$D$113</f>
        <v>1.3271431017574793</v>
      </c>
      <c r="R113" s="10">
        <f t="shared" si="111"/>
        <v>1.3112378560735123</v>
      </c>
      <c r="S113" s="10">
        <f t="shared" si="111"/>
        <v>0.10034584340380277</v>
      </c>
      <c r="T113" s="10">
        <f t="shared" si="111"/>
        <v>0.16994806245338095</v>
      </c>
      <c r="U113" s="10">
        <f t="shared" si="111"/>
        <v>0.89951808632538122</v>
      </c>
    </row>
    <row r="114" spans="1:21" ht="16" x14ac:dyDescent="0.2">
      <c r="A114" t="s">
        <v>243</v>
      </c>
      <c r="B114" s="8" t="s">
        <v>244</v>
      </c>
      <c r="C114" s="9">
        <v>32</v>
      </c>
      <c r="D114" s="10">
        <f t="shared" si="66"/>
        <v>3.2000000000000001E-2</v>
      </c>
      <c r="E114" s="11">
        <v>3.2809999559763976</v>
      </c>
      <c r="F114" s="11">
        <v>178.8294322555046</v>
      </c>
      <c r="G114" s="11">
        <v>91.170810845649314</v>
      </c>
      <c r="H114" s="11">
        <v>2.8364184446204903</v>
      </c>
      <c r="I114" s="11">
        <v>19.270398866431002</v>
      </c>
      <c r="J114" s="11">
        <v>113.03120142907444</v>
      </c>
      <c r="K114" s="11">
        <v>15.821649705285544</v>
      </c>
      <c r="L114" s="11">
        <v>20.170967636697178</v>
      </c>
      <c r="M114" s="11">
        <v>22.104742421710103</v>
      </c>
      <c r="N114" s="11">
        <v>2.1814815294759633</v>
      </c>
      <c r="O114" s="11"/>
      <c r="P114" s="10">
        <f>(E114*1/1000)/$D$114</f>
        <v>0.10253124862426242</v>
      </c>
      <c r="Q114" s="10">
        <f t="shared" ref="Q114:U114" si="112">(F114*1/1000)/$D$114</f>
        <v>5.5884197579845187</v>
      </c>
      <c r="R114" s="10">
        <f t="shared" si="112"/>
        <v>2.849087838926541</v>
      </c>
      <c r="S114" s="10">
        <f t="shared" si="112"/>
        <v>8.8638076394390322E-2</v>
      </c>
      <c r="T114" s="10">
        <f t="shared" si="112"/>
        <v>0.6021999645759688</v>
      </c>
      <c r="U114" s="10">
        <f t="shared" si="112"/>
        <v>3.5322250446585763</v>
      </c>
    </row>
    <row r="115" spans="1:21" ht="16" x14ac:dyDescent="0.2">
      <c r="A115" t="s">
        <v>245</v>
      </c>
      <c r="B115" s="8" t="s">
        <v>246</v>
      </c>
      <c r="C115" s="9">
        <v>29</v>
      </c>
      <c r="D115" s="10">
        <f t="shared" si="66"/>
        <v>2.9000000000000001E-2</v>
      </c>
      <c r="E115" s="11">
        <v>4.4386503397738988</v>
      </c>
      <c r="F115" s="11">
        <v>305.14112687568536</v>
      </c>
      <c r="G115" s="11">
        <v>131.4366838297438</v>
      </c>
      <c r="H115" s="11">
        <v>2.8763867083090338</v>
      </c>
      <c r="I115" s="11">
        <v>14.716433318555692</v>
      </c>
      <c r="J115" s="11">
        <v>173.57034432910055</v>
      </c>
      <c r="K115" s="11">
        <v>10.713726889464271</v>
      </c>
      <c r="L115" s="11">
        <v>17.807679906536112</v>
      </c>
      <c r="M115" s="11">
        <v>26.113476458763106</v>
      </c>
      <c r="N115" s="11">
        <v>2.1492837684039694</v>
      </c>
      <c r="O115" s="11"/>
      <c r="P115" s="10">
        <f>(E115*1/1000)/$D$115</f>
        <v>0.15305690826806548</v>
      </c>
      <c r="Q115" s="10">
        <f t="shared" ref="Q115:U115" si="113">(F115*1/1000)/$D$115</f>
        <v>10.522107823299494</v>
      </c>
      <c r="R115" s="10">
        <f t="shared" si="113"/>
        <v>4.5322994424049581</v>
      </c>
      <c r="S115" s="10">
        <f t="shared" si="113"/>
        <v>9.9185748562380466E-2</v>
      </c>
      <c r="T115" s="10">
        <f t="shared" si="113"/>
        <v>0.50746321788123072</v>
      </c>
      <c r="U115" s="10">
        <f t="shared" si="113"/>
        <v>5.9851842872103633</v>
      </c>
    </row>
    <row r="116" spans="1:21" ht="16" x14ac:dyDescent="0.2">
      <c r="A116" t="s">
        <v>247</v>
      </c>
      <c r="B116" s="8" t="s">
        <v>248</v>
      </c>
      <c r="C116" s="9">
        <v>28</v>
      </c>
      <c r="D116" s="10">
        <f t="shared" si="66"/>
        <v>2.8000000000000001E-2</v>
      </c>
      <c r="E116" s="11">
        <v>4.1720077571400065</v>
      </c>
      <c r="F116" s="11">
        <v>343.96561936946256</v>
      </c>
      <c r="G116" s="11">
        <v>179.32141562380713</v>
      </c>
      <c r="H116" s="11">
        <v>2.8848364312722738</v>
      </c>
      <c r="I116" s="11">
        <v>30.684935714283668</v>
      </c>
      <c r="J116" s="11">
        <v>142.22054441369323</v>
      </c>
      <c r="K116" s="11">
        <v>24.072425801198509</v>
      </c>
      <c r="L116" s="11">
        <v>27.595451690281276</v>
      </c>
      <c r="M116" s="11">
        <v>23.705912510738951</v>
      </c>
      <c r="N116" s="11">
        <v>2.52101731252574</v>
      </c>
      <c r="O116" s="11"/>
      <c r="P116" s="10">
        <f>(E116*1/1000)/$D$116</f>
        <v>0.1490002770407145</v>
      </c>
      <c r="Q116" s="10">
        <f t="shared" ref="Q116:U116" si="114">(F116*1/1000)/$D$116</f>
        <v>12.284486406052235</v>
      </c>
      <c r="R116" s="10">
        <f t="shared" si="114"/>
        <v>6.404336272278826</v>
      </c>
      <c r="S116" s="10">
        <f t="shared" si="114"/>
        <v>0.10302987254543836</v>
      </c>
      <c r="T116" s="10">
        <f t="shared" si="114"/>
        <v>1.0958905612244167</v>
      </c>
      <c r="U116" s="10">
        <f t="shared" si="114"/>
        <v>5.079305157631901</v>
      </c>
    </row>
    <row r="117" spans="1:21" ht="16" x14ac:dyDescent="0.2">
      <c r="A117" t="s">
        <v>249</v>
      </c>
      <c r="B117" s="8" t="s">
        <v>250</v>
      </c>
      <c r="C117" s="9">
        <v>29</v>
      </c>
      <c r="D117" s="10">
        <f t="shared" si="66"/>
        <v>2.9000000000000001E-2</v>
      </c>
      <c r="E117" s="11">
        <v>5.6791369238172411</v>
      </c>
      <c r="F117" s="11">
        <v>584.91818368926056</v>
      </c>
      <c r="G117" s="11">
        <v>365.30858537553172</v>
      </c>
      <c r="H117" s="11">
        <v>2.8678015434859057</v>
      </c>
      <c r="I117" s="11">
        <v>90.388888219062295</v>
      </c>
      <c r="J117" s="11">
        <v>412.415228630824</v>
      </c>
      <c r="K117" s="11">
        <v>41.411270369251582</v>
      </c>
      <c r="L117" s="11">
        <v>85.606055059110361</v>
      </c>
      <c r="M117" s="11">
        <v>104.83627657067561</v>
      </c>
      <c r="N117" s="11">
        <v>13.703143105413973</v>
      </c>
      <c r="O117" s="11"/>
      <c r="P117" s="10">
        <f>(E117*1/1000)/$D$117</f>
        <v>0.19583230771783589</v>
      </c>
      <c r="Q117" s="10">
        <f t="shared" ref="Q117:U117" si="115">(F117*1/1000)/$D$117</f>
        <v>20.169592541008981</v>
      </c>
      <c r="R117" s="10">
        <f t="shared" si="115"/>
        <v>12.59684777157006</v>
      </c>
      <c r="S117" s="10">
        <f t="shared" si="115"/>
        <v>9.8889708396065715E-2</v>
      </c>
      <c r="T117" s="10">
        <f t="shared" si="115"/>
        <v>3.1168582144504238</v>
      </c>
      <c r="U117" s="10">
        <f t="shared" si="115"/>
        <v>14.221214780373241</v>
      </c>
    </row>
    <row r="118" spans="1:21" ht="16" x14ac:dyDescent="0.2">
      <c r="A118" t="s">
        <v>251</v>
      </c>
      <c r="B118" s="8" t="s">
        <v>252</v>
      </c>
      <c r="C118" s="9">
        <v>25</v>
      </c>
      <c r="D118" s="10">
        <f t="shared" si="66"/>
        <v>2.5000000000000001E-2</v>
      </c>
      <c r="E118" s="11">
        <v>5.9608339559384893</v>
      </c>
      <c r="F118" s="11">
        <v>493.36430932284634</v>
      </c>
      <c r="G118" s="11">
        <v>171.2596214442415</v>
      </c>
      <c r="H118" s="11">
        <v>2.985648299386201</v>
      </c>
      <c r="I118" s="11">
        <v>23.898929144735735</v>
      </c>
      <c r="J118" s="11">
        <v>102.64502407024995</v>
      </c>
      <c r="K118" s="11">
        <v>18.387605094779317</v>
      </c>
      <c r="L118" s="11">
        <v>25.496296988688556</v>
      </c>
      <c r="M118" s="11">
        <v>46.905785410804476</v>
      </c>
      <c r="N118" s="11">
        <v>13.205209583051689</v>
      </c>
      <c r="O118" s="11"/>
      <c r="P118" s="10">
        <f>(E118*1/1000)/$D$118</f>
        <v>0.23843335823753956</v>
      </c>
      <c r="Q118" s="10">
        <f t="shared" ref="Q118:U118" si="116">(F118*1/1000)/$D$118</f>
        <v>19.734572372913853</v>
      </c>
      <c r="R118" s="10">
        <f t="shared" si="116"/>
        <v>6.8503848577696598</v>
      </c>
      <c r="S118" s="10">
        <f t="shared" si="116"/>
        <v>0.11942593197544804</v>
      </c>
      <c r="T118" s="10">
        <f t="shared" si="116"/>
        <v>0.95595716578942946</v>
      </c>
      <c r="U118" s="10">
        <f t="shared" si="116"/>
        <v>4.1058009628099974</v>
      </c>
    </row>
    <row r="119" spans="1:21" ht="16" x14ac:dyDescent="0.2">
      <c r="A119" t="s">
        <v>253</v>
      </c>
      <c r="B119" s="8" t="s">
        <v>254</v>
      </c>
      <c r="C119" s="9">
        <v>27</v>
      </c>
      <c r="D119" s="10">
        <f t="shared" si="66"/>
        <v>2.7E-2</v>
      </c>
      <c r="E119" s="11">
        <v>7.2917539887325749</v>
      </c>
      <c r="F119" s="11">
        <v>504.3325264926907</v>
      </c>
      <c r="G119" s="11">
        <v>139.16031251929832</v>
      </c>
      <c r="H119" s="11">
        <v>3.2420519894852546</v>
      </c>
      <c r="I119" s="11">
        <v>23.008198850369595</v>
      </c>
      <c r="J119" s="11">
        <v>495.67935240558938</v>
      </c>
      <c r="K119" s="11">
        <v>9.6504924616600611</v>
      </c>
      <c r="L119" s="11">
        <v>21.073919443629585</v>
      </c>
      <c r="M119" s="11">
        <v>35.489574532624083</v>
      </c>
      <c r="N119" s="11">
        <v>27.941449883374368</v>
      </c>
      <c r="O119" s="11"/>
      <c r="P119" s="10">
        <f>(E119*1/1000)/$D$119</f>
        <v>0.27006496254565093</v>
      </c>
      <c r="Q119" s="10">
        <f t="shared" ref="Q119:U119" si="117">(F119*1/1000)/$D$119</f>
        <v>18.678982462692247</v>
      </c>
      <c r="R119" s="10">
        <f t="shared" si="117"/>
        <v>5.1540856488629005</v>
      </c>
      <c r="S119" s="10">
        <f t="shared" si="117"/>
        <v>0.12007599961056499</v>
      </c>
      <c r="T119" s="10">
        <f t="shared" si="117"/>
        <v>0.85215551297665171</v>
      </c>
      <c r="U119" s="10">
        <f t="shared" si="117"/>
        <v>18.358494533540348</v>
      </c>
    </row>
    <row r="120" spans="1:21" ht="16" x14ac:dyDescent="0.2">
      <c r="A120" t="s">
        <v>255</v>
      </c>
      <c r="B120" s="8" t="s">
        <v>256</v>
      </c>
      <c r="C120" s="9">
        <v>34</v>
      </c>
      <c r="D120" s="10">
        <f t="shared" si="66"/>
        <v>3.4000000000000002E-2</v>
      </c>
      <c r="E120" s="11">
        <v>7.8874530471898519</v>
      </c>
      <c r="F120" s="11">
        <v>599.50584044954542</v>
      </c>
      <c r="G120" s="11">
        <v>142.50604835816037</v>
      </c>
      <c r="H120" s="11">
        <v>2.8385259599927117</v>
      </c>
      <c r="I120" s="11">
        <v>5.3769680852790138</v>
      </c>
      <c r="J120" s="11">
        <v>296.02690884176911</v>
      </c>
      <c r="K120" s="11">
        <v>4.3402999737680057</v>
      </c>
      <c r="L120" s="11">
        <v>6.7047668997435439</v>
      </c>
      <c r="M120" s="11">
        <v>11.658999819941677</v>
      </c>
      <c r="N120" s="11">
        <v>2.88452429462972</v>
      </c>
      <c r="O120" s="11"/>
      <c r="P120" s="10">
        <f>(E120*1/1000)/$D$120</f>
        <v>0.23198391315264269</v>
      </c>
      <c r="Q120" s="10">
        <f t="shared" ref="Q120:U120" si="118">(F120*1/1000)/$D$120</f>
        <v>17.632524719104278</v>
      </c>
      <c r="R120" s="10">
        <f t="shared" si="118"/>
        <v>4.1913543634753045</v>
      </c>
      <c r="S120" s="10">
        <f t="shared" si="118"/>
        <v>8.3486057646844455E-2</v>
      </c>
      <c r="T120" s="10">
        <f t="shared" si="118"/>
        <v>0.15814612015526511</v>
      </c>
      <c r="U120" s="10">
        <f t="shared" si="118"/>
        <v>8.7066737894637978</v>
      </c>
    </row>
    <row r="121" spans="1:21" ht="16" x14ac:dyDescent="0.2">
      <c r="A121" t="s">
        <v>257</v>
      </c>
      <c r="B121" s="8" t="s">
        <v>258</v>
      </c>
      <c r="C121" s="9">
        <v>26</v>
      </c>
      <c r="D121" s="10">
        <f t="shared" si="66"/>
        <v>2.5999999999999999E-2</v>
      </c>
      <c r="E121" s="11">
        <v>3.0714138478092816</v>
      </c>
      <c r="F121" s="11">
        <v>747.52944904074764</v>
      </c>
      <c r="G121" s="11">
        <v>489.51910437814371</v>
      </c>
      <c r="H121" s="11">
        <v>2.8883043836177835</v>
      </c>
      <c r="I121" s="11">
        <v>9.6941414879158625</v>
      </c>
      <c r="J121" s="11">
        <v>443.68134027300289</v>
      </c>
      <c r="K121" s="11">
        <v>7.9705187674356273</v>
      </c>
      <c r="L121" s="11">
        <v>11.181207555797029</v>
      </c>
      <c r="M121" s="11">
        <v>48.142169321769764</v>
      </c>
      <c r="N121" s="11">
        <v>2.7282500324344539</v>
      </c>
      <c r="O121" s="11"/>
      <c r="P121" s="10">
        <f>(E121*1/1000)/$D$121</f>
        <v>0.11813130183881854</v>
      </c>
      <c r="Q121" s="10">
        <f t="shared" ref="Q121:U121" si="119">(F121*1/1000)/$D$121</f>
        <v>28.751132655413372</v>
      </c>
      <c r="R121" s="10">
        <f t="shared" si="119"/>
        <v>18.827657860697837</v>
      </c>
      <c r="S121" s="10">
        <f t="shared" si="119"/>
        <v>0.11108863013914552</v>
      </c>
      <c r="T121" s="10">
        <f t="shared" si="119"/>
        <v>0.37285159568907161</v>
      </c>
      <c r="U121" s="10">
        <f t="shared" si="119"/>
        <v>17.064666933577033</v>
      </c>
    </row>
    <row r="122" spans="1:21" ht="16" x14ac:dyDescent="0.2">
      <c r="A122" t="s">
        <v>259</v>
      </c>
      <c r="B122" s="8" t="s">
        <v>260</v>
      </c>
      <c r="C122" s="9">
        <v>32</v>
      </c>
      <c r="D122" s="10">
        <f t="shared" si="66"/>
        <v>3.2000000000000001E-2</v>
      </c>
      <c r="E122" s="11">
        <v>10.595210392717412</v>
      </c>
      <c r="F122" s="11">
        <v>954.39103105236074</v>
      </c>
      <c r="G122" s="11">
        <v>304.67901592339109</v>
      </c>
      <c r="H122" s="11">
        <v>3.1890243128070548</v>
      </c>
      <c r="I122" s="11">
        <v>45.996850562977194</v>
      </c>
      <c r="J122" s="11">
        <v>401.62453941844137</v>
      </c>
      <c r="K122" s="11">
        <v>27.823629607921575</v>
      </c>
      <c r="L122" s="11">
        <v>45.127371293161069</v>
      </c>
      <c r="M122" s="11">
        <v>66.774038906779495</v>
      </c>
      <c r="N122" s="11">
        <v>13.72661456599997</v>
      </c>
      <c r="O122" s="11"/>
      <c r="P122" s="10">
        <f>(E122*1/1000)/$D$122</f>
        <v>0.33110032477241907</v>
      </c>
      <c r="Q122" s="10">
        <f t="shared" ref="Q122:U122" si="120">(F122*1/1000)/$D$122</f>
        <v>29.824719720386273</v>
      </c>
      <c r="R122" s="10">
        <f t="shared" si="120"/>
        <v>9.5212192476059716</v>
      </c>
      <c r="S122" s="10">
        <f t="shared" si="120"/>
        <v>9.9657009775220462E-2</v>
      </c>
      <c r="T122" s="10">
        <f t="shared" si="120"/>
        <v>1.4374015800930373</v>
      </c>
      <c r="U122" s="10">
        <f t="shared" si="120"/>
        <v>12.550766856826293</v>
      </c>
    </row>
    <row r="123" spans="1:21" ht="16" x14ac:dyDescent="0.2">
      <c r="A123" t="s">
        <v>261</v>
      </c>
      <c r="B123" s="8" t="s">
        <v>262</v>
      </c>
      <c r="C123" s="9">
        <v>40</v>
      </c>
      <c r="D123" s="10">
        <f t="shared" si="66"/>
        <v>0.04</v>
      </c>
      <c r="E123" s="11">
        <v>13.750293703859029</v>
      </c>
      <c r="F123" s="11">
        <v>925.44498275916055</v>
      </c>
      <c r="G123" s="11">
        <v>217.11822067618286</v>
      </c>
      <c r="H123" s="11">
        <v>2.8917809302655484</v>
      </c>
      <c r="I123" s="11">
        <v>1.9537649194313877</v>
      </c>
      <c r="J123" s="11">
        <v>771.61515013935991</v>
      </c>
      <c r="K123" s="11">
        <v>3.0696454921122895</v>
      </c>
      <c r="L123" s="11">
        <v>2.0289828743396363</v>
      </c>
      <c r="M123" s="11">
        <v>6.387044139846541</v>
      </c>
      <c r="N123" s="11">
        <v>2.3802739236611998</v>
      </c>
      <c r="O123" s="11"/>
      <c r="P123" s="10">
        <f>(E123*1/1000)/$D$123</f>
        <v>0.34375734259647572</v>
      </c>
      <c r="Q123" s="10">
        <f t="shared" ref="Q123:U123" si="121">(F123*1/1000)/$D$123</f>
        <v>23.136124568979014</v>
      </c>
      <c r="R123" s="10">
        <f t="shared" si="121"/>
        <v>5.4279555169045715</v>
      </c>
      <c r="S123" s="10">
        <f t="shared" si="121"/>
        <v>7.229452325663871E-2</v>
      </c>
      <c r="T123" s="10">
        <f t="shared" si="121"/>
        <v>4.8844122985784687E-2</v>
      </c>
      <c r="U123" s="10">
        <f t="shared" si="121"/>
        <v>19.290378753483996</v>
      </c>
    </row>
    <row r="124" spans="1:21" ht="16" x14ac:dyDescent="0.2">
      <c r="A124" t="s">
        <v>263</v>
      </c>
      <c r="B124" s="8" t="s">
        <v>264</v>
      </c>
      <c r="C124" s="9">
        <v>39</v>
      </c>
      <c r="D124" s="10">
        <f t="shared" si="66"/>
        <v>3.9E-2</v>
      </c>
      <c r="E124" s="11">
        <v>4.0388228795740115</v>
      </c>
      <c r="F124" s="11">
        <v>1119.517728089616</v>
      </c>
      <c r="G124" s="11">
        <v>573.33347529751609</v>
      </c>
      <c r="H124" s="11">
        <v>2.869026867141363</v>
      </c>
      <c r="I124" s="11">
        <v>42.990806542975513</v>
      </c>
      <c r="J124" s="11">
        <v>452.95041031542922</v>
      </c>
      <c r="K124" s="11">
        <v>25.524084929917279</v>
      </c>
      <c r="L124" s="11">
        <v>37.568590207093791</v>
      </c>
      <c r="M124" s="11">
        <v>59.44211302720106</v>
      </c>
      <c r="N124" s="11">
        <v>2.3366871053348812</v>
      </c>
      <c r="O124" s="11"/>
      <c r="P124" s="10">
        <f>(E124*1/1000)/$D$124</f>
        <v>0.10355956101471825</v>
      </c>
      <c r="Q124" s="10">
        <f t="shared" ref="Q124:U124" si="122">(F124*1/1000)/$D$124</f>
        <v>28.705582771528615</v>
      </c>
      <c r="R124" s="10">
        <f t="shared" si="122"/>
        <v>14.700858340961952</v>
      </c>
      <c r="S124" s="10">
        <f t="shared" si="122"/>
        <v>7.3564791465163148E-2</v>
      </c>
      <c r="T124" s="10">
        <f t="shared" si="122"/>
        <v>1.1023283728968081</v>
      </c>
      <c r="U124" s="10">
        <f t="shared" si="122"/>
        <v>11.614113085011006</v>
      </c>
    </row>
    <row r="125" spans="1:21" ht="16" x14ac:dyDescent="0.2">
      <c r="A125" t="s">
        <v>265</v>
      </c>
      <c r="B125" s="8" t="s">
        <v>266</v>
      </c>
      <c r="C125" s="9">
        <v>46</v>
      </c>
      <c r="D125" s="10">
        <f t="shared" si="66"/>
        <v>4.5999999999999999E-2</v>
      </c>
      <c r="E125" s="11">
        <v>3.6475938843251976</v>
      </c>
      <c r="F125" s="11">
        <v>157.53343208198618</v>
      </c>
      <c r="G125" s="11">
        <v>117.42895933123603</v>
      </c>
      <c r="H125" s="11">
        <v>2.8429344711751332</v>
      </c>
      <c r="I125" s="11">
        <v>25.358443208196675</v>
      </c>
      <c r="J125" s="11">
        <v>134.51125302144433</v>
      </c>
      <c r="K125" s="11">
        <v>18.979012252726758</v>
      </c>
      <c r="L125" s="11">
        <v>29.375051301564518</v>
      </c>
      <c r="M125" s="11">
        <v>26.515899251990909</v>
      </c>
      <c r="N125" s="11">
        <v>2.409282007115638</v>
      </c>
      <c r="O125" s="11"/>
      <c r="P125" s="10">
        <f>(E125*1/1000)/$D$125</f>
        <v>7.929551922446082E-2</v>
      </c>
      <c r="Q125" s="10">
        <f t="shared" ref="Q125:U125" si="123">(F125*1/1000)/$D$125</f>
        <v>3.4246398278692647</v>
      </c>
      <c r="R125" s="10">
        <f t="shared" si="123"/>
        <v>2.5528034637225221</v>
      </c>
      <c r="S125" s="10">
        <f t="shared" si="123"/>
        <v>6.1802923286415942E-2</v>
      </c>
      <c r="T125" s="10">
        <f t="shared" si="123"/>
        <v>0.55127050452601467</v>
      </c>
      <c r="U125" s="10">
        <f t="shared" si="123"/>
        <v>2.924157674379225</v>
      </c>
    </row>
    <row r="126" spans="1:21" ht="16" x14ac:dyDescent="0.2">
      <c r="A126" t="s">
        <v>267</v>
      </c>
      <c r="B126" s="8" t="s">
        <v>268</v>
      </c>
      <c r="C126" s="9">
        <v>30</v>
      </c>
      <c r="D126" s="10">
        <f t="shared" si="66"/>
        <v>0.03</v>
      </c>
      <c r="E126" s="11">
        <v>4.6938960511131569</v>
      </c>
      <c r="F126" s="11">
        <v>561.58894364126388</v>
      </c>
      <c r="G126" s="11">
        <v>193.82928021079894</v>
      </c>
      <c r="H126" s="11">
        <v>3.1942617749725688</v>
      </c>
      <c r="I126" s="11">
        <v>24.224185402170111</v>
      </c>
      <c r="J126" s="11">
        <v>408.4518458748621</v>
      </c>
      <c r="K126" s="11">
        <v>19.421144139380701</v>
      </c>
      <c r="L126" s="11">
        <v>28.187469970547006</v>
      </c>
      <c r="M126" s="11">
        <v>3.5526122308255594</v>
      </c>
      <c r="N126" s="11">
        <v>1.6497966183956465</v>
      </c>
      <c r="O126" s="11"/>
      <c r="P126" s="10">
        <f>(E126*1/1000)/$D$126</f>
        <v>0.1564632017037719</v>
      </c>
      <c r="Q126" s="10">
        <f t="shared" ref="Q126:U126" si="124">(F126*1/1000)/$D$126</f>
        <v>18.719631454708797</v>
      </c>
      <c r="R126" s="10">
        <f t="shared" si="124"/>
        <v>6.4609760070266322</v>
      </c>
      <c r="S126" s="10">
        <f t="shared" si="124"/>
        <v>0.10647539249908562</v>
      </c>
      <c r="T126" s="10">
        <f t="shared" si="124"/>
        <v>0.80747284673900377</v>
      </c>
      <c r="U126" s="10">
        <f t="shared" si="124"/>
        <v>13.615061529162071</v>
      </c>
    </row>
    <row r="127" spans="1:21" ht="16" x14ac:dyDescent="0.2">
      <c r="A127" t="s">
        <v>269</v>
      </c>
      <c r="B127" s="8" t="s">
        <v>270</v>
      </c>
      <c r="C127" s="9">
        <v>31</v>
      </c>
      <c r="D127" s="10">
        <f t="shared" si="66"/>
        <v>3.1E-2</v>
      </c>
      <c r="E127" s="11">
        <v>3.8827625466229367</v>
      </c>
      <c r="F127" s="11">
        <v>159.45687371270108</v>
      </c>
      <c r="G127" s="11">
        <v>137.39951466157314</v>
      </c>
      <c r="H127" s="11">
        <v>2.8207649615575696</v>
      </c>
      <c r="I127" s="11">
        <v>16.58421394202318</v>
      </c>
      <c r="J127" s="11">
        <v>67.264358376244161</v>
      </c>
      <c r="K127" s="11">
        <v>12.840196344999198</v>
      </c>
      <c r="L127" s="11">
        <v>19.92715427112952</v>
      </c>
      <c r="M127" s="11">
        <v>14.949574558706995</v>
      </c>
      <c r="N127" s="11">
        <v>2.8767111251889492</v>
      </c>
      <c r="O127" s="11"/>
      <c r="P127" s="10">
        <f>(E127*1/1000)/$D$127</f>
        <v>0.12525040472977214</v>
      </c>
      <c r="Q127" s="10">
        <f t="shared" ref="Q127:U127" si="125">(F127*1/1000)/$D$127</f>
        <v>5.1437701197645511</v>
      </c>
      <c r="R127" s="10">
        <f t="shared" si="125"/>
        <v>4.4322424084378431</v>
      </c>
      <c r="S127" s="10">
        <f t="shared" si="125"/>
        <v>9.0992418114760304E-2</v>
      </c>
      <c r="T127" s="10">
        <f t="shared" si="125"/>
        <v>0.53497464329107025</v>
      </c>
      <c r="U127" s="10">
        <f t="shared" si="125"/>
        <v>2.1698180121369082</v>
      </c>
    </row>
    <row r="128" spans="1:21" ht="16" x14ac:dyDescent="0.2">
      <c r="A128" t="s">
        <v>271</v>
      </c>
      <c r="B128" s="8" t="s">
        <v>272</v>
      </c>
      <c r="C128" s="9">
        <v>29</v>
      </c>
      <c r="D128" s="10">
        <f t="shared" si="66"/>
        <v>2.9000000000000001E-2</v>
      </c>
      <c r="E128" s="11">
        <v>8.1162061322359644</v>
      </c>
      <c r="F128" s="11">
        <v>585.98711164149609</v>
      </c>
      <c r="G128" s="11">
        <v>290.33233598851314</v>
      </c>
      <c r="H128" s="11">
        <v>2.9110348961310994</v>
      </c>
      <c r="I128" s="11">
        <v>63.017662324903355</v>
      </c>
      <c r="J128" s="11">
        <v>302.84831354701589</v>
      </c>
      <c r="K128" s="11">
        <v>33.006154046602056</v>
      </c>
      <c r="L128" s="11">
        <v>77.915311329537346</v>
      </c>
      <c r="M128" s="11">
        <v>57.619979178777882</v>
      </c>
      <c r="N128" s="11">
        <v>2.633265689938209</v>
      </c>
      <c r="O128" s="11"/>
      <c r="P128" s="10">
        <f>(E128*1/1000)/$D$128</f>
        <v>0.27986917697365393</v>
      </c>
      <c r="Q128" s="10">
        <f t="shared" ref="Q128:U128" si="126">(F128*1/1000)/$D$128</f>
        <v>20.206452125568831</v>
      </c>
      <c r="R128" s="10">
        <f t="shared" si="126"/>
        <v>10.011459861672867</v>
      </c>
      <c r="S128" s="10">
        <f t="shared" si="126"/>
        <v>0.10038051365969307</v>
      </c>
      <c r="T128" s="10">
        <f t="shared" si="126"/>
        <v>2.173022838789771</v>
      </c>
      <c r="U128" s="10">
        <f t="shared" si="126"/>
        <v>10.443045294724685</v>
      </c>
    </row>
    <row r="129" spans="1:21" ht="16" x14ac:dyDescent="0.2">
      <c r="A129" t="s">
        <v>273</v>
      </c>
      <c r="B129" s="8" t="s">
        <v>274</v>
      </c>
      <c r="C129" s="9">
        <v>23</v>
      </c>
      <c r="D129" s="10">
        <f t="shared" si="66"/>
        <v>2.3E-2</v>
      </c>
      <c r="E129" s="11">
        <v>3.0569629239032907</v>
      </c>
      <c r="F129" s="11">
        <v>852.16756916013287</v>
      </c>
      <c r="G129" s="11">
        <v>259.29845883245599</v>
      </c>
      <c r="H129" s="11">
        <v>2.8521782591584244</v>
      </c>
      <c r="I129" s="11">
        <v>93.175518360226945</v>
      </c>
      <c r="J129" s="11">
        <v>370.56254288791416</v>
      </c>
      <c r="K129" s="11">
        <v>51.505900435077415</v>
      </c>
      <c r="L129" s="11">
        <v>83.678337147759521</v>
      </c>
      <c r="M129" s="11">
        <v>82.870852603465565</v>
      </c>
      <c r="N129" s="11">
        <v>17.612111140557168</v>
      </c>
      <c r="O129" s="11"/>
      <c r="P129" s="10">
        <f>(E129*1/1000)/$D$129</f>
        <v>0.13291143147405612</v>
      </c>
      <c r="Q129" s="10">
        <f t="shared" ref="Q129:U129" si="127">(F129*1/1000)/$D$129</f>
        <v>37.050763876527519</v>
      </c>
      <c r="R129" s="10">
        <f t="shared" si="127"/>
        <v>11.27384603619374</v>
      </c>
      <c r="S129" s="10">
        <f t="shared" si="127"/>
        <v>0.12400775039819235</v>
      </c>
      <c r="T129" s="10">
        <f t="shared" si="127"/>
        <v>4.0511094939229109</v>
      </c>
      <c r="U129" s="10">
        <f t="shared" si="127"/>
        <v>16.111414908170183</v>
      </c>
    </row>
    <row r="130" spans="1:21" ht="16" x14ac:dyDescent="0.2">
      <c r="A130" t="s">
        <v>275</v>
      </c>
      <c r="B130" s="8" t="s">
        <v>276</v>
      </c>
      <c r="C130" s="9">
        <v>23</v>
      </c>
      <c r="D130" s="10">
        <f t="shared" si="66"/>
        <v>2.3E-2</v>
      </c>
      <c r="E130" s="11">
        <v>78.303071673178039</v>
      </c>
      <c r="F130" s="11">
        <v>1221.4835668224105</v>
      </c>
      <c r="G130" s="11">
        <v>753.54301412003326</v>
      </c>
      <c r="H130" s="11">
        <v>3.4049882405566212</v>
      </c>
      <c r="I130" s="11">
        <v>16.30585538207551</v>
      </c>
      <c r="J130" s="11">
        <v>418.48078616593347</v>
      </c>
      <c r="K130" s="11">
        <v>10.737300222065427</v>
      </c>
      <c r="L130" s="11">
        <v>22.921986766219984</v>
      </c>
      <c r="M130" s="11">
        <v>7.1165737288337994</v>
      </c>
      <c r="N130" s="11">
        <v>1.7960297542168169</v>
      </c>
      <c r="O130" s="11"/>
      <c r="P130" s="10">
        <f>(E130*1/1000)/$D$130</f>
        <v>3.4044813770946978</v>
      </c>
      <c r="Q130" s="10">
        <f t="shared" ref="Q130:U130" si="128">(F130*1/1000)/$D$130</f>
        <v>53.107981166191756</v>
      </c>
      <c r="R130" s="10">
        <f t="shared" si="128"/>
        <v>32.762739744349268</v>
      </c>
      <c r="S130" s="10">
        <f t="shared" si="128"/>
        <v>0.14804296698072267</v>
      </c>
      <c r="T130" s="10">
        <f t="shared" si="128"/>
        <v>0.70895023400328305</v>
      </c>
      <c r="U130" s="10">
        <f t="shared" si="128"/>
        <v>18.194816789823197</v>
      </c>
    </row>
    <row r="131" spans="1:21" ht="16" x14ac:dyDescent="0.2">
      <c r="A131" t="s">
        <v>277</v>
      </c>
      <c r="B131" s="8" t="s">
        <v>278</v>
      </c>
      <c r="C131" s="9">
        <v>57</v>
      </c>
      <c r="D131" s="10">
        <f t="shared" si="66"/>
        <v>5.7000000000000002E-2</v>
      </c>
      <c r="E131" s="11">
        <v>13.230313767552564</v>
      </c>
      <c r="F131" s="11">
        <v>667.39834538891137</v>
      </c>
      <c r="G131" s="11">
        <v>158.44881692092679</v>
      </c>
      <c r="H131" s="11">
        <v>4.8755505450634242</v>
      </c>
      <c r="I131" s="11">
        <v>50.89858910518857</v>
      </c>
      <c r="J131" s="11">
        <v>171.76401910356677</v>
      </c>
      <c r="K131" s="11">
        <v>22.997214929645541</v>
      </c>
      <c r="L131" s="11">
        <v>51.87448397533597</v>
      </c>
      <c r="M131" s="11">
        <v>31.389090927401391</v>
      </c>
      <c r="N131" s="11">
        <v>4.856765524683925</v>
      </c>
      <c r="O131" s="11"/>
      <c r="P131" s="10">
        <f>(E131*1/1000)/$D$131</f>
        <v>0.23211076785179935</v>
      </c>
      <c r="Q131" s="10">
        <f t="shared" ref="Q131:U131" si="129">(F131*1/1000)/$D$131</f>
        <v>11.708742901559848</v>
      </c>
      <c r="R131" s="10">
        <f t="shared" si="129"/>
        <v>2.7798038056302947</v>
      </c>
      <c r="S131" s="10">
        <f t="shared" si="129"/>
        <v>8.5535974474796911E-2</v>
      </c>
      <c r="T131" s="10">
        <f t="shared" si="129"/>
        <v>0.89295770359979942</v>
      </c>
      <c r="U131" s="10">
        <f t="shared" si="129"/>
        <v>3.0134038439222235</v>
      </c>
    </row>
    <row r="132" spans="1:21" ht="16" x14ac:dyDescent="0.2">
      <c r="A132" t="s">
        <v>279</v>
      </c>
      <c r="B132" s="8" t="s">
        <v>280</v>
      </c>
      <c r="C132" s="9">
        <v>26</v>
      </c>
      <c r="D132" s="10">
        <f t="shared" ref="D132:D134" si="130">C132/1000</f>
        <v>2.5999999999999999E-2</v>
      </c>
      <c r="E132" s="11">
        <v>2.5844444568851488</v>
      </c>
      <c r="F132" s="11">
        <v>190.62497628928782</v>
      </c>
      <c r="G132" s="11">
        <v>38.538626013053253</v>
      </c>
      <c r="H132" s="11">
        <v>2.8340280745096731</v>
      </c>
      <c r="I132" s="11">
        <v>17.593178316742861</v>
      </c>
      <c r="J132" s="11">
        <v>51.586859956749635</v>
      </c>
      <c r="K132" s="11">
        <v>16.802056659990793</v>
      </c>
      <c r="L132" s="11">
        <v>22.542746441878858</v>
      </c>
      <c r="M132" s="11">
        <v>16.148309268454287</v>
      </c>
      <c r="N132" s="11">
        <v>4.5441321690268</v>
      </c>
      <c r="O132" s="11"/>
      <c r="P132" s="10">
        <f>(E132*1/1000)/$D$132</f>
        <v>9.940170988019803E-2</v>
      </c>
      <c r="Q132" s="10">
        <f t="shared" ref="Q132:U132" si="131">(F132*1/1000)/$D$132</f>
        <v>7.3317298572803011</v>
      </c>
      <c r="R132" s="10">
        <f t="shared" si="131"/>
        <v>1.4822548466558945</v>
      </c>
      <c r="S132" s="10">
        <f t="shared" si="131"/>
        <v>0.10900107978883358</v>
      </c>
      <c r="T132" s="10">
        <f t="shared" si="131"/>
        <v>0.67666070449011007</v>
      </c>
      <c r="U132" s="10">
        <f t="shared" si="131"/>
        <v>1.9841099983365247</v>
      </c>
    </row>
    <row r="133" spans="1:21" ht="16" x14ac:dyDescent="0.2">
      <c r="A133" t="s">
        <v>281</v>
      </c>
      <c r="B133" s="8" t="s">
        <v>282</v>
      </c>
      <c r="C133" s="9">
        <v>31</v>
      </c>
      <c r="D133" s="10">
        <f t="shared" si="130"/>
        <v>3.1E-2</v>
      </c>
      <c r="E133" s="11">
        <v>967.37040787306671</v>
      </c>
      <c r="F133" s="11">
        <v>697.09150142908061</v>
      </c>
      <c r="G133" s="11">
        <v>176.94144655551611</v>
      </c>
      <c r="H133" s="11">
        <v>5.4880708858924132</v>
      </c>
      <c r="I133" s="11">
        <v>4.2181656180563714</v>
      </c>
      <c r="J133" s="11">
        <v>316.19827907606629</v>
      </c>
      <c r="K133" s="11">
        <v>5.6058007271486563</v>
      </c>
      <c r="L133" s="11">
        <v>9.6489248484409842</v>
      </c>
      <c r="M133" s="11">
        <v>17.070319934204889</v>
      </c>
      <c r="N133" s="11">
        <v>2.3676197837833808</v>
      </c>
      <c r="O133" s="11"/>
      <c r="P133" s="10">
        <f>(E133*1/1000)/$D$133</f>
        <v>31.205497028163443</v>
      </c>
      <c r="Q133" s="10">
        <f t="shared" ref="Q133:U133" si="132">(F133*1/1000)/$D$133</f>
        <v>22.486822626744537</v>
      </c>
      <c r="R133" s="10">
        <f t="shared" si="132"/>
        <v>5.7077885985650356</v>
      </c>
      <c r="S133" s="10">
        <f t="shared" si="132"/>
        <v>0.17703454470620689</v>
      </c>
      <c r="T133" s="10">
        <f t="shared" si="132"/>
        <v>0.13606985864697971</v>
      </c>
      <c r="U133" s="10">
        <f t="shared" si="132"/>
        <v>10.19994448632472</v>
      </c>
    </row>
    <row r="134" spans="1:21" ht="16" x14ac:dyDescent="0.2">
      <c r="A134" t="s">
        <v>283</v>
      </c>
      <c r="B134" s="8" t="s">
        <v>284</v>
      </c>
      <c r="C134" s="9">
        <v>30</v>
      </c>
      <c r="D134" s="10">
        <f t="shared" si="130"/>
        <v>0.03</v>
      </c>
      <c r="E134" s="11">
        <v>5.3254036972040559</v>
      </c>
      <c r="F134" s="11">
        <v>919.40344554454839</v>
      </c>
      <c r="G134" s="11">
        <v>302.51156912309108</v>
      </c>
      <c r="H134" s="11">
        <v>3.1680442672409308</v>
      </c>
      <c r="I134" s="11">
        <v>48.859868988164763</v>
      </c>
      <c r="J134" s="11">
        <v>258.87342925296485</v>
      </c>
      <c r="K134" s="11">
        <v>32.68700024752421</v>
      </c>
      <c r="L134" s="11">
        <v>49.271781791283509</v>
      </c>
      <c r="M134" s="11">
        <v>49.199615352822768</v>
      </c>
      <c r="N134" s="11">
        <v>13.88537823198212</v>
      </c>
      <c r="O134" s="11"/>
      <c r="P134" s="10">
        <f>(E134*1/1000)/$D$134</f>
        <v>0.17751345657346854</v>
      </c>
      <c r="Q134" s="10">
        <f t="shared" ref="Q134:U134" si="133">(F134*1/1000)/$D$134</f>
        <v>30.646781518151613</v>
      </c>
      <c r="R134" s="10">
        <f t="shared" si="133"/>
        <v>10.083718970769702</v>
      </c>
      <c r="S134" s="10">
        <f t="shared" si="133"/>
        <v>0.10560147557469769</v>
      </c>
      <c r="T134" s="10">
        <f t="shared" si="133"/>
        <v>1.6286622996054922</v>
      </c>
      <c r="U134" s="10">
        <f t="shared" si="133"/>
        <v>8.6291143084321629</v>
      </c>
    </row>
    <row r="135" spans="1:21" x14ac:dyDescent="0.2">
      <c r="A135" t="s">
        <v>309</v>
      </c>
      <c r="B135" s="12" t="s">
        <v>310</v>
      </c>
      <c r="C135" s="9">
        <v>40</v>
      </c>
      <c r="D135" s="10">
        <f t="shared" ref="D135:D166" si="134">C135/1000</f>
        <v>0.04</v>
      </c>
      <c r="E135" s="11">
        <v>-2.0981075604274744</v>
      </c>
      <c r="F135" s="11">
        <v>975.8821096651227</v>
      </c>
      <c r="G135" s="11">
        <v>283.40705631820254</v>
      </c>
      <c r="H135" s="11">
        <v>-2.1431958805917755</v>
      </c>
      <c r="I135" s="11">
        <v>32.411032889028199</v>
      </c>
      <c r="J135" s="11">
        <v>589.43442511731666</v>
      </c>
      <c r="K135" s="11">
        <v>25.148631295111525</v>
      </c>
      <c r="L135" s="11">
        <v>32.51553069038188</v>
      </c>
      <c r="M135" s="11">
        <v>43.070039442384676</v>
      </c>
      <c r="N135" s="11">
        <v>1.4915889338340111</v>
      </c>
      <c r="O135" s="11"/>
      <c r="P135" s="10">
        <f t="shared" ref="P135:U135" si="135">(E135*1/1000)/$D$135</f>
        <v>-5.2452689010686858E-2</v>
      </c>
      <c r="Q135" s="10">
        <f t="shared" si="135"/>
        <v>24.397052741628066</v>
      </c>
      <c r="R135" s="10">
        <f t="shared" si="135"/>
        <v>7.0851764079550623</v>
      </c>
      <c r="S135" s="10">
        <f t="shared" si="135"/>
        <v>-5.3579897014794382E-2</v>
      </c>
      <c r="T135" s="10">
        <f t="shared" si="135"/>
        <v>0.81027582222570493</v>
      </c>
      <c r="U135" s="10">
        <f t="shared" si="135"/>
        <v>14.735860627932917</v>
      </c>
    </row>
    <row r="136" spans="1:21" x14ac:dyDescent="0.2">
      <c r="A136" t="s">
        <v>311</v>
      </c>
      <c r="B136" s="12" t="s">
        <v>312</v>
      </c>
      <c r="C136" s="9">
        <v>35</v>
      </c>
      <c r="D136" s="10">
        <f t="shared" si="134"/>
        <v>3.5000000000000003E-2</v>
      </c>
      <c r="E136" s="11">
        <v>5.9618398133916735</v>
      </c>
      <c r="F136" s="11">
        <v>655.53370636237401</v>
      </c>
      <c r="G136" s="11">
        <v>222.66647105820681</v>
      </c>
      <c r="H136" s="11">
        <v>-2.2399925626649813</v>
      </c>
      <c r="I136" s="11">
        <v>29.079206973479302</v>
      </c>
      <c r="J136" s="11">
        <v>137.17450883944397</v>
      </c>
      <c r="K136" s="11">
        <v>22.646613021964516</v>
      </c>
      <c r="L136" s="11">
        <v>29.513596278215925</v>
      </c>
      <c r="M136" s="11">
        <v>56.005071063972125</v>
      </c>
      <c r="N136" s="11">
        <v>14.30717403773145</v>
      </c>
      <c r="O136" s="11"/>
      <c r="P136" s="10">
        <f t="shared" ref="P136:U136" si="136">(E136*1/1000)/$D$136</f>
        <v>0.17033828038261922</v>
      </c>
      <c r="Q136" s="10">
        <f t="shared" si="136"/>
        <v>18.729534467496396</v>
      </c>
      <c r="R136" s="10">
        <f t="shared" si="136"/>
        <v>6.3618991730916221</v>
      </c>
      <c r="S136" s="10">
        <f t="shared" si="136"/>
        <v>-6.3999787504713745E-2</v>
      </c>
      <c r="T136" s="10">
        <f t="shared" si="136"/>
        <v>0.83083448495655132</v>
      </c>
      <c r="U136" s="10">
        <f t="shared" si="136"/>
        <v>3.9192716811269706</v>
      </c>
    </row>
    <row r="137" spans="1:21" x14ac:dyDescent="0.2">
      <c r="A137" t="s">
        <v>313</v>
      </c>
      <c r="B137" s="12" t="s">
        <v>314</v>
      </c>
      <c r="C137" s="9">
        <v>26</v>
      </c>
      <c r="D137" s="10">
        <f t="shared" si="134"/>
        <v>2.5999999999999999E-2</v>
      </c>
      <c r="E137" s="11">
        <v>-2.7134806536321787</v>
      </c>
      <c r="F137" s="11">
        <v>-185.50384868014021</v>
      </c>
      <c r="G137" s="11">
        <v>37.798007589474864</v>
      </c>
      <c r="H137" s="11">
        <v>-2.3022964021708385</v>
      </c>
      <c r="I137" s="11">
        <v>29.902696121093637</v>
      </c>
      <c r="J137" s="11">
        <v>53.470868076995728</v>
      </c>
      <c r="K137" s="11">
        <v>30.864440969366598</v>
      </c>
      <c r="L137" s="11">
        <v>39.243209085010243</v>
      </c>
      <c r="M137" s="11">
        <v>27.806646753113064</v>
      </c>
      <c r="N137" s="11">
        <v>1.5143487458072866</v>
      </c>
      <c r="O137" s="11"/>
      <c r="P137" s="10">
        <f t="shared" ref="P137:U137" si="137">(E137*1/1000)/$D$137</f>
        <v>-0.10436464052431457</v>
      </c>
      <c r="Q137" s="10">
        <f t="shared" si="137"/>
        <v>-7.1347634107746245</v>
      </c>
      <c r="R137" s="10">
        <f t="shared" si="137"/>
        <v>1.4537695226721103</v>
      </c>
      <c r="S137" s="10">
        <f t="shared" si="137"/>
        <v>-8.8549861621955328E-2</v>
      </c>
      <c r="T137" s="10">
        <f t="shared" si="137"/>
        <v>1.1501036969651399</v>
      </c>
      <c r="U137" s="10">
        <f t="shared" si="137"/>
        <v>2.0565718491152203</v>
      </c>
    </row>
    <row r="138" spans="1:21" x14ac:dyDescent="0.2">
      <c r="A138" t="s">
        <v>315</v>
      </c>
      <c r="B138" s="12" t="s">
        <v>316</v>
      </c>
      <c r="C138" s="9">
        <v>31</v>
      </c>
      <c r="D138" s="10">
        <f t="shared" si="134"/>
        <v>3.1E-2</v>
      </c>
      <c r="E138" s="11">
        <v>8.6630709232080587</v>
      </c>
      <c r="F138" s="11">
        <v>1103.9098192792385</v>
      </c>
      <c r="G138" s="11">
        <v>243.82395456786983</v>
      </c>
      <c r="H138" s="11">
        <v>-2.2494329878378054</v>
      </c>
      <c r="I138" s="11">
        <v>12.694527423015781</v>
      </c>
      <c r="J138" s="11">
        <v>412.66990093224217</v>
      </c>
      <c r="K138" s="11">
        <v>7.9185562416227784</v>
      </c>
      <c r="L138" s="11">
        <v>12.95716280926791</v>
      </c>
      <c r="M138" s="11">
        <v>11.748819171574596</v>
      </c>
      <c r="N138" s="11">
        <v>2.1804902927357701</v>
      </c>
      <c r="O138" s="11"/>
      <c r="P138" s="10">
        <f t="shared" ref="P138:U138" si="138">(E138*1/1000)/$D$138</f>
        <v>0.27945390074864707</v>
      </c>
      <c r="Q138" s="10">
        <f t="shared" si="138"/>
        <v>35.609994170298016</v>
      </c>
      <c r="R138" s="10">
        <f t="shared" si="138"/>
        <v>7.8652888570280597</v>
      </c>
      <c r="S138" s="10">
        <f t="shared" si="138"/>
        <v>-7.2562354446380817E-2</v>
      </c>
      <c r="T138" s="10">
        <f t="shared" si="138"/>
        <v>0.40950088461341227</v>
      </c>
      <c r="U138" s="10">
        <f t="shared" si="138"/>
        <v>13.311932288136843</v>
      </c>
    </row>
    <row r="139" spans="1:21" x14ac:dyDescent="0.2">
      <c r="A139" t="s">
        <v>317</v>
      </c>
      <c r="B139" s="12" t="s">
        <v>318</v>
      </c>
      <c r="C139" s="9">
        <v>40</v>
      </c>
      <c r="D139" s="10">
        <f t="shared" si="134"/>
        <v>0.04</v>
      </c>
      <c r="E139" s="11">
        <v>18.478618095781851</v>
      </c>
      <c r="F139" s="11">
        <v>1543.6378652891308</v>
      </c>
      <c r="G139" s="11">
        <v>162.29742088615671</v>
      </c>
      <c r="H139" s="11">
        <v>-2.0746365838850789</v>
      </c>
      <c r="I139" s="11">
        <v>-4.7463378275533437</v>
      </c>
      <c r="J139" s="11">
        <v>920.41647432149364</v>
      </c>
      <c r="K139" s="11">
        <v>0.66507957171487442</v>
      </c>
      <c r="L139" s="11">
        <v>1.1376666848771606</v>
      </c>
      <c r="M139" s="11">
        <v>2.4706620730313507</v>
      </c>
      <c r="N139" s="11">
        <v>0.12447760590336479</v>
      </c>
      <c r="O139" s="11"/>
      <c r="P139" s="10">
        <f t="shared" ref="P139:U139" si="139">(E139*1/1000)/$D$139</f>
        <v>0.46196545239454623</v>
      </c>
      <c r="Q139" s="10">
        <f t="shared" si="139"/>
        <v>38.590946632228267</v>
      </c>
      <c r="R139" s="10">
        <f t="shared" si="139"/>
        <v>4.0574355221539173</v>
      </c>
      <c r="S139" s="10">
        <f t="shared" si="139"/>
        <v>-5.1865914597126965E-2</v>
      </c>
      <c r="T139" s="10">
        <f t="shared" si="139"/>
        <v>-0.11865844568883357</v>
      </c>
      <c r="U139" s="10">
        <f t="shared" si="139"/>
        <v>23.01041185803734</v>
      </c>
    </row>
    <row r="140" spans="1:21" x14ac:dyDescent="0.2">
      <c r="A140" t="s">
        <v>319</v>
      </c>
      <c r="B140" s="12" t="s">
        <v>320</v>
      </c>
      <c r="C140" s="9">
        <v>27</v>
      </c>
      <c r="D140" s="10">
        <f t="shared" si="134"/>
        <v>2.7E-2</v>
      </c>
      <c r="E140" s="11">
        <v>22.8941792613108</v>
      </c>
      <c r="F140" s="11">
        <v>998.64255375251685</v>
      </c>
      <c r="G140" s="11">
        <v>273.90167026692399</v>
      </c>
      <c r="H140" s="11">
        <v>-2.2670844929136531</v>
      </c>
      <c r="I140" s="11">
        <v>14.07288355464194</v>
      </c>
      <c r="J140" s="11">
        <v>387.71081374463142</v>
      </c>
      <c r="K140" s="11">
        <v>9.7177033762076483</v>
      </c>
      <c r="L140" s="11">
        <v>11.384930296666697</v>
      </c>
      <c r="M140" s="11">
        <v>43.346308742318136</v>
      </c>
      <c r="N140" s="11">
        <v>54.938591270494648</v>
      </c>
      <c r="O140" s="11"/>
      <c r="P140" s="10">
        <f t="shared" ref="P140:U140" si="140">(E140*1/1000)/$D$140</f>
        <v>0.84793256523373339</v>
      </c>
      <c r="Q140" s="10">
        <f t="shared" si="140"/>
        <v>36.986761250093217</v>
      </c>
      <c r="R140" s="10">
        <f t="shared" si="140"/>
        <v>10.14450630618237</v>
      </c>
      <c r="S140" s="10">
        <f t="shared" si="140"/>
        <v>-8.39660923301353E-2</v>
      </c>
      <c r="T140" s="10">
        <f t="shared" si="140"/>
        <v>0.52121790943118296</v>
      </c>
      <c r="U140" s="10">
        <f t="shared" si="140"/>
        <v>14.359659768319682</v>
      </c>
    </row>
    <row r="141" spans="1:21" x14ac:dyDescent="0.2">
      <c r="A141" t="s">
        <v>321</v>
      </c>
      <c r="B141" s="12" t="s">
        <v>322</v>
      </c>
      <c r="C141" s="9">
        <v>26</v>
      </c>
      <c r="D141" s="10">
        <f t="shared" si="134"/>
        <v>2.5999999999999999E-2</v>
      </c>
      <c r="E141" s="11">
        <v>2.5997042369301067</v>
      </c>
      <c r="F141" s="11">
        <v>836.65290041474816</v>
      </c>
      <c r="G141" s="11">
        <v>225.37491523113474</v>
      </c>
      <c r="H141" s="11">
        <v>-2.2137601507814515</v>
      </c>
      <c r="I141" s="11">
        <v>1.4299081141631889</v>
      </c>
      <c r="J141" s="11">
        <v>768.25486753031112</v>
      </c>
      <c r="K141" s="11">
        <v>3.2234771738457848</v>
      </c>
      <c r="L141" s="11">
        <v>5.581445581060974</v>
      </c>
      <c r="M141" s="11">
        <v>5.0257735952075908</v>
      </c>
      <c r="N141" s="11">
        <v>1.8453116429894034</v>
      </c>
      <c r="O141" s="11"/>
      <c r="P141" s="10">
        <f t="shared" ref="P141:U141" si="141">(E141*1/1000)/$D$141</f>
        <v>9.9988624497311801E-2</v>
      </c>
      <c r="Q141" s="10">
        <f t="shared" si="141"/>
        <v>32.178957708259546</v>
      </c>
      <c r="R141" s="10">
        <f t="shared" si="141"/>
        <v>8.6682659704282585</v>
      </c>
      <c r="S141" s="10">
        <f t="shared" si="141"/>
        <v>-8.5144621183901981E-2</v>
      </c>
      <c r="T141" s="10">
        <f t="shared" si="141"/>
        <v>5.4996465929353415E-2</v>
      </c>
      <c r="U141" s="10">
        <f t="shared" si="141"/>
        <v>29.548264135781199</v>
      </c>
    </row>
    <row r="142" spans="1:21" x14ac:dyDescent="0.2">
      <c r="A142" t="s">
        <v>323</v>
      </c>
      <c r="B142" s="12" t="s">
        <v>324</v>
      </c>
      <c r="C142" s="9">
        <v>31</v>
      </c>
      <c r="D142" s="10">
        <f t="shared" si="134"/>
        <v>3.1E-2</v>
      </c>
      <c r="E142" s="11">
        <v>0.16837296724091819</v>
      </c>
      <c r="F142" s="11">
        <v>752.33756894021678</v>
      </c>
      <c r="G142" s="11">
        <v>304.26999401686419</v>
      </c>
      <c r="H142" s="11">
        <v>-1.5290372665589191</v>
      </c>
      <c r="I142" s="11">
        <v>31.952284850072669</v>
      </c>
      <c r="J142" s="11">
        <v>279.96166763629719</v>
      </c>
      <c r="K142" s="11">
        <v>24.57901215413812</v>
      </c>
      <c r="L142" s="11">
        <v>32.124876047177573</v>
      </c>
      <c r="M142" s="11">
        <v>54.926836497059419</v>
      </c>
      <c r="N142" s="11">
        <v>17.747317450408673</v>
      </c>
      <c r="O142" s="11"/>
      <c r="P142" s="10">
        <f t="shared" ref="P142:U142" si="142">(E142*1/1000)/$D$142</f>
        <v>5.4313860400296192E-3</v>
      </c>
      <c r="Q142" s="10">
        <f t="shared" si="142"/>
        <v>24.268953836781186</v>
      </c>
      <c r="R142" s="10">
        <f t="shared" si="142"/>
        <v>9.8151610973181995</v>
      </c>
      <c r="S142" s="10">
        <f t="shared" si="142"/>
        <v>-4.9323782792223193E-2</v>
      </c>
      <c r="T142" s="10">
        <f t="shared" si="142"/>
        <v>1.0307188661313764</v>
      </c>
      <c r="U142" s="10">
        <f t="shared" si="142"/>
        <v>9.0310215366547482</v>
      </c>
    </row>
    <row r="143" spans="1:21" x14ac:dyDescent="0.2">
      <c r="A143" t="s">
        <v>325</v>
      </c>
      <c r="B143" s="12" t="s">
        <v>326</v>
      </c>
      <c r="C143" s="9">
        <v>26</v>
      </c>
      <c r="D143" s="10">
        <f t="shared" si="134"/>
        <v>2.5999999999999999E-2</v>
      </c>
      <c r="E143" s="11">
        <v>6.2229466105153914</v>
      </c>
      <c r="F143" s="11">
        <v>381.01017409325038</v>
      </c>
      <c r="G143" s="11">
        <v>147.96649469473607</v>
      </c>
      <c r="H143" s="11">
        <v>-2.1977871456335518</v>
      </c>
      <c r="I143" s="11">
        <v>12.397902098861213</v>
      </c>
      <c r="J143" s="11">
        <v>137.71603275883081</v>
      </c>
      <c r="K143" s="11">
        <v>11.300486570480947</v>
      </c>
      <c r="L143" s="11">
        <v>16.384197697315699</v>
      </c>
      <c r="M143" s="11">
        <v>20.626192939663834</v>
      </c>
      <c r="N143" s="11">
        <v>6.7551575600168645</v>
      </c>
      <c r="O143" s="11"/>
      <c r="P143" s="10">
        <f t="shared" ref="P143:U143" si="143">(E143*1/1000)/$D$143</f>
        <v>0.23934410040443815</v>
      </c>
      <c r="Q143" s="10">
        <f t="shared" si="143"/>
        <v>14.654237465125016</v>
      </c>
      <c r="R143" s="10">
        <f t="shared" si="143"/>
        <v>5.6910190267206184</v>
      </c>
      <c r="S143" s="10">
        <f t="shared" si="143"/>
        <v>-8.4530274832059688E-2</v>
      </c>
      <c r="T143" s="10">
        <f t="shared" si="143"/>
        <v>0.47684238841773902</v>
      </c>
      <c r="U143" s="10">
        <f t="shared" si="143"/>
        <v>5.2967704907242625</v>
      </c>
    </row>
    <row r="144" spans="1:21" x14ac:dyDescent="0.2">
      <c r="A144" t="s">
        <v>327</v>
      </c>
      <c r="B144" s="12" t="s">
        <v>328</v>
      </c>
      <c r="C144" s="9">
        <v>28</v>
      </c>
      <c r="D144" s="10">
        <f t="shared" si="134"/>
        <v>2.8000000000000001E-2</v>
      </c>
      <c r="E144" s="11">
        <v>18.399263346058582</v>
      </c>
      <c r="F144" s="11">
        <v>2045.970440200198</v>
      </c>
      <c r="G144" s="11">
        <v>355.32104229758056</v>
      </c>
      <c r="H144" s="11">
        <v>-1.6708062728312987</v>
      </c>
      <c r="I144" s="11">
        <v>32.187503132825469</v>
      </c>
      <c r="J144" s="11">
        <v>614.79145584768276</v>
      </c>
      <c r="K144" s="11">
        <v>17.413708543215964</v>
      </c>
      <c r="L144" s="11">
        <v>37.394925287079829</v>
      </c>
      <c r="M144" s="11">
        <v>10.381334525714825</v>
      </c>
      <c r="N144" s="11">
        <v>1.809106996263345</v>
      </c>
      <c r="O144" s="11"/>
      <c r="P144" s="10">
        <f t="shared" ref="P144:U144" si="144">(E144*1/1000)/$D$144</f>
        <v>0.65711654807352082</v>
      </c>
      <c r="Q144" s="10">
        <f t="shared" si="144"/>
        <v>73.070372864292793</v>
      </c>
      <c r="R144" s="10">
        <f t="shared" si="144"/>
        <v>12.69003722491359</v>
      </c>
      <c r="S144" s="10">
        <f t="shared" si="144"/>
        <v>-5.9671652601117807E-2</v>
      </c>
      <c r="T144" s="10">
        <f t="shared" si="144"/>
        <v>1.1495536833151954</v>
      </c>
      <c r="U144" s="10">
        <f t="shared" si="144"/>
        <v>21.956837708845814</v>
      </c>
    </row>
    <row r="145" spans="1:21" x14ac:dyDescent="0.2">
      <c r="A145" t="s">
        <v>329</v>
      </c>
      <c r="B145" s="12" t="s">
        <v>330</v>
      </c>
      <c r="C145" s="9">
        <v>43</v>
      </c>
      <c r="D145" s="10">
        <f t="shared" si="134"/>
        <v>4.2999999999999997E-2</v>
      </c>
      <c r="E145" s="11">
        <v>1.4443734388401714</v>
      </c>
      <c r="F145" s="11">
        <v>852.25162998009364</v>
      </c>
      <c r="G145" s="11">
        <v>225.78888067252979</v>
      </c>
      <c r="H145" s="11">
        <v>-2.2502119418738253</v>
      </c>
      <c r="I145" s="11">
        <v>9.3798028767703805</v>
      </c>
      <c r="J145" s="11">
        <v>282.23513561387711</v>
      </c>
      <c r="K145" s="11">
        <v>5.9144323301152397</v>
      </c>
      <c r="L145" s="11">
        <v>10.105490066119231</v>
      </c>
      <c r="M145" s="11">
        <v>24.177071972159876</v>
      </c>
      <c r="N145" s="11">
        <v>4.119126867917891</v>
      </c>
      <c r="O145" s="11"/>
      <c r="P145" s="10">
        <f t="shared" ref="P145:U145" si="145">(E145*1/1000)/$D$145</f>
        <v>3.3590079973027251E-2</v>
      </c>
      <c r="Q145" s="10">
        <f t="shared" si="145"/>
        <v>19.81980534837427</v>
      </c>
      <c r="R145" s="10">
        <f t="shared" si="145"/>
        <v>5.2509042016867395</v>
      </c>
      <c r="S145" s="10">
        <f t="shared" si="145"/>
        <v>-5.2330510276135472E-2</v>
      </c>
      <c r="T145" s="10">
        <f t="shared" si="145"/>
        <v>0.21813495062256699</v>
      </c>
      <c r="U145" s="10">
        <f t="shared" si="145"/>
        <v>6.563607804973886</v>
      </c>
    </row>
    <row r="146" spans="1:21" x14ac:dyDescent="0.2">
      <c r="A146" t="s">
        <v>331</v>
      </c>
      <c r="B146" s="12" t="s">
        <v>332</v>
      </c>
      <c r="C146" s="9">
        <v>23</v>
      </c>
      <c r="D146" s="10">
        <f t="shared" si="134"/>
        <v>2.3E-2</v>
      </c>
      <c r="E146" s="11">
        <v>-1.6151168134362104</v>
      </c>
      <c r="F146" s="11">
        <v>526.92571273443161</v>
      </c>
      <c r="G146" s="11">
        <v>247.41123567433178</v>
      </c>
      <c r="H146" s="11">
        <v>-2.2333534712093068</v>
      </c>
      <c r="I146" s="11">
        <v>103.84335907035535</v>
      </c>
      <c r="J146" s="11">
        <v>369.20860353965253</v>
      </c>
      <c r="K146" s="11">
        <v>80.284392363932682</v>
      </c>
      <c r="L146" s="11">
        <v>103.68735808852219</v>
      </c>
      <c r="M146" s="11">
        <v>92.503545623593837</v>
      </c>
      <c r="N146" s="11">
        <v>8.1389967922113211</v>
      </c>
      <c r="O146" s="11"/>
      <c r="P146" s="10">
        <f t="shared" ref="P146:U146" si="146">(E146*1/1000)/$D$146</f>
        <v>-7.0222470149400446E-2</v>
      </c>
      <c r="Q146" s="10">
        <f t="shared" si="146"/>
        <v>22.909813597149199</v>
      </c>
      <c r="R146" s="10">
        <f t="shared" si="146"/>
        <v>10.757010246710077</v>
      </c>
      <c r="S146" s="10">
        <f t="shared" si="146"/>
        <v>-9.7102324835187256E-2</v>
      </c>
      <c r="T146" s="10">
        <f t="shared" si="146"/>
        <v>4.5149286552328407</v>
      </c>
      <c r="U146" s="10">
        <f t="shared" si="146"/>
        <v>16.052547979984894</v>
      </c>
    </row>
    <row r="147" spans="1:21" x14ac:dyDescent="0.2">
      <c r="A147" t="s">
        <v>333</v>
      </c>
      <c r="B147" s="12" t="s">
        <v>334</v>
      </c>
      <c r="C147" s="9">
        <v>32</v>
      </c>
      <c r="D147" s="10">
        <f t="shared" si="134"/>
        <v>3.2000000000000001E-2</v>
      </c>
      <c r="E147" s="11">
        <v>-0.28694965368733316</v>
      </c>
      <c r="F147" s="11">
        <v>732.39968963020124</v>
      </c>
      <c r="G147" s="11">
        <v>279.06816083632185</v>
      </c>
      <c r="H147" s="11">
        <v>-2.1301867332692535</v>
      </c>
      <c r="I147" s="11">
        <v>38.071152408875108</v>
      </c>
      <c r="J147" s="11">
        <v>229.16336825552776</v>
      </c>
      <c r="K147" s="11">
        <v>29.841427674045452</v>
      </c>
      <c r="L147" s="11">
        <v>36.985827143897026</v>
      </c>
      <c r="M147" s="11">
        <v>45.618715187116976</v>
      </c>
      <c r="N147" s="11">
        <v>3.1086441331619397</v>
      </c>
      <c r="O147" s="11"/>
      <c r="P147" s="10">
        <f t="shared" ref="P147:U147" si="147">(E147*1/1000)/$D$147</f>
        <v>-8.9671766777291613E-3</v>
      </c>
      <c r="Q147" s="10">
        <f t="shared" si="147"/>
        <v>22.887490300943785</v>
      </c>
      <c r="R147" s="10">
        <f t="shared" si="147"/>
        <v>8.7208800261350579</v>
      </c>
      <c r="S147" s="10">
        <f t="shared" si="147"/>
        <v>-6.656833541466417E-2</v>
      </c>
      <c r="T147" s="10">
        <f t="shared" si="147"/>
        <v>1.1897235127773469</v>
      </c>
      <c r="U147" s="10">
        <f t="shared" si="147"/>
        <v>7.1613552579852415</v>
      </c>
    </row>
    <row r="148" spans="1:21" x14ac:dyDescent="0.2">
      <c r="A148" t="s">
        <v>335</v>
      </c>
      <c r="B148" s="12" t="s">
        <v>336</v>
      </c>
      <c r="C148" s="9">
        <v>26</v>
      </c>
      <c r="D148" s="10">
        <f t="shared" si="134"/>
        <v>2.5999999999999999E-2</v>
      </c>
      <c r="E148" s="11">
        <v>-1.7989728065579986</v>
      </c>
      <c r="F148" s="11">
        <v>77.950064095542388</v>
      </c>
      <c r="G148" s="11">
        <v>194.72174416790526</v>
      </c>
      <c r="H148" s="11">
        <v>-2.2296963456811372</v>
      </c>
      <c r="I148" s="11">
        <v>21.012944932326615</v>
      </c>
      <c r="J148" s="11">
        <v>127.84411362119677</v>
      </c>
      <c r="K148" s="11">
        <v>18.89527665949484</v>
      </c>
      <c r="L148" s="11">
        <v>23.620331048645649</v>
      </c>
      <c r="M148" s="11">
        <v>25.769539694191032</v>
      </c>
      <c r="N148" s="11">
        <v>0.70710597740173586</v>
      </c>
      <c r="O148" s="11"/>
      <c r="P148" s="10">
        <f t="shared" ref="P148:U148" si="148">(E148*1/1000)/$D$148</f>
        <v>-6.9191261790692252E-2</v>
      </c>
      <c r="Q148" s="10">
        <f t="shared" si="148"/>
        <v>2.9980793882900922</v>
      </c>
      <c r="R148" s="10">
        <f t="shared" si="148"/>
        <v>7.4892978526117409</v>
      </c>
      <c r="S148" s="10">
        <f t="shared" si="148"/>
        <v>-8.575755175696681E-2</v>
      </c>
      <c r="T148" s="10">
        <f t="shared" si="148"/>
        <v>0.80819018970486978</v>
      </c>
      <c r="U148" s="10">
        <f t="shared" si="148"/>
        <v>4.9170812931229531</v>
      </c>
    </row>
    <row r="149" spans="1:21" x14ac:dyDescent="0.2">
      <c r="A149" t="s">
        <v>337</v>
      </c>
      <c r="B149" s="12" t="s">
        <v>338</v>
      </c>
      <c r="C149" s="9">
        <v>32</v>
      </c>
      <c r="D149" s="10">
        <f t="shared" si="134"/>
        <v>3.2000000000000001E-2</v>
      </c>
      <c r="E149" s="11">
        <v>1.1530975890168913</v>
      </c>
      <c r="F149" s="11">
        <v>962.78436879938965</v>
      </c>
      <c r="G149" s="11">
        <v>414.56155675088013</v>
      </c>
      <c r="H149" s="11">
        <v>-2.1239407235945804</v>
      </c>
      <c r="I149" s="11">
        <v>41.337626053919251</v>
      </c>
      <c r="J149" s="11">
        <v>457.02676219978821</v>
      </c>
      <c r="K149" s="11">
        <v>29.512272341719132</v>
      </c>
      <c r="L149" s="11">
        <v>41.677941249321684</v>
      </c>
      <c r="M149" s="11">
        <v>93.212598374311966</v>
      </c>
      <c r="N149" s="11">
        <v>30.676768488495092</v>
      </c>
      <c r="O149" s="11"/>
      <c r="P149" s="10">
        <f t="shared" ref="P149:U149" si="149">(E149*1/1000)/$D$149</f>
        <v>3.6034299656777853E-2</v>
      </c>
      <c r="Q149" s="10">
        <f t="shared" si="149"/>
        <v>30.087011524980927</v>
      </c>
      <c r="R149" s="10">
        <f t="shared" si="149"/>
        <v>12.955048648465004</v>
      </c>
      <c r="S149" s="10">
        <f t="shared" si="149"/>
        <v>-6.6373147612330638E-2</v>
      </c>
      <c r="T149" s="10">
        <f t="shared" si="149"/>
        <v>1.2918008141849766</v>
      </c>
      <c r="U149" s="10">
        <f t="shared" si="149"/>
        <v>14.282086318743382</v>
      </c>
    </row>
    <row r="150" spans="1:21" x14ac:dyDescent="0.2">
      <c r="A150" t="s">
        <v>339</v>
      </c>
      <c r="B150" s="12" t="s">
        <v>340</v>
      </c>
      <c r="C150" s="9">
        <v>25</v>
      </c>
      <c r="D150" s="10">
        <f t="shared" si="134"/>
        <v>2.5000000000000001E-2</v>
      </c>
      <c r="E150" s="11">
        <v>-1.477146251384915</v>
      </c>
      <c r="F150" s="11">
        <v>1276.7707471551964</v>
      </c>
      <c r="G150" s="11">
        <v>309.329082260848</v>
      </c>
      <c r="H150" s="11">
        <v>-2.1657269539040875</v>
      </c>
      <c r="I150" s="11">
        <v>68.307487529251347</v>
      </c>
      <c r="J150" s="11">
        <v>372.3984233632292</v>
      </c>
      <c r="K150" s="11">
        <v>53.004369184739211</v>
      </c>
      <c r="L150" s="11">
        <v>73.004861745787665</v>
      </c>
      <c r="M150" s="11">
        <v>77.307302564937984</v>
      </c>
      <c r="N150" s="11">
        <v>13.8221398409234</v>
      </c>
      <c r="O150" s="11"/>
      <c r="P150" s="10">
        <f t="shared" ref="P150:U150" si="150">(E150*1/1000)/$D$150</f>
        <v>-5.9085850055396599E-2</v>
      </c>
      <c r="Q150" s="10">
        <f t="shared" si="150"/>
        <v>51.070829886207854</v>
      </c>
      <c r="R150" s="10">
        <f t="shared" si="150"/>
        <v>12.373163290433919</v>
      </c>
      <c r="S150" s="10">
        <f t="shared" si="150"/>
        <v>-8.6629078156163497E-2</v>
      </c>
      <c r="T150" s="10">
        <f t="shared" si="150"/>
        <v>2.7322995011700537</v>
      </c>
      <c r="U150" s="10">
        <f t="shared" si="150"/>
        <v>14.895936934529168</v>
      </c>
    </row>
    <row r="151" spans="1:21" x14ac:dyDescent="0.2">
      <c r="A151" t="s">
        <v>341</v>
      </c>
      <c r="B151" s="12" t="s">
        <v>342</v>
      </c>
      <c r="C151" s="9">
        <v>43</v>
      </c>
      <c r="D151" s="10">
        <f t="shared" si="134"/>
        <v>4.2999999999999997E-2</v>
      </c>
      <c r="E151" s="11">
        <v>-2.3274442293383104</v>
      </c>
      <c r="F151" s="11">
        <v>784.01408115125287</v>
      </c>
      <c r="G151" s="11">
        <v>393.26491736336141</v>
      </c>
      <c r="H151" s="11">
        <v>-2.1286215475761963</v>
      </c>
      <c r="I151" s="11">
        <v>64.736559204636222</v>
      </c>
      <c r="J151" s="11">
        <v>266.71287928875125</v>
      </c>
      <c r="K151" s="11">
        <v>51.910256834439906</v>
      </c>
      <c r="L151" s="11">
        <v>61.285634972102926</v>
      </c>
      <c r="M151" s="11">
        <v>55.036448588375031</v>
      </c>
      <c r="N151" s="11">
        <v>21.684510512524504</v>
      </c>
      <c r="O151" s="11"/>
      <c r="P151" s="10">
        <f t="shared" ref="P151:U151" si="151">(E151*1/1000)/$D$151</f>
        <v>-5.4126609984611877E-2</v>
      </c>
      <c r="Q151" s="10">
        <f t="shared" si="151"/>
        <v>18.232885608168672</v>
      </c>
      <c r="R151" s="10">
        <f t="shared" si="151"/>
        <v>9.1456957526363123</v>
      </c>
      <c r="S151" s="10">
        <f t="shared" si="151"/>
        <v>-4.9502826687818524E-2</v>
      </c>
      <c r="T151" s="10">
        <f t="shared" si="151"/>
        <v>1.5055013768520054</v>
      </c>
      <c r="U151" s="10">
        <f t="shared" si="151"/>
        <v>6.2026250997384018</v>
      </c>
    </row>
    <row r="152" spans="1:21" x14ac:dyDescent="0.2">
      <c r="A152" t="s">
        <v>343</v>
      </c>
      <c r="B152" s="12" t="s">
        <v>344</v>
      </c>
      <c r="C152" s="9">
        <v>23</v>
      </c>
      <c r="D152" s="10">
        <f t="shared" si="134"/>
        <v>2.3E-2</v>
      </c>
      <c r="E152" s="11">
        <v>-2.8620566014602984</v>
      </c>
      <c r="F152" s="11">
        <v>-120.06644062760708</v>
      </c>
      <c r="G152" s="11">
        <v>99.486245742802112</v>
      </c>
      <c r="H152" s="11">
        <v>-2.2947905422505221</v>
      </c>
      <c r="I152" s="11">
        <v>20.916524892941517</v>
      </c>
      <c r="J152" s="11">
        <v>102.95740238662951</v>
      </c>
      <c r="K152" s="11">
        <v>19.970370317018332</v>
      </c>
      <c r="L152" s="11">
        <v>23.712124297634446</v>
      </c>
      <c r="M152" s="11">
        <v>20.934459829681508</v>
      </c>
      <c r="N152" s="11">
        <v>9.5122684437415579</v>
      </c>
      <c r="O152" s="11"/>
      <c r="P152" s="10">
        <f t="shared" ref="P152:U152" si="152">(E152*1/1000)/$D$152</f>
        <v>-0.1244372435417521</v>
      </c>
      <c r="Q152" s="10">
        <f t="shared" si="152"/>
        <v>-5.2202800272872638</v>
      </c>
      <c r="R152" s="10">
        <f t="shared" si="152"/>
        <v>4.325488945339222</v>
      </c>
      <c r="S152" s="10">
        <f t="shared" si="152"/>
        <v>-9.9773501836979223E-2</v>
      </c>
      <c r="T152" s="10">
        <f t="shared" si="152"/>
        <v>0.90941412578006597</v>
      </c>
      <c r="U152" s="10">
        <f t="shared" si="152"/>
        <v>4.4764087994186745</v>
      </c>
    </row>
    <row r="153" spans="1:21" x14ac:dyDescent="0.2">
      <c r="A153" t="s">
        <v>345</v>
      </c>
      <c r="B153" s="12" t="s">
        <v>346</v>
      </c>
      <c r="C153" s="9">
        <v>38</v>
      </c>
      <c r="D153" s="10">
        <f t="shared" si="134"/>
        <v>3.7999999999999999E-2</v>
      </c>
      <c r="E153" s="11">
        <v>-2.2542067042733449</v>
      </c>
      <c r="F153" s="11">
        <v>110.72539609788917</v>
      </c>
      <c r="G153" s="11">
        <v>149.71783991391698</v>
      </c>
      <c r="H153" s="11">
        <v>-2.2681016677847055</v>
      </c>
      <c r="I153" s="11">
        <v>21.860352554973097</v>
      </c>
      <c r="J153" s="11">
        <v>141.57857838750891</v>
      </c>
      <c r="K153" s="11">
        <v>20.552797506143712</v>
      </c>
      <c r="L153" s="11">
        <v>24.894360380690308</v>
      </c>
      <c r="M153" s="11">
        <v>26.931263220326166</v>
      </c>
      <c r="N153" s="11">
        <v>13.211863309287118</v>
      </c>
      <c r="O153" s="11"/>
      <c r="P153" s="10">
        <f t="shared" ref="P153:U153" si="153">(E153*1/1000)/$D$153</f>
        <v>-5.9321229059824863E-2</v>
      </c>
      <c r="Q153" s="10">
        <f t="shared" si="153"/>
        <v>2.9138262131023467</v>
      </c>
      <c r="R153" s="10">
        <f t="shared" si="153"/>
        <v>3.9399431556293947</v>
      </c>
      <c r="S153" s="10">
        <f t="shared" si="153"/>
        <v>-5.9686885994334353E-2</v>
      </c>
      <c r="T153" s="10">
        <f t="shared" si="153"/>
        <v>0.57527243565718678</v>
      </c>
      <c r="U153" s="10">
        <f t="shared" si="153"/>
        <v>3.7257520628291823</v>
      </c>
    </row>
    <row r="154" spans="1:21" x14ac:dyDescent="0.2">
      <c r="A154" t="s">
        <v>285</v>
      </c>
      <c r="B154" s="12" t="s">
        <v>286</v>
      </c>
      <c r="C154" s="9">
        <v>31</v>
      </c>
      <c r="D154" s="10">
        <f t="shared" si="134"/>
        <v>3.1E-2</v>
      </c>
      <c r="E154" s="11">
        <v>3.4880517675881557</v>
      </c>
      <c r="F154" s="11">
        <v>876.10264064671492</v>
      </c>
      <c r="G154" s="11">
        <v>302.45358040711358</v>
      </c>
      <c r="H154" s="11">
        <v>2.9257015388290326</v>
      </c>
      <c r="I154" s="11">
        <v>46.220693761551132</v>
      </c>
      <c r="J154" s="11">
        <v>252.72358609075184</v>
      </c>
      <c r="K154" s="11">
        <v>33.235231108641678</v>
      </c>
      <c r="L154" s="11">
        <v>47.186140320315396</v>
      </c>
      <c r="M154" s="11">
        <v>63.982280915670707</v>
      </c>
      <c r="N154" s="11">
        <v>23.696976575061083</v>
      </c>
      <c r="O154" s="11"/>
      <c r="P154" s="10">
        <f t="shared" ref="P154:U154" si="154">(E154*1/1000)/$D$154</f>
        <v>0.11251779895445663</v>
      </c>
      <c r="Q154" s="10">
        <f t="shared" si="154"/>
        <v>28.26137550473274</v>
      </c>
      <c r="R154" s="10">
        <f t="shared" si="154"/>
        <v>9.7565671099068894</v>
      </c>
      <c r="S154" s="10">
        <f t="shared" si="154"/>
        <v>9.4377468994484931E-2</v>
      </c>
      <c r="T154" s="10">
        <f t="shared" si="154"/>
        <v>1.4909901213403591</v>
      </c>
      <c r="U154" s="10">
        <f t="shared" si="154"/>
        <v>8.1523737448629632</v>
      </c>
    </row>
    <row r="155" spans="1:21" x14ac:dyDescent="0.2">
      <c r="A155" t="s">
        <v>287</v>
      </c>
      <c r="B155" s="12" t="s">
        <v>288</v>
      </c>
      <c r="C155" s="9">
        <v>35</v>
      </c>
      <c r="D155" s="10">
        <f t="shared" si="134"/>
        <v>3.5000000000000003E-2</v>
      </c>
      <c r="E155" s="11">
        <v>3.8689227561571671</v>
      </c>
      <c r="F155" s="11">
        <v>824.31310602434428</v>
      </c>
      <c r="G155" s="11">
        <v>262.63977591977527</v>
      </c>
      <c r="H155" s="11">
        <v>2.944709966839997</v>
      </c>
      <c r="I155" s="11">
        <v>26.073778586902314</v>
      </c>
      <c r="J155" s="11">
        <v>334.38694917361084</v>
      </c>
      <c r="K155" s="11">
        <v>19.250458269959292</v>
      </c>
      <c r="L155" s="11">
        <v>22.994757254238326</v>
      </c>
      <c r="M155" s="11">
        <v>55.404652741233235</v>
      </c>
      <c r="N155" s="11">
        <v>6.8905607579103023</v>
      </c>
      <c r="O155" s="11"/>
      <c r="P155" s="10">
        <f t="shared" ref="P155:U155" si="155">(E155*1/1000)/$D$155</f>
        <v>0.11054065017591905</v>
      </c>
      <c r="Q155" s="10">
        <f t="shared" si="155"/>
        <v>23.551803029266978</v>
      </c>
      <c r="R155" s="10">
        <f t="shared" si="155"/>
        <v>7.503993597707864</v>
      </c>
      <c r="S155" s="10">
        <f t="shared" si="155"/>
        <v>8.413457048114277E-2</v>
      </c>
      <c r="T155" s="10">
        <f t="shared" si="155"/>
        <v>0.74496510248292314</v>
      </c>
      <c r="U155" s="10">
        <f t="shared" si="155"/>
        <v>9.5539128335317365</v>
      </c>
    </row>
    <row r="156" spans="1:21" x14ac:dyDescent="0.2">
      <c r="A156" t="s">
        <v>289</v>
      </c>
      <c r="B156" s="12" t="s">
        <v>290</v>
      </c>
      <c r="C156" s="9">
        <v>25</v>
      </c>
      <c r="D156" s="10">
        <f t="shared" si="134"/>
        <v>2.5000000000000001E-2</v>
      </c>
      <c r="E156" s="11">
        <v>3.5111513589675152</v>
      </c>
      <c r="F156" s="11">
        <v>675.52767564768646</v>
      </c>
      <c r="G156" s="11">
        <v>227.50075100076228</v>
      </c>
      <c r="H156" s="11">
        <v>2.9249951623217569</v>
      </c>
      <c r="I156" s="11">
        <v>47.026894715132954</v>
      </c>
      <c r="J156" s="11">
        <v>261.32981365477633</v>
      </c>
      <c r="K156" s="11">
        <v>34.913206975277504</v>
      </c>
      <c r="L156" s="11">
        <v>46.778002661577659</v>
      </c>
      <c r="M156" s="11">
        <v>69.262687730315861</v>
      </c>
      <c r="N156" s="11">
        <v>23.514298924737538</v>
      </c>
      <c r="O156" s="11"/>
      <c r="P156" s="10">
        <f t="shared" ref="P156:U156" si="156">(E156*1/1000)/$D$156</f>
        <v>0.14044605435870058</v>
      </c>
      <c r="Q156" s="10">
        <f t="shared" si="156"/>
        <v>27.021107025907458</v>
      </c>
      <c r="R156" s="10">
        <f t="shared" si="156"/>
        <v>9.1000300400304912</v>
      </c>
      <c r="S156" s="10">
        <f t="shared" si="156"/>
        <v>0.11699980649287027</v>
      </c>
      <c r="T156" s="10">
        <f t="shared" si="156"/>
        <v>1.881075788605318</v>
      </c>
      <c r="U156" s="10">
        <f t="shared" si="156"/>
        <v>10.453192546191051</v>
      </c>
    </row>
    <row r="157" spans="1:21" x14ac:dyDescent="0.2">
      <c r="A157" t="s">
        <v>291</v>
      </c>
      <c r="B157" s="12" t="s">
        <v>292</v>
      </c>
      <c r="C157" s="9">
        <v>25</v>
      </c>
      <c r="D157" s="10">
        <f t="shared" si="134"/>
        <v>2.5000000000000001E-2</v>
      </c>
      <c r="E157" s="11">
        <v>4.7019959179188948</v>
      </c>
      <c r="F157" s="11">
        <v>1296.7159048394315</v>
      </c>
      <c r="G157" s="11">
        <v>300.53849852045624</v>
      </c>
      <c r="H157" s="11">
        <v>2.9297786829870711</v>
      </c>
      <c r="I157" s="11">
        <v>44.701245525648986</v>
      </c>
      <c r="J157" s="11">
        <v>430.18425471801481</v>
      </c>
      <c r="K157" s="11">
        <v>30.741215057977371</v>
      </c>
      <c r="L157" s="11">
        <v>40.418972650287877</v>
      </c>
      <c r="M157" s="11">
        <v>44.880599051223939</v>
      </c>
      <c r="N157" s="11">
        <v>42.899392613102037</v>
      </c>
      <c r="O157" s="11"/>
      <c r="P157" s="10">
        <f t="shared" ref="P157:U157" si="157">(E157*1/1000)/$D$157</f>
        <v>0.18807983671675579</v>
      </c>
      <c r="Q157" s="10">
        <f t="shared" si="157"/>
        <v>51.868636193577252</v>
      </c>
      <c r="R157" s="10">
        <f t="shared" si="157"/>
        <v>12.021539940818249</v>
      </c>
      <c r="S157" s="10">
        <f t="shared" si="157"/>
        <v>0.11719114731948284</v>
      </c>
      <c r="T157" s="10">
        <f t="shared" si="157"/>
        <v>1.7880498210259592</v>
      </c>
      <c r="U157" s="10">
        <f t="shared" si="157"/>
        <v>17.207370188720592</v>
      </c>
    </row>
    <row r="158" spans="1:21" x14ac:dyDescent="0.2">
      <c r="A158" t="s">
        <v>293</v>
      </c>
      <c r="B158" s="12" t="s">
        <v>294</v>
      </c>
      <c r="C158" s="9">
        <v>25</v>
      </c>
      <c r="D158" s="10">
        <f t="shared" si="134"/>
        <v>2.5000000000000001E-2</v>
      </c>
      <c r="E158" s="11">
        <v>3.9455573293883233</v>
      </c>
      <c r="F158" s="11">
        <v>546.21845341626522</v>
      </c>
      <c r="G158" s="11">
        <v>201.75978348603749</v>
      </c>
      <c r="H158" s="11">
        <v>2.84617074928744</v>
      </c>
      <c r="I158" s="11">
        <v>32.032169082512127</v>
      </c>
      <c r="J158" s="11">
        <v>189.26302783983181</v>
      </c>
      <c r="K158" s="11">
        <v>28.316398517686324</v>
      </c>
      <c r="L158" s="11">
        <v>32.227594800477732</v>
      </c>
      <c r="M158" s="11">
        <v>36.105345823547978</v>
      </c>
      <c r="N158" s="11">
        <v>21.423356836180353</v>
      </c>
      <c r="O158" s="11"/>
      <c r="P158" s="10">
        <f t="shared" ref="P158:U158" si="158">(E158*1/1000)/$D$158</f>
        <v>0.15782229317553292</v>
      </c>
      <c r="Q158" s="10">
        <f t="shared" si="158"/>
        <v>21.848738136650606</v>
      </c>
      <c r="R158" s="10">
        <f t="shared" si="158"/>
        <v>8.0703913394414997</v>
      </c>
      <c r="S158" s="10">
        <f t="shared" si="158"/>
        <v>0.1138468299714976</v>
      </c>
      <c r="T158" s="10">
        <f t="shared" si="158"/>
        <v>1.281286763300485</v>
      </c>
      <c r="U158" s="10">
        <f t="shared" si="158"/>
        <v>7.570521113593272</v>
      </c>
    </row>
    <row r="159" spans="1:21" x14ac:dyDescent="0.2">
      <c r="A159" t="s">
        <v>295</v>
      </c>
      <c r="B159" s="12" t="s">
        <v>296</v>
      </c>
      <c r="C159" s="9">
        <v>44</v>
      </c>
      <c r="D159" s="10">
        <f t="shared" si="134"/>
        <v>4.3999999999999997E-2</v>
      </c>
      <c r="E159" s="11">
        <v>10.196432605371491</v>
      </c>
      <c r="F159" s="11">
        <v>771.1745537319722</v>
      </c>
      <c r="G159" s="11">
        <v>180.23235116003485</v>
      </c>
      <c r="H159" s="11">
        <v>3.0518306571830589</v>
      </c>
      <c r="I159" s="11">
        <v>28.165604332775661</v>
      </c>
      <c r="J159" s="11">
        <v>208.85486900654908</v>
      </c>
      <c r="K159" s="11">
        <v>22.10365427099218</v>
      </c>
      <c r="L159" s="11">
        <v>31.457794527144092</v>
      </c>
      <c r="M159" s="11">
        <v>39.183732440902673</v>
      </c>
      <c r="N159" s="11">
        <v>8.7325826031844276</v>
      </c>
      <c r="O159" s="11"/>
      <c r="P159" s="10">
        <f t="shared" ref="P159:U159" si="159">(E159*1/1000)/$D$159</f>
        <v>0.23173710466753389</v>
      </c>
      <c r="Q159" s="10">
        <f t="shared" si="159"/>
        <v>17.526694402999368</v>
      </c>
      <c r="R159" s="10">
        <f t="shared" si="159"/>
        <v>4.096189799091702</v>
      </c>
      <c r="S159" s="10">
        <f t="shared" si="159"/>
        <v>6.9359787663251349E-2</v>
      </c>
      <c r="T159" s="10">
        <f t="shared" si="159"/>
        <v>0.64012737119944685</v>
      </c>
      <c r="U159" s="10">
        <f t="shared" si="159"/>
        <v>4.7467015683306615</v>
      </c>
    </row>
    <row r="160" spans="1:21" x14ac:dyDescent="0.2">
      <c r="A160" t="s">
        <v>297</v>
      </c>
      <c r="B160" s="12" t="s">
        <v>298</v>
      </c>
      <c r="C160" s="9">
        <v>25</v>
      </c>
      <c r="D160" s="10">
        <f t="shared" si="134"/>
        <v>2.5000000000000001E-2</v>
      </c>
      <c r="E160" s="11">
        <v>4.8310857316177325</v>
      </c>
      <c r="F160" s="11">
        <v>369.53680976385158</v>
      </c>
      <c r="G160" s="11">
        <v>139.92231927129069</v>
      </c>
      <c r="H160" s="11">
        <v>3.006267650013009</v>
      </c>
      <c r="I160" s="11">
        <v>37.328172277226976</v>
      </c>
      <c r="J160" s="11">
        <v>130.83600386235611</v>
      </c>
      <c r="K160" s="11">
        <v>29.876534131307796</v>
      </c>
      <c r="L160" s="11">
        <v>41.340601853174817</v>
      </c>
      <c r="M160" s="11">
        <v>57.534045103265974</v>
      </c>
      <c r="N160" s="11">
        <v>6.6298310915548164</v>
      </c>
      <c r="O160" s="11"/>
      <c r="P160" s="10">
        <f t="shared" ref="P160:U160" si="160">(E160*1/1000)/$D$160</f>
        <v>0.19324342926470928</v>
      </c>
      <c r="Q160" s="10">
        <f t="shared" si="160"/>
        <v>14.781472390554061</v>
      </c>
      <c r="R160" s="10">
        <f t="shared" si="160"/>
        <v>5.5968927708516274</v>
      </c>
      <c r="S160" s="10">
        <f t="shared" si="160"/>
        <v>0.12025070600052036</v>
      </c>
      <c r="T160" s="10">
        <f t="shared" si="160"/>
        <v>1.4931268910890789</v>
      </c>
      <c r="U160" s="10">
        <f t="shared" si="160"/>
        <v>5.2334401544942439</v>
      </c>
    </row>
    <row r="161" spans="1:21" x14ac:dyDescent="0.2">
      <c r="A161" t="s">
        <v>299</v>
      </c>
      <c r="B161" s="12" t="s">
        <v>300</v>
      </c>
      <c r="C161" s="9">
        <v>29</v>
      </c>
      <c r="D161" s="10">
        <f t="shared" si="134"/>
        <v>2.9000000000000001E-2</v>
      </c>
      <c r="E161" s="11">
        <v>8.8725947520641739</v>
      </c>
      <c r="F161" s="11">
        <v>1417.9045863692365</v>
      </c>
      <c r="G161" s="11">
        <v>390.12577132735061</v>
      </c>
      <c r="H161" s="11">
        <v>7.1766044421275366</v>
      </c>
      <c r="I161" s="11">
        <v>33.236751412607163</v>
      </c>
      <c r="J161" s="11">
        <v>570.84196714637517</v>
      </c>
      <c r="K161" s="11">
        <v>22.807484275577728</v>
      </c>
      <c r="L161" s="11">
        <v>30.479048089835032</v>
      </c>
      <c r="M161" s="11">
        <v>87.338314845828819</v>
      </c>
      <c r="N161" s="11">
        <v>57.255165605335876</v>
      </c>
      <c r="O161" s="11"/>
      <c r="P161" s="10">
        <f t="shared" ref="P161:U161" si="161">(E161*1/1000)/$D$161</f>
        <v>0.30595154317462669</v>
      </c>
      <c r="Q161" s="10">
        <f t="shared" si="161"/>
        <v>48.893261598939191</v>
      </c>
      <c r="R161" s="10">
        <f t="shared" si="161"/>
        <v>13.4526128043914</v>
      </c>
      <c r="S161" s="10">
        <f t="shared" si="161"/>
        <v>0.24746911869405297</v>
      </c>
      <c r="T161" s="10">
        <f t="shared" si="161"/>
        <v>1.1460948762967988</v>
      </c>
      <c r="U161" s="10">
        <f t="shared" si="161"/>
        <v>19.684205763668107</v>
      </c>
    </row>
    <row r="162" spans="1:21" x14ac:dyDescent="0.2">
      <c r="A162" t="s">
        <v>301</v>
      </c>
      <c r="B162" s="12" t="s">
        <v>302</v>
      </c>
      <c r="C162" s="9">
        <v>35</v>
      </c>
      <c r="D162" s="10">
        <f t="shared" si="134"/>
        <v>3.5000000000000003E-2</v>
      </c>
      <c r="E162" s="11">
        <v>6.0473968411395909</v>
      </c>
      <c r="F162" s="11">
        <v>659.35199410375503</v>
      </c>
      <c r="G162" s="11">
        <v>162.57993166258288</v>
      </c>
      <c r="H162" s="11">
        <v>3.3802551407733903</v>
      </c>
      <c r="I162" s="11">
        <v>36.658153707628507</v>
      </c>
      <c r="J162" s="11">
        <v>216.81270871918605</v>
      </c>
      <c r="K162" s="11">
        <v>29.097079545731926</v>
      </c>
      <c r="L162" s="11">
        <v>42.466413593220878</v>
      </c>
      <c r="M162" s="11">
        <v>42.221562479922156</v>
      </c>
      <c r="N162" s="11">
        <v>29.628332940918082</v>
      </c>
      <c r="O162" s="11"/>
      <c r="P162" s="10">
        <f t="shared" ref="P162:U162" si="162">(E162*1/1000)/$D$162</f>
        <v>0.17278276688970259</v>
      </c>
      <c r="Q162" s="10">
        <f t="shared" si="162"/>
        <v>18.838628402964428</v>
      </c>
      <c r="R162" s="10">
        <f t="shared" si="162"/>
        <v>4.645140904645225</v>
      </c>
      <c r="S162" s="10">
        <f t="shared" si="162"/>
        <v>9.6578718307811146E-2</v>
      </c>
      <c r="T162" s="10">
        <f t="shared" si="162"/>
        <v>1.0473758202179573</v>
      </c>
      <c r="U162" s="10">
        <f t="shared" si="162"/>
        <v>6.1946488205481716</v>
      </c>
    </row>
    <row r="163" spans="1:21" x14ac:dyDescent="0.2">
      <c r="A163" t="s">
        <v>303</v>
      </c>
      <c r="B163" s="12" t="s">
        <v>304</v>
      </c>
      <c r="C163" s="9">
        <v>37</v>
      </c>
      <c r="D163" s="10">
        <f t="shared" si="134"/>
        <v>3.6999999999999998E-2</v>
      </c>
      <c r="E163" s="11">
        <v>5.1381988221248074</v>
      </c>
      <c r="F163" s="11">
        <v>492.37823908310884</v>
      </c>
      <c r="G163" s="11">
        <v>147.44178546464377</v>
      </c>
      <c r="H163" s="11">
        <v>3.4577477872906459</v>
      </c>
      <c r="I163" s="11">
        <v>27.910064316998564</v>
      </c>
      <c r="J163" s="11">
        <v>178.84146674076999</v>
      </c>
      <c r="K163" s="11">
        <v>25.218256293118714</v>
      </c>
      <c r="L163" s="11">
        <v>30.712547998003409</v>
      </c>
      <c r="M163" s="11">
        <v>28.38584346390908</v>
      </c>
      <c r="N163" s="11">
        <v>12.085853841268662</v>
      </c>
      <c r="O163" s="11"/>
      <c r="P163" s="10">
        <f t="shared" ref="P163:U163" si="163">(E163*1/1000)/$D$163</f>
        <v>0.13887023843580562</v>
      </c>
      <c r="Q163" s="10">
        <f t="shared" si="163"/>
        <v>13.307519975219158</v>
      </c>
      <c r="R163" s="10">
        <f t="shared" si="163"/>
        <v>3.984913120666048</v>
      </c>
      <c r="S163" s="10">
        <f t="shared" si="163"/>
        <v>9.3452642899747196E-2</v>
      </c>
      <c r="T163" s="10">
        <f t="shared" si="163"/>
        <v>0.75432606262158286</v>
      </c>
      <c r="U163" s="10">
        <f t="shared" si="163"/>
        <v>4.8335531551559452</v>
      </c>
    </row>
    <row r="164" spans="1:21" x14ac:dyDescent="0.2">
      <c r="A164" t="s">
        <v>305</v>
      </c>
      <c r="B164" s="12" t="s">
        <v>306</v>
      </c>
      <c r="C164" s="9">
        <v>27</v>
      </c>
      <c r="D164" s="10">
        <f t="shared" si="134"/>
        <v>2.7E-2</v>
      </c>
      <c r="E164" s="11">
        <v>5.4462511009927264</v>
      </c>
      <c r="F164" s="11">
        <v>736.0833986128705</v>
      </c>
      <c r="G164" s="11">
        <v>174.77307296642158</v>
      </c>
      <c r="H164" s="11">
        <v>3.0830435923236066</v>
      </c>
      <c r="I164" s="11">
        <v>35.083053101799202</v>
      </c>
      <c r="J164" s="11">
        <v>307.70652731438463</v>
      </c>
      <c r="K164" s="11">
        <v>25.585698140562698</v>
      </c>
      <c r="L164" s="11">
        <v>35.614535222763415</v>
      </c>
      <c r="M164" s="11">
        <v>37.444228069610162</v>
      </c>
      <c r="N164" s="11">
        <v>29.79822476575848</v>
      </c>
      <c r="O164" s="11"/>
      <c r="P164" s="10">
        <f t="shared" ref="P164:U164" si="164">(E164*1/1000)/$D$164</f>
        <v>0.20171300374047135</v>
      </c>
      <c r="Q164" s="10">
        <f t="shared" si="164"/>
        <v>27.262348096772982</v>
      </c>
      <c r="R164" s="10">
        <f t="shared" si="164"/>
        <v>6.4730767765341328</v>
      </c>
      <c r="S164" s="10">
        <f t="shared" si="164"/>
        <v>0.11418679971568914</v>
      </c>
      <c r="T164" s="10">
        <f t="shared" si="164"/>
        <v>1.2993723371036743</v>
      </c>
      <c r="U164" s="10">
        <f t="shared" si="164"/>
        <v>11.396538048680913</v>
      </c>
    </row>
    <row r="165" spans="1:21" x14ac:dyDescent="0.2">
      <c r="A165" t="s">
        <v>307</v>
      </c>
      <c r="B165" s="12" t="s">
        <v>308</v>
      </c>
      <c r="C165" s="9">
        <v>38</v>
      </c>
      <c r="D165" s="10">
        <f t="shared" si="134"/>
        <v>3.7999999999999999E-2</v>
      </c>
      <c r="E165" s="11">
        <v>60.469889182589966</v>
      </c>
      <c r="F165" s="11">
        <v>1065.1747046164342</v>
      </c>
      <c r="G165" s="11">
        <v>472.15660541462216</v>
      </c>
      <c r="H165" s="11">
        <v>3.3640518591165169</v>
      </c>
      <c r="I165" s="11">
        <v>7.7020292064587847</v>
      </c>
      <c r="J165" s="11">
        <v>262.42517098783361</v>
      </c>
      <c r="K165" s="11">
        <v>7.2964043782271002</v>
      </c>
      <c r="L165" s="11">
        <v>8.5857145968023865</v>
      </c>
      <c r="M165" s="11">
        <v>4.7579622458357438</v>
      </c>
      <c r="N165" s="11">
        <v>3.0877769565728483</v>
      </c>
      <c r="O165" s="11"/>
      <c r="P165" s="10">
        <f t="shared" ref="P165:U165" si="165">(E165*1/1000)/$D$165</f>
        <v>1.591312873226052</v>
      </c>
      <c r="Q165" s="10">
        <f t="shared" si="165"/>
        <v>28.030913279379845</v>
      </c>
      <c r="R165" s="10">
        <f t="shared" si="165"/>
        <v>12.425173826700584</v>
      </c>
      <c r="S165" s="10">
        <f t="shared" si="165"/>
        <v>8.8527680503066239E-2</v>
      </c>
      <c r="T165" s="10">
        <f t="shared" si="165"/>
        <v>0.20268497911733646</v>
      </c>
      <c r="U165" s="10">
        <f t="shared" si="165"/>
        <v>6.9059255523114116</v>
      </c>
    </row>
    <row r="166" spans="1:21" x14ac:dyDescent="0.2">
      <c r="A166" t="s">
        <v>347</v>
      </c>
      <c r="B166" s="12" t="s">
        <v>348</v>
      </c>
      <c r="C166" s="9">
        <v>26</v>
      </c>
      <c r="D166" s="10">
        <f t="shared" si="134"/>
        <v>2.5999999999999999E-2</v>
      </c>
      <c r="E166" s="11">
        <v>-2.4086380029905294</v>
      </c>
      <c r="F166" s="11">
        <v>43.350582934376192</v>
      </c>
      <c r="G166" s="11">
        <v>197.99278262998868</v>
      </c>
      <c r="H166" s="11">
        <v>-2.3044309391775997</v>
      </c>
      <c r="I166" s="11">
        <v>26.233799501748699</v>
      </c>
      <c r="J166" s="11">
        <v>175.68145593489231</v>
      </c>
      <c r="K166" s="11">
        <v>20.251690826178326</v>
      </c>
      <c r="L166" s="11">
        <v>28.897641155330959</v>
      </c>
      <c r="M166" s="11">
        <v>35.860921476820174</v>
      </c>
      <c r="N166" s="11">
        <v>0.93837964339864377</v>
      </c>
      <c r="O166" s="11"/>
      <c r="P166" s="10">
        <f t="shared" ref="P166:U166" si="166">(E166*1/1000)/$D$166</f>
        <v>-9.2639923191943446E-2</v>
      </c>
      <c r="Q166" s="10">
        <f t="shared" si="166"/>
        <v>1.6673301128606228</v>
      </c>
      <c r="R166" s="10">
        <f t="shared" si="166"/>
        <v>7.6151070242303343</v>
      </c>
      <c r="S166" s="10">
        <f t="shared" si="166"/>
        <v>-8.8631959199138452E-2</v>
      </c>
      <c r="T166" s="10">
        <f t="shared" si="166"/>
        <v>1.0089922885287963</v>
      </c>
      <c r="U166" s="10">
        <f t="shared" si="166"/>
        <v>6.7569790744189353</v>
      </c>
    </row>
    <row r="167" spans="1:21" x14ac:dyDescent="0.2">
      <c r="A167" t="s">
        <v>349</v>
      </c>
      <c r="B167" s="12" t="s">
        <v>350</v>
      </c>
      <c r="C167" s="9">
        <v>32</v>
      </c>
      <c r="D167" s="10">
        <f t="shared" ref="D167:D195" si="167">C167/1000</f>
        <v>3.2000000000000001E-2</v>
      </c>
      <c r="E167" s="11">
        <v>36.457377760805457</v>
      </c>
      <c r="F167" s="11">
        <v>1210.3946416238164</v>
      </c>
      <c r="G167" s="11">
        <v>536.77761308070433</v>
      </c>
      <c r="H167" s="11">
        <v>2.8812451549948732</v>
      </c>
      <c r="I167" s="11">
        <v>46.123302881196373</v>
      </c>
      <c r="J167" s="11">
        <v>353.68475226131841</v>
      </c>
      <c r="K167" s="11">
        <v>47.188921827286919</v>
      </c>
      <c r="L167" s="11">
        <v>58.433360075280774</v>
      </c>
      <c r="M167" s="11">
        <v>30.014914070121339</v>
      </c>
      <c r="N167" s="11">
        <v>0.85876955456365245</v>
      </c>
      <c r="O167" s="11"/>
      <c r="P167" s="10">
        <f t="shared" ref="P167:U167" si="168">(E167*1/1000)/$D$167</f>
        <v>1.1392930550251705</v>
      </c>
      <c r="Q167" s="10">
        <f t="shared" si="168"/>
        <v>37.824832550744254</v>
      </c>
      <c r="R167" s="10">
        <f t="shared" si="168"/>
        <v>16.77430040877201</v>
      </c>
      <c r="S167" s="10">
        <f t="shared" si="168"/>
        <v>9.0038911093589774E-2</v>
      </c>
      <c r="T167" s="10">
        <f t="shared" si="168"/>
        <v>1.4413532150373864</v>
      </c>
      <c r="U167" s="10">
        <f t="shared" si="168"/>
        <v>11.0526485081662</v>
      </c>
    </row>
    <row r="168" spans="1:21" x14ac:dyDescent="0.2">
      <c r="A168" t="s">
        <v>351</v>
      </c>
      <c r="B168" s="12" t="s">
        <v>352</v>
      </c>
      <c r="C168" s="9">
        <v>23</v>
      </c>
      <c r="D168" s="10">
        <f t="shared" si="167"/>
        <v>2.3E-2</v>
      </c>
      <c r="E168" s="11">
        <v>-1.3997861892663823</v>
      </c>
      <c r="F168" s="11">
        <v>1213.1072037290951</v>
      </c>
      <c r="G168" s="11">
        <v>386.41659573163423</v>
      </c>
      <c r="H168" s="11">
        <v>-1.9310126596428889</v>
      </c>
      <c r="I168" s="11">
        <v>46.781451464986873</v>
      </c>
      <c r="J168" s="11">
        <v>267.00254539171169</v>
      </c>
      <c r="K168" s="11">
        <v>28.305256936954429</v>
      </c>
      <c r="L168" s="11">
        <v>51.820930411475089</v>
      </c>
      <c r="M168" s="11">
        <v>1.4813820995574321</v>
      </c>
      <c r="N168" s="11">
        <v>0.5845645808889891</v>
      </c>
      <c r="O168" s="11"/>
      <c r="P168" s="10">
        <f t="shared" ref="P168:U168" si="169">(E168*1/1000)/$D$168</f>
        <v>-6.0860269098538367E-2</v>
      </c>
      <c r="Q168" s="10">
        <f t="shared" si="169"/>
        <v>52.743791466482399</v>
      </c>
      <c r="R168" s="10">
        <f t="shared" si="169"/>
        <v>16.800721553549316</v>
      </c>
      <c r="S168" s="10">
        <f t="shared" si="169"/>
        <v>-8.3957072158386478E-2</v>
      </c>
      <c r="T168" s="10">
        <f t="shared" si="169"/>
        <v>2.0339761506516032</v>
      </c>
      <c r="U168" s="10">
        <f t="shared" si="169"/>
        <v>11.60880632137877</v>
      </c>
    </row>
    <row r="169" spans="1:21" x14ac:dyDescent="0.2">
      <c r="A169" t="s">
        <v>353</v>
      </c>
      <c r="B169" s="12" t="s">
        <v>354</v>
      </c>
      <c r="C169" s="9">
        <v>27</v>
      </c>
      <c r="D169" s="10">
        <f t="shared" si="167"/>
        <v>2.7E-2</v>
      </c>
      <c r="E169" s="11">
        <v>-2.2690243394848961</v>
      </c>
      <c r="F169" s="11">
        <v>283.59960593863923</v>
      </c>
      <c r="G169" s="11">
        <v>232.01913186725409</v>
      </c>
      <c r="H169" s="11">
        <v>-2.2906575932834876</v>
      </c>
      <c r="I169" s="11">
        <v>22.139159060721944</v>
      </c>
      <c r="J169" s="11">
        <v>145.10972922680307</v>
      </c>
      <c r="K169" s="11">
        <v>14.764316079531685</v>
      </c>
      <c r="L169" s="11">
        <v>21.24854481963834</v>
      </c>
      <c r="M169" s="11">
        <v>110.86806586122202</v>
      </c>
      <c r="N169" s="11">
        <v>1.1595953554376581</v>
      </c>
      <c r="O169" s="11"/>
      <c r="P169" s="10">
        <f t="shared" ref="P169:U169" si="170">(E169*1/1000)/$D$148</f>
        <v>-8.7270166903265237E-2</v>
      </c>
      <c r="Q169" s="10">
        <f t="shared" si="170"/>
        <v>10.907677151486126</v>
      </c>
      <c r="R169" s="10">
        <f t="shared" si="170"/>
        <v>8.9238127641251577</v>
      </c>
      <c r="S169" s="10">
        <f t="shared" si="170"/>
        <v>-8.8102215126287992E-2</v>
      </c>
      <c r="T169" s="10">
        <f t="shared" si="170"/>
        <v>0.85150611772007478</v>
      </c>
      <c r="U169" s="10">
        <f t="shared" si="170"/>
        <v>5.5811434318001183</v>
      </c>
    </row>
    <row r="170" spans="1:21" x14ac:dyDescent="0.2">
      <c r="A170" t="s">
        <v>355</v>
      </c>
      <c r="B170" s="12" t="s">
        <v>356</v>
      </c>
      <c r="C170" s="9">
        <v>35</v>
      </c>
      <c r="D170" s="10">
        <f t="shared" si="167"/>
        <v>3.5000000000000003E-2</v>
      </c>
      <c r="E170" s="11">
        <v>-2.3393993224820298</v>
      </c>
      <c r="F170" s="11">
        <v>177.47588292903868</v>
      </c>
      <c r="G170" s="11">
        <v>135.34616767699143</v>
      </c>
      <c r="H170" s="11">
        <v>-2.3315283377734026</v>
      </c>
      <c r="I170" s="11">
        <v>21.80426928062942</v>
      </c>
      <c r="J170" s="11">
        <v>85.891057768886867</v>
      </c>
      <c r="K170" s="11">
        <v>12.820593896271363</v>
      </c>
      <c r="L170" s="11">
        <v>25.457079789397092</v>
      </c>
      <c r="M170" s="11">
        <v>19.422734644076538</v>
      </c>
      <c r="N170" s="11">
        <v>0.22036917670711914</v>
      </c>
      <c r="O170" s="11"/>
      <c r="P170" s="10">
        <f t="shared" ref="P170:U170" si="171">(E170*1/1000)/$D$170</f>
        <v>-6.6839980642343699E-2</v>
      </c>
      <c r="Q170" s="10">
        <f t="shared" si="171"/>
        <v>5.0707395122582479</v>
      </c>
      <c r="R170" s="10">
        <f t="shared" si="171"/>
        <v>3.8670333621997548</v>
      </c>
      <c r="S170" s="10">
        <f t="shared" si="171"/>
        <v>-6.6615095364954358E-2</v>
      </c>
      <c r="T170" s="10">
        <f t="shared" si="171"/>
        <v>0.62297912230369767</v>
      </c>
      <c r="U170" s="10">
        <f t="shared" si="171"/>
        <v>2.4540302219681958</v>
      </c>
    </row>
    <row r="171" spans="1:21" x14ac:dyDescent="0.2">
      <c r="A171" t="s">
        <v>357</v>
      </c>
      <c r="B171" s="12" t="s">
        <v>358</v>
      </c>
      <c r="C171" s="9">
        <v>26</v>
      </c>
      <c r="D171" s="10">
        <f t="shared" si="167"/>
        <v>2.5999999999999999E-2</v>
      </c>
      <c r="E171" s="11">
        <v>745.08939516509599</v>
      </c>
      <c r="F171" s="11">
        <v>142.52758253649552</v>
      </c>
      <c r="G171" s="11">
        <v>10.820217522271163</v>
      </c>
      <c r="H171" s="11">
        <v>-2.194116738725715</v>
      </c>
      <c r="I171" s="11">
        <v>-7.1318473026647844</v>
      </c>
      <c r="J171" s="11">
        <v>1.1330761115176196</v>
      </c>
      <c r="K171" s="11">
        <v>0.14094058759549521</v>
      </c>
      <c r="L171" s="11">
        <v>0.1596780061868715</v>
      </c>
      <c r="M171" s="11">
        <v>-0.51748454320932769</v>
      </c>
      <c r="N171" s="11">
        <v>0.19961335401825697</v>
      </c>
      <c r="O171" s="11"/>
      <c r="P171" s="10">
        <f t="shared" ref="P171:U171" si="172">(E171*1/1000)/$D$171</f>
        <v>28.65728442942677</v>
      </c>
      <c r="Q171" s="10">
        <f t="shared" si="172"/>
        <v>5.4818300975575207</v>
      </c>
      <c r="R171" s="10">
        <f t="shared" si="172"/>
        <v>0.41616221239504469</v>
      </c>
      <c r="S171" s="10">
        <f t="shared" si="172"/>
        <v>-8.4389105335604425E-2</v>
      </c>
      <c r="T171" s="10">
        <f t="shared" si="172"/>
        <v>-0.27430181933326092</v>
      </c>
      <c r="U171" s="10">
        <f t="shared" si="172"/>
        <v>4.3579850442985367E-2</v>
      </c>
    </row>
    <row r="172" spans="1:21" x14ac:dyDescent="0.2">
      <c r="A172" t="s">
        <v>359</v>
      </c>
      <c r="B172" s="12" t="s">
        <v>360</v>
      </c>
      <c r="C172" s="9">
        <v>28</v>
      </c>
      <c r="D172" s="10">
        <f t="shared" si="167"/>
        <v>2.8000000000000001E-2</v>
      </c>
      <c r="E172" s="11">
        <v>2.2985470101314784</v>
      </c>
      <c r="F172" s="11">
        <v>-224.13741969345153</v>
      </c>
      <c r="G172" s="11">
        <v>69.662221825820083</v>
      </c>
      <c r="H172" s="11">
        <v>-2.3143224639155187</v>
      </c>
      <c r="I172" s="11">
        <v>8.3666431061326012</v>
      </c>
      <c r="J172" s="11">
        <v>49.933286693896051</v>
      </c>
      <c r="K172" s="11">
        <v>10.110411245801389</v>
      </c>
      <c r="L172" s="11">
        <v>13.010204118801417</v>
      </c>
      <c r="M172" s="11">
        <v>20.484523680625383</v>
      </c>
      <c r="N172" s="11">
        <v>0.91647043516582982</v>
      </c>
      <c r="O172" s="11"/>
      <c r="P172" s="10">
        <f t="shared" ref="P172:U172" si="173">(E172*1/1000)/$D$172</f>
        <v>8.2090964647552792E-2</v>
      </c>
      <c r="Q172" s="10">
        <f t="shared" si="173"/>
        <v>-8.0049078461946976</v>
      </c>
      <c r="R172" s="10">
        <f t="shared" si="173"/>
        <v>2.4879364937792889</v>
      </c>
      <c r="S172" s="10">
        <f t="shared" si="173"/>
        <v>-8.265437371126852E-2</v>
      </c>
      <c r="T172" s="10">
        <f t="shared" si="173"/>
        <v>0.29880868236187857</v>
      </c>
      <c r="U172" s="10">
        <f t="shared" si="173"/>
        <v>1.7833316676391446</v>
      </c>
    </row>
    <row r="173" spans="1:21" x14ac:dyDescent="0.2">
      <c r="A173" t="s">
        <v>361</v>
      </c>
      <c r="B173" s="12" t="s">
        <v>362</v>
      </c>
      <c r="C173" s="9">
        <v>25</v>
      </c>
      <c r="D173" s="10">
        <f t="shared" si="167"/>
        <v>2.5000000000000001E-2</v>
      </c>
      <c r="E173" s="11">
        <v>-2.855532599233463</v>
      </c>
      <c r="F173" s="11">
        <v>-30.22796586161563</v>
      </c>
      <c r="G173" s="11">
        <v>107.50218782520574</v>
      </c>
      <c r="H173" s="11">
        <v>-2.2979968790424143</v>
      </c>
      <c r="I173" s="11">
        <v>15.148110156140397</v>
      </c>
      <c r="J173" s="11">
        <v>180.50951984327244</v>
      </c>
      <c r="K173" s="11">
        <v>13.102883902871369</v>
      </c>
      <c r="L173" s="11">
        <v>18.492121205707814</v>
      </c>
      <c r="M173" s="11">
        <v>22.688252489887589</v>
      </c>
      <c r="N173" s="11">
        <v>4.0396205993579999</v>
      </c>
      <c r="O173" s="11"/>
      <c r="P173" s="10">
        <f t="shared" ref="P173:U173" si="174">(E173*1/1000)/$D$173</f>
        <v>-0.11422130396933852</v>
      </c>
      <c r="Q173" s="10">
        <f t="shared" si="174"/>
        <v>-1.209118634464625</v>
      </c>
      <c r="R173" s="10">
        <f t="shared" si="174"/>
        <v>4.3000875130082292</v>
      </c>
      <c r="S173" s="10">
        <f t="shared" si="174"/>
        <v>-9.1919875161696571E-2</v>
      </c>
      <c r="T173" s="10">
        <f t="shared" si="174"/>
        <v>0.60592440624561583</v>
      </c>
      <c r="U173" s="10">
        <f t="shared" si="174"/>
        <v>7.2203807937308966</v>
      </c>
    </row>
    <row r="174" spans="1:21" x14ac:dyDescent="0.2">
      <c r="A174" t="s">
        <v>363</v>
      </c>
      <c r="B174" s="12" t="s">
        <v>364</v>
      </c>
      <c r="C174" s="9">
        <v>21</v>
      </c>
      <c r="D174" s="10">
        <f t="shared" si="167"/>
        <v>2.1000000000000001E-2</v>
      </c>
      <c r="E174" s="11">
        <v>-2.7627118628255753</v>
      </c>
      <c r="F174" s="11">
        <v>-232.80612579181906</v>
      </c>
      <c r="G174" s="11">
        <v>104.67138595265976</v>
      </c>
      <c r="H174" s="11">
        <v>-2.3185142617138115</v>
      </c>
      <c r="I174" s="11">
        <v>12.254323488275805</v>
      </c>
      <c r="J174" s="11">
        <v>71.847947258288116</v>
      </c>
      <c r="K174" s="11">
        <v>12.150699995795888</v>
      </c>
      <c r="L174" s="11">
        <v>15.408172117911189</v>
      </c>
      <c r="M174" s="11">
        <v>14.269037883384506</v>
      </c>
      <c r="N174" s="11">
        <v>0.32737476585104808</v>
      </c>
      <c r="O174" s="11"/>
      <c r="P174" s="10">
        <f t="shared" ref="P174:U174" si="175">(E174*1/1000)/$D$174</f>
        <v>-0.13155770775359882</v>
      </c>
      <c r="Q174" s="10">
        <f t="shared" si="175"/>
        <v>-11.086005990086621</v>
      </c>
      <c r="R174" s="10">
        <f t="shared" si="175"/>
        <v>4.9843517120314171</v>
      </c>
      <c r="S174" s="10">
        <f t="shared" si="175"/>
        <v>-0.11040544103399101</v>
      </c>
      <c r="T174" s="10">
        <f t="shared" si="175"/>
        <v>0.58353921372741924</v>
      </c>
      <c r="U174" s="10">
        <f t="shared" si="175"/>
        <v>3.4213308218232439</v>
      </c>
    </row>
    <row r="175" spans="1:21" x14ac:dyDescent="0.2">
      <c r="A175" t="s">
        <v>365</v>
      </c>
      <c r="B175" s="12" t="s">
        <v>366</v>
      </c>
      <c r="C175" s="9">
        <v>26</v>
      </c>
      <c r="D175" s="10">
        <f t="shared" si="167"/>
        <v>2.5999999999999999E-2</v>
      </c>
      <c r="E175" s="11">
        <v>-2.3511090718350385</v>
      </c>
      <c r="F175" s="11">
        <v>1045.329127846273</v>
      </c>
      <c r="G175" s="11">
        <v>343.23186778623887</v>
      </c>
      <c r="H175" s="11">
        <v>-2.200182287347185</v>
      </c>
      <c r="I175" s="11">
        <v>44.372726181461644</v>
      </c>
      <c r="J175" s="11">
        <v>932.67515431193306</v>
      </c>
      <c r="K175" s="11">
        <v>24.165334282704908</v>
      </c>
      <c r="L175" s="11">
        <v>44.554296233327655</v>
      </c>
      <c r="M175" s="11">
        <v>76.567455568796333</v>
      </c>
      <c r="N175" s="11">
        <v>2.6136132497901166</v>
      </c>
      <c r="O175" s="11"/>
      <c r="P175" s="10">
        <f t="shared" ref="P175:U175" si="176">(E175*1/1000)/$D$175</f>
        <v>-9.0427271993655328E-2</v>
      </c>
      <c r="Q175" s="10">
        <f t="shared" si="176"/>
        <v>40.204966455625886</v>
      </c>
      <c r="R175" s="10">
        <f t="shared" si="176"/>
        <v>13.201225684086111</v>
      </c>
      <c r="S175" s="10">
        <f t="shared" si="176"/>
        <v>-8.4622395667199424E-2</v>
      </c>
      <c r="T175" s="10">
        <f t="shared" si="176"/>
        <v>1.7066433146716018</v>
      </c>
      <c r="U175" s="10">
        <f t="shared" si="176"/>
        <v>35.872121319689732</v>
      </c>
    </row>
    <row r="176" spans="1:21" x14ac:dyDescent="0.2">
      <c r="A176" t="s">
        <v>367</v>
      </c>
      <c r="B176" s="12" t="s">
        <v>368</v>
      </c>
      <c r="C176" s="9">
        <v>31</v>
      </c>
      <c r="D176" s="10">
        <f t="shared" si="167"/>
        <v>3.1E-2</v>
      </c>
      <c r="E176" s="11">
        <v>-2.4552031443248286</v>
      </c>
      <c r="F176" s="11">
        <v>248.6529812417842</v>
      </c>
      <c r="G176" s="11">
        <v>201.28335864196055</v>
      </c>
      <c r="H176" s="11">
        <v>-2.2702892041579021</v>
      </c>
      <c r="I176" s="11">
        <v>7.3024235659905994</v>
      </c>
      <c r="J176" s="11">
        <v>224.61419410794815</v>
      </c>
      <c r="K176" s="11">
        <v>7.3186662499347541</v>
      </c>
      <c r="L176" s="11">
        <v>11.60798414228787</v>
      </c>
      <c r="M176" s="11">
        <v>48.733217453001394</v>
      </c>
      <c r="N176" s="11">
        <v>0.63547461224039248</v>
      </c>
      <c r="O176" s="11"/>
      <c r="P176" s="10">
        <f t="shared" ref="P176:U176" si="177">(E176*1/1000)/$D$176</f>
        <v>-7.9200101429833178E-2</v>
      </c>
      <c r="Q176" s="10">
        <f t="shared" si="177"/>
        <v>8.0210639110252959</v>
      </c>
      <c r="R176" s="10">
        <f t="shared" si="177"/>
        <v>6.4930115690955015</v>
      </c>
      <c r="S176" s="10">
        <f t="shared" si="177"/>
        <v>-7.3235135617996841E-2</v>
      </c>
      <c r="T176" s="10">
        <f t="shared" si="177"/>
        <v>0.23556205051582579</v>
      </c>
      <c r="U176" s="10">
        <f t="shared" si="177"/>
        <v>7.2456191647725205</v>
      </c>
    </row>
    <row r="177" spans="1:21" x14ac:dyDescent="0.2">
      <c r="A177" t="s">
        <v>369</v>
      </c>
      <c r="B177" s="12" t="s">
        <v>370</v>
      </c>
      <c r="C177" s="9">
        <v>45</v>
      </c>
      <c r="D177" s="10">
        <f t="shared" si="167"/>
        <v>4.4999999999999998E-2</v>
      </c>
      <c r="E177" s="11">
        <v>-0.25681106981433321</v>
      </c>
      <c r="F177" s="11">
        <v>1500.8072561885026</v>
      </c>
      <c r="G177" s="11">
        <v>676.5890013575837</v>
      </c>
      <c r="H177" s="11">
        <v>-2.1688678999464441</v>
      </c>
      <c r="I177" s="11">
        <v>85.796703262619914</v>
      </c>
      <c r="J177" s="11">
        <v>679.89924933801012</v>
      </c>
      <c r="K177" s="11">
        <v>55.899159277456143</v>
      </c>
      <c r="L177" s="11">
        <v>73.557639368564324</v>
      </c>
      <c r="M177" s="11">
        <v>92.420677420300578</v>
      </c>
      <c r="N177" s="11">
        <v>4.3117260837783968</v>
      </c>
      <c r="O177" s="11"/>
      <c r="P177" s="10">
        <f t="shared" ref="P177:U177" si="178">(E177*1/1000)/$D$177</f>
        <v>-5.7069126625407382E-3</v>
      </c>
      <c r="Q177" s="10">
        <f t="shared" si="178"/>
        <v>33.351272359744506</v>
      </c>
      <c r="R177" s="10">
        <f t="shared" si="178"/>
        <v>15.035311141279639</v>
      </c>
      <c r="S177" s="10">
        <f t="shared" si="178"/>
        <v>-4.819706444325432E-2</v>
      </c>
      <c r="T177" s="10">
        <f t="shared" si="178"/>
        <v>1.9065934058359981</v>
      </c>
      <c r="U177" s="10">
        <f t="shared" si="178"/>
        <v>15.108872207511338</v>
      </c>
    </row>
    <row r="178" spans="1:21" x14ac:dyDescent="0.2">
      <c r="A178" t="s">
        <v>371</v>
      </c>
      <c r="B178" s="12" t="s">
        <v>372</v>
      </c>
      <c r="C178" s="9">
        <v>26</v>
      </c>
      <c r="D178" s="10">
        <f t="shared" si="167"/>
        <v>2.5999999999999999E-2</v>
      </c>
      <c r="E178" s="11">
        <v>-2.4736788744037304</v>
      </c>
      <c r="F178" s="11">
        <v>5.6294657280246518</v>
      </c>
      <c r="G178" s="11">
        <v>167.82702028723506</v>
      </c>
      <c r="H178" s="11">
        <v>-2.2880836264824049</v>
      </c>
      <c r="I178" s="11">
        <v>12.987066538002914</v>
      </c>
      <c r="J178" s="11">
        <v>83.659948436987278</v>
      </c>
      <c r="K178" s="11">
        <v>11.433226981334716</v>
      </c>
      <c r="L178" s="11">
        <v>11.603334293998044</v>
      </c>
      <c r="M178" s="11">
        <v>18.23099859663969</v>
      </c>
      <c r="N178" s="11">
        <v>0.18842248989913918</v>
      </c>
      <c r="O178" s="11"/>
      <c r="P178" s="10">
        <f t="shared" ref="P178:U178" si="179">(E178*1/1000)/$D$178</f>
        <v>-9.5141495169374257E-2</v>
      </c>
      <c r="Q178" s="10">
        <f t="shared" si="179"/>
        <v>0.21651791261633277</v>
      </c>
      <c r="R178" s="10">
        <f t="shared" si="179"/>
        <v>6.4548853956628873</v>
      </c>
      <c r="S178" s="10">
        <f t="shared" si="179"/>
        <v>-8.8003216403169424E-2</v>
      </c>
      <c r="T178" s="10">
        <f t="shared" si="179"/>
        <v>0.49950255915395825</v>
      </c>
      <c r="U178" s="10">
        <f t="shared" si="179"/>
        <v>3.217690324499511</v>
      </c>
    </row>
    <row r="179" spans="1:21" x14ac:dyDescent="0.2">
      <c r="A179" t="s">
        <v>373</v>
      </c>
      <c r="B179" s="12" t="s">
        <v>374</v>
      </c>
      <c r="C179" s="9">
        <v>24</v>
      </c>
      <c r="D179" s="10">
        <f t="shared" si="167"/>
        <v>2.4E-2</v>
      </c>
      <c r="E179" s="11">
        <v>-1.8642342694995839</v>
      </c>
      <c r="F179" s="11">
        <v>-210.80881517674936</v>
      </c>
      <c r="G179" s="11">
        <v>69.368570897832825</v>
      </c>
      <c r="H179" s="11">
        <v>-2.3102644532706682</v>
      </c>
      <c r="I179" s="11">
        <v>3.0347100267347402</v>
      </c>
      <c r="J179" s="11">
        <v>24.62326441903376</v>
      </c>
      <c r="K179" s="11">
        <v>5.7708459429133638</v>
      </c>
      <c r="L179" s="11">
        <v>9.0445785010127473</v>
      </c>
      <c r="M179" s="11">
        <v>10.660759419107045</v>
      </c>
      <c r="N179" s="11">
        <v>0.38570207616167396</v>
      </c>
      <c r="O179" s="11"/>
      <c r="P179" s="10">
        <f t="shared" ref="P179:U179" si="180">(E179*1/1000)/$D$179</f>
        <v>-7.7676427895815997E-2</v>
      </c>
      <c r="Q179" s="10">
        <f t="shared" si="180"/>
        <v>-8.7837006323645568</v>
      </c>
      <c r="R179" s="10">
        <f t="shared" si="180"/>
        <v>2.8903571207430345</v>
      </c>
      <c r="S179" s="10">
        <f t="shared" si="180"/>
        <v>-9.6261018886277847E-2</v>
      </c>
      <c r="T179" s="10">
        <f t="shared" si="180"/>
        <v>0.1264462511139475</v>
      </c>
      <c r="U179" s="10">
        <f t="shared" si="180"/>
        <v>1.0259693507930732</v>
      </c>
    </row>
    <row r="180" spans="1:21" x14ac:dyDescent="0.2">
      <c r="A180" t="s">
        <v>375</v>
      </c>
      <c r="B180" s="12" t="s">
        <v>376</v>
      </c>
      <c r="C180" s="9">
        <v>29</v>
      </c>
      <c r="D180" s="10">
        <f t="shared" si="167"/>
        <v>2.9000000000000001E-2</v>
      </c>
      <c r="E180" s="11">
        <v>-1.9957940856421061</v>
      </c>
      <c r="F180" s="11">
        <v>2.3595040500952704</v>
      </c>
      <c r="G180" s="11">
        <v>129.84306640207609</v>
      </c>
      <c r="H180" s="11">
        <v>-2.2556453733916375</v>
      </c>
      <c r="I180" s="11">
        <v>26.393716988542288</v>
      </c>
      <c r="J180" s="11">
        <v>152.95292626777953</v>
      </c>
      <c r="K180" s="11">
        <v>24.459264449982335</v>
      </c>
      <c r="L180" s="11">
        <v>32.214477572426091</v>
      </c>
      <c r="M180" s="11">
        <v>32.277250827491187</v>
      </c>
      <c r="N180" s="11">
        <v>0.68456450950141567</v>
      </c>
      <c r="O180" s="11"/>
      <c r="P180" s="10">
        <f t="shared" ref="P180:U180" si="181">(E180*1/1000)/$D$180</f>
        <v>-6.8820485711796761E-2</v>
      </c>
      <c r="Q180" s="10">
        <f t="shared" si="181"/>
        <v>8.1362208623974835E-2</v>
      </c>
      <c r="R180" s="10">
        <f t="shared" si="181"/>
        <v>4.4773471173129691</v>
      </c>
      <c r="S180" s="10">
        <f t="shared" si="181"/>
        <v>-7.7780874944539224E-2</v>
      </c>
      <c r="T180" s="10">
        <f t="shared" si="181"/>
        <v>0.91012817201869955</v>
      </c>
      <c r="U180" s="10">
        <f t="shared" si="181"/>
        <v>5.2742388368199835</v>
      </c>
    </row>
    <row r="181" spans="1:21" x14ac:dyDescent="0.2">
      <c r="A181" t="s">
        <v>377</v>
      </c>
      <c r="B181" s="12" t="s">
        <v>378</v>
      </c>
      <c r="C181" s="9">
        <v>37</v>
      </c>
      <c r="D181" s="10">
        <f t="shared" si="167"/>
        <v>3.6999999999999998E-2</v>
      </c>
      <c r="E181" s="11">
        <v>1.1679571311951351</v>
      </c>
      <c r="F181" s="11">
        <v>1149.0721731746455</v>
      </c>
      <c r="G181" s="11">
        <v>476.08533050372563</v>
      </c>
      <c r="H181" s="11">
        <v>-0.92748099772962289</v>
      </c>
      <c r="I181" s="11">
        <v>7.5950684616177275</v>
      </c>
      <c r="J181" s="11">
        <v>216.56131900267121</v>
      </c>
      <c r="K181" s="11">
        <v>6.3597853017625274</v>
      </c>
      <c r="L181" s="11">
        <v>15.806613043079816</v>
      </c>
      <c r="M181" s="11">
        <v>0.34919983176414793</v>
      </c>
      <c r="N181" s="11">
        <v>0.49724784302222486</v>
      </c>
      <c r="O181" s="11"/>
      <c r="P181" s="10">
        <f t="shared" ref="P181:U181" si="182">(E181*1/1000)/$D$181</f>
        <v>3.1566408951219871E-2</v>
      </c>
      <c r="Q181" s="10">
        <f t="shared" si="182"/>
        <v>31.05600468039583</v>
      </c>
      <c r="R181" s="10">
        <f t="shared" si="182"/>
        <v>12.867171094695289</v>
      </c>
      <c r="S181" s="10">
        <f t="shared" si="182"/>
        <v>-2.5067053992692514E-2</v>
      </c>
      <c r="T181" s="10">
        <f t="shared" si="182"/>
        <v>0.20527212058426292</v>
      </c>
      <c r="U181" s="10">
        <f t="shared" si="182"/>
        <v>5.8530086216938164</v>
      </c>
    </row>
    <row r="182" spans="1:21" x14ac:dyDescent="0.2">
      <c r="A182" t="s">
        <v>379</v>
      </c>
      <c r="B182" s="12" t="s">
        <v>380</v>
      </c>
      <c r="C182" s="9">
        <v>25</v>
      </c>
      <c r="D182" s="10">
        <f t="shared" si="167"/>
        <v>2.5000000000000001E-2</v>
      </c>
      <c r="E182" s="11">
        <v>-2.2996178220593904</v>
      </c>
      <c r="F182" s="11">
        <v>493.46550411215492</v>
      </c>
      <c r="G182" s="11">
        <v>225.1240058407999</v>
      </c>
      <c r="H182" s="11">
        <v>-2.2333305340273162</v>
      </c>
      <c r="I182" s="11">
        <v>30.668130637118793</v>
      </c>
      <c r="J182" s="11">
        <v>273.94707659626766</v>
      </c>
      <c r="K182" s="11">
        <v>24.62727820832233</v>
      </c>
      <c r="L182" s="11">
        <v>30.549099576896225</v>
      </c>
      <c r="M182" s="11">
        <v>52.396258732413358</v>
      </c>
      <c r="N182" s="11">
        <v>1.8663814749842853</v>
      </c>
      <c r="O182" s="11"/>
      <c r="P182" s="10">
        <f t="shared" ref="P182:U182" si="183">(E182*1/1000)/$D$182</f>
        <v>-9.1984712882375613E-2</v>
      </c>
      <c r="Q182" s="10">
        <f t="shared" si="183"/>
        <v>19.738620164486196</v>
      </c>
      <c r="R182" s="10">
        <f t="shared" si="183"/>
        <v>9.0049602336319943</v>
      </c>
      <c r="S182" s="10">
        <f t="shared" si="183"/>
        <v>-8.9333221361092646E-2</v>
      </c>
      <c r="T182" s="10">
        <f t="shared" si="183"/>
        <v>1.2267252254847516</v>
      </c>
      <c r="U182" s="10">
        <f t="shared" si="183"/>
        <v>10.957883063850705</v>
      </c>
    </row>
    <row r="183" spans="1:21" x14ac:dyDescent="0.2">
      <c r="A183" t="s">
        <v>381</v>
      </c>
      <c r="B183" s="12" t="s">
        <v>382</v>
      </c>
      <c r="C183" s="9">
        <v>21</v>
      </c>
      <c r="D183" s="10">
        <f t="shared" si="167"/>
        <v>2.1000000000000001E-2</v>
      </c>
      <c r="E183" s="11">
        <v>1.2478361350187046</v>
      </c>
      <c r="F183" s="11">
        <v>1743.2994326134735</v>
      </c>
      <c r="G183" s="11">
        <v>1025.7216342056859</v>
      </c>
      <c r="H183" s="11">
        <v>-2.2275220750413691</v>
      </c>
      <c r="I183" s="11">
        <v>37.596988635270122</v>
      </c>
      <c r="J183" s="11">
        <v>514.78391207026743</v>
      </c>
      <c r="K183" s="11">
        <v>20.22322736065346</v>
      </c>
      <c r="L183" s="11">
        <v>32.556193640574321</v>
      </c>
      <c r="M183" s="11">
        <v>80.999253891642383</v>
      </c>
      <c r="N183" s="11">
        <v>3.9724122008347811</v>
      </c>
      <c r="O183" s="11"/>
      <c r="P183" s="10">
        <f t="shared" ref="P183:U183" si="184">(E183*1/1000)/$D$183</f>
        <v>5.9420768334224022E-2</v>
      </c>
      <c r="Q183" s="10">
        <f t="shared" si="184"/>
        <v>83.014258695879676</v>
      </c>
      <c r="R183" s="10">
        <f t="shared" si="184"/>
        <v>48.843887343127896</v>
      </c>
      <c r="S183" s="10">
        <f t="shared" si="184"/>
        <v>-0.10607247976387471</v>
      </c>
      <c r="T183" s="10">
        <f t="shared" si="184"/>
        <v>1.7903327921557199</v>
      </c>
      <c r="U183" s="10">
        <f t="shared" si="184"/>
        <v>24.513519622393684</v>
      </c>
    </row>
    <row r="184" spans="1:21" x14ac:dyDescent="0.2">
      <c r="A184" t="s">
        <v>383</v>
      </c>
      <c r="B184" s="12" t="s">
        <v>384</v>
      </c>
      <c r="C184" s="9">
        <v>34</v>
      </c>
      <c r="D184" s="10">
        <f t="shared" si="167"/>
        <v>3.4000000000000002E-2</v>
      </c>
      <c r="E184" s="11">
        <v>-1.7575667337174352</v>
      </c>
      <c r="F184" s="11">
        <v>728.47136881433903</v>
      </c>
      <c r="G184" s="11">
        <v>334.35922469503822</v>
      </c>
      <c r="H184" s="11">
        <v>-2.0863100727335029</v>
      </c>
      <c r="I184" s="11">
        <v>20.338221815997414</v>
      </c>
      <c r="J184" s="11">
        <v>173.88347391391889</v>
      </c>
      <c r="K184" s="11">
        <v>13.153502460975746</v>
      </c>
      <c r="L184" s="11">
        <v>22.749680881943167</v>
      </c>
      <c r="M184" s="11">
        <v>2.4165888853176769</v>
      </c>
      <c r="N184" s="11">
        <v>0.20840741808515181</v>
      </c>
      <c r="O184" s="11"/>
      <c r="P184" s="10">
        <f t="shared" ref="P184:U184" si="185">(E184*1/1000)/$D$184</f>
        <v>-5.1693139226983383E-2</v>
      </c>
      <c r="Q184" s="10">
        <f t="shared" si="185"/>
        <v>21.425628494539382</v>
      </c>
      <c r="R184" s="10">
        <f t="shared" si="185"/>
        <v>9.8340948439717106</v>
      </c>
      <c r="S184" s="10">
        <f t="shared" si="185"/>
        <v>-6.1362060962750077E-2</v>
      </c>
      <c r="T184" s="10">
        <f t="shared" si="185"/>
        <v>0.59818299458815927</v>
      </c>
      <c r="U184" s="10">
        <f t="shared" si="185"/>
        <v>5.1142198209976142</v>
      </c>
    </row>
    <row r="185" spans="1:21" x14ac:dyDescent="0.2">
      <c r="A185" t="s">
        <v>385</v>
      </c>
      <c r="B185" s="12" t="s">
        <v>386</v>
      </c>
      <c r="C185" s="9">
        <v>32</v>
      </c>
      <c r="D185" s="10">
        <f t="shared" si="167"/>
        <v>3.2000000000000001E-2</v>
      </c>
      <c r="E185" s="11">
        <v>-1.7298446647124015</v>
      </c>
      <c r="F185" s="11">
        <v>256.12331205727827</v>
      </c>
      <c r="G185" s="11">
        <v>207.06595107331731</v>
      </c>
      <c r="H185" s="11">
        <v>-2.1791080696947049</v>
      </c>
      <c r="I185" s="11">
        <v>-0.355237415625409</v>
      </c>
      <c r="J185" s="11">
        <v>168.69715862399562</v>
      </c>
      <c r="K185" s="11">
        <v>3.003097984577737</v>
      </c>
      <c r="L185" s="11">
        <v>5.0757320420147245</v>
      </c>
      <c r="M185" s="11">
        <v>1.8552667210904119</v>
      </c>
      <c r="N185" s="11">
        <v>1.5949538833007668</v>
      </c>
      <c r="O185" s="11"/>
      <c r="P185" s="10">
        <f t="shared" ref="P185:U185" si="186">(E185*1/1000)/$D$185</f>
        <v>-5.4057645772262547E-2</v>
      </c>
      <c r="Q185" s="10">
        <f t="shared" si="186"/>
        <v>8.0038535017899459</v>
      </c>
      <c r="R185" s="10">
        <f t="shared" si="186"/>
        <v>6.470810971041165</v>
      </c>
      <c r="S185" s="10">
        <f t="shared" si="186"/>
        <v>-6.8097127177959529E-2</v>
      </c>
      <c r="T185" s="10">
        <f t="shared" si="186"/>
        <v>-1.110116923829403E-2</v>
      </c>
      <c r="U185" s="10">
        <f t="shared" si="186"/>
        <v>5.2717862069998631</v>
      </c>
    </row>
    <row r="186" spans="1:21" x14ac:dyDescent="0.2">
      <c r="A186" t="s">
        <v>387</v>
      </c>
      <c r="B186" s="12" t="s">
        <v>388</v>
      </c>
      <c r="C186" s="9">
        <v>27</v>
      </c>
      <c r="D186" s="10">
        <f t="shared" si="167"/>
        <v>2.7E-2</v>
      </c>
      <c r="E186" s="11">
        <v>-2.5639025613270316</v>
      </c>
      <c r="F186" s="11">
        <v>198.24778548554204</v>
      </c>
      <c r="G186" s="11">
        <v>197.64383525730463</v>
      </c>
      <c r="H186" s="11">
        <v>-2.2928556956976567</v>
      </c>
      <c r="I186" s="11">
        <v>23.710179861834504</v>
      </c>
      <c r="J186" s="11">
        <v>97.008825712916149</v>
      </c>
      <c r="K186" s="11">
        <v>19.821105919679027</v>
      </c>
      <c r="L186" s="11">
        <v>27.180762640104234</v>
      </c>
      <c r="M186" s="11">
        <v>1.7072451102151449</v>
      </c>
      <c r="N186" s="11">
        <v>0.7096613163426766</v>
      </c>
      <c r="O186" s="11"/>
      <c r="P186" s="10">
        <f t="shared" ref="P186:U186" si="187">(E186*1/1000)/$D$186</f>
        <v>-9.49593541232234E-2</v>
      </c>
      <c r="Q186" s="10">
        <f t="shared" si="187"/>
        <v>7.3425105735385943</v>
      </c>
      <c r="R186" s="10">
        <f t="shared" si="187"/>
        <v>7.320142046566839</v>
      </c>
      <c r="S186" s="10">
        <f t="shared" si="187"/>
        <v>-8.4920581322135424E-2</v>
      </c>
      <c r="T186" s="10">
        <f t="shared" si="187"/>
        <v>0.8781548096975742</v>
      </c>
      <c r="U186" s="10">
        <f t="shared" si="187"/>
        <v>3.5929194708487464</v>
      </c>
    </row>
    <row r="187" spans="1:21" x14ac:dyDescent="0.2">
      <c r="A187" t="s">
        <v>389</v>
      </c>
      <c r="B187" s="12" t="s">
        <v>390</v>
      </c>
      <c r="C187" s="9">
        <v>31</v>
      </c>
      <c r="D187" s="10">
        <f t="shared" si="167"/>
        <v>3.1E-2</v>
      </c>
      <c r="E187" s="11">
        <v>1.0064016231109081</v>
      </c>
      <c r="F187" s="11">
        <v>189.67999515751856</v>
      </c>
      <c r="G187" s="11">
        <v>174.94314408867132</v>
      </c>
      <c r="H187" s="11">
        <v>-2.2189294947724307</v>
      </c>
      <c r="I187" s="11">
        <v>17.088020558351769</v>
      </c>
      <c r="J187" s="11">
        <v>174.18581527266321</v>
      </c>
      <c r="K187" s="11">
        <v>15.134824395266026</v>
      </c>
      <c r="L187" s="11">
        <v>24.335903983537559</v>
      </c>
      <c r="M187" s="11">
        <v>34.238647876852689</v>
      </c>
      <c r="N187" s="11">
        <v>6.4871290104597144</v>
      </c>
      <c r="O187" s="11"/>
      <c r="P187" s="10">
        <f t="shared" ref="P187:U187" si="188">(E187*1/1000)/$D$187</f>
        <v>3.2464568487448643E-2</v>
      </c>
      <c r="Q187" s="10">
        <f t="shared" si="188"/>
        <v>6.1187095212102767</v>
      </c>
      <c r="R187" s="10">
        <f t="shared" si="188"/>
        <v>5.6433272286668164</v>
      </c>
      <c r="S187" s="10">
        <f t="shared" si="188"/>
        <v>-7.1578370799110669E-2</v>
      </c>
      <c r="T187" s="10">
        <f t="shared" si="188"/>
        <v>0.5512264696242507</v>
      </c>
      <c r="U187" s="10">
        <f t="shared" si="188"/>
        <v>5.6188972668601043</v>
      </c>
    </row>
    <row r="188" spans="1:21" x14ac:dyDescent="0.2">
      <c r="A188" t="s">
        <v>391</v>
      </c>
      <c r="B188" s="12" t="s">
        <v>392</v>
      </c>
      <c r="C188" s="9">
        <v>21</v>
      </c>
      <c r="D188" s="10">
        <f t="shared" si="167"/>
        <v>2.1000000000000001E-2</v>
      </c>
      <c r="E188" s="11">
        <v>-0.63481673103303482</v>
      </c>
      <c r="F188" s="11">
        <v>207.93991063506127</v>
      </c>
      <c r="G188" s="11">
        <v>109.61125871277258</v>
      </c>
      <c r="H188" s="11">
        <v>-2.2220275161921434</v>
      </c>
      <c r="I188" s="11">
        <v>8.7401282036647281</v>
      </c>
      <c r="J188" s="11">
        <v>42.538530736329044</v>
      </c>
      <c r="K188" s="11">
        <v>12.263756521584321</v>
      </c>
      <c r="L188" s="11">
        <v>15.847875823560608</v>
      </c>
      <c r="M188" s="11">
        <v>2.4012684594798253</v>
      </c>
      <c r="N188" s="11">
        <v>1.1412155736965479</v>
      </c>
      <c r="O188" s="11"/>
      <c r="P188" s="10">
        <f t="shared" ref="P188:U188" si="189">(E188*1/1000)/$D$188</f>
        <v>-3.0229368144430228E-2</v>
      </c>
      <c r="Q188" s="10">
        <f t="shared" si="189"/>
        <v>9.9019005064314882</v>
      </c>
      <c r="R188" s="10">
        <f t="shared" si="189"/>
        <v>5.2195837482272651</v>
      </c>
      <c r="S188" s="10">
        <f t="shared" si="189"/>
        <v>-0.10581083410438777</v>
      </c>
      <c r="T188" s="10">
        <f t="shared" si="189"/>
        <v>0.41619658112689173</v>
      </c>
      <c r="U188" s="10">
        <f t="shared" si="189"/>
        <v>2.0256443207775736</v>
      </c>
    </row>
    <row r="189" spans="1:21" x14ac:dyDescent="0.2">
      <c r="A189" t="s">
        <v>393</v>
      </c>
      <c r="B189" s="12" t="s">
        <v>394</v>
      </c>
      <c r="C189" s="9">
        <v>28</v>
      </c>
      <c r="D189" s="10">
        <f t="shared" si="167"/>
        <v>2.8000000000000001E-2</v>
      </c>
      <c r="E189" s="11">
        <v>-1.9219458675833416</v>
      </c>
      <c r="F189" s="11">
        <v>67.891306333587664</v>
      </c>
      <c r="G189" s="11">
        <v>139.37238760088994</v>
      </c>
      <c r="H189" s="11">
        <v>-2.2664358958485433</v>
      </c>
      <c r="I189" s="11">
        <v>11.492416153963367</v>
      </c>
      <c r="J189" s="11">
        <v>73.957420193089959</v>
      </c>
      <c r="K189" s="11">
        <v>11.882436807969851</v>
      </c>
      <c r="L189" s="11">
        <v>16.475976764629653</v>
      </c>
      <c r="M189" s="11">
        <v>1.8505976077324742</v>
      </c>
      <c r="N189" s="11">
        <v>1.0874937467328638</v>
      </c>
      <c r="O189" s="11"/>
      <c r="P189" s="10">
        <f t="shared" ref="P189:U189" si="190">(E189*1/1000)/$D$189</f>
        <v>-6.8640923842262197E-2</v>
      </c>
      <c r="Q189" s="10">
        <f t="shared" si="190"/>
        <v>2.4246895119138454</v>
      </c>
      <c r="R189" s="10">
        <f t="shared" si="190"/>
        <v>4.977585271460355</v>
      </c>
      <c r="S189" s="10">
        <f t="shared" si="190"/>
        <v>-8.0944139137447968E-2</v>
      </c>
      <c r="T189" s="10">
        <f t="shared" si="190"/>
        <v>0.41044343407012024</v>
      </c>
      <c r="U189" s="10">
        <f t="shared" si="190"/>
        <v>2.6413364354674984</v>
      </c>
    </row>
    <row r="190" spans="1:21" x14ac:dyDescent="0.2">
      <c r="A190" t="s">
        <v>395</v>
      </c>
      <c r="B190" s="12" t="s">
        <v>396</v>
      </c>
      <c r="C190" s="9">
        <v>32</v>
      </c>
      <c r="D190" s="10">
        <f t="shared" si="167"/>
        <v>3.2000000000000001E-2</v>
      </c>
      <c r="E190" s="11">
        <v>1.1488888540874107</v>
      </c>
      <c r="F190" s="11">
        <v>356.70720695778869</v>
      </c>
      <c r="G190" s="11">
        <v>279.21085942259037</v>
      </c>
      <c r="H190" s="11">
        <v>-2.2298451144849971</v>
      </c>
      <c r="I190" s="11">
        <v>53.466447531648839</v>
      </c>
      <c r="J190" s="11">
        <v>176.82345445428044</v>
      </c>
      <c r="K190" s="11">
        <v>29.022380442135976</v>
      </c>
      <c r="L190" s="11">
        <v>54.977349561716728</v>
      </c>
      <c r="M190" s="11">
        <v>52.524900958098797</v>
      </c>
      <c r="N190" s="11">
        <v>3.7609944506516237</v>
      </c>
      <c r="O190" s="11"/>
      <c r="P190" s="10">
        <f t="shared" ref="P190:U190" si="191">(E190*1/1000)/$D$190</f>
        <v>3.5902776690231585E-2</v>
      </c>
      <c r="Q190" s="10">
        <f t="shared" si="191"/>
        <v>11.147100217430896</v>
      </c>
      <c r="R190" s="10">
        <f t="shared" si="191"/>
        <v>8.7253393569559492</v>
      </c>
      <c r="S190" s="10">
        <f t="shared" si="191"/>
        <v>-6.968265982765616E-2</v>
      </c>
      <c r="T190" s="10">
        <f t="shared" si="191"/>
        <v>1.670826485364026</v>
      </c>
      <c r="U190" s="10">
        <f t="shared" si="191"/>
        <v>5.5257329516962637</v>
      </c>
    </row>
    <row r="191" spans="1:21" x14ac:dyDescent="0.2">
      <c r="A191" t="s">
        <v>397</v>
      </c>
      <c r="B191" s="12" t="s">
        <v>398</v>
      </c>
      <c r="C191" s="9">
        <v>32</v>
      </c>
      <c r="D191" s="10">
        <f t="shared" si="167"/>
        <v>3.2000000000000001E-2</v>
      </c>
      <c r="E191" s="11">
        <v>2.2857769460456145</v>
      </c>
      <c r="F191" s="11">
        <v>2218.1166751089831</v>
      </c>
      <c r="G191" s="11">
        <v>281.47931512586416</v>
      </c>
      <c r="H191" s="11">
        <v>-2.130619555239377</v>
      </c>
      <c r="I191" s="11">
        <v>2.7008556458068087</v>
      </c>
      <c r="J191" s="11">
        <v>1009.8037871901129</v>
      </c>
      <c r="K191" s="11">
        <v>4.7175799814628396</v>
      </c>
      <c r="L191" s="11">
        <v>8.3766509405856997</v>
      </c>
      <c r="M191" s="11">
        <v>3.7170552123226033</v>
      </c>
      <c r="N191" s="11">
        <v>2.9828545976560843</v>
      </c>
      <c r="O191" s="11"/>
      <c r="P191" s="10">
        <f t="shared" ref="P191:U191" si="192">(E191*1/1000)/$D$191</f>
        <v>7.1430529563925454E-2</v>
      </c>
      <c r="Q191" s="10">
        <f t="shared" si="192"/>
        <v>69.316146097155723</v>
      </c>
      <c r="R191" s="10">
        <f t="shared" si="192"/>
        <v>8.796228597683255</v>
      </c>
      <c r="S191" s="10">
        <f t="shared" si="192"/>
        <v>-6.658186110123053E-2</v>
      </c>
      <c r="T191" s="10">
        <f t="shared" si="192"/>
        <v>8.4401738931462772E-2</v>
      </c>
      <c r="U191" s="10">
        <f t="shared" si="192"/>
        <v>31.556368349691027</v>
      </c>
    </row>
    <row r="192" spans="1:21" x14ac:dyDescent="0.2">
      <c r="A192" t="s">
        <v>399</v>
      </c>
      <c r="B192" s="12" t="s">
        <v>400</v>
      </c>
      <c r="C192" s="9">
        <v>36</v>
      </c>
      <c r="D192" s="10">
        <f t="shared" si="167"/>
        <v>3.5999999999999997E-2</v>
      </c>
      <c r="E192" s="11">
        <v>3.4762204058418682</v>
      </c>
      <c r="F192" s="11">
        <v>555.08744136825817</v>
      </c>
      <c r="G192" s="11">
        <v>14.658576277400705</v>
      </c>
      <c r="H192" s="11">
        <v>-2.1750257834482403</v>
      </c>
      <c r="I192" s="11">
        <v>1.1197620109210273</v>
      </c>
      <c r="J192" s="11">
        <v>242.0330204187602</v>
      </c>
      <c r="K192" s="11">
        <v>2.5135977751561907</v>
      </c>
      <c r="L192" s="11">
        <v>5.9971806325096129</v>
      </c>
      <c r="M192" s="11">
        <v>-0.55857646693640839</v>
      </c>
      <c r="N192" s="11">
        <v>0.13360770598237975</v>
      </c>
      <c r="O192" s="11"/>
      <c r="P192" s="10">
        <f t="shared" ref="P192:U192" si="193">(E192*1/1000)/$D$192</f>
        <v>9.656167794005191E-2</v>
      </c>
      <c r="Q192" s="10">
        <f t="shared" si="193"/>
        <v>15.419095593562728</v>
      </c>
      <c r="R192" s="10">
        <f t="shared" si="193"/>
        <v>0.40718267437224182</v>
      </c>
      <c r="S192" s="10">
        <f t="shared" si="193"/>
        <v>-6.0417382873562242E-2</v>
      </c>
      <c r="T192" s="10">
        <f t="shared" si="193"/>
        <v>3.1104500303361874E-2</v>
      </c>
      <c r="U192" s="10">
        <f t="shared" si="193"/>
        <v>6.7231394560766731</v>
      </c>
    </row>
    <row r="193" spans="1:21" x14ac:dyDescent="0.2">
      <c r="A193" t="s">
        <v>401</v>
      </c>
      <c r="B193" s="12" t="s">
        <v>402</v>
      </c>
      <c r="C193" s="9">
        <v>40</v>
      </c>
      <c r="D193" s="10">
        <f t="shared" si="167"/>
        <v>0.04</v>
      </c>
      <c r="E193" s="11">
        <v>-2.1382760457717218</v>
      </c>
      <c r="F193" s="11">
        <v>976.90971127776652</v>
      </c>
      <c r="G193" s="11">
        <v>393.93685029807762</v>
      </c>
      <c r="H193" s="11">
        <v>-2.247514009775923</v>
      </c>
      <c r="I193" s="11">
        <v>53.303803176439324</v>
      </c>
      <c r="J193" s="11">
        <v>315.36531396191344</v>
      </c>
      <c r="K193" s="11">
        <v>30.336433898692945</v>
      </c>
      <c r="L193" s="11">
        <v>48.456368988163817</v>
      </c>
      <c r="M193" s="11">
        <v>73.32306588195226</v>
      </c>
      <c r="N193" s="11">
        <v>3.0397024647080477</v>
      </c>
      <c r="O193" s="11"/>
      <c r="P193" s="10">
        <f t="shared" ref="P193:U193" si="194">(E193*1/1000)/$D$193</f>
        <v>-5.3456901144293037E-2</v>
      </c>
      <c r="Q193" s="10">
        <f t="shared" si="194"/>
        <v>24.422742781944162</v>
      </c>
      <c r="R193" s="10">
        <f t="shared" si="194"/>
        <v>9.8484212574519407</v>
      </c>
      <c r="S193" s="10">
        <f t="shared" si="194"/>
        <v>-5.6187850244398076E-2</v>
      </c>
      <c r="T193" s="10">
        <f t="shared" si="194"/>
        <v>1.3325950794109831</v>
      </c>
      <c r="U193" s="10">
        <f t="shared" si="194"/>
        <v>7.8841328490478357</v>
      </c>
    </row>
    <row r="194" spans="1:21" x14ac:dyDescent="0.2">
      <c r="A194" t="s">
        <v>403</v>
      </c>
      <c r="B194" s="12" t="s">
        <v>404</v>
      </c>
      <c r="C194" s="9">
        <v>24</v>
      </c>
      <c r="D194" s="10">
        <f t="shared" si="167"/>
        <v>2.4E-2</v>
      </c>
      <c r="E194" s="11">
        <v>-1.8067593059567972</v>
      </c>
      <c r="F194" s="11">
        <v>688.52959061175045</v>
      </c>
      <c r="G194" s="11">
        <v>217.52332649156645</v>
      </c>
      <c r="H194" s="11">
        <v>-2.2332803087364104</v>
      </c>
      <c r="I194" s="11">
        <v>1.9835444251922254</v>
      </c>
      <c r="J194" s="11">
        <v>359.04710529608542</v>
      </c>
      <c r="K194" s="11">
        <v>3.3955280525958824</v>
      </c>
      <c r="L194" s="11">
        <v>5.931952391602719</v>
      </c>
      <c r="M194" s="11">
        <v>11.582870430835925</v>
      </c>
      <c r="N194" s="11">
        <v>0.13278990484663636</v>
      </c>
      <c r="O194" s="11"/>
      <c r="P194" s="10">
        <f t="shared" ref="P194:U194" si="195">(E194*1/1000)/$D$194</f>
        <v>-7.5281637748199889E-2</v>
      </c>
      <c r="Q194" s="10">
        <f t="shared" si="195"/>
        <v>28.688732942156268</v>
      </c>
      <c r="R194" s="10">
        <f t="shared" si="195"/>
        <v>9.0634719371486021</v>
      </c>
      <c r="S194" s="10">
        <f t="shared" si="195"/>
        <v>-9.3053346197350437E-2</v>
      </c>
      <c r="T194" s="10">
        <f t="shared" si="195"/>
        <v>8.2647684383009387E-2</v>
      </c>
      <c r="U194" s="10">
        <f t="shared" si="195"/>
        <v>14.960296054003559</v>
      </c>
    </row>
    <row r="195" spans="1:21" x14ac:dyDescent="0.2">
      <c r="A195" t="s">
        <v>405</v>
      </c>
      <c r="B195" s="12" t="s">
        <v>406</v>
      </c>
      <c r="C195" s="9">
        <v>42</v>
      </c>
      <c r="D195" s="10">
        <f t="shared" si="167"/>
        <v>4.2000000000000003E-2</v>
      </c>
      <c r="E195" s="11">
        <v>1.2774693780224005</v>
      </c>
      <c r="F195" s="11">
        <v>2939.7304417933192</v>
      </c>
      <c r="G195" s="11">
        <v>311.17021117409206</v>
      </c>
      <c r="H195" s="11">
        <v>-2.0630285344212727</v>
      </c>
      <c r="I195" s="11">
        <v>31.739394454209918</v>
      </c>
      <c r="J195" s="11">
        <v>1477.5593290246011</v>
      </c>
      <c r="K195" s="11">
        <v>16.955113441337193</v>
      </c>
      <c r="L195" s="11">
        <v>29.533929015787361</v>
      </c>
      <c r="M195" s="11">
        <v>60.342075832229362</v>
      </c>
      <c r="N195" s="11">
        <v>1.8786577814875096</v>
      </c>
      <c r="O195" s="11"/>
      <c r="P195" s="10">
        <f t="shared" ref="P195:U195" si="196">(E195*1/1000)/$D$195</f>
        <v>3.0415937571961916E-2</v>
      </c>
      <c r="Q195" s="10">
        <f t="shared" si="196"/>
        <v>69.993581947459973</v>
      </c>
      <c r="R195" s="10">
        <f t="shared" si="196"/>
        <v>7.4088145517640962</v>
      </c>
      <c r="S195" s="10">
        <f t="shared" si="196"/>
        <v>-4.9119727010030298E-2</v>
      </c>
      <c r="T195" s="10">
        <f t="shared" si="196"/>
        <v>0.75569986795737898</v>
      </c>
      <c r="U195" s="10">
        <f t="shared" si="196"/>
        <v>35.179984024395267</v>
      </c>
    </row>
    <row r="196" spans="1:21" x14ac:dyDescent="0.2">
      <c r="A196" t="s">
        <v>407</v>
      </c>
      <c r="B196" s="12" t="s">
        <v>408</v>
      </c>
      <c r="C196" s="9">
        <v>35</v>
      </c>
      <c r="D196" s="10">
        <f t="shared" ref="D196:D200" si="197">C196/1000</f>
        <v>3.5000000000000003E-2</v>
      </c>
      <c r="E196" s="11">
        <v>2.9949106768815055</v>
      </c>
      <c r="F196" s="11">
        <v>1027.6814407385216</v>
      </c>
      <c r="G196" s="11">
        <v>669.89295632213157</v>
      </c>
      <c r="H196" s="11">
        <v>-2.1779548437708671</v>
      </c>
      <c r="I196" s="11">
        <v>-1.4106251397606293</v>
      </c>
      <c r="J196" s="11">
        <v>313.00513690001878</v>
      </c>
      <c r="K196" s="11">
        <v>1.956853963555133</v>
      </c>
      <c r="L196" s="11">
        <v>4.2278968013797567</v>
      </c>
      <c r="M196" s="11">
        <v>4.992654301239452</v>
      </c>
      <c r="N196" s="11">
        <v>0.58135570005954229</v>
      </c>
      <c r="O196" s="11"/>
      <c r="P196" s="10">
        <f t="shared" ref="P196:U196" si="198">(E196*1/1000)/$D$196</f>
        <v>8.5568876482328721E-2</v>
      </c>
      <c r="Q196" s="10">
        <f t="shared" si="198"/>
        <v>29.362326878243469</v>
      </c>
      <c r="R196" s="10">
        <f t="shared" si="198"/>
        <v>19.139798752060898</v>
      </c>
      <c r="S196" s="10">
        <f t="shared" si="198"/>
        <v>-6.2227281250596199E-2</v>
      </c>
      <c r="T196" s="10">
        <f t="shared" si="198"/>
        <v>-4.0303575421732261E-2</v>
      </c>
      <c r="U196" s="10">
        <f t="shared" si="198"/>
        <v>8.9430039114291073</v>
      </c>
    </row>
    <row r="197" spans="1:21" x14ac:dyDescent="0.2">
      <c r="A197" t="s">
        <v>409</v>
      </c>
      <c r="B197" s="12" t="s">
        <v>410</v>
      </c>
      <c r="C197" s="9">
        <v>22</v>
      </c>
      <c r="D197" s="10">
        <f t="shared" si="197"/>
        <v>2.1999999999999999E-2</v>
      </c>
      <c r="E197" s="11">
        <v>2.1595170907414079</v>
      </c>
      <c r="F197" s="11">
        <v>2186.6439728617488</v>
      </c>
      <c r="G197" s="11">
        <v>1008.279515050574</v>
      </c>
      <c r="H197" s="11">
        <v>-2.1647425369785815</v>
      </c>
      <c r="I197" s="11">
        <v>63.28294516074105</v>
      </c>
      <c r="J197" s="11">
        <v>768.69206835744262</v>
      </c>
      <c r="K197" s="11">
        <v>33.755254605714349</v>
      </c>
      <c r="L197" s="11">
        <v>51.371500235744421</v>
      </c>
      <c r="M197" s="11">
        <v>92.395029791841736</v>
      </c>
      <c r="N197" s="11">
        <v>3.110588512236792</v>
      </c>
      <c r="O197" s="11"/>
      <c r="P197" s="10">
        <f t="shared" ref="P197:U197" si="199">(E197*1/1000)/$D$197</f>
        <v>9.8159867760973102E-2</v>
      </c>
      <c r="Q197" s="10">
        <f t="shared" si="199"/>
        <v>99.392907857352213</v>
      </c>
      <c r="R197" s="10">
        <f t="shared" si="199"/>
        <v>45.830887047753365</v>
      </c>
      <c r="S197" s="10">
        <f t="shared" si="199"/>
        <v>-9.8397388044480991E-2</v>
      </c>
      <c r="T197" s="10">
        <f t="shared" si="199"/>
        <v>2.8764975073064116</v>
      </c>
      <c r="U197" s="10">
        <f t="shared" si="199"/>
        <v>34.940548561701938</v>
      </c>
    </row>
    <row r="198" spans="1:21" x14ac:dyDescent="0.2">
      <c r="A198" t="s">
        <v>411</v>
      </c>
      <c r="B198" s="12" t="s">
        <v>412</v>
      </c>
      <c r="C198" s="9">
        <v>35</v>
      </c>
      <c r="D198" s="10">
        <f t="shared" si="197"/>
        <v>3.5000000000000003E-2</v>
      </c>
      <c r="E198" s="11">
        <v>-1.4377804872403954</v>
      </c>
      <c r="F198" s="11">
        <v>1458.9325731026252</v>
      </c>
      <c r="G198" s="11">
        <v>490.24035744875641</v>
      </c>
      <c r="H198" s="11">
        <v>-1.9137799030164517</v>
      </c>
      <c r="I198" s="11">
        <v>43.664116912001461</v>
      </c>
      <c r="J198" s="11">
        <v>255.32575987406312</v>
      </c>
      <c r="K198" s="11">
        <v>21.784531554943875</v>
      </c>
      <c r="L198" s="11">
        <v>13.026375401457424</v>
      </c>
      <c r="M198" s="11">
        <v>7.4660420631875759</v>
      </c>
      <c r="N198" s="11">
        <v>0.36457071986245526</v>
      </c>
      <c r="O198" s="11"/>
      <c r="P198" s="10">
        <f t="shared" ref="P198:U198" si="200">(E198*1/1000)/$D$198</f>
        <v>-4.1079442492582725E-2</v>
      </c>
      <c r="Q198" s="10">
        <f t="shared" si="200"/>
        <v>41.683787802932144</v>
      </c>
      <c r="R198" s="10">
        <f t="shared" si="200"/>
        <v>14.006867355678754</v>
      </c>
      <c r="S198" s="10">
        <f t="shared" si="200"/>
        <v>-5.4679425800470048E-2</v>
      </c>
      <c r="T198" s="10">
        <f t="shared" si="200"/>
        <v>1.247546197485756</v>
      </c>
      <c r="U198" s="10">
        <f t="shared" si="200"/>
        <v>7.2950217106875179</v>
      </c>
    </row>
    <row r="199" spans="1:21" x14ac:dyDescent="0.2">
      <c r="A199" t="s">
        <v>413</v>
      </c>
      <c r="B199" s="12" t="s">
        <v>414</v>
      </c>
      <c r="C199" s="9">
        <v>32</v>
      </c>
      <c r="D199" s="10">
        <f t="shared" si="197"/>
        <v>3.2000000000000001E-2</v>
      </c>
      <c r="E199" s="11">
        <v>274.58565874747956</v>
      </c>
      <c r="F199" s="11">
        <v>593.41593676792149</v>
      </c>
      <c r="G199" s="11">
        <v>47.431522654526866</v>
      </c>
      <c r="H199" s="11">
        <v>7.3095629420407668</v>
      </c>
      <c r="I199" s="11">
        <v>-6.8369433896049445</v>
      </c>
      <c r="J199" s="11">
        <v>11.106601851321011</v>
      </c>
      <c r="K199" s="11">
        <v>0.47050222075426984</v>
      </c>
      <c r="L199" s="11">
        <v>0.61561239165083148</v>
      </c>
      <c r="M199" s="11">
        <v>-0.54209502813363053</v>
      </c>
      <c r="N199" s="11">
        <v>3.2242782054070399E-2</v>
      </c>
      <c r="O199" s="11"/>
      <c r="P199" s="10">
        <f t="shared" ref="P199:U199" si="201">(E199*1/1000)/$D$199</f>
        <v>8.5808018358587343</v>
      </c>
      <c r="Q199" s="10">
        <f t="shared" si="201"/>
        <v>18.544248023997547</v>
      </c>
      <c r="R199" s="10">
        <f t="shared" si="201"/>
        <v>1.4822350829539646</v>
      </c>
      <c r="S199" s="10">
        <f t="shared" si="201"/>
        <v>0.22842384193877396</v>
      </c>
      <c r="T199" s="10">
        <f t="shared" si="201"/>
        <v>-0.21365448092515452</v>
      </c>
      <c r="U199" s="10">
        <f t="shared" si="201"/>
        <v>0.34708130785378161</v>
      </c>
    </row>
    <row r="200" spans="1:21" x14ac:dyDescent="0.2">
      <c r="A200" t="s">
        <v>415</v>
      </c>
      <c r="B200" s="12" t="s">
        <v>416</v>
      </c>
      <c r="C200" s="9">
        <v>21</v>
      </c>
      <c r="D200" s="10">
        <f t="shared" si="197"/>
        <v>2.1000000000000001E-2</v>
      </c>
      <c r="E200" s="11">
        <v>-5.4062539709177999E-3</v>
      </c>
      <c r="F200" s="11">
        <v>168.77198902626898</v>
      </c>
      <c r="G200" s="11">
        <v>179.63693367124111</v>
      </c>
      <c r="H200" s="11">
        <v>-2.247739691348543</v>
      </c>
      <c r="I200" s="11">
        <v>23.476629227274589</v>
      </c>
      <c r="J200" s="11">
        <v>177.82217245786205</v>
      </c>
      <c r="K200" s="11">
        <v>19.012503775416135</v>
      </c>
      <c r="L200" s="11">
        <v>32.443333702477773</v>
      </c>
      <c r="M200" s="11">
        <v>31.856082424742517</v>
      </c>
      <c r="N200" s="11">
        <v>1.1929624224987807</v>
      </c>
      <c r="O200" s="11"/>
      <c r="P200" s="10">
        <f t="shared" ref="P200:U200" si="202">(E200*1/1000)/$D$200</f>
        <v>-2.5744066528179997E-4</v>
      </c>
      <c r="Q200" s="10">
        <f t="shared" si="202"/>
        <v>8.0367613822032844</v>
      </c>
      <c r="R200" s="10">
        <f t="shared" si="202"/>
        <v>8.5541396986305287</v>
      </c>
      <c r="S200" s="10">
        <f t="shared" si="202"/>
        <v>-0.10703522339754966</v>
      </c>
      <c r="T200" s="10">
        <f t="shared" si="202"/>
        <v>1.1179347251083138</v>
      </c>
      <c r="U200" s="10">
        <f t="shared" si="202"/>
        <v>8.4677224979934298</v>
      </c>
    </row>
    <row r="224" spans="3:21" x14ac:dyDescent="0.2">
      <c r="C224" s="9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0"/>
      <c r="Q224" s="10"/>
      <c r="R224" s="10"/>
      <c r="S224" s="10"/>
      <c r="T224" s="10"/>
      <c r="U224" s="10"/>
    </row>
    <row r="225" spans="3:21" x14ac:dyDescent="0.2">
      <c r="C225" s="9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0"/>
      <c r="Q225" s="10"/>
      <c r="R225" s="10"/>
      <c r="S225" s="10"/>
      <c r="T225" s="10"/>
      <c r="U225" s="10"/>
    </row>
    <row r="226" spans="3:21" x14ac:dyDescent="0.2">
      <c r="C226" s="9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0"/>
      <c r="Q226" s="10"/>
      <c r="R226" s="10"/>
      <c r="S226" s="10"/>
      <c r="T226" s="10"/>
      <c r="U226" s="10"/>
    </row>
    <row r="227" spans="3:21" x14ac:dyDescent="0.2">
      <c r="C227" s="9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0"/>
      <c r="Q227" s="10"/>
      <c r="R227" s="10"/>
      <c r="S227" s="10"/>
      <c r="T227" s="10"/>
      <c r="U227" s="10"/>
    </row>
    <row r="228" spans="3:21" x14ac:dyDescent="0.2">
      <c r="C228" s="9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0"/>
      <c r="Q228" s="10"/>
      <c r="R228" s="10"/>
      <c r="S228" s="10"/>
      <c r="T228" s="10"/>
      <c r="U228" s="10"/>
    </row>
    <row r="229" spans="3:21" x14ac:dyDescent="0.2">
      <c r="C229" s="9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0"/>
      <c r="Q229" s="10"/>
      <c r="R229" s="10"/>
      <c r="S229" s="10"/>
      <c r="T229" s="10"/>
      <c r="U229" s="10"/>
    </row>
    <row r="230" spans="3:21" x14ac:dyDescent="0.2">
      <c r="C230" s="9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0"/>
      <c r="Q230" s="10"/>
      <c r="R230" s="10"/>
      <c r="S230" s="10"/>
      <c r="T230" s="10"/>
      <c r="U230" s="10"/>
    </row>
    <row r="231" spans="3:21" x14ac:dyDescent="0.2">
      <c r="C231" s="9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0"/>
      <c r="Q231" s="10"/>
      <c r="R231" s="10"/>
      <c r="S231" s="10"/>
      <c r="T231" s="10"/>
      <c r="U231" s="10"/>
    </row>
    <row r="232" spans="3:21" x14ac:dyDescent="0.2">
      <c r="C232" s="9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0"/>
      <c r="Q232" s="10"/>
      <c r="R232" s="10"/>
      <c r="S232" s="10"/>
      <c r="T232" s="10"/>
      <c r="U232" s="10"/>
    </row>
    <row r="233" spans="3:21" x14ac:dyDescent="0.2">
      <c r="C233" s="9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0"/>
      <c r="Q233" s="10"/>
      <c r="R233" s="10"/>
      <c r="S233" s="10"/>
      <c r="T233" s="10"/>
      <c r="U233" s="10"/>
    </row>
    <row r="234" spans="3:21" x14ac:dyDescent="0.2">
      <c r="C234" s="9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0"/>
      <c r="Q234" s="10"/>
      <c r="R234" s="10"/>
      <c r="S234" s="10"/>
      <c r="T234" s="10"/>
      <c r="U234" s="10"/>
    </row>
    <row r="235" spans="3:21" x14ac:dyDescent="0.2">
      <c r="C235" s="9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0"/>
      <c r="Q235" s="10"/>
      <c r="R235" s="10"/>
      <c r="S235" s="10"/>
      <c r="T235" s="10"/>
      <c r="U235" s="10"/>
    </row>
    <row r="236" spans="3:21" x14ac:dyDescent="0.2">
      <c r="C236" s="9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0"/>
      <c r="Q236" s="10"/>
      <c r="R236" s="10"/>
      <c r="S236" s="10"/>
      <c r="T236" s="10"/>
      <c r="U236" s="10"/>
    </row>
    <row r="237" spans="3:21" x14ac:dyDescent="0.2">
      <c r="C237" s="9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0"/>
      <c r="Q237" s="10"/>
      <c r="R237" s="10"/>
      <c r="S237" s="10"/>
      <c r="T237" s="10"/>
      <c r="U237" s="10"/>
    </row>
    <row r="238" spans="3:21" x14ac:dyDescent="0.2">
      <c r="C238" s="9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0"/>
      <c r="Q238" s="10"/>
      <c r="R238" s="10"/>
      <c r="S238" s="10"/>
      <c r="T238" s="10"/>
      <c r="U238" s="10"/>
    </row>
    <row r="239" spans="3:21" x14ac:dyDescent="0.2">
      <c r="C239" s="9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0"/>
      <c r="Q239" s="10"/>
      <c r="R239" s="10"/>
      <c r="S239" s="10"/>
      <c r="T239" s="10"/>
      <c r="U239" s="10"/>
    </row>
    <row r="240" spans="3:21" x14ac:dyDescent="0.2">
      <c r="C240" s="9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0"/>
      <c r="Q240" s="10"/>
      <c r="R240" s="10"/>
      <c r="S240" s="10"/>
      <c r="T240" s="10"/>
      <c r="U240" s="10"/>
    </row>
    <row r="241" spans="3:21" x14ac:dyDescent="0.2">
      <c r="C241" s="9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0"/>
      <c r="Q241" s="10"/>
      <c r="R241" s="10"/>
      <c r="S241" s="10"/>
      <c r="T241" s="10"/>
      <c r="U241" s="10"/>
    </row>
    <row r="242" spans="3:21" x14ac:dyDescent="0.2">
      <c r="C242" s="9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0"/>
      <c r="Q242" s="10"/>
      <c r="R242" s="10"/>
      <c r="S242" s="10"/>
      <c r="T242" s="10"/>
      <c r="U242" s="10"/>
    </row>
    <row r="243" spans="3:21" x14ac:dyDescent="0.2">
      <c r="C243" s="9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0"/>
      <c r="Q243" s="10"/>
      <c r="R243" s="10"/>
      <c r="S243" s="10"/>
      <c r="T243" s="10"/>
      <c r="U243" s="10"/>
    </row>
    <row r="244" spans="3:21" x14ac:dyDescent="0.2">
      <c r="C244" s="9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0"/>
      <c r="Q244" s="10"/>
      <c r="R244" s="10"/>
      <c r="S244" s="10"/>
      <c r="T244" s="10"/>
      <c r="U244" s="10"/>
    </row>
    <row r="245" spans="3:21" x14ac:dyDescent="0.2">
      <c r="C245" s="9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0"/>
      <c r="Q245" s="10"/>
      <c r="R245" s="10"/>
      <c r="S245" s="10"/>
      <c r="T245" s="10"/>
      <c r="U245" s="10"/>
    </row>
    <row r="246" spans="3:21" x14ac:dyDescent="0.2">
      <c r="C246" s="9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0"/>
      <c r="Q246" s="10"/>
      <c r="R246" s="10"/>
      <c r="S246" s="10"/>
      <c r="T246" s="10"/>
      <c r="U246" s="10"/>
    </row>
    <row r="247" spans="3:21" x14ac:dyDescent="0.2">
      <c r="C247" s="9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0"/>
      <c r="Q247" s="10"/>
      <c r="R247" s="10"/>
      <c r="S247" s="10"/>
      <c r="T247" s="10"/>
      <c r="U247" s="10"/>
    </row>
    <row r="248" spans="3:21" x14ac:dyDescent="0.2">
      <c r="C248" s="9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0"/>
      <c r="Q248" s="10"/>
      <c r="R248" s="10"/>
      <c r="S248" s="10"/>
      <c r="T248" s="10"/>
      <c r="U248" s="10"/>
    </row>
    <row r="249" spans="3:21" x14ac:dyDescent="0.2">
      <c r="C249" s="9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0"/>
      <c r="Q249" s="10"/>
      <c r="R249" s="10"/>
      <c r="S249" s="10"/>
      <c r="T249" s="10"/>
      <c r="U249" s="10"/>
    </row>
    <row r="250" spans="3:21" x14ac:dyDescent="0.2">
      <c r="C250" s="9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0"/>
      <c r="Q250" s="10"/>
      <c r="R250" s="10"/>
      <c r="S250" s="10"/>
      <c r="T250" s="10"/>
      <c r="U250" s="10"/>
    </row>
    <row r="251" spans="3:21" x14ac:dyDescent="0.2">
      <c r="C251" s="9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0"/>
      <c r="Q251" s="10"/>
      <c r="R251" s="10"/>
      <c r="S251" s="10"/>
      <c r="T251" s="10"/>
      <c r="U251" s="10"/>
    </row>
    <row r="252" spans="3:21" x14ac:dyDescent="0.2">
      <c r="C252" s="9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0"/>
      <c r="Q252" s="10"/>
      <c r="R252" s="10"/>
      <c r="S252" s="10"/>
      <c r="T252" s="10"/>
      <c r="U252" s="10"/>
    </row>
    <row r="253" spans="3:21" x14ac:dyDescent="0.2">
      <c r="C253" s="9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0"/>
      <c r="Q253" s="10"/>
      <c r="R253" s="10"/>
      <c r="S253" s="10"/>
      <c r="T253" s="10"/>
      <c r="U253" s="10"/>
    </row>
    <row r="254" spans="3:21" x14ac:dyDescent="0.2">
      <c r="C254" s="9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0"/>
      <c r="Q254" s="10"/>
      <c r="R254" s="10"/>
      <c r="S254" s="10"/>
      <c r="T254" s="10"/>
      <c r="U254" s="10"/>
    </row>
    <row r="255" spans="3:21" x14ac:dyDescent="0.2">
      <c r="C255" s="9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0"/>
      <c r="Q255" s="10"/>
      <c r="R255" s="10"/>
      <c r="S255" s="10"/>
      <c r="T255" s="10"/>
      <c r="U255" s="10"/>
    </row>
    <row r="256" spans="3:21" x14ac:dyDescent="0.2">
      <c r="C256" s="9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0"/>
      <c r="Q256" s="10"/>
      <c r="R256" s="10"/>
      <c r="S256" s="10"/>
      <c r="T256" s="10"/>
      <c r="U256" s="10"/>
    </row>
    <row r="257" spans="3:21" x14ac:dyDescent="0.2">
      <c r="C257" s="9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0"/>
      <c r="Q257" s="10"/>
      <c r="R257" s="10"/>
      <c r="S257" s="10"/>
      <c r="T257" s="10"/>
      <c r="U257" s="10"/>
    </row>
    <row r="258" spans="3:21" x14ac:dyDescent="0.2">
      <c r="C258" s="9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0"/>
      <c r="Q258" s="10"/>
      <c r="R258" s="10"/>
      <c r="S258" s="10"/>
      <c r="T258" s="10"/>
      <c r="U258" s="10"/>
    </row>
    <row r="259" spans="3:21" x14ac:dyDescent="0.2">
      <c r="C259" s="9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0"/>
      <c r="Q259" s="10"/>
      <c r="R259" s="10"/>
      <c r="S259" s="10"/>
      <c r="T259" s="10"/>
      <c r="U259" s="10"/>
    </row>
    <row r="260" spans="3:21" x14ac:dyDescent="0.2">
      <c r="C260" s="9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0"/>
      <c r="Q260" s="10"/>
      <c r="R260" s="10"/>
      <c r="S260" s="10"/>
      <c r="T260" s="10"/>
      <c r="U260" s="10"/>
    </row>
    <row r="261" spans="3:21" x14ac:dyDescent="0.2">
      <c r="C261" s="9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0"/>
      <c r="Q261" s="10"/>
      <c r="R261" s="10"/>
      <c r="S261" s="10"/>
      <c r="T261" s="10"/>
      <c r="U261" s="10"/>
    </row>
    <row r="262" spans="3:21" x14ac:dyDescent="0.2">
      <c r="C262" s="9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0"/>
      <c r="Q262" s="10"/>
      <c r="R262" s="10"/>
      <c r="S262" s="10"/>
      <c r="T262" s="10"/>
      <c r="U262" s="10"/>
    </row>
    <row r="263" spans="3:21" x14ac:dyDescent="0.2">
      <c r="C263" s="9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0"/>
      <c r="Q263" s="10"/>
      <c r="R263" s="10"/>
      <c r="S263" s="10"/>
      <c r="T263" s="10"/>
      <c r="U263" s="10"/>
    </row>
    <row r="264" spans="3:21" x14ac:dyDescent="0.2">
      <c r="C264" s="9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0"/>
      <c r="Q264" s="10"/>
      <c r="R264" s="10"/>
      <c r="S264" s="10"/>
      <c r="T264" s="10"/>
      <c r="U264" s="10"/>
    </row>
    <row r="265" spans="3:21" x14ac:dyDescent="0.2">
      <c r="C265" s="9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0"/>
      <c r="Q265" s="10"/>
      <c r="R265" s="10"/>
      <c r="S265" s="10"/>
      <c r="T265" s="10"/>
      <c r="U265" s="10"/>
    </row>
    <row r="266" spans="3:21" x14ac:dyDescent="0.2">
      <c r="C266" s="9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0"/>
      <c r="Q266" s="10"/>
      <c r="R266" s="10"/>
      <c r="S266" s="10"/>
      <c r="T266" s="10"/>
      <c r="U266" s="10"/>
    </row>
    <row r="267" spans="3:21" x14ac:dyDescent="0.2">
      <c r="C267" s="9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0"/>
      <c r="Q267" s="10"/>
      <c r="R267" s="10"/>
      <c r="S267" s="10"/>
      <c r="T267" s="10"/>
      <c r="U267" s="10"/>
    </row>
    <row r="268" spans="3:21" x14ac:dyDescent="0.2">
      <c r="C268" s="9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0"/>
      <c r="Q268" s="10"/>
      <c r="R268" s="10"/>
      <c r="S268" s="10"/>
      <c r="T268" s="10"/>
      <c r="U268" s="10"/>
    </row>
    <row r="269" spans="3:21" x14ac:dyDescent="0.2">
      <c r="C269" s="9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0"/>
      <c r="Q269" s="10"/>
      <c r="R269" s="10"/>
      <c r="S269" s="10"/>
      <c r="T269" s="10"/>
      <c r="U269" s="10"/>
    </row>
    <row r="270" spans="3:21" x14ac:dyDescent="0.2">
      <c r="C270" s="9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0"/>
      <c r="Q270" s="10"/>
      <c r="R270" s="10"/>
      <c r="S270" s="10"/>
      <c r="T270" s="10"/>
      <c r="U270" s="10"/>
    </row>
    <row r="271" spans="3:21" x14ac:dyDescent="0.2">
      <c r="C271" s="9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0"/>
      <c r="Q271" s="10"/>
      <c r="R271" s="10"/>
      <c r="S271" s="10"/>
      <c r="T271" s="10"/>
      <c r="U271" s="10"/>
    </row>
    <row r="272" spans="3:21" x14ac:dyDescent="0.2">
      <c r="C272" s="9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0"/>
      <c r="Q272" s="10"/>
      <c r="R272" s="10"/>
      <c r="S272" s="10"/>
      <c r="T272" s="10"/>
      <c r="U272" s="10"/>
    </row>
    <row r="273" spans="3:21" x14ac:dyDescent="0.2">
      <c r="C273" s="9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0"/>
      <c r="Q273" s="10"/>
      <c r="R273" s="10"/>
      <c r="S273" s="10"/>
      <c r="T273" s="10"/>
      <c r="U273" s="10"/>
    </row>
    <row r="274" spans="3:21" x14ac:dyDescent="0.2">
      <c r="C274" s="9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0"/>
      <c r="Q274" s="10"/>
      <c r="R274" s="10"/>
      <c r="S274" s="10"/>
      <c r="T274" s="10"/>
      <c r="U274" s="10"/>
    </row>
    <row r="275" spans="3:21" x14ac:dyDescent="0.2">
      <c r="C275" s="9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0"/>
      <c r="Q275" s="10"/>
      <c r="R275" s="10"/>
      <c r="S275" s="10"/>
      <c r="T275" s="10"/>
      <c r="U275" s="10"/>
    </row>
    <row r="276" spans="3:21" x14ac:dyDescent="0.2">
      <c r="C276" s="9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0"/>
      <c r="Q276" s="10"/>
      <c r="R276" s="10"/>
      <c r="S276" s="10"/>
      <c r="T276" s="10"/>
      <c r="U276" s="10"/>
    </row>
    <row r="277" spans="3:21" x14ac:dyDescent="0.2">
      <c r="C277" s="9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0"/>
      <c r="Q277" s="10"/>
      <c r="R277" s="10"/>
      <c r="S277" s="10"/>
      <c r="T277" s="10"/>
      <c r="U277" s="10"/>
    </row>
    <row r="278" spans="3:21" x14ac:dyDescent="0.2">
      <c r="C278" s="9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0"/>
      <c r="Q278" s="10"/>
      <c r="R278" s="10"/>
      <c r="S278" s="10"/>
      <c r="T278" s="10"/>
      <c r="U278" s="10"/>
    </row>
    <row r="279" spans="3:21" x14ac:dyDescent="0.2">
      <c r="C279" s="9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0"/>
      <c r="Q279" s="10"/>
      <c r="R279" s="10"/>
      <c r="S279" s="10"/>
      <c r="T279" s="10"/>
      <c r="U279" s="10"/>
    </row>
    <row r="280" spans="3:21" x14ac:dyDescent="0.2">
      <c r="C280" s="9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0"/>
      <c r="Q280" s="10"/>
      <c r="R280" s="10"/>
      <c r="S280" s="10"/>
      <c r="T280" s="10"/>
      <c r="U280" s="10"/>
    </row>
    <row r="281" spans="3:21" x14ac:dyDescent="0.2">
      <c r="C281" s="9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0"/>
      <c r="Q281" s="10"/>
      <c r="R281" s="10"/>
      <c r="S281" s="10"/>
      <c r="T281" s="10"/>
      <c r="U281" s="10"/>
    </row>
    <row r="282" spans="3:21" x14ac:dyDescent="0.2">
      <c r="C282" s="9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0"/>
      <c r="Q282" s="10"/>
      <c r="R282" s="10"/>
      <c r="S282" s="10"/>
      <c r="T282" s="10"/>
      <c r="U282" s="10"/>
    </row>
    <row r="283" spans="3:21" x14ac:dyDescent="0.2">
      <c r="C283" s="9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0"/>
      <c r="Q283" s="10"/>
      <c r="R283" s="10"/>
      <c r="S283" s="10"/>
      <c r="T283" s="10"/>
      <c r="U283" s="10"/>
    </row>
    <row r="284" spans="3:21" x14ac:dyDescent="0.2">
      <c r="C284" s="9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0"/>
      <c r="Q284" s="10"/>
      <c r="R284" s="10"/>
      <c r="S284" s="10"/>
      <c r="T284" s="10"/>
      <c r="U284" s="10"/>
    </row>
    <row r="285" spans="3:21" x14ac:dyDescent="0.2">
      <c r="C285" s="9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0"/>
      <c r="Q285" s="10"/>
      <c r="R285" s="10"/>
      <c r="S285" s="10"/>
      <c r="T285" s="10"/>
      <c r="U285" s="10"/>
    </row>
    <row r="286" spans="3:21" x14ac:dyDescent="0.2">
      <c r="C286" s="9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0"/>
      <c r="Q286" s="10"/>
      <c r="R286" s="10"/>
      <c r="S286" s="10"/>
      <c r="T286" s="10"/>
      <c r="U286" s="10"/>
    </row>
    <row r="287" spans="3:21" x14ac:dyDescent="0.2">
      <c r="C287" s="9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0"/>
      <c r="Q287" s="10"/>
      <c r="R287" s="10"/>
      <c r="S287" s="10"/>
      <c r="T287" s="10"/>
      <c r="U287" s="10"/>
    </row>
    <row r="288" spans="3:21" x14ac:dyDescent="0.2">
      <c r="C288" s="9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0"/>
      <c r="Q288" s="10"/>
      <c r="R288" s="10"/>
      <c r="S288" s="10"/>
      <c r="T288" s="10"/>
      <c r="U288" s="10"/>
    </row>
    <row r="289" spans="3:21" x14ac:dyDescent="0.2">
      <c r="C289" s="9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0"/>
      <c r="Q289" s="10"/>
      <c r="R289" s="10"/>
      <c r="S289" s="10"/>
      <c r="T289" s="10"/>
      <c r="U289" s="10"/>
    </row>
    <row r="290" spans="3:21" x14ac:dyDescent="0.2">
      <c r="C290" s="9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0"/>
      <c r="Q290" s="10"/>
      <c r="R290" s="10"/>
      <c r="S290" s="10"/>
      <c r="T290" s="10"/>
      <c r="U290" s="10"/>
    </row>
    <row r="291" spans="3:21" x14ac:dyDescent="0.2">
      <c r="C291" s="9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0"/>
      <c r="Q291" s="10"/>
      <c r="R291" s="10"/>
      <c r="S291" s="10"/>
      <c r="T291" s="10"/>
      <c r="U291" s="10"/>
    </row>
    <row r="292" spans="3:21" x14ac:dyDescent="0.2">
      <c r="C292" s="9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0"/>
      <c r="Q292" s="10"/>
      <c r="R292" s="10"/>
      <c r="S292" s="10"/>
      <c r="T292" s="10"/>
      <c r="U292" s="10"/>
    </row>
    <row r="293" spans="3:21" x14ac:dyDescent="0.2">
      <c r="C293" s="9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0"/>
      <c r="Q293" s="10"/>
      <c r="R293" s="10"/>
      <c r="S293" s="10"/>
      <c r="T293" s="10"/>
      <c r="U293" s="10"/>
    </row>
    <row r="294" spans="3:21" x14ac:dyDescent="0.2">
      <c r="C294" s="9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0"/>
      <c r="Q294" s="10"/>
      <c r="R294" s="10"/>
      <c r="S294" s="10"/>
      <c r="T294" s="10"/>
      <c r="U294" s="10"/>
    </row>
    <row r="295" spans="3:21" x14ac:dyDescent="0.2">
      <c r="C295" s="9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0"/>
      <c r="Q295" s="10"/>
      <c r="R295" s="10"/>
      <c r="S295" s="10"/>
      <c r="T295" s="10"/>
      <c r="U295" s="10"/>
    </row>
    <row r="296" spans="3:21" x14ac:dyDescent="0.2">
      <c r="C296" s="9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0"/>
      <c r="Q296" s="10"/>
      <c r="R296" s="10"/>
      <c r="S296" s="10"/>
      <c r="T296" s="10"/>
      <c r="U296" s="10"/>
    </row>
    <row r="297" spans="3:21" x14ac:dyDescent="0.2">
      <c r="C297" s="9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0"/>
      <c r="Q297" s="10"/>
      <c r="R297" s="10"/>
      <c r="S297" s="10"/>
      <c r="T297" s="10"/>
      <c r="U297" s="10"/>
    </row>
    <row r="298" spans="3:21" x14ac:dyDescent="0.2">
      <c r="C298" s="9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0"/>
      <c r="Q298" s="10"/>
      <c r="R298" s="10"/>
      <c r="S298" s="10"/>
      <c r="T298" s="10"/>
      <c r="U298" s="10"/>
    </row>
    <row r="299" spans="3:21" x14ac:dyDescent="0.2">
      <c r="C299" s="9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0"/>
      <c r="Q299" s="10"/>
      <c r="R299" s="10"/>
      <c r="S299" s="10"/>
      <c r="T299" s="10"/>
      <c r="U299" s="10"/>
    </row>
    <row r="300" spans="3:21" x14ac:dyDescent="0.2">
      <c r="C300" s="9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0"/>
      <c r="Q300" s="10"/>
      <c r="R300" s="10"/>
      <c r="S300" s="10"/>
      <c r="T300" s="10"/>
      <c r="U300" s="10"/>
    </row>
    <row r="301" spans="3:21" x14ac:dyDescent="0.2">
      <c r="C301" s="9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0"/>
      <c r="Q301" s="10"/>
      <c r="R301" s="10"/>
      <c r="S301" s="10"/>
      <c r="T301" s="10"/>
      <c r="U301" s="10"/>
    </row>
    <row r="302" spans="3:21" x14ac:dyDescent="0.2">
      <c r="C302" s="9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0"/>
      <c r="Q302" s="10"/>
      <c r="R302" s="10"/>
      <c r="S302" s="10"/>
      <c r="T302" s="10"/>
      <c r="U302" s="10"/>
    </row>
    <row r="303" spans="3:21" x14ac:dyDescent="0.2">
      <c r="C303" s="9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0"/>
      <c r="Q303" s="10"/>
      <c r="R303" s="10"/>
      <c r="S303" s="10"/>
      <c r="T303" s="10"/>
      <c r="U303" s="10"/>
    </row>
    <row r="304" spans="3:21" x14ac:dyDescent="0.2">
      <c r="C304" s="9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0"/>
      <c r="Q304" s="10"/>
      <c r="R304" s="10"/>
      <c r="S304" s="10"/>
      <c r="T304" s="10"/>
      <c r="U304" s="10"/>
    </row>
    <row r="305" spans="3:21" x14ac:dyDescent="0.2">
      <c r="C305" s="9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0"/>
      <c r="Q305" s="10"/>
      <c r="R305" s="10"/>
      <c r="S305" s="10"/>
      <c r="T305" s="10"/>
      <c r="U305" s="10"/>
    </row>
    <row r="306" spans="3:21" x14ac:dyDescent="0.2">
      <c r="C306" s="9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0"/>
      <c r="Q306" s="10"/>
      <c r="R306" s="10"/>
      <c r="S306" s="10"/>
      <c r="T306" s="10"/>
      <c r="U306" s="10"/>
    </row>
    <row r="307" spans="3:21" x14ac:dyDescent="0.2">
      <c r="C307" s="9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0"/>
      <c r="Q307" s="10"/>
      <c r="R307" s="10"/>
      <c r="S307" s="10"/>
      <c r="T307" s="10"/>
      <c r="U307" s="10"/>
    </row>
    <row r="308" spans="3:21" x14ac:dyDescent="0.2">
      <c r="C308" s="9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0"/>
      <c r="Q308" s="10"/>
      <c r="R308" s="10"/>
      <c r="S308" s="10"/>
      <c r="T308" s="10"/>
      <c r="U308" s="10"/>
    </row>
    <row r="309" spans="3:21" x14ac:dyDescent="0.2">
      <c r="C309" s="9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0"/>
      <c r="Q309" s="10"/>
      <c r="R309" s="10"/>
      <c r="S309" s="10"/>
      <c r="T309" s="10"/>
      <c r="U309" s="10"/>
    </row>
    <row r="310" spans="3:21" x14ac:dyDescent="0.2">
      <c r="C310" s="9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0"/>
      <c r="Q310" s="10"/>
      <c r="R310" s="10"/>
      <c r="S310" s="10"/>
      <c r="T310" s="10"/>
      <c r="U310" s="10"/>
    </row>
    <row r="311" spans="3:21" x14ac:dyDescent="0.2">
      <c r="C311" s="9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0"/>
      <c r="Q311" s="10"/>
      <c r="R311" s="10"/>
      <c r="S311" s="10"/>
      <c r="T311" s="10"/>
      <c r="U311" s="10"/>
    </row>
    <row r="312" spans="3:21" x14ac:dyDescent="0.2">
      <c r="C312" s="9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0"/>
      <c r="Q312" s="10"/>
      <c r="R312" s="10"/>
      <c r="S312" s="10"/>
      <c r="T312" s="10"/>
      <c r="U312" s="10"/>
    </row>
    <row r="313" spans="3:21" x14ac:dyDescent="0.2">
      <c r="C313" s="9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0"/>
      <c r="Q313" s="10"/>
      <c r="R313" s="10"/>
      <c r="S313" s="10"/>
      <c r="T313" s="10"/>
      <c r="U313" s="10"/>
    </row>
    <row r="314" spans="3:21" x14ac:dyDescent="0.2">
      <c r="C314" s="9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0"/>
      <c r="Q314" s="10"/>
      <c r="R314" s="10"/>
      <c r="S314" s="10"/>
      <c r="T314" s="10"/>
      <c r="U314" s="10"/>
    </row>
    <row r="315" spans="3:21" x14ac:dyDescent="0.2">
      <c r="C315" s="9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0"/>
      <c r="Q315" s="10"/>
      <c r="R315" s="10"/>
      <c r="S315" s="10"/>
      <c r="T315" s="10"/>
      <c r="U315" s="10"/>
    </row>
    <row r="316" spans="3:21" x14ac:dyDescent="0.2">
      <c r="C316" s="9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0"/>
      <c r="Q316" s="10"/>
      <c r="R316" s="10"/>
      <c r="S316" s="10"/>
      <c r="T316" s="10"/>
      <c r="U316" s="10"/>
    </row>
    <row r="317" spans="3:21" x14ac:dyDescent="0.2">
      <c r="C317" s="9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0"/>
      <c r="Q317" s="10"/>
      <c r="R317" s="10"/>
      <c r="S317" s="10"/>
      <c r="T317" s="10"/>
      <c r="U317" s="10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AA5D-325F-46D5-8C2D-199AA396CAA2}">
  <dimension ref="A1:AJ317"/>
  <sheetViews>
    <sheetView topLeftCell="A19" workbookViewId="0">
      <pane xSplit="1" topLeftCell="O1" activePane="topRight" state="frozen"/>
      <selection pane="topRight" activeCell="Q128" sqref="Q128"/>
    </sheetView>
  </sheetViews>
  <sheetFormatPr baseColWidth="10" defaultColWidth="8.83203125" defaultRowHeight="15" x14ac:dyDescent="0.2"/>
  <cols>
    <col min="1" max="1" width="10" customWidth="1"/>
    <col min="4" max="6" width="11.1640625" customWidth="1"/>
    <col min="7" max="7" width="18.5" customWidth="1"/>
    <col min="8" max="9" width="11.1640625" customWidth="1"/>
    <col min="10" max="10" width="17" customWidth="1"/>
    <col min="11" max="14" width="11.1640625" customWidth="1"/>
    <col min="15" max="15" width="16.5" customWidth="1"/>
    <col min="16" max="16" width="15.6640625" customWidth="1"/>
    <col min="17" max="17" width="19.5" customWidth="1"/>
    <col min="18" max="18" width="27.33203125" customWidth="1"/>
    <col min="19" max="19" width="20" customWidth="1"/>
    <col min="20" max="20" width="17.33203125" customWidth="1"/>
    <col min="28" max="28" width="11.6640625" bestFit="1" customWidth="1"/>
    <col min="29" max="29" width="15.6640625" bestFit="1" customWidth="1"/>
  </cols>
  <sheetData>
    <row r="1" spans="1:36" x14ac:dyDescent="0.2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/>
      <c r="O1" s="4"/>
      <c r="P1" s="4"/>
      <c r="Q1" s="4"/>
      <c r="R1" s="4"/>
      <c r="S1" s="4"/>
      <c r="T1" s="4"/>
    </row>
    <row r="2" spans="1:36" x14ac:dyDescent="0.2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6"/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V2" t="s">
        <v>479</v>
      </c>
      <c r="W2" t="s">
        <v>480</v>
      </c>
      <c r="X2" t="s">
        <v>481</v>
      </c>
      <c r="Y2" t="s">
        <v>482</v>
      </c>
      <c r="Z2" t="s">
        <v>483</v>
      </c>
      <c r="AA2" t="s">
        <v>484</v>
      </c>
      <c r="AB2" t="s">
        <v>485</v>
      </c>
      <c r="AC2" t="s">
        <v>486</v>
      </c>
      <c r="AD2" t="s">
        <v>487</v>
      </c>
      <c r="AE2" t="s">
        <v>488</v>
      </c>
      <c r="AF2" t="s">
        <v>489</v>
      </c>
      <c r="AG2" t="s">
        <v>490</v>
      </c>
      <c r="AH2" t="s">
        <v>491</v>
      </c>
    </row>
    <row r="3" spans="1:36" ht="16" x14ac:dyDescent="0.2">
      <c r="A3" s="8" t="s">
        <v>22</v>
      </c>
      <c r="B3" s="9">
        <v>49</v>
      </c>
      <c r="C3" s="10">
        <f t="shared" ref="C3:C67" si="0">B3/1000</f>
        <v>4.9000000000000002E-2</v>
      </c>
      <c r="D3" s="11">
        <v>6.6694655166346664</v>
      </c>
      <c r="E3" s="11">
        <v>729.16222748586608</v>
      </c>
      <c r="F3" s="11">
        <v>769.34875739014137</v>
      </c>
      <c r="G3" s="11">
        <v>1.4266820957997273</v>
      </c>
      <c r="H3" s="11">
        <v>27.260550694301628</v>
      </c>
      <c r="I3" s="11">
        <v>412.93439319532263</v>
      </c>
      <c r="J3" s="11">
        <v>21.750641787192695</v>
      </c>
      <c r="K3" s="11">
        <v>27.296057861901705</v>
      </c>
      <c r="L3" s="11">
        <v>13.266304996751364</v>
      </c>
      <c r="M3" s="11">
        <v>1.8385616765225452</v>
      </c>
      <c r="N3" s="11"/>
      <c r="O3" s="10">
        <f>(D3*1/1000)/$C$3</f>
        <v>0.13611154115580951</v>
      </c>
      <c r="P3" s="10">
        <f t="shared" ref="P3:T3" si="1">(E3*1/1000)/$C$3</f>
        <v>14.880861785425839</v>
      </c>
      <c r="Q3" s="10">
        <f t="shared" si="1"/>
        <v>15.700995048778395</v>
      </c>
      <c r="R3" s="10">
        <f t="shared" si="1"/>
        <v>2.9115961138769943E-2</v>
      </c>
      <c r="S3" s="10">
        <f t="shared" si="1"/>
        <v>0.55633776927146172</v>
      </c>
      <c r="T3" s="10">
        <f t="shared" si="1"/>
        <v>8.4272325141902567</v>
      </c>
      <c r="V3" t="s">
        <v>498</v>
      </c>
      <c r="W3" t="s">
        <v>22</v>
      </c>
      <c r="X3" t="s">
        <v>499</v>
      </c>
      <c r="Y3" t="s">
        <v>499</v>
      </c>
      <c r="Z3" t="s">
        <v>500</v>
      </c>
      <c r="AA3" t="s">
        <v>501</v>
      </c>
      <c r="AB3" s="21">
        <v>36363</v>
      </c>
      <c r="AC3" s="21">
        <v>43210</v>
      </c>
      <c r="AD3">
        <f t="shared" ref="AD3:AD16" si="2">DATEDIF(AB3,AC3,"Y")</f>
        <v>18</v>
      </c>
      <c r="AE3">
        <v>1</v>
      </c>
      <c r="AF3" t="s">
        <v>502</v>
      </c>
      <c r="AG3">
        <v>200</v>
      </c>
      <c r="AH3" t="s">
        <v>501</v>
      </c>
      <c r="AJ3" t="str">
        <f>IF(W3=A3, "TRUE","FALSE")</f>
        <v>TRUE</v>
      </c>
    </row>
    <row r="4" spans="1:36" ht="16" x14ac:dyDescent="0.2">
      <c r="A4" s="8" t="s">
        <v>24</v>
      </c>
      <c r="B4" s="9">
        <v>48</v>
      </c>
      <c r="C4" s="10">
        <f t="shared" si="0"/>
        <v>4.8000000000000001E-2</v>
      </c>
      <c r="D4" s="11">
        <v>11.540264100652243</v>
      </c>
      <c r="E4" s="11">
        <v>1269.4627281325811</v>
      </c>
      <c r="F4" s="11">
        <v>618.05416325935198</v>
      </c>
      <c r="G4" s="11">
        <v>1.5624667241323076</v>
      </c>
      <c r="H4" s="11">
        <v>55.360824265744519</v>
      </c>
      <c r="I4" s="11">
        <v>187.49592117033828</v>
      </c>
      <c r="J4" s="11">
        <v>26.258917544019219</v>
      </c>
      <c r="K4" s="11">
        <v>49.261368548526654</v>
      </c>
      <c r="L4" s="11">
        <v>3.7715944581367582</v>
      </c>
      <c r="M4" s="11">
        <v>0.4991832569896324</v>
      </c>
      <c r="N4" s="11"/>
      <c r="O4" s="10">
        <f>(D4*1/1000)/$C$4</f>
        <v>0.24042216876358841</v>
      </c>
      <c r="P4" s="10">
        <f t="shared" ref="P4:T4" si="3">(E4*1/1000)/$C$4</f>
        <v>26.447140169428774</v>
      </c>
      <c r="Q4" s="10">
        <f t="shared" si="3"/>
        <v>12.8761284012365</v>
      </c>
      <c r="R4" s="10">
        <f t="shared" si="3"/>
        <v>3.2551390086089739E-2</v>
      </c>
      <c r="S4" s="10">
        <f t="shared" si="3"/>
        <v>1.1533505055363442</v>
      </c>
      <c r="T4" s="10">
        <f t="shared" si="3"/>
        <v>3.9061650243820476</v>
      </c>
      <c r="V4" t="s">
        <v>503</v>
      </c>
      <c r="W4" t="s">
        <v>24</v>
      </c>
      <c r="X4" t="s">
        <v>504</v>
      </c>
      <c r="Y4" t="s">
        <v>494</v>
      </c>
      <c r="Z4" t="s">
        <v>505</v>
      </c>
      <c r="AA4" t="s">
        <v>496</v>
      </c>
      <c r="AB4" s="21">
        <v>21294</v>
      </c>
      <c r="AC4" s="21">
        <v>43210</v>
      </c>
      <c r="AD4">
        <f t="shared" si="2"/>
        <v>60</v>
      </c>
      <c r="AE4">
        <v>1</v>
      </c>
      <c r="AF4" t="s">
        <v>497</v>
      </c>
      <c r="AG4">
        <v>1269</v>
      </c>
      <c r="AH4">
        <v>8</v>
      </c>
      <c r="AJ4" t="str">
        <f t="shared" ref="AJ4:AJ67" si="4">IF(W4=A4, "TRUE","FALSE")</f>
        <v>TRUE</v>
      </c>
    </row>
    <row r="5" spans="1:36" ht="16" x14ac:dyDescent="0.2">
      <c r="A5" s="8" t="s">
        <v>26</v>
      </c>
      <c r="B5" s="9">
        <v>25</v>
      </c>
      <c r="C5" s="10">
        <f t="shared" si="0"/>
        <v>2.5000000000000001E-2</v>
      </c>
      <c r="D5" s="11">
        <v>1344.1800522650619</v>
      </c>
      <c r="E5" s="11">
        <v>242.48897165847018</v>
      </c>
      <c r="F5" s="11">
        <v>50.561644979397173</v>
      </c>
      <c r="G5" s="11">
        <v>14.334637063710014</v>
      </c>
      <c r="H5" s="11">
        <v>-0.95932380903573322</v>
      </c>
      <c r="I5" s="11">
        <v>15.226188578875124</v>
      </c>
      <c r="J5" s="11">
        <v>1.8480865009451142</v>
      </c>
      <c r="K5" s="11">
        <v>4.5617748561749245</v>
      </c>
      <c r="L5" s="11">
        <v>0.61164833979661926</v>
      </c>
      <c r="M5" s="11">
        <v>0.7008769134655547</v>
      </c>
      <c r="N5" s="11"/>
      <c r="O5" s="10">
        <f>(D5*1/1000)/$C$5</f>
        <v>53.767202090602474</v>
      </c>
      <c r="P5" s="10">
        <f t="shared" ref="P5:T5" si="5">(E5*1/1000)/$C$5</f>
        <v>9.6995588663388066</v>
      </c>
      <c r="Q5" s="10">
        <f t="shared" si="5"/>
        <v>2.0224657991758868</v>
      </c>
      <c r="R5" s="10">
        <f t="shared" si="5"/>
        <v>0.57338548254840049</v>
      </c>
      <c r="S5" s="10">
        <f t="shared" si="5"/>
        <v>-3.8372952361429326E-2</v>
      </c>
      <c r="T5" s="10">
        <f t="shared" si="5"/>
        <v>0.60904754315500498</v>
      </c>
      <c r="V5" t="s">
        <v>506</v>
      </c>
      <c r="W5" t="s">
        <v>26</v>
      </c>
      <c r="X5" t="s">
        <v>504</v>
      </c>
      <c r="Y5" t="s">
        <v>494</v>
      </c>
      <c r="Z5" t="s">
        <v>505</v>
      </c>
      <c r="AA5" t="s">
        <v>496</v>
      </c>
      <c r="AB5" s="21">
        <v>21589</v>
      </c>
      <c r="AC5" s="21">
        <v>43291</v>
      </c>
      <c r="AD5">
        <f t="shared" si="2"/>
        <v>59</v>
      </c>
      <c r="AE5">
        <v>1</v>
      </c>
      <c r="AF5" t="s">
        <v>502</v>
      </c>
      <c r="AG5">
        <v>3000</v>
      </c>
      <c r="AH5">
        <v>9</v>
      </c>
      <c r="AJ5" t="str">
        <f t="shared" si="4"/>
        <v>TRUE</v>
      </c>
    </row>
    <row r="6" spans="1:36" ht="16" x14ac:dyDescent="0.2">
      <c r="A6" s="8" t="s">
        <v>28</v>
      </c>
      <c r="B6" s="9">
        <v>30</v>
      </c>
      <c r="C6" s="10">
        <f t="shared" si="0"/>
        <v>0.03</v>
      </c>
      <c r="D6" s="11">
        <v>13.96187850540854</v>
      </c>
      <c r="E6" s="11">
        <v>307.58346113639146</v>
      </c>
      <c r="F6" s="11">
        <v>10.196908819632831</v>
      </c>
      <c r="G6" s="11">
        <v>1.4686185911386991</v>
      </c>
      <c r="H6" s="11">
        <v>-6.2908355768969937</v>
      </c>
      <c r="I6" s="11">
        <v>-1.0247495700139069E-2</v>
      </c>
      <c r="J6" s="11">
        <v>-0.12271985308363159</v>
      </c>
      <c r="K6" s="11">
        <v>-0.21781779284187422</v>
      </c>
      <c r="L6" s="11">
        <v>0.74497602144997122</v>
      </c>
      <c r="M6" s="11">
        <v>1.5359881354109133</v>
      </c>
      <c r="N6" s="11"/>
      <c r="O6" s="10">
        <f>(D6*1/1000)/$C$6</f>
        <v>0.46539595018028468</v>
      </c>
      <c r="P6" s="10">
        <f t="shared" ref="P6:T6" si="6">(E6*1/1000)/$C$6</f>
        <v>10.252782037879715</v>
      </c>
      <c r="Q6" s="10">
        <f t="shared" si="6"/>
        <v>0.3398969606544277</v>
      </c>
      <c r="R6" s="10">
        <f t="shared" si="6"/>
        <v>4.8953953037956639E-2</v>
      </c>
      <c r="S6" s="10">
        <f t="shared" si="6"/>
        <v>-0.20969451922989979</v>
      </c>
      <c r="T6" s="10">
        <f t="shared" si="6"/>
        <v>-3.4158319000463563E-4</v>
      </c>
      <c r="V6" t="s">
        <v>507</v>
      </c>
      <c r="W6" t="s">
        <v>28</v>
      </c>
      <c r="X6" t="s">
        <v>499</v>
      </c>
      <c r="Y6" t="s">
        <v>499</v>
      </c>
      <c r="Z6" t="s">
        <v>508</v>
      </c>
      <c r="AA6" t="s">
        <v>501</v>
      </c>
      <c r="AB6" s="21">
        <v>21741</v>
      </c>
      <c r="AC6" s="21">
        <v>43297</v>
      </c>
      <c r="AD6">
        <f t="shared" si="2"/>
        <v>59</v>
      </c>
      <c r="AE6">
        <v>1</v>
      </c>
      <c r="AF6" t="s">
        <v>497</v>
      </c>
      <c r="AG6">
        <v>289</v>
      </c>
      <c r="AH6" t="s">
        <v>501</v>
      </c>
      <c r="AJ6" t="str">
        <f t="shared" si="4"/>
        <v>TRUE</v>
      </c>
    </row>
    <row r="7" spans="1:36" ht="16" x14ac:dyDescent="0.2">
      <c r="A7" s="8" t="s">
        <v>30</v>
      </c>
      <c r="B7" s="9">
        <v>27</v>
      </c>
      <c r="C7" s="10">
        <f t="shared" si="0"/>
        <v>2.7E-2</v>
      </c>
      <c r="D7" s="11">
        <v>4.4744444241419119</v>
      </c>
      <c r="E7" s="11">
        <v>660.01977785285749</v>
      </c>
      <c r="F7" s="11">
        <v>287.05281733305947</v>
      </c>
      <c r="G7" s="11">
        <v>1.2575904518461021</v>
      </c>
      <c r="H7" s="11">
        <v>50.764422162496601</v>
      </c>
      <c r="I7" s="11">
        <v>211.58849847357376</v>
      </c>
      <c r="J7" s="11">
        <v>36.199751541381808</v>
      </c>
      <c r="K7" s="11">
        <v>48.87243182779229</v>
      </c>
      <c r="L7" s="11">
        <v>61.283927994716485</v>
      </c>
      <c r="M7" s="11">
        <v>22.450248244386934</v>
      </c>
      <c r="N7" s="11"/>
      <c r="O7" s="10">
        <f>(D7*1/1000)/$C$7</f>
        <v>0.16572016385710786</v>
      </c>
      <c r="P7" s="10">
        <f t="shared" ref="P7:T7" si="7">(E7*1/1000)/$C$7</f>
        <v>24.44517695751324</v>
      </c>
      <c r="Q7" s="10">
        <f t="shared" si="7"/>
        <v>10.631585827150351</v>
      </c>
      <c r="R7" s="10">
        <f t="shared" si="7"/>
        <v>4.6577424142448226E-2</v>
      </c>
      <c r="S7" s="10">
        <f t="shared" si="7"/>
        <v>1.8801637837961704</v>
      </c>
      <c r="T7" s="10">
        <f t="shared" si="7"/>
        <v>7.8366110545768066</v>
      </c>
      <c r="V7" t="s">
        <v>509</v>
      </c>
      <c r="W7" t="s">
        <v>30</v>
      </c>
      <c r="X7" t="s">
        <v>504</v>
      </c>
      <c r="Y7" t="s">
        <v>494</v>
      </c>
      <c r="Z7" t="s">
        <v>510</v>
      </c>
      <c r="AA7" t="s">
        <v>511</v>
      </c>
      <c r="AB7" s="21">
        <v>30401</v>
      </c>
      <c r="AC7" s="21">
        <v>43300</v>
      </c>
      <c r="AD7">
        <f t="shared" si="2"/>
        <v>35</v>
      </c>
      <c r="AE7">
        <v>1</v>
      </c>
      <c r="AF7" t="s">
        <v>502</v>
      </c>
      <c r="AG7">
        <v>250</v>
      </c>
      <c r="AH7">
        <v>0</v>
      </c>
      <c r="AJ7" t="str">
        <f t="shared" si="4"/>
        <v>TRUE</v>
      </c>
    </row>
    <row r="8" spans="1:36" ht="16" x14ac:dyDescent="0.2">
      <c r="A8" s="8" t="s">
        <v>32</v>
      </c>
      <c r="B8" s="9">
        <v>42</v>
      </c>
      <c r="C8" s="10">
        <f t="shared" si="0"/>
        <v>4.2000000000000003E-2</v>
      </c>
      <c r="D8" s="11">
        <v>6.9024945607098021</v>
      </c>
      <c r="E8" s="11">
        <v>2231.5039689738815</v>
      </c>
      <c r="F8" s="11">
        <v>654.28658123337846</v>
      </c>
      <c r="G8" s="11">
        <v>1.3473965271891595</v>
      </c>
      <c r="H8" s="11">
        <v>18.179541717851883</v>
      </c>
      <c r="I8" s="11">
        <v>1166.0125183536697</v>
      </c>
      <c r="J8" s="11">
        <v>7.5780789213883102</v>
      </c>
      <c r="K8" s="11">
        <v>10.354111949901316</v>
      </c>
      <c r="L8" s="11">
        <v>35.499278777616865</v>
      </c>
      <c r="M8" s="11">
        <v>10.994535745208172</v>
      </c>
      <c r="N8" s="11"/>
      <c r="O8" s="10">
        <f>(D8*1/1000)/$C$8</f>
        <v>0.1643451085883286</v>
      </c>
      <c r="P8" s="10">
        <f t="shared" ref="P8:T8" si="8">(E8*1/1000)/$C$8</f>
        <v>53.131046880330508</v>
      </c>
      <c r="Q8" s="10">
        <f t="shared" si="8"/>
        <v>15.578251934128058</v>
      </c>
      <c r="R8" s="10">
        <f t="shared" si="8"/>
        <v>3.2080869694979988E-2</v>
      </c>
      <c r="S8" s="10">
        <f t="shared" si="8"/>
        <v>0.43284623137742573</v>
      </c>
      <c r="T8" s="10">
        <f t="shared" si="8"/>
        <v>27.762202817944516</v>
      </c>
      <c r="V8" t="s">
        <v>492</v>
      </c>
      <c r="W8" t="s">
        <v>32</v>
      </c>
      <c r="X8" t="s">
        <v>493</v>
      </c>
      <c r="Y8" t="s">
        <v>494</v>
      </c>
      <c r="Z8" t="s">
        <v>495</v>
      </c>
      <c r="AA8" t="s">
        <v>496</v>
      </c>
      <c r="AB8" s="21">
        <v>29526</v>
      </c>
      <c r="AC8" s="21">
        <v>43301</v>
      </c>
      <c r="AD8">
        <f t="shared" si="2"/>
        <v>37</v>
      </c>
      <c r="AE8">
        <v>1</v>
      </c>
      <c r="AF8" t="s">
        <v>497</v>
      </c>
      <c r="AG8">
        <v>70</v>
      </c>
      <c r="AH8">
        <v>6</v>
      </c>
      <c r="AJ8" t="str">
        <f t="shared" si="4"/>
        <v>TRUE</v>
      </c>
    </row>
    <row r="9" spans="1:36" ht="16" x14ac:dyDescent="0.2">
      <c r="A9" s="8" t="s">
        <v>34</v>
      </c>
      <c r="B9" s="9">
        <v>33</v>
      </c>
      <c r="C9" s="10">
        <f t="shared" si="0"/>
        <v>3.3000000000000002E-2</v>
      </c>
      <c r="D9" s="11">
        <v>7.2519910578390121</v>
      </c>
      <c r="E9" s="11">
        <v>714.29690239772015</v>
      </c>
      <c r="F9" s="11">
        <v>467.21080259100694</v>
      </c>
      <c r="G9" s="11">
        <v>1.3106745360939873</v>
      </c>
      <c r="H9" s="11">
        <v>65.472870568674097</v>
      </c>
      <c r="I9" s="11">
        <v>352.46655223299143</v>
      </c>
      <c r="J9" s="11">
        <v>38.01775080308326</v>
      </c>
      <c r="K9" s="11">
        <v>66.897198260658854</v>
      </c>
      <c r="L9" s="11">
        <v>89.059881534177748</v>
      </c>
      <c r="M9" s="11">
        <v>13.924322201275153</v>
      </c>
      <c r="N9" s="11"/>
      <c r="O9" s="10">
        <f>(D9*1/1000)/$C$9</f>
        <v>0.21975730478300037</v>
      </c>
      <c r="P9" s="10">
        <f t="shared" ref="P9:T9" si="9">(E9*1/1000)/$C$9</f>
        <v>21.645360678718792</v>
      </c>
      <c r="Q9" s="10">
        <f t="shared" si="9"/>
        <v>14.157903108818392</v>
      </c>
      <c r="R9" s="10">
        <f t="shared" si="9"/>
        <v>3.9717410184666277E-2</v>
      </c>
      <c r="S9" s="10">
        <f t="shared" si="9"/>
        <v>1.9840263808689118</v>
      </c>
      <c r="T9" s="10">
        <f t="shared" si="9"/>
        <v>10.680804613120953</v>
      </c>
      <c r="V9" t="s">
        <v>512</v>
      </c>
      <c r="W9" t="s">
        <v>34</v>
      </c>
      <c r="X9" t="s">
        <v>504</v>
      </c>
      <c r="Y9" t="s">
        <v>494</v>
      </c>
      <c r="Z9" t="s">
        <v>510</v>
      </c>
      <c r="AA9" t="s">
        <v>511</v>
      </c>
      <c r="AB9" s="21">
        <v>32618</v>
      </c>
      <c r="AC9" s="21">
        <v>43308</v>
      </c>
      <c r="AD9">
        <f t="shared" si="2"/>
        <v>29</v>
      </c>
      <c r="AE9">
        <v>1</v>
      </c>
      <c r="AF9" t="s">
        <v>502</v>
      </c>
      <c r="AG9">
        <v>2826</v>
      </c>
      <c r="AH9">
        <v>5</v>
      </c>
      <c r="AJ9" t="str">
        <f t="shared" si="4"/>
        <v>TRUE</v>
      </c>
    </row>
    <row r="10" spans="1:36" ht="16" x14ac:dyDescent="0.2">
      <c r="A10" s="8" t="s">
        <v>36</v>
      </c>
      <c r="B10" s="9">
        <v>27</v>
      </c>
      <c r="C10" s="10">
        <f t="shared" si="0"/>
        <v>2.7E-2</v>
      </c>
      <c r="D10" s="11">
        <v>6.7783815646657777</v>
      </c>
      <c r="E10" s="11">
        <v>1070.0778981969056</v>
      </c>
      <c r="F10" s="11">
        <v>328.20772903887155</v>
      </c>
      <c r="G10" s="11">
        <v>1.3842323775403704</v>
      </c>
      <c r="H10" s="11">
        <v>8.2349260543624219</v>
      </c>
      <c r="I10" s="11">
        <v>438.62558069055308</v>
      </c>
      <c r="J10" s="11">
        <v>6.4504975590591096</v>
      </c>
      <c r="K10" s="11">
        <v>13.324430472690059</v>
      </c>
      <c r="L10" s="11">
        <v>10.061565603644242</v>
      </c>
      <c r="M10" s="11">
        <v>0.27466329559132285</v>
      </c>
      <c r="N10" s="11"/>
      <c r="O10" s="10">
        <f>(D10*1/1000)/$C$10</f>
        <v>0.25105116906169544</v>
      </c>
      <c r="P10" s="10">
        <f t="shared" ref="P10:T10" si="10">(E10*1/1000)/$C$10</f>
        <v>39.632514748033543</v>
      </c>
      <c r="Q10" s="10">
        <f t="shared" si="10"/>
        <v>12.155841816254501</v>
      </c>
      <c r="R10" s="10">
        <f t="shared" si="10"/>
        <v>5.1267865834828535E-2</v>
      </c>
      <c r="S10" s="10">
        <f t="shared" si="10"/>
        <v>0.30499726127268234</v>
      </c>
      <c r="T10" s="10">
        <f t="shared" si="10"/>
        <v>16.245391877427892</v>
      </c>
      <c r="V10" t="s">
        <v>513</v>
      </c>
      <c r="W10" t="s">
        <v>36</v>
      </c>
      <c r="X10" t="s">
        <v>499</v>
      </c>
      <c r="Y10" s="22" t="s">
        <v>499</v>
      </c>
      <c r="Z10" t="s">
        <v>508</v>
      </c>
      <c r="AA10" t="s">
        <v>501</v>
      </c>
      <c r="AB10" s="21">
        <v>36594</v>
      </c>
      <c r="AC10" s="21">
        <v>43320</v>
      </c>
      <c r="AD10">
        <f t="shared" si="2"/>
        <v>18</v>
      </c>
      <c r="AE10">
        <v>1</v>
      </c>
      <c r="AF10" t="s">
        <v>502</v>
      </c>
      <c r="AG10">
        <v>133</v>
      </c>
      <c r="AH10" t="s">
        <v>501</v>
      </c>
      <c r="AJ10" t="str">
        <f t="shared" si="4"/>
        <v>TRUE</v>
      </c>
    </row>
    <row r="11" spans="1:36" ht="16" x14ac:dyDescent="0.2">
      <c r="A11" s="8" t="s">
        <v>38</v>
      </c>
      <c r="B11" s="9">
        <v>38</v>
      </c>
      <c r="C11" s="10">
        <f t="shared" si="0"/>
        <v>3.7999999999999999E-2</v>
      </c>
      <c r="D11" s="11">
        <v>15.409136264251714</v>
      </c>
      <c r="E11" s="11">
        <v>1342.2244204231556</v>
      </c>
      <c r="F11" s="11">
        <v>586.94895150208174</v>
      </c>
      <c r="G11" s="11">
        <v>1.2895680305673787</v>
      </c>
      <c r="H11" s="11">
        <v>19.186745312547359</v>
      </c>
      <c r="I11" s="11">
        <v>266.43806308727915</v>
      </c>
      <c r="J11" s="11">
        <v>10.567660338432407</v>
      </c>
      <c r="K11" s="11">
        <v>14.742855866981444</v>
      </c>
      <c r="L11" s="11">
        <v>58.470655516141264</v>
      </c>
      <c r="M11" s="11">
        <v>0.9472743357709662</v>
      </c>
      <c r="N11" s="11"/>
      <c r="O11" s="10">
        <f>(D11*1/1000)/$C$11</f>
        <v>0.40550358590136093</v>
      </c>
      <c r="P11" s="10">
        <f t="shared" ref="P11:T11" si="11">(E11*1/1000)/$C$11</f>
        <v>35.321695274293575</v>
      </c>
      <c r="Q11" s="10">
        <f t="shared" si="11"/>
        <v>15.446025039528466</v>
      </c>
      <c r="R11" s="10">
        <f t="shared" si="11"/>
        <v>3.3936000804404703E-2</v>
      </c>
      <c r="S11" s="10">
        <f t="shared" si="11"/>
        <v>0.50491435033019361</v>
      </c>
      <c r="T11" s="10">
        <f t="shared" si="11"/>
        <v>7.0115279759810303</v>
      </c>
      <c r="V11" t="s">
        <v>514</v>
      </c>
      <c r="W11" t="s">
        <v>38</v>
      </c>
      <c r="X11" t="s">
        <v>499</v>
      </c>
      <c r="Y11" s="22" t="s">
        <v>499</v>
      </c>
      <c r="Z11" t="s">
        <v>508</v>
      </c>
      <c r="AA11" t="s">
        <v>501</v>
      </c>
      <c r="AB11" s="21">
        <v>32592</v>
      </c>
      <c r="AC11" s="21">
        <v>43321</v>
      </c>
      <c r="AD11">
        <f t="shared" si="2"/>
        <v>29</v>
      </c>
      <c r="AE11">
        <v>1</v>
      </c>
      <c r="AF11" t="s">
        <v>502</v>
      </c>
      <c r="AG11">
        <v>125</v>
      </c>
      <c r="AH11" t="s">
        <v>501</v>
      </c>
      <c r="AJ11" t="str">
        <f t="shared" si="4"/>
        <v>TRUE</v>
      </c>
    </row>
    <row r="12" spans="1:36" ht="16" x14ac:dyDescent="0.2">
      <c r="A12" s="8" t="s">
        <v>40</v>
      </c>
      <c r="B12" s="9">
        <v>42</v>
      </c>
      <c r="C12" s="10">
        <f t="shared" si="0"/>
        <v>4.2000000000000003E-2</v>
      </c>
      <c r="D12" s="11">
        <v>4.9124077968773507</v>
      </c>
      <c r="E12" s="11">
        <v>757.03948058570018</v>
      </c>
      <c r="F12" s="11">
        <v>299.83670968050239</v>
      </c>
      <c r="G12" s="11">
        <v>1.2879820606934502</v>
      </c>
      <c r="H12" s="11">
        <v>72.719466383099189</v>
      </c>
      <c r="I12" s="11">
        <v>258.74529943070246</v>
      </c>
      <c r="J12" s="11">
        <v>56.269026901913278</v>
      </c>
      <c r="K12" s="11">
        <v>68.679214934861918</v>
      </c>
      <c r="L12" s="11">
        <v>63.276040084924865</v>
      </c>
      <c r="M12" s="11">
        <v>29.077502213530487</v>
      </c>
      <c r="N12" s="11"/>
      <c r="O12" s="10">
        <f>(D12*1/1000)/$C$12</f>
        <v>0.11696209040184169</v>
      </c>
      <c r="P12" s="10">
        <f t="shared" ref="P12:T12" si="12">(E12*1/1000)/$C$12</f>
        <v>18.024749537754765</v>
      </c>
      <c r="Q12" s="10">
        <f t="shared" si="12"/>
        <v>7.1389692781071998</v>
      </c>
      <c r="R12" s="10">
        <f t="shared" si="12"/>
        <v>3.0666239540320241E-2</v>
      </c>
      <c r="S12" s="10">
        <f t="shared" si="12"/>
        <v>1.7314158662642662</v>
      </c>
      <c r="T12" s="10">
        <f t="shared" si="12"/>
        <v>6.1606023673976775</v>
      </c>
      <c r="V12" t="s">
        <v>515</v>
      </c>
      <c r="W12" t="s">
        <v>40</v>
      </c>
      <c r="X12" t="s">
        <v>493</v>
      </c>
      <c r="Y12" t="s">
        <v>494</v>
      </c>
      <c r="Z12" t="s">
        <v>495</v>
      </c>
      <c r="AA12" t="s">
        <v>511</v>
      </c>
      <c r="AB12" s="21">
        <v>32901</v>
      </c>
      <c r="AC12" s="21">
        <v>43296</v>
      </c>
      <c r="AD12">
        <f t="shared" si="2"/>
        <v>28</v>
      </c>
      <c r="AE12">
        <v>1</v>
      </c>
      <c r="AF12" t="s">
        <v>502</v>
      </c>
      <c r="AG12">
        <v>796</v>
      </c>
      <c r="AH12">
        <v>6</v>
      </c>
      <c r="AJ12" t="str">
        <f t="shared" si="4"/>
        <v>TRUE</v>
      </c>
    </row>
    <row r="13" spans="1:36" ht="16" x14ac:dyDescent="0.2">
      <c r="A13" s="8" t="s">
        <v>42</v>
      </c>
      <c r="B13" s="9">
        <v>48</v>
      </c>
      <c r="C13" s="10">
        <f t="shared" si="0"/>
        <v>4.8000000000000001E-2</v>
      </c>
      <c r="D13" s="11">
        <v>6.1684201564625827</v>
      </c>
      <c r="E13" s="11">
        <v>934.69865672658648</v>
      </c>
      <c r="F13" s="11">
        <v>547.47052830586063</v>
      </c>
      <c r="G13" s="11">
        <v>2.0528701736208701</v>
      </c>
      <c r="H13" s="11">
        <v>47.76072926300975</v>
      </c>
      <c r="I13" s="11">
        <v>330.52783016266409</v>
      </c>
      <c r="J13" s="11">
        <v>35.026955909862906</v>
      </c>
      <c r="K13" s="11">
        <v>56.785632625534276</v>
      </c>
      <c r="L13" s="11">
        <v>10.000569933584195</v>
      </c>
      <c r="M13" s="11">
        <v>1.0086483670651278</v>
      </c>
      <c r="N13" s="11"/>
      <c r="O13" s="10">
        <f>(D13*1/1000)/$C$13</f>
        <v>0.12850875325963712</v>
      </c>
      <c r="P13" s="10">
        <f t="shared" ref="P13:T13" si="13">(E13*1/1000)/$C$13</f>
        <v>19.472888681803884</v>
      </c>
      <c r="Q13" s="10">
        <f t="shared" si="13"/>
        <v>11.405636006372097</v>
      </c>
      <c r="R13" s="10">
        <f t="shared" si="13"/>
        <v>4.2768128617101456E-2</v>
      </c>
      <c r="S13" s="10">
        <f t="shared" si="13"/>
        <v>0.99501519297936969</v>
      </c>
      <c r="T13" s="10">
        <f t="shared" si="13"/>
        <v>6.8859964617221676</v>
      </c>
      <c r="V13" t="s">
        <v>516</v>
      </c>
      <c r="W13" t="s">
        <v>42</v>
      </c>
      <c r="X13" t="s">
        <v>504</v>
      </c>
      <c r="Y13" t="s">
        <v>494</v>
      </c>
      <c r="Z13" t="s">
        <v>505</v>
      </c>
      <c r="AA13" t="s">
        <v>511</v>
      </c>
      <c r="AB13" s="21">
        <v>29445</v>
      </c>
      <c r="AC13" s="21">
        <v>43329</v>
      </c>
      <c r="AD13">
        <f t="shared" si="2"/>
        <v>38</v>
      </c>
      <c r="AE13">
        <v>1</v>
      </c>
      <c r="AF13" t="s">
        <v>502</v>
      </c>
      <c r="AG13">
        <v>2043</v>
      </c>
      <c r="AH13">
        <v>8</v>
      </c>
      <c r="AJ13" t="str">
        <f t="shared" si="4"/>
        <v>TRUE</v>
      </c>
    </row>
    <row r="14" spans="1:36" ht="16" x14ac:dyDescent="0.2">
      <c r="A14" s="8" t="s">
        <v>44</v>
      </c>
      <c r="B14" s="9">
        <v>32</v>
      </c>
      <c r="C14" s="10">
        <f t="shared" si="0"/>
        <v>3.2000000000000001E-2</v>
      </c>
      <c r="D14" s="11">
        <v>5.1141129344023382</v>
      </c>
      <c r="E14" s="11">
        <v>470.2954871045153</v>
      </c>
      <c r="F14" s="11">
        <v>269.52359189728702</v>
      </c>
      <c r="G14" s="11">
        <v>1.2384063787917252</v>
      </c>
      <c r="H14" s="11">
        <v>25.175897863689322</v>
      </c>
      <c r="I14" s="11">
        <v>236.72343303607119</v>
      </c>
      <c r="J14" s="11">
        <v>20.984887519078555</v>
      </c>
      <c r="K14" s="11">
        <v>29.225873083807524</v>
      </c>
      <c r="L14" s="11">
        <v>56.556877258781313</v>
      </c>
      <c r="M14" s="11">
        <v>9.8163522576393998</v>
      </c>
      <c r="N14" s="11"/>
      <c r="O14" s="10">
        <f>(D14*1/1000)/$C$14</f>
        <v>0.15981602920007307</v>
      </c>
      <c r="P14" s="10">
        <f t="shared" ref="P14:T14" si="14">(E14*1/1000)/$C$14</f>
        <v>14.696733972016103</v>
      </c>
      <c r="Q14" s="10">
        <f t="shared" si="14"/>
        <v>8.4226122467902194</v>
      </c>
      <c r="R14" s="10">
        <f t="shared" si="14"/>
        <v>3.8700199337241413E-2</v>
      </c>
      <c r="S14" s="10">
        <f t="shared" si="14"/>
        <v>0.78674680824029131</v>
      </c>
      <c r="T14" s="10">
        <f t="shared" si="14"/>
        <v>7.3976072823772245</v>
      </c>
      <c r="V14" t="s">
        <v>517</v>
      </c>
      <c r="W14" t="s">
        <v>44</v>
      </c>
      <c r="X14" t="s">
        <v>499</v>
      </c>
      <c r="Y14" s="22" t="s">
        <v>499</v>
      </c>
      <c r="Z14" t="s">
        <v>500</v>
      </c>
      <c r="AA14" t="s">
        <v>501</v>
      </c>
      <c r="AB14" s="21">
        <v>32770</v>
      </c>
      <c r="AC14" s="21">
        <v>43341</v>
      </c>
      <c r="AD14">
        <f t="shared" si="2"/>
        <v>28</v>
      </c>
      <c r="AE14">
        <v>1</v>
      </c>
      <c r="AF14" t="s">
        <v>502</v>
      </c>
      <c r="AG14">
        <v>56</v>
      </c>
      <c r="AH14" t="s">
        <v>501</v>
      </c>
      <c r="AJ14" t="str">
        <f t="shared" si="4"/>
        <v>TRUE</v>
      </c>
    </row>
    <row r="15" spans="1:36" ht="16" x14ac:dyDescent="0.2">
      <c r="A15" s="8" t="s">
        <v>46</v>
      </c>
      <c r="B15" s="9">
        <v>49</v>
      </c>
      <c r="C15" s="10">
        <f t="shared" si="0"/>
        <v>4.9000000000000002E-2</v>
      </c>
      <c r="D15" s="11">
        <v>57.94387692706816</v>
      </c>
      <c r="E15" s="11">
        <v>1884.852433094685</v>
      </c>
      <c r="F15" s="11">
        <v>601.97988327440146</v>
      </c>
      <c r="G15" s="11">
        <v>1.662472190322446</v>
      </c>
      <c r="H15" s="11">
        <v>65.372676642083846</v>
      </c>
      <c r="I15" s="11">
        <v>818.22577481870235</v>
      </c>
      <c r="J15" s="11">
        <v>40.126234168827885</v>
      </c>
      <c r="K15" s="11">
        <v>58.16714544985436</v>
      </c>
      <c r="L15" s="11">
        <v>114.27079452310767</v>
      </c>
      <c r="M15" s="11">
        <v>71.572023790458303</v>
      </c>
      <c r="N15" s="11"/>
      <c r="O15" s="10">
        <f>(D15*1/1000)/$C$15</f>
        <v>1.1825281005524115</v>
      </c>
      <c r="P15" s="10">
        <f t="shared" ref="P15:T15" si="15">(E15*1/1000)/$C$15</f>
        <v>38.466376185605817</v>
      </c>
      <c r="Q15" s="10">
        <f t="shared" si="15"/>
        <v>12.285303740293907</v>
      </c>
      <c r="R15" s="10">
        <f t="shared" si="15"/>
        <v>3.3928003884131551E-2</v>
      </c>
      <c r="S15" s="10">
        <f t="shared" si="15"/>
        <v>1.3341362580017111</v>
      </c>
      <c r="T15" s="10">
        <f t="shared" si="15"/>
        <v>16.698485200381683</v>
      </c>
      <c r="V15" t="s">
        <v>518</v>
      </c>
      <c r="W15" t="s">
        <v>46</v>
      </c>
      <c r="X15" t="s">
        <v>493</v>
      </c>
      <c r="Y15" s="22" t="s">
        <v>494</v>
      </c>
      <c r="Z15" t="s">
        <v>495</v>
      </c>
      <c r="AA15" t="s">
        <v>511</v>
      </c>
      <c r="AB15" s="21">
        <v>21233</v>
      </c>
      <c r="AC15" s="21">
        <v>43350</v>
      </c>
      <c r="AD15">
        <f t="shared" si="2"/>
        <v>60</v>
      </c>
      <c r="AE15">
        <v>1</v>
      </c>
      <c r="AF15" t="s">
        <v>502</v>
      </c>
      <c r="AG15">
        <v>992</v>
      </c>
      <c r="AH15">
        <v>1</v>
      </c>
      <c r="AJ15" t="str">
        <f t="shared" si="4"/>
        <v>TRUE</v>
      </c>
    </row>
    <row r="16" spans="1:36" ht="16" x14ac:dyDescent="0.2">
      <c r="A16" s="8" t="s">
        <v>48</v>
      </c>
      <c r="B16" s="9">
        <v>24</v>
      </c>
      <c r="C16" s="10">
        <f t="shared" si="0"/>
        <v>2.4E-2</v>
      </c>
      <c r="D16" s="11">
        <v>3.3093078272751053</v>
      </c>
      <c r="E16" s="11">
        <v>250.93110165454448</v>
      </c>
      <c r="F16" s="11">
        <v>161.65019002192949</v>
      </c>
      <c r="G16" s="11">
        <v>1.2531170730462313</v>
      </c>
      <c r="H16" s="11">
        <v>36.714526228418109</v>
      </c>
      <c r="I16" s="11">
        <v>193.33408198400298</v>
      </c>
      <c r="J16" s="11">
        <v>27.797172777432117</v>
      </c>
      <c r="K16" s="11">
        <v>35.107523328063095</v>
      </c>
      <c r="L16" s="11">
        <v>29.521869517833554</v>
      </c>
      <c r="M16" s="11">
        <v>1.6936880320775449</v>
      </c>
      <c r="N16" s="11"/>
      <c r="O16" s="10">
        <f>(D16*1/1000)/$C$16</f>
        <v>0.13788782613646272</v>
      </c>
      <c r="P16" s="10">
        <f t="shared" ref="P16:T16" si="16">(E16*1/1000)/$C$16</f>
        <v>10.455462568939353</v>
      </c>
      <c r="Q16" s="10">
        <f t="shared" si="16"/>
        <v>6.7354245842470615</v>
      </c>
      <c r="R16" s="10">
        <f t="shared" si="16"/>
        <v>5.2213211376926305E-2</v>
      </c>
      <c r="S16" s="10">
        <f t="shared" si="16"/>
        <v>1.5297719261840879</v>
      </c>
      <c r="T16" s="10">
        <f t="shared" si="16"/>
        <v>8.0555867493334574</v>
      </c>
      <c r="V16" t="s">
        <v>519</v>
      </c>
      <c r="W16" t="s">
        <v>48</v>
      </c>
      <c r="X16" t="s">
        <v>504</v>
      </c>
      <c r="Y16" s="22" t="s">
        <v>494</v>
      </c>
      <c r="Z16" t="s">
        <v>520</v>
      </c>
      <c r="AA16" t="s">
        <v>511</v>
      </c>
      <c r="AB16" s="21">
        <v>31343</v>
      </c>
      <c r="AC16" s="21">
        <v>43371</v>
      </c>
      <c r="AD16">
        <f t="shared" si="2"/>
        <v>32</v>
      </c>
      <c r="AE16">
        <v>1</v>
      </c>
      <c r="AF16" t="s">
        <v>502</v>
      </c>
      <c r="AG16">
        <v>143</v>
      </c>
      <c r="AH16">
        <v>5</v>
      </c>
      <c r="AJ16" t="str">
        <f t="shared" si="4"/>
        <v>TRUE</v>
      </c>
    </row>
    <row r="17" spans="1:36" ht="16" x14ac:dyDescent="0.2">
      <c r="A17" s="8" t="s">
        <v>50</v>
      </c>
      <c r="B17" s="9">
        <v>29</v>
      </c>
      <c r="C17" s="10">
        <f t="shared" si="0"/>
        <v>2.9000000000000001E-2</v>
      </c>
      <c r="D17" s="11">
        <v>5.5679539265921267</v>
      </c>
      <c r="E17" s="11">
        <v>570.09627597796896</v>
      </c>
      <c r="F17" s="11">
        <v>289.46021872457271</v>
      </c>
      <c r="G17" s="11">
        <v>1.2533851824235518</v>
      </c>
      <c r="H17" s="11">
        <v>6.3054160307779128</v>
      </c>
      <c r="I17" s="11">
        <v>507.81208725534958</v>
      </c>
      <c r="J17" s="11">
        <v>3.3678515475372404</v>
      </c>
      <c r="K17" s="11">
        <v>8.7749235824890768</v>
      </c>
      <c r="L17" s="11">
        <v>10.869407172055148</v>
      </c>
      <c r="M17" s="11">
        <v>12.284537869745959</v>
      </c>
      <c r="N17" s="11"/>
      <c r="O17" s="10">
        <f>(D17*1/1000)/$C$17</f>
        <v>0.19199841126179745</v>
      </c>
      <c r="P17" s="10">
        <f t="shared" ref="P17:T17" si="17">(E17*1/1000)/$C$17</f>
        <v>19.658492275102379</v>
      </c>
      <c r="Q17" s="10">
        <f t="shared" si="17"/>
        <v>9.9813868525714735</v>
      </c>
      <c r="R17" s="10">
        <f t="shared" si="17"/>
        <v>4.3220178704260405E-2</v>
      </c>
      <c r="S17" s="10">
        <f t="shared" si="17"/>
        <v>0.21742813899234181</v>
      </c>
      <c r="T17" s="10">
        <f t="shared" si="17"/>
        <v>17.510761629494812</v>
      </c>
      <c r="AJ17" t="str">
        <f t="shared" si="4"/>
        <v>FALSE</v>
      </c>
    </row>
    <row r="18" spans="1:36" ht="16" x14ac:dyDescent="0.2">
      <c r="A18" s="8" t="s">
        <v>52</v>
      </c>
      <c r="B18" s="9">
        <v>28</v>
      </c>
      <c r="C18" s="10">
        <f t="shared" si="0"/>
        <v>2.8000000000000001E-2</v>
      </c>
      <c r="D18" s="11">
        <v>6.4647434939540531</v>
      </c>
      <c r="E18" s="11">
        <v>593.98739172621572</v>
      </c>
      <c r="F18" s="11">
        <v>242.50871298226861</v>
      </c>
      <c r="G18" s="11">
        <v>1.2674527636773079</v>
      </c>
      <c r="H18" s="11">
        <v>12.499918398881318</v>
      </c>
      <c r="I18" s="11">
        <v>364.95377276304566</v>
      </c>
      <c r="J18" s="11">
        <v>8.3916101474415932</v>
      </c>
      <c r="K18" s="11">
        <v>12.724752697868578</v>
      </c>
      <c r="L18" s="11">
        <v>32.366367328983785</v>
      </c>
      <c r="M18" s="11">
        <v>1.50784097360423</v>
      </c>
      <c r="N18" s="11"/>
      <c r="O18" s="10">
        <f>(D18*1/1000)/$C$18</f>
        <v>0.23088369621264476</v>
      </c>
      <c r="P18" s="10">
        <f t="shared" ref="P18:T18" si="18">(E18*1/1000)/$C$18</f>
        <v>21.213835418793419</v>
      </c>
      <c r="Q18" s="10">
        <f t="shared" si="18"/>
        <v>8.6610254636524502</v>
      </c>
      <c r="R18" s="10">
        <f t="shared" si="18"/>
        <v>4.5266170131332426E-2</v>
      </c>
      <c r="S18" s="10">
        <f t="shared" si="18"/>
        <v>0.44642565710290422</v>
      </c>
      <c r="T18" s="10">
        <f t="shared" si="18"/>
        <v>13.034063312965916</v>
      </c>
      <c r="V18" t="s">
        <v>521</v>
      </c>
      <c r="W18" t="s">
        <v>52</v>
      </c>
      <c r="X18" t="s">
        <v>504</v>
      </c>
      <c r="Y18" s="22" t="s">
        <v>494</v>
      </c>
      <c r="Z18" t="s">
        <v>522</v>
      </c>
      <c r="AA18" t="s">
        <v>511</v>
      </c>
      <c r="AB18" s="21">
        <v>35211</v>
      </c>
      <c r="AC18" s="21">
        <v>43104</v>
      </c>
      <c r="AD18">
        <f>DATEDIF(AB18,AC18,"Y")</f>
        <v>21</v>
      </c>
      <c r="AE18">
        <v>1</v>
      </c>
      <c r="AF18" t="s">
        <v>502</v>
      </c>
      <c r="AG18">
        <v>69</v>
      </c>
      <c r="AH18">
        <v>4</v>
      </c>
      <c r="AJ18" t="str">
        <f t="shared" si="4"/>
        <v>TRUE</v>
      </c>
    </row>
    <row r="19" spans="1:36" ht="16" x14ac:dyDescent="0.2">
      <c r="A19" s="8" t="s">
        <v>54</v>
      </c>
      <c r="B19" s="9">
        <v>38</v>
      </c>
      <c r="C19" s="10">
        <f t="shared" si="0"/>
        <v>3.7999999999999999E-2</v>
      </c>
      <c r="D19" s="11">
        <v>565.2338800110075</v>
      </c>
      <c r="E19" s="11">
        <v>1275.860373020409</v>
      </c>
      <c r="F19" s="11">
        <v>225.72097270444709</v>
      </c>
      <c r="G19" s="11">
        <v>26.486367568153121</v>
      </c>
      <c r="H19" s="11">
        <v>82.646896226821667</v>
      </c>
      <c r="I19" s="11">
        <v>458.50447491178636</v>
      </c>
      <c r="J19" s="11">
        <v>66.026374012587695</v>
      </c>
      <c r="K19" s="11">
        <v>62.49765623455896</v>
      </c>
      <c r="L19" s="11">
        <v>18.626332964845147</v>
      </c>
      <c r="M19" s="11">
        <v>5.0487751447425042</v>
      </c>
      <c r="N19" s="11"/>
      <c r="O19" s="10">
        <f>(D19*1/1000)/$C$19</f>
        <v>14.874575789763355</v>
      </c>
      <c r="P19" s="10">
        <f t="shared" ref="P19:T19" si="19">(E19*1/1000)/$C$19</f>
        <v>33.575272974221292</v>
      </c>
      <c r="Q19" s="10">
        <f t="shared" si="19"/>
        <v>5.9400255974854499</v>
      </c>
      <c r="R19" s="10">
        <f t="shared" si="19"/>
        <v>0.6970096728461348</v>
      </c>
      <c r="S19" s="10">
        <f t="shared" si="19"/>
        <v>2.1749183217584651</v>
      </c>
      <c r="T19" s="10">
        <f t="shared" si="19"/>
        <v>12.065907234520694</v>
      </c>
      <c r="V19" t="s">
        <v>523</v>
      </c>
      <c r="W19" t="s">
        <v>54</v>
      </c>
      <c r="X19" t="s">
        <v>504</v>
      </c>
      <c r="Y19" s="22" t="s">
        <v>494</v>
      </c>
      <c r="Z19" t="s">
        <v>510</v>
      </c>
      <c r="AA19" t="s">
        <v>511</v>
      </c>
      <c r="AB19" s="21">
        <v>23573</v>
      </c>
      <c r="AC19" s="21">
        <v>43392</v>
      </c>
      <c r="AD19">
        <f>DATEDIF(AB19,AC19,"Y")</f>
        <v>54</v>
      </c>
      <c r="AE19">
        <v>1</v>
      </c>
      <c r="AF19" t="s">
        <v>502</v>
      </c>
      <c r="AG19">
        <v>6000</v>
      </c>
      <c r="AH19">
        <v>7</v>
      </c>
      <c r="AJ19" t="str">
        <f t="shared" si="4"/>
        <v>TRUE</v>
      </c>
    </row>
    <row r="20" spans="1:36" ht="16" x14ac:dyDescent="0.2">
      <c r="A20" s="8" t="s">
        <v>56</v>
      </c>
      <c r="B20" s="9">
        <v>45</v>
      </c>
      <c r="C20" s="10">
        <f t="shared" si="0"/>
        <v>4.4999999999999998E-2</v>
      </c>
      <c r="D20" s="11">
        <v>10.396134359240257</v>
      </c>
      <c r="E20" s="11">
        <v>1548.1387646565861</v>
      </c>
      <c r="F20" s="11">
        <v>454.10013287489397</v>
      </c>
      <c r="G20" s="11">
        <v>1.4595495417202244</v>
      </c>
      <c r="H20" s="11">
        <v>114.1023643138534</v>
      </c>
      <c r="I20" s="11">
        <v>899.2937883231433</v>
      </c>
      <c r="J20" s="11">
        <v>78.4771489976807</v>
      </c>
      <c r="K20" s="11">
        <v>96.860108480387424</v>
      </c>
      <c r="L20" s="11">
        <v>101.69740120720492</v>
      </c>
      <c r="M20" s="11">
        <v>80.093421983231281</v>
      </c>
      <c r="N20" s="11"/>
      <c r="O20" s="10">
        <f>(D20*1/1000)/$C$20</f>
        <v>0.23102520798311682</v>
      </c>
      <c r="P20" s="10">
        <f t="shared" ref="P20:T20" si="20">(E20*1/1000)/$C$20</f>
        <v>34.403083659035246</v>
      </c>
      <c r="Q20" s="10">
        <f t="shared" si="20"/>
        <v>10.091114063886533</v>
      </c>
      <c r="R20" s="10">
        <f t="shared" si="20"/>
        <v>3.2434434260449438E-2</v>
      </c>
      <c r="S20" s="10">
        <f t="shared" si="20"/>
        <v>2.5356080958634091</v>
      </c>
      <c r="T20" s="10">
        <f t="shared" si="20"/>
        <v>19.984306407180963</v>
      </c>
      <c r="V20" t="s">
        <v>524</v>
      </c>
      <c r="W20" t="s">
        <v>56</v>
      </c>
      <c r="X20" t="s">
        <v>499</v>
      </c>
      <c r="Y20" s="22" t="s">
        <v>499</v>
      </c>
      <c r="Z20" t="s">
        <v>508</v>
      </c>
      <c r="AA20" t="s">
        <v>501</v>
      </c>
      <c r="AB20" s="21">
        <v>26190</v>
      </c>
      <c r="AC20" s="21">
        <v>43409</v>
      </c>
      <c r="AD20">
        <f>DATEDIF(AB20,AC20,"Y")</f>
        <v>47</v>
      </c>
      <c r="AE20">
        <v>1</v>
      </c>
      <c r="AF20" t="s">
        <v>502</v>
      </c>
      <c r="AG20">
        <v>189</v>
      </c>
      <c r="AH20">
        <v>5</v>
      </c>
      <c r="AJ20" t="str">
        <f t="shared" si="4"/>
        <v>TRUE</v>
      </c>
    </row>
    <row r="21" spans="1:36" ht="16" x14ac:dyDescent="0.2">
      <c r="A21" s="8" t="s">
        <v>58</v>
      </c>
      <c r="B21" s="9">
        <v>26</v>
      </c>
      <c r="C21" s="10">
        <f t="shared" si="0"/>
        <v>2.5999999999999999E-2</v>
      </c>
      <c r="D21" s="11">
        <v>5.1634973611734756</v>
      </c>
      <c r="E21" s="11">
        <v>336.14646956802147</v>
      </c>
      <c r="F21" s="11">
        <v>160.81610743914041</v>
      </c>
      <c r="G21" s="11">
        <v>1.2099024142280435</v>
      </c>
      <c r="H21" s="11">
        <v>26.534251261275855</v>
      </c>
      <c r="I21" s="11">
        <v>75.049230461786578</v>
      </c>
      <c r="J21" s="11">
        <v>20.930085718067019</v>
      </c>
      <c r="K21" s="11">
        <v>33.148572126267084</v>
      </c>
      <c r="L21" s="11">
        <v>35.734060192229222</v>
      </c>
      <c r="M21" s="11">
        <v>5.1101345692575526</v>
      </c>
      <c r="N21" s="11"/>
      <c r="O21" s="10">
        <f>(D21*1/1000)/$C$21</f>
        <v>0.19859605235282599</v>
      </c>
      <c r="P21" s="10">
        <f t="shared" ref="P21:T21" si="21">(E21*1/1000)/$C$21</f>
        <v>12.928710368000827</v>
      </c>
      <c r="Q21" s="10">
        <f t="shared" si="21"/>
        <v>6.1852349015054005</v>
      </c>
      <c r="R21" s="10">
        <f t="shared" si="21"/>
        <v>4.6534708239540139E-2</v>
      </c>
      <c r="S21" s="10">
        <f t="shared" si="21"/>
        <v>1.0205481254336868</v>
      </c>
      <c r="T21" s="10">
        <f t="shared" si="21"/>
        <v>2.8865088639148686</v>
      </c>
      <c r="V21" t="s">
        <v>525</v>
      </c>
      <c r="W21" t="s">
        <v>58</v>
      </c>
      <c r="X21" t="s">
        <v>504</v>
      </c>
      <c r="Y21" t="s">
        <v>494</v>
      </c>
      <c r="Z21" t="s">
        <v>510</v>
      </c>
      <c r="AA21" t="s">
        <v>511</v>
      </c>
      <c r="AB21" s="21">
        <v>24908</v>
      </c>
      <c r="AC21" s="21">
        <v>43411</v>
      </c>
      <c r="AD21">
        <f>DATEDIF(AB21,AC21,"Y")</f>
        <v>50</v>
      </c>
      <c r="AE21">
        <v>1</v>
      </c>
      <c r="AF21" t="s">
        <v>502</v>
      </c>
      <c r="AG21">
        <v>322</v>
      </c>
      <c r="AH21">
        <v>4</v>
      </c>
      <c r="AJ21" t="str">
        <f t="shared" si="4"/>
        <v>TRUE</v>
      </c>
    </row>
    <row r="22" spans="1:36" ht="16" x14ac:dyDescent="0.2">
      <c r="A22" s="8" t="s">
        <v>60</v>
      </c>
      <c r="B22" s="9">
        <v>65</v>
      </c>
      <c r="C22" s="10">
        <f t="shared" si="0"/>
        <v>6.5000000000000002E-2</v>
      </c>
      <c r="D22" s="11">
        <v>1201.4889377755453</v>
      </c>
      <c r="E22" s="11">
        <v>207.59871899705632</v>
      </c>
      <c r="F22" s="11">
        <v>44.505515651353321</v>
      </c>
      <c r="G22" s="11">
        <v>10.785616887685725</v>
      </c>
      <c r="H22" s="11">
        <v>-2.0015176421367373</v>
      </c>
      <c r="I22" s="11">
        <v>34.948486036539315</v>
      </c>
      <c r="J22" s="11">
        <v>2.0569320857350943</v>
      </c>
      <c r="K22" s="11">
        <v>3.6716198965984113</v>
      </c>
      <c r="L22" s="11">
        <v>3.33569348799863</v>
      </c>
      <c r="M22" s="11">
        <v>0.50279621527845364</v>
      </c>
      <c r="N22" s="11"/>
      <c r="O22" s="10">
        <f>(D22*1/1000)/$C$22</f>
        <v>18.484445196546851</v>
      </c>
      <c r="P22" s="10">
        <f t="shared" ref="P22:T22" si="22">(E22*1/1000)/$C$22</f>
        <v>3.1938264461085586</v>
      </c>
      <c r="Q22" s="10">
        <f t="shared" si="22"/>
        <v>0.6847002407900511</v>
      </c>
      <c r="R22" s="10">
        <f t="shared" si="22"/>
        <v>0.16593256750285729</v>
      </c>
      <c r="S22" s="10">
        <f t="shared" si="22"/>
        <v>-3.0792579109795958E-2</v>
      </c>
      <c r="T22" s="10">
        <f t="shared" si="22"/>
        <v>0.53766901594675864</v>
      </c>
      <c r="V22" t="s">
        <v>526</v>
      </c>
      <c r="W22" t="s">
        <v>60</v>
      </c>
      <c r="X22" t="s">
        <v>504</v>
      </c>
      <c r="Y22" s="22" t="s">
        <v>494</v>
      </c>
      <c r="Z22" t="s">
        <v>510</v>
      </c>
      <c r="AA22" t="s">
        <v>511</v>
      </c>
      <c r="AB22" s="21">
        <v>29437</v>
      </c>
      <c r="AC22" s="21">
        <v>43417</v>
      </c>
      <c r="AD22">
        <f>DATEDIF(AB22,AC22,"Y")</f>
        <v>38</v>
      </c>
      <c r="AE22">
        <v>1</v>
      </c>
      <c r="AF22" t="s">
        <v>502</v>
      </c>
      <c r="AG22">
        <v>1073</v>
      </c>
      <c r="AH22">
        <v>10</v>
      </c>
      <c r="AJ22" t="str">
        <f t="shared" si="4"/>
        <v>TRUE</v>
      </c>
    </row>
    <row r="23" spans="1:36" ht="16" x14ac:dyDescent="0.2">
      <c r="A23" s="8" t="s">
        <v>62</v>
      </c>
      <c r="B23" s="9">
        <v>31</v>
      </c>
      <c r="C23" s="10">
        <f t="shared" si="0"/>
        <v>3.1E-2</v>
      </c>
      <c r="D23" s="11">
        <v>9.7401149690829278</v>
      </c>
      <c r="E23" s="11">
        <v>496.26047061981615</v>
      </c>
      <c r="F23" s="11">
        <v>211.14202381869629</v>
      </c>
      <c r="G23" s="11">
        <v>1.3002417740539007</v>
      </c>
      <c r="H23" s="11">
        <v>18.149425947375143</v>
      </c>
      <c r="I23" s="11">
        <v>176.52881403435538</v>
      </c>
      <c r="J23" s="11">
        <v>15.00425530966751</v>
      </c>
      <c r="K23" s="11">
        <v>18.463129633038513</v>
      </c>
      <c r="L23" s="11">
        <v>36.284554152812746</v>
      </c>
      <c r="M23" s="11">
        <v>14.457826207916495</v>
      </c>
      <c r="N23" s="11"/>
      <c r="O23" s="10">
        <f>(D23*1/1000)/$C$23</f>
        <v>0.3141972570671912</v>
      </c>
      <c r="P23" s="10">
        <f t="shared" ref="P23:T23" si="23">(E23*1/1000)/$C$23</f>
        <v>16.008402278058586</v>
      </c>
      <c r="Q23" s="10">
        <f t="shared" si="23"/>
        <v>6.8110330264095582</v>
      </c>
      <c r="R23" s="10">
        <f t="shared" si="23"/>
        <v>4.1943283033996796E-2</v>
      </c>
      <c r="S23" s="10">
        <f t="shared" si="23"/>
        <v>0.58546535314113368</v>
      </c>
      <c r="T23" s="10">
        <f t="shared" si="23"/>
        <v>5.6944778720759803</v>
      </c>
      <c r="AJ23" t="str">
        <f t="shared" si="4"/>
        <v>FALSE</v>
      </c>
    </row>
    <row r="24" spans="1:36" ht="16" x14ac:dyDescent="0.2">
      <c r="A24" s="8" t="s">
        <v>64</v>
      </c>
      <c r="B24" s="9">
        <v>32</v>
      </c>
      <c r="C24" s="10">
        <f t="shared" si="0"/>
        <v>3.2000000000000001E-2</v>
      </c>
      <c r="D24" s="11">
        <v>3.7641595589687338</v>
      </c>
      <c r="E24" s="11">
        <v>639.02632096728735</v>
      </c>
      <c r="F24" s="11">
        <v>525.19704698696341</v>
      </c>
      <c r="G24" s="11">
        <v>1.2551301689525027</v>
      </c>
      <c r="H24" s="11">
        <v>91.978088295325122</v>
      </c>
      <c r="I24" s="11">
        <v>401.66479948596339</v>
      </c>
      <c r="J24" s="11">
        <v>72.956529543266399</v>
      </c>
      <c r="K24" s="11">
        <v>91.146374903322638</v>
      </c>
      <c r="L24" s="11">
        <v>122.09278424004648</v>
      </c>
      <c r="M24" s="11">
        <v>51.544066865076303</v>
      </c>
      <c r="N24" s="11"/>
      <c r="O24" s="10">
        <f>(D24*1/1000)/$C$24</f>
        <v>0.11762998621777293</v>
      </c>
      <c r="P24" s="10">
        <f t="shared" ref="P24:T24" si="24">(E24*1/1000)/$C$24</f>
        <v>19.96957253022773</v>
      </c>
      <c r="Q24" s="10">
        <f t="shared" si="24"/>
        <v>16.412407718342607</v>
      </c>
      <c r="R24" s="10">
        <f t="shared" si="24"/>
        <v>3.922281777976571E-2</v>
      </c>
      <c r="S24" s="10">
        <f t="shared" si="24"/>
        <v>2.8743152592289101</v>
      </c>
      <c r="T24" s="10">
        <f t="shared" si="24"/>
        <v>12.552024983936356</v>
      </c>
      <c r="AJ24" t="str">
        <f t="shared" si="4"/>
        <v>FALSE</v>
      </c>
    </row>
    <row r="25" spans="1:36" ht="16" x14ac:dyDescent="0.2">
      <c r="A25" s="8" t="s">
        <v>66</v>
      </c>
      <c r="B25" s="9">
        <v>35</v>
      </c>
      <c r="C25" s="10">
        <f t="shared" si="0"/>
        <v>3.5000000000000003E-2</v>
      </c>
      <c r="D25" s="11">
        <v>7.4320640599737189</v>
      </c>
      <c r="E25" s="11">
        <v>1017.9531011535335</v>
      </c>
      <c r="F25" s="11">
        <v>326.22761892533339</v>
      </c>
      <c r="G25" s="11">
        <v>1.3369461356549197</v>
      </c>
      <c r="H25" s="11">
        <v>17.947522350704666</v>
      </c>
      <c r="I25" s="11">
        <v>346.29161777464344</v>
      </c>
      <c r="J25" s="11">
        <v>12.132143585737197</v>
      </c>
      <c r="K25" s="11">
        <v>16.728550949902569</v>
      </c>
      <c r="L25" s="11">
        <v>53.786889505778092</v>
      </c>
      <c r="M25" s="11">
        <v>17.488322946494904</v>
      </c>
      <c r="N25" s="11"/>
      <c r="O25" s="10">
        <f>(D25*1/1000)/$C$25</f>
        <v>0.21234468742782053</v>
      </c>
      <c r="P25" s="10">
        <f t="shared" ref="P25:T25" si="25">(E25*1/1000)/$C$25</f>
        <v>29.084374318672381</v>
      </c>
      <c r="Q25" s="10">
        <f t="shared" si="25"/>
        <v>9.3207891121523812</v>
      </c>
      <c r="R25" s="10">
        <f t="shared" si="25"/>
        <v>3.8198461018711986E-2</v>
      </c>
      <c r="S25" s="10">
        <f t="shared" si="25"/>
        <v>0.51278635287727614</v>
      </c>
      <c r="T25" s="10">
        <f t="shared" si="25"/>
        <v>9.894046222132669</v>
      </c>
      <c r="AJ25" t="str">
        <f t="shared" si="4"/>
        <v>FALSE</v>
      </c>
    </row>
    <row r="26" spans="1:36" ht="16" x14ac:dyDescent="0.2">
      <c r="A26" s="8" t="s">
        <v>68</v>
      </c>
      <c r="B26" s="9">
        <v>44</v>
      </c>
      <c r="C26" s="10">
        <f t="shared" si="0"/>
        <v>4.3999999999999997E-2</v>
      </c>
      <c r="D26" s="11">
        <v>4.4429966366533034</v>
      </c>
      <c r="E26" s="11">
        <v>425.12020756585628</v>
      </c>
      <c r="F26" s="11">
        <v>201.81166372723666</v>
      </c>
      <c r="G26" s="11">
        <v>1.2578862695851691</v>
      </c>
      <c r="H26" s="11">
        <v>25.546658911523558</v>
      </c>
      <c r="I26" s="11">
        <v>143.75252024731495</v>
      </c>
      <c r="J26" s="11">
        <v>22.563297261976338</v>
      </c>
      <c r="K26" s="11">
        <v>28.005026305158939</v>
      </c>
      <c r="L26" s="11">
        <v>29.576712639809209</v>
      </c>
      <c r="M26" s="11">
        <v>4.1869282532279302</v>
      </c>
      <c r="N26" s="11"/>
      <c r="O26" s="10">
        <f>(D26*1/1000)/$C$26</f>
        <v>0.10097719628757508</v>
      </c>
      <c r="P26" s="10">
        <f t="shared" ref="P26:T26" si="26">(E26*1/1000)/$C$26</f>
        <v>9.6618228992240063</v>
      </c>
      <c r="Q26" s="10">
        <f t="shared" si="26"/>
        <v>4.586628721073561</v>
      </c>
      <c r="R26" s="10">
        <f t="shared" si="26"/>
        <v>2.8588324308753847E-2</v>
      </c>
      <c r="S26" s="10">
        <f t="shared" si="26"/>
        <v>0.58060588435280813</v>
      </c>
      <c r="T26" s="10">
        <f t="shared" si="26"/>
        <v>3.2671027328935214</v>
      </c>
      <c r="V26" t="s">
        <v>527</v>
      </c>
      <c r="W26" t="s">
        <v>68</v>
      </c>
      <c r="X26" t="s">
        <v>504</v>
      </c>
      <c r="Y26" s="22" t="s">
        <v>494</v>
      </c>
      <c r="Z26" t="s">
        <v>505</v>
      </c>
      <c r="AA26" t="s">
        <v>511</v>
      </c>
      <c r="AB26" s="21">
        <v>17139</v>
      </c>
      <c r="AC26" s="21">
        <v>43427</v>
      </c>
      <c r="AD26">
        <f>DATEDIF(AB26,AC26,"Y")</f>
        <v>71</v>
      </c>
      <c r="AE26">
        <v>1</v>
      </c>
      <c r="AF26" t="s">
        <v>502</v>
      </c>
      <c r="AG26">
        <v>164</v>
      </c>
      <c r="AH26">
        <v>4</v>
      </c>
      <c r="AJ26" t="str">
        <f t="shared" si="4"/>
        <v>TRUE</v>
      </c>
    </row>
    <row r="27" spans="1:36" ht="16" x14ac:dyDescent="0.2">
      <c r="A27" s="8" t="s">
        <v>70</v>
      </c>
      <c r="B27" s="9">
        <v>41</v>
      </c>
      <c r="C27" s="10">
        <f t="shared" si="0"/>
        <v>4.1000000000000002E-2</v>
      </c>
      <c r="D27" s="11">
        <v>4.5299371812004701</v>
      </c>
      <c r="E27" s="11">
        <v>778.05482409438116</v>
      </c>
      <c r="F27" s="11">
        <v>231.36561223153547</v>
      </c>
      <c r="G27" s="11">
        <v>1.3155183444929894</v>
      </c>
      <c r="H27" s="11">
        <v>63.873930233401133</v>
      </c>
      <c r="I27" s="11">
        <v>187.46839785583833</v>
      </c>
      <c r="J27" s="11">
        <v>52.337387479986617</v>
      </c>
      <c r="K27" s="11">
        <v>64.108182328527263</v>
      </c>
      <c r="L27" s="11">
        <v>64.852732903632656</v>
      </c>
      <c r="M27" s="11">
        <v>8.4852890530678433</v>
      </c>
      <c r="N27" s="11"/>
      <c r="O27" s="10">
        <f>(D27*1/1000)/$C$27</f>
        <v>0.11048627271220658</v>
      </c>
      <c r="P27" s="10">
        <f t="shared" ref="P27:T27" si="27">(E27*1/1000)/$C$27</f>
        <v>18.976946929131248</v>
      </c>
      <c r="Q27" s="10">
        <f t="shared" si="27"/>
        <v>5.6430637129642793</v>
      </c>
      <c r="R27" s="10">
        <f t="shared" si="27"/>
        <v>3.2085813280316809E-2</v>
      </c>
      <c r="S27" s="10">
        <f t="shared" si="27"/>
        <v>1.5579007374000273</v>
      </c>
      <c r="T27" s="10">
        <f t="shared" si="27"/>
        <v>4.5723999477033734</v>
      </c>
      <c r="AJ27" t="str">
        <f t="shared" si="4"/>
        <v>FALSE</v>
      </c>
    </row>
    <row r="28" spans="1:36" ht="16" x14ac:dyDescent="0.2">
      <c r="A28" s="8" t="s">
        <v>72</v>
      </c>
      <c r="B28" s="9">
        <v>45</v>
      </c>
      <c r="C28" s="10">
        <f t="shared" si="0"/>
        <v>4.4999999999999998E-2</v>
      </c>
      <c r="D28" s="11">
        <v>203.15067364633509</v>
      </c>
      <c r="E28" s="11">
        <v>732.4100661556356</v>
      </c>
      <c r="F28" s="11">
        <v>57.668073641328633</v>
      </c>
      <c r="G28" s="11">
        <v>1.6204640683726033</v>
      </c>
      <c r="H28" s="11">
        <v>-5.9828139398660465</v>
      </c>
      <c r="I28" s="11">
        <v>480.97606562075066</v>
      </c>
      <c r="J28" s="11">
        <v>0.20911338463295223</v>
      </c>
      <c r="K28" s="11">
        <v>5.9884891452290374E-2</v>
      </c>
      <c r="L28" s="11">
        <v>1.5953354259589432</v>
      </c>
      <c r="M28" s="11">
        <v>0.89725397867344736</v>
      </c>
      <c r="N28" s="11"/>
      <c r="O28" s="10">
        <f>(D28*1/1000)/$C$28</f>
        <v>4.5144594143630021</v>
      </c>
      <c r="P28" s="10">
        <f t="shared" ref="P28:T28" si="28">(E28*1/1000)/$C$28</f>
        <v>16.275779247903014</v>
      </c>
      <c r="Q28" s="10">
        <f t="shared" si="28"/>
        <v>1.2815127475850807</v>
      </c>
      <c r="R28" s="10">
        <f t="shared" si="28"/>
        <v>3.6010312630502292E-2</v>
      </c>
      <c r="S28" s="10">
        <f t="shared" si="28"/>
        <v>-0.13295142088591214</v>
      </c>
      <c r="T28" s="10">
        <f t="shared" si="28"/>
        <v>10.688357013794461</v>
      </c>
      <c r="V28" t="s">
        <v>528</v>
      </c>
      <c r="W28" t="s">
        <v>72</v>
      </c>
      <c r="X28" t="s">
        <v>504</v>
      </c>
      <c r="Y28" s="22" t="s">
        <v>494</v>
      </c>
      <c r="Z28" t="s">
        <v>505</v>
      </c>
      <c r="AA28" t="s">
        <v>511</v>
      </c>
      <c r="AB28" s="21">
        <v>36196</v>
      </c>
      <c r="AC28" s="21">
        <v>43462</v>
      </c>
      <c r="AD28">
        <f>DATEDIF(AB28,AC28,"Y")</f>
        <v>19</v>
      </c>
      <c r="AE28" s="23">
        <v>1</v>
      </c>
      <c r="AF28" t="s">
        <v>502</v>
      </c>
      <c r="AG28">
        <v>108</v>
      </c>
      <c r="AH28">
        <v>3</v>
      </c>
      <c r="AJ28" t="str">
        <f t="shared" si="4"/>
        <v>TRUE</v>
      </c>
    </row>
    <row r="29" spans="1:36" ht="16" x14ac:dyDescent="0.2">
      <c r="A29" s="8" t="s">
        <v>74</v>
      </c>
      <c r="B29" s="9">
        <v>43</v>
      </c>
      <c r="C29" s="10">
        <f t="shared" si="0"/>
        <v>4.2999999999999997E-2</v>
      </c>
      <c r="D29" s="11">
        <v>17.26047387509389</v>
      </c>
      <c r="E29" s="11">
        <v>549.49868229473122</v>
      </c>
      <c r="F29" s="11">
        <v>264.01841682754048</v>
      </c>
      <c r="G29" s="11">
        <v>1.6121833547178743</v>
      </c>
      <c r="H29" s="11">
        <v>25.149123171309714</v>
      </c>
      <c r="I29" s="11">
        <v>321.57010682233943</v>
      </c>
      <c r="J29" s="11">
        <v>19.501903788266102</v>
      </c>
      <c r="K29" s="11">
        <v>25.327121434111532</v>
      </c>
      <c r="L29" s="11">
        <v>6.360417193884893</v>
      </c>
      <c r="M29" s="11">
        <v>0.90938545873191001</v>
      </c>
      <c r="N29" s="11"/>
      <c r="O29" s="10">
        <f>(D29*1/1000)/$C$29</f>
        <v>0.40140636918823008</v>
      </c>
      <c r="P29" s="10">
        <f t="shared" ref="P29:T29" si="29">(E29*1/1000)/$C$29</f>
        <v>12.779039123133284</v>
      </c>
      <c r="Q29" s="10">
        <f t="shared" si="29"/>
        <v>6.1399631820358254</v>
      </c>
      <c r="R29" s="10">
        <f t="shared" si="29"/>
        <v>3.7492636156229636E-2</v>
      </c>
      <c r="S29" s="10">
        <f t="shared" si="29"/>
        <v>0.58486332956534226</v>
      </c>
      <c r="T29" s="10">
        <f t="shared" si="29"/>
        <v>7.4783745772637085</v>
      </c>
      <c r="V29" t="s">
        <v>529</v>
      </c>
      <c r="W29" t="s">
        <v>74</v>
      </c>
      <c r="X29" t="s">
        <v>499</v>
      </c>
      <c r="Y29" t="s">
        <v>499</v>
      </c>
      <c r="Z29" t="s">
        <v>530</v>
      </c>
      <c r="AA29" t="s">
        <v>501</v>
      </c>
      <c r="AB29" s="21">
        <v>32551</v>
      </c>
      <c r="AC29" s="21">
        <v>43469</v>
      </c>
      <c r="AD29">
        <f>DATEDIF(AB29,AC29,"Y")</f>
        <v>29</v>
      </c>
      <c r="AE29">
        <v>1</v>
      </c>
      <c r="AF29" t="s">
        <v>502</v>
      </c>
      <c r="AG29">
        <v>510</v>
      </c>
      <c r="AH29" t="s">
        <v>501</v>
      </c>
      <c r="AJ29" t="str">
        <f t="shared" si="4"/>
        <v>TRUE</v>
      </c>
    </row>
    <row r="30" spans="1:36" ht="16" x14ac:dyDescent="0.2">
      <c r="A30" s="8" t="s">
        <v>76</v>
      </c>
      <c r="B30" s="9">
        <v>39</v>
      </c>
      <c r="C30" s="10">
        <f t="shared" si="0"/>
        <v>3.9E-2</v>
      </c>
      <c r="D30" s="11">
        <v>5.4077902885776377</v>
      </c>
      <c r="E30" s="11">
        <v>996.75066302654488</v>
      </c>
      <c r="F30" s="11">
        <v>481.29385622838697</v>
      </c>
      <c r="G30" s="11">
        <v>1.4991847517771868</v>
      </c>
      <c r="H30" s="11">
        <v>19.568432574614153</v>
      </c>
      <c r="I30" s="11">
        <v>490.76434932650642</v>
      </c>
      <c r="J30" s="11">
        <v>14.558148301399214</v>
      </c>
      <c r="K30" s="11">
        <v>32.586947787030034</v>
      </c>
      <c r="L30" s="11">
        <v>76.665498589164258</v>
      </c>
      <c r="M30" s="11">
        <v>1.4324004933783847</v>
      </c>
      <c r="N30" s="11"/>
      <c r="O30" s="10">
        <f>(D30*1/1000)/$C$30</f>
        <v>0.13866128945070866</v>
      </c>
      <c r="P30" s="10">
        <f t="shared" ref="P30:T30" si="30">(E30*1/1000)/$C$30</f>
        <v>25.557709308372946</v>
      </c>
      <c r="Q30" s="10">
        <f t="shared" si="30"/>
        <v>12.34086810842018</v>
      </c>
      <c r="R30" s="10">
        <f t="shared" si="30"/>
        <v>3.8440634660953509E-2</v>
      </c>
      <c r="S30" s="10">
        <f t="shared" si="30"/>
        <v>0.50175468140036283</v>
      </c>
      <c r="T30" s="10">
        <f t="shared" si="30"/>
        <v>12.583701264782215</v>
      </c>
      <c r="AJ30" t="str">
        <f t="shared" si="4"/>
        <v>FALSE</v>
      </c>
    </row>
    <row r="31" spans="1:36" ht="16" x14ac:dyDescent="0.2">
      <c r="A31" s="8" t="s">
        <v>78</v>
      </c>
      <c r="B31" s="9">
        <v>48</v>
      </c>
      <c r="C31" s="10">
        <f t="shared" si="0"/>
        <v>4.8000000000000001E-2</v>
      </c>
      <c r="D31" s="11">
        <v>31.983242092130617</v>
      </c>
      <c r="E31" s="11">
        <v>1256.6501505825049</v>
      </c>
      <c r="F31" s="11">
        <v>497.12374467563063</v>
      </c>
      <c r="G31" s="11">
        <v>1.4086946761016805</v>
      </c>
      <c r="H31" s="11">
        <v>82.944493633911733</v>
      </c>
      <c r="I31" s="11">
        <v>370.80744285428693</v>
      </c>
      <c r="J31" s="11">
        <v>41.984465833188992</v>
      </c>
      <c r="K31" s="11">
        <v>78.740793927255893</v>
      </c>
      <c r="L31" s="11">
        <v>88.422907511647594</v>
      </c>
      <c r="M31" s="11">
        <v>1.4664675855340086</v>
      </c>
      <c r="N31" s="11"/>
      <c r="O31" s="10">
        <f>(D31*1/1000)/$C$31</f>
        <v>0.66631754358605455</v>
      </c>
      <c r="P31" s="10">
        <f t="shared" ref="P31:T31" si="31">(E31*1/1000)/$C$31</f>
        <v>26.180211470468851</v>
      </c>
      <c r="Q31" s="10">
        <f t="shared" si="31"/>
        <v>10.356744680742304</v>
      </c>
      <c r="R31" s="10">
        <f t="shared" si="31"/>
        <v>2.9347805752118344E-2</v>
      </c>
      <c r="S31" s="10">
        <f t="shared" si="31"/>
        <v>1.7280102840398277</v>
      </c>
      <c r="T31" s="10">
        <f t="shared" si="31"/>
        <v>7.7251550594643108</v>
      </c>
      <c r="AJ31" t="str">
        <f t="shared" si="4"/>
        <v>FALSE</v>
      </c>
    </row>
    <row r="32" spans="1:36" ht="16" x14ac:dyDescent="0.2">
      <c r="A32" s="8" t="s">
        <v>80</v>
      </c>
      <c r="B32" s="9">
        <v>53</v>
      </c>
      <c r="C32" s="10">
        <f t="shared" si="0"/>
        <v>5.2999999999999999E-2</v>
      </c>
      <c r="D32" s="11">
        <v>2584.32005914513</v>
      </c>
      <c r="E32" s="11">
        <v>-40.493148231027391</v>
      </c>
      <c r="F32" s="11">
        <v>7.0338259900014135</v>
      </c>
      <c r="G32" s="11">
        <v>2.4399884552459721</v>
      </c>
      <c r="H32" s="11">
        <v>-6.0550922775044498</v>
      </c>
      <c r="I32" s="11">
        <v>-0.51645964833768254</v>
      </c>
      <c r="J32" s="11">
        <v>9.7054799156518594E-3</v>
      </c>
      <c r="K32" s="11">
        <v>-6.7137588758447733E-2</v>
      </c>
      <c r="L32" s="11">
        <v>0.73019841549179509</v>
      </c>
      <c r="M32" s="11">
        <v>0.61256147214977041</v>
      </c>
      <c r="N32" s="11"/>
      <c r="O32" s="10">
        <f>(D32*1/1000)/$C$32</f>
        <v>48.760755832926982</v>
      </c>
      <c r="P32" s="10">
        <f t="shared" ref="P32:T32" si="32">(E32*1/1000)/$C$32</f>
        <v>-0.7640216647363659</v>
      </c>
      <c r="Q32" s="10">
        <f t="shared" si="32"/>
        <v>0.13271369792455498</v>
      </c>
      <c r="R32" s="10">
        <f t="shared" si="32"/>
        <v>4.603751802350891E-2</v>
      </c>
      <c r="S32" s="10">
        <f t="shared" si="32"/>
        <v>-0.11424702410385755</v>
      </c>
      <c r="T32" s="10">
        <f t="shared" si="32"/>
        <v>-9.7445216667487265E-3</v>
      </c>
      <c r="AJ32" t="str">
        <f t="shared" si="4"/>
        <v>FALSE</v>
      </c>
    </row>
    <row r="33" spans="1:36" ht="16" x14ac:dyDescent="0.2">
      <c r="A33" s="8" t="s">
        <v>82</v>
      </c>
      <c r="B33" s="9">
        <v>34</v>
      </c>
      <c r="C33" s="10">
        <f t="shared" si="0"/>
        <v>3.4000000000000002E-2</v>
      </c>
      <c r="D33" s="11">
        <v>22.309490705585194</v>
      </c>
      <c r="E33" s="11">
        <v>1246.4719521318007</v>
      </c>
      <c r="F33" s="11">
        <v>1059.746595571705</v>
      </c>
      <c r="G33" s="11">
        <v>1.3638153478510919</v>
      </c>
      <c r="H33" s="11">
        <v>10.305636819257289</v>
      </c>
      <c r="I33" s="11">
        <v>704.3734324342754</v>
      </c>
      <c r="J33" s="11">
        <v>9.7269355809596441</v>
      </c>
      <c r="K33" s="11">
        <v>11.080373727404385</v>
      </c>
      <c r="L33" s="11">
        <v>79.908816061131731</v>
      </c>
      <c r="M33" s="11">
        <v>7.696162010296538</v>
      </c>
      <c r="N33" s="11"/>
      <c r="O33" s="10">
        <f>(D33*1/1000)/$C$33</f>
        <v>0.65616149134074098</v>
      </c>
      <c r="P33" s="10">
        <f t="shared" ref="P33:T33" si="33">(E33*1/1000)/$C$33</f>
        <v>36.660939768582367</v>
      </c>
      <c r="Q33" s="10">
        <f t="shared" si="33"/>
        <v>31.169017516814847</v>
      </c>
      <c r="R33" s="10">
        <f t="shared" si="33"/>
        <v>4.0112216113267408E-2</v>
      </c>
      <c r="S33" s="10">
        <f t="shared" si="33"/>
        <v>0.30310696527227315</v>
      </c>
      <c r="T33" s="10">
        <f t="shared" si="33"/>
        <v>20.71686565983163</v>
      </c>
      <c r="AJ33" t="str">
        <f t="shared" si="4"/>
        <v>FALSE</v>
      </c>
    </row>
    <row r="34" spans="1:36" ht="16" x14ac:dyDescent="0.2">
      <c r="A34" s="8" t="s">
        <v>84</v>
      </c>
      <c r="B34" s="9">
        <v>42</v>
      </c>
      <c r="C34" s="10">
        <f t="shared" si="0"/>
        <v>4.2000000000000003E-2</v>
      </c>
      <c r="D34" s="11">
        <v>10.081438953082225</v>
      </c>
      <c r="E34" s="11">
        <v>297.47129080187011</v>
      </c>
      <c r="F34" s="11">
        <v>131.36134021647419</v>
      </c>
      <c r="G34" s="11">
        <v>1.2295661177189141</v>
      </c>
      <c r="H34" s="11">
        <v>9.9723044851793219</v>
      </c>
      <c r="I34" s="11">
        <v>176.57287993111876</v>
      </c>
      <c r="J34" s="11">
        <v>10.755641757060001</v>
      </c>
      <c r="K34" s="11">
        <v>15.511218674928447</v>
      </c>
      <c r="L34" s="11">
        <v>18.21974522868263</v>
      </c>
      <c r="M34" s="11">
        <v>2.5324069680040298</v>
      </c>
      <c r="N34" s="11"/>
      <c r="O34" s="10">
        <f>(D34*1/1000)/$C$34</f>
        <v>0.24003426078767204</v>
      </c>
      <c r="P34" s="10">
        <f t="shared" ref="P34:T34" si="34">(E34*1/1000)/$C$34</f>
        <v>7.0826497809969071</v>
      </c>
      <c r="Q34" s="10">
        <f t="shared" si="34"/>
        <v>3.1276509575350997</v>
      </c>
      <c r="R34" s="10">
        <f t="shared" si="34"/>
        <v>2.9275383755212239E-2</v>
      </c>
      <c r="S34" s="10">
        <f t="shared" si="34"/>
        <v>0.23743582107569811</v>
      </c>
      <c r="T34" s="10">
        <f t="shared" si="34"/>
        <v>4.2041161888361609</v>
      </c>
      <c r="AJ34" t="str">
        <f t="shared" si="4"/>
        <v>FALSE</v>
      </c>
    </row>
    <row r="35" spans="1:36" ht="16" x14ac:dyDescent="0.2">
      <c r="A35" s="8" t="s">
        <v>86</v>
      </c>
      <c r="B35" s="9">
        <v>34</v>
      </c>
      <c r="C35" s="10">
        <f t="shared" si="0"/>
        <v>3.4000000000000002E-2</v>
      </c>
      <c r="D35" s="11">
        <v>16.579815129455476</v>
      </c>
      <c r="E35" s="11">
        <v>558.78595447979467</v>
      </c>
      <c r="F35" s="11">
        <v>213.57668404877484</v>
      </c>
      <c r="G35" s="11">
        <v>1.2310428024933064</v>
      </c>
      <c r="H35" s="11">
        <v>27.644461943796415</v>
      </c>
      <c r="I35" s="11">
        <v>227.98852672578587</v>
      </c>
      <c r="J35" s="11">
        <v>17.121186768766638</v>
      </c>
      <c r="K35" s="11">
        <v>25.226909044546485</v>
      </c>
      <c r="L35" s="11">
        <v>57.408585050830837</v>
      </c>
      <c r="M35" s="11">
        <v>5.7946280810111075</v>
      </c>
      <c r="N35" s="11"/>
      <c r="O35" s="10">
        <f>(D35*1/1000)/$C$35</f>
        <v>0.48764162145457279</v>
      </c>
      <c r="P35" s="10">
        <f t="shared" ref="P35:T35" si="35">(E35*1/1000)/$C$35</f>
        <v>16.434881014111607</v>
      </c>
      <c r="Q35" s="10">
        <f t="shared" si="35"/>
        <v>6.2816671779051418</v>
      </c>
      <c r="R35" s="10">
        <f t="shared" si="35"/>
        <v>3.6207141249803128E-2</v>
      </c>
      <c r="S35" s="10">
        <f t="shared" si="35"/>
        <v>0.81307241011165921</v>
      </c>
      <c r="T35" s="10">
        <f t="shared" si="35"/>
        <v>6.7055449036995842</v>
      </c>
      <c r="V35" t="s">
        <v>531</v>
      </c>
      <c r="W35" t="s">
        <v>86</v>
      </c>
      <c r="X35" t="s">
        <v>493</v>
      </c>
      <c r="Y35" s="22" t="s">
        <v>494</v>
      </c>
      <c r="Z35" t="s">
        <v>495</v>
      </c>
      <c r="AA35" t="s">
        <v>511</v>
      </c>
      <c r="AB35" s="21">
        <v>33786</v>
      </c>
      <c r="AC35" s="21">
        <v>43491</v>
      </c>
      <c r="AD35">
        <f>DATEDIF(AB35,AC35,"Y")</f>
        <v>26</v>
      </c>
      <c r="AE35">
        <v>1</v>
      </c>
      <c r="AF35" t="s">
        <v>497</v>
      </c>
      <c r="AG35">
        <v>15</v>
      </c>
      <c r="AH35">
        <v>1</v>
      </c>
      <c r="AJ35" t="str">
        <f t="shared" si="4"/>
        <v>TRUE</v>
      </c>
    </row>
    <row r="36" spans="1:36" ht="16" x14ac:dyDescent="0.2">
      <c r="A36" s="8" t="s">
        <v>88</v>
      </c>
      <c r="B36" s="9">
        <v>30</v>
      </c>
      <c r="C36" s="10">
        <f t="shared" si="0"/>
        <v>0.03</v>
      </c>
      <c r="D36" s="11">
        <v>8.4809090706675612</v>
      </c>
      <c r="E36" s="11">
        <v>480.78702356023967</v>
      </c>
      <c r="F36" s="11">
        <v>117.36851497848053</v>
      </c>
      <c r="G36" s="11">
        <v>1.3186220412134975</v>
      </c>
      <c r="H36" s="11">
        <v>23.025885397196252</v>
      </c>
      <c r="I36" s="11">
        <v>161.93806896513604</v>
      </c>
      <c r="J36" s="11">
        <v>21.657247712150802</v>
      </c>
      <c r="K36" s="11">
        <v>32.021804172463327</v>
      </c>
      <c r="L36" s="11">
        <v>34.942635569945828</v>
      </c>
      <c r="M36" s="11">
        <v>19.371021541409085</v>
      </c>
      <c r="N36" s="11"/>
      <c r="O36" s="10">
        <f>(D36*1/1000)/$C$36</f>
        <v>0.282696969022252</v>
      </c>
      <c r="P36" s="10">
        <f t="shared" ref="P36:T36" si="36">(E36*1/1000)/$C$36</f>
        <v>16.026234118674655</v>
      </c>
      <c r="Q36" s="10">
        <f t="shared" si="36"/>
        <v>3.9122838326160183</v>
      </c>
      <c r="R36" s="10">
        <f t="shared" si="36"/>
        <v>4.3954068040449913E-2</v>
      </c>
      <c r="S36" s="10">
        <f t="shared" si="36"/>
        <v>0.76752951323987506</v>
      </c>
      <c r="T36" s="10">
        <f t="shared" si="36"/>
        <v>5.397935632171202</v>
      </c>
      <c r="V36" t="s">
        <v>532</v>
      </c>
      <c r="W36" t="s">
        <v>88</v>
      </c>
      <c r="X36" t="s">
        <v>493</v>
      </c>
      <c r="Y36" s="22" t="s">
        <v>494</v>
      </c>
      <c r="Z36" t="s">
        <v>533</v>
      </c>
      <c r="AA36" t="s">
        <v>511</v>
      </c>
      <c r="AB36" s="21">
        <v>33519</v>
      </c>
      <c r="AC36" s="21">
        <v>43487</v>
      </c>
      <c r="AD36">
        <f>DATEDIF(AB36,AC36,"Y")</f>
        <v>27</v>
      </c>
      <c r="AE36">
        <v>1</v>
      </c>
      <c r="AF36" t="s">
        <v>502</v>
      </c>
      <c r="AG36">
        <v>448</v>
      </c>
      <c r="AH36">
        <v>2</v>
      </c>
      <c r="AJ36" t="str">
        <f t="shared" si="4"/>
        <v>TRUE</v>
      </c>
    </row>
    <row r="37" spans="1:36" ht="16" x14ac:dyDescent="0.2">
      <c r="A37" s="8" t="s">
        <v>90</v>
      </c>
      <c r="B37" s="9">
        <v>40</v>
      </c>
      <c r="C37" s="10">
        <f t="shared" si="0"/>
        <v>0.04</v>
      </c>
      <c r="D37" s="11">
        <v>4.8260984385299395</v>
      </c>
      <c r="E37" s="11">
        <v>1411.2048393662503</v>
      </c>
      <c r="F37" s="11">
        <v>211.67421884051859</v>
      </c>
      <c r="G37" s="11">
        <v>1.3613435105356639</v>
      </c>
      <c r="H37" s="11">
        <v>3.921749340183299E-2</v>
      </c>
      <c r="I37" s="11">
        <v>1120.3520391400239</v>
      </c>
      <c r="J37" s="11">
        <v>2.5100313398048426</v>
      </c>
      <c r="K37" s="11">
        <v>4.7690803257209602</v>
      </c>
      <c r="L37" s="11">
        <v>5.699969694117466</v>
      </c>
      <c r="M37" s="11">
        <v>1.2481457645623992</v>
      </c>
      <c r="N37" s="11"/>
      <c r="O37" s="10">
        <f>(D37*1/1000)/$C$37</f>
        <v>0.1206524609632485</v>
      </c>
      <c r="P37" s="10">
        <f t="shared" ref="P37:T37" si="37">(E37*1/1000)/$C$37</f>
        <v>35.280120984156262</v>
      </c>
      <c r="Q37" s="10">
        <f t="shared" si="37"/>
        <v>5.2918554710129646</v>
      </c>
      <c r="R37" s="10">
        <f t="shared" si="37"/>
        <v>3.4033587763391597E-2</v>
      </c>
      <c r="S37" s="10">
        <f t="shared" si="37"/>
        <v>9.8043733504582465E-4</v>
      </c>
      <c r="T37" s="10">
        <f t="shared" si="37"/>
        <v>28.008800978500599</v>
      </c>
      <c r="AJ37" t="str">
        <f t="shared" si="4"/>
        <v>FALSE</v>
      </c>
    </row>
    <row r="38" spans="1:36" ht="16" x14ac:dyDescent="0.2">
      <c r="A38" s="8" t="s">
        <v>92</v>
      </c>
      <c r="B38" s="9">
        <v>33</v>
      </c>
      <c r="C38" s="10">
        <f t="shared" si="0"/>
        <v>3.3000000000000002E-2</v>
      </c>
      <c r="D38" s="11">
        <v>18.544898972195877</v>
      </c>
      <c r="E38" s="11">
        <v>541.34727331996351</v>
      </c>
      <c r="F38" s="11">
        <v>336.53699190009456</v>
      </c>
      <c r="G38" s="11">
        <v>1.8017554937180658</v>
      </c>
      <c r="H38" s="11">
        <v>25.033777187276765</v>
      </c>
      <c r="I38" s="11">
        <v>104.03068362280202</v>
      </c>
      <c r="J38" s="11">
        <v>21.584986412036727</v>
      </c>
      <c r="K38" s="11">
        <v>33.077511813985375</v>
      </c>
      <c r="L38" s="11">
        <v>3.2848258809268414</v>
      </c>
      <c r="M38" s="11">
        <v>0.79075277562420598</v>
      </c>
      <c r="N38" s="11"/>
      <c r="O38" s="10">
        <f>(D38*1/1000)/$C$38</f>
        <v>0.56196663552108717</v>
      </c>
      <c r="P38" s="10">
        <f t="shared" ref="P38:T38" si="38">(E38*1/1000)/$C$38</f>
        <v>16.40446282787768</v>
      </c>
      <c r="Q38" s="10">
        <f t="shared" si="38"/>
        <v>10.198090663639229</v>
      </c>
      <c r="R38" s="10">
        <f t="shared" si="38"/>
        <v>5.4598651324789867E-2</v>
      </c>
      <c r="S38" s="10">
        <f t="shared" si="38"/>
        <v>0.75859930870535641</v>
      </c>
      <c r="T38" s="10">
        <f t="shared" si="38"/>
        <v>3.1524449582667278</v>
      </c>
      <c r="AJ38" t="str">
        <f t="shared" si="4"/>
        <v>FALSE</v>
      </c>
    </row>
    <row r="39" spans="1:36" ht="16" x14ac:dyDescent="0.2">
      <c r="A39" s="8" t="s">
        <v>94</v>
      </c>
      <c r="B39" s="9">
        <v>32</v>
      </c>
      <c r="C39" s="10">
        <f t="shared" si="0"/>
        <v>3.2000000000000001E-2</v>
      </c>
      <c r="D39" s="11">
        <v>4.5546724381136485</v>
      </c>
      <c r="E39" s="11">
        <v>514.48359102589473</v>
      </c>
      <c r="F39" s="11">
        <v>413.60276333400697</v>
      </c>
      <c r="G39" s="11">
        <v>1.3289181137953554</v>
      </c>
      <c r="H39" s="11">
        <v>110.52645010015553</v>
      </c>
      <c r="I39" s="11">
        <v>384.36127560713339</v>
      </c>
      <c r="J39" s="11">
        <v>60.178030770057696</v>
      </c>
      <c r="K39" s="11">
        <v>87.779934480193589</v>
      </c>
      <c r="L39" s="11">
        <v>93.401968089217675</v>
      </c>
      <c r="M39" s="11">
        <v>2.724828674193351</v>
      </c>
      <c r="N39" s="11"/>
      <c r="O39" s="10">
        <f>(D39*1/1000)/$C$39</f>
        <v>0.14233351369105152</v>
      </c>
      <c r="P39" s="10">
        <f t="shared" ref="P39:T39" si="39">(E39*1/1000)/$C$39</f>
        <v>16.07761221955921</v>
      </c>
      <c r="Q39" s="10">
        <f t="shared" si="39"/>
        <v>12.925086354187718</v>
      </c>
      <c r="R39" s="10">
        <f t="shared" si="39"/>
        <v>4.1528691056104856E-2</v>
      </c>
      <c r="S39" s="10">
        <f t="shared" si="39"/>
        <v>3.4539515656298603</v>
      </c>
      <c r="T39" s="10">
        <f t="shared" si="39"/>
        <v>12.011289862722919</v>
      </c>
      <c r="AJ39" t="str">
        <f t="shared" si="4"/>
        <v>FALSE</v>
      </c>
    </row>
    <row r="40" spans="1:36" ht="16" x14ac:dyDescent="0.2">
      <c r="A40" s="8" t="s">
        <v>96</v>
      </c>
      <c r="B40" s="9">
        <v>36</v>
      </c>
      <c r="C40" s="10">
        <f t="shared" si="0"/>
        <v>3.5999999999999997E-2</v>
      </c>
      <c r="D40" s="11">
        <v>49.600810125712115</v>
      </c>
      <c r="E40" s="11">
        <v>2102.2133492984603</v>
      </c>
      <c r="F40" s="11">
        <v>214.50556572064713</v>
      </c>
      <c r="G40" s="11">
        <v>1.6539796946481455</v>
      </c>
      <c r="H40" s="11">
        <v>3.4675885455907469</v>
      </c>
      <c r="I40" s="11">
        <v>758.74474854168943</v>
      </c>
      <c r="J40" s="11">
        <v>5.1478067194175381</v>
      </c>
      <c r="K40" s="11">
        <v>13.683236719534751</v>
      </c>
      <c r="L40" s="11">
        <v>11.523142810190333</v>
      </c>
      <c r="M40" s="11">
        <v>0.71495241103670759</v>
      </c>
      <c r="N40" s="11"/>
      <c r="O40" s="10">
        <f>(D40*1/1000)/$C$40</f>
        <v>1.3778002812697812</v>
      </c>
      <c r="P40" s="10">
        <f t="shared" ref="P40:T40" si="40">(E40*1/1000)/$C$40</f>
        <v>58.394815258290571</v>
      </c>
      <c r="Q40" s="10">
        <f t="shared" si="40"/>
        <v>5.9584879366846435</v>
      </c>
      <c r="R40" s="10">
        <f t="shared" si="40"/>
        <v>4.5943880406892935E-2</v>
      </c>
      <c r="S40" s="10">
        <f t="shared" si="40"/>
        <v>9.6321904044187417E-2</v>
      </c>
      <c r="T40" s="10">
        <f t="shared" si="40"/>
        <v>21.076243015046931</v>
      </c>
      <c r="V40" t="s">
        <v>534</v>
      </c>
      <c r="W40" t="s">
        <v>96</v>
      </c>
      <c r="X40" t="s">
        <v>504</v>
      </c>
      <c r="Y40" t="s">
        <v>494</v>
      </c>
      <c r="Z40" t="s">
        <v>505</v>
      </c>
      <c r="AA40" t="s">
        <v>496</v>
      </c>
      <c r="AB40" s="21">
        <v>36595</v>
      </c>
      <c r="AC40" s="21">
        <v>43490</v>
      </c>
      <c r="AD40">
        <f>DATEDIF(AB40,AC40,"Y")</f>
        <v>18</v>
      </c>
      <c r="AE40">
        <v>1</v>
      </c>
      <c r="AF40" t="s">
        <v>497</v>
      </c>
      <c r="AG40">
        <v>1276</v>
      </c>
      <c r="AH40">
        <v>11</v>
      </c>
      <c r="AJ40" t="str">
        <f t="shared" si="4"/>
        <v>TRUE</v>
      </c>
    </row>
    <row r="41" spans="1:36" ht="16" x14ac:dyDescent="0.2">
      <c r="A41" s="8" t="s">
        <v>98</v>
      </c>
      <c r="B41" s="9">
        <v>44</v>
      </c>
      <c r="C41" s="10">
        <f t="shared" si="0"/>
        <v>4.3999999999999997E-2</v>
      </c>
      <c r="D41" s="11">
        <v>60.2403615092473</v>
      </c>
      <c r="E41" s="11">
        <v>1458.6529143870694</v>
      </c>
      <c r="F41" s="11">
        <v>86.985591975971914</v>
      </c>
      <c r="G41" s="11">
        <v>1.5485673828231836</v>
      </c>
      <c r="H41" s="11">
        <v>-6.062177461799811</v>
      </c>
      <c r="I41" s="11">
        <v>540.67131573272763</v>
      </c>
      <c r="J41" s="11">
        <v>0.1489912775987271</v>
      </c>
      <c r="K41" s="11">
        <v>-3.0321174999748849E-2</v>
      </c>
      <c r="L41" s="11">
        <v>2.3028930830180556</v>
      </c>
      <c r="M41" s="11">
        <v>0.8105417078019822</v>
      </c>
      <c r="N41" s="11"/>
      <c r="O41" s="10">
        <f>(D41*1/1000)/$C$41</f>
        <v>1.3690991252101661</v>
      </c>
      <c r="P41" s="10">
        <f t="shared" ref="P41:T41" si="41">(E41*1/1000)/$C$41</f>
        <v>33.151202599706124</v>
      </c>
      <c r="Q41" s="10">
        <f t="shared" si="41"/>
        <v>1.97694527218118</v>
      </c>
      <c r="R41" s="10">
        <f t="shared" si="41"/>
        <v>3.5194713245981446E-2</v>
      </c>
      <c r="S41" s="10">
        <f t="shared" si="41"/>
        <v>-0.13777676049545026</v>
      </c>
      <c r="T41" s="10">
        <f t="shared" si="41"/>
        <v>12.287984448471084</v>
      </c>
      <c r="V41" t="s">
        <v>535</v>
      </c>
      <c r="W41" t="s">
        <v>98</v>
      </c>
      <c r="X41" t="s">
        <v>493</v>
      </c>
      <c r="Y41" s="22" t="s">
        <v>494</v>
      </c>
      <c r="Z41" t="s">
        <v>536</v>
      </c>
      <c r="AA41" t="s">
        <v>511</v>
      </c>
      <c r="AB41" s="21">
        <v>35185</v>
      </c>
      <c r="AC41" s="21">
        <v>43501</v>
      </c>
      <c r="AD41">
        <f>DATEDIF(AB41,AC41,"Y")</f>
        <v>22</v>
      </c>
      <c r="AE41">
        <v>1</v>
      </c>
      <c r="AF41" t="s">
        <v>497</v>
      </c>
      <c r="AG41">
        <v>307</v>
      </c>
      <c r="AH41">
        <v>4</v>
      </c>
      <c r="AJ41" t="str">
        <f t="shared" si="4"/>
        <v>TRUE</v>
      </c>
    </row>
    <row r="42" spans="1:36" ht="16" x14ac:dyDescent="0.2">
      <c r="A42" s="8" t="s">
        <v>100</v>
      </c>
      <c r="B42" s="9">
        <v>47</v>
      </c>
      <c r="C42" s="10">
        <f t="shared" si="0"/>
        <v>4.7E-2</v>
      </c>
      <c r="D42" s="11">
        <v>9.7310721000704312</v>
      </c>
      <c r="E42" s="11">
        <v>1919.5112665333647</v>
      </c>
      <c r="F42" s="11">
        <v>617.2154659429707</v>
      </c>
      <c r="G42" s="11">
        <v>1.7729990844332759</v>
      </c>
      <c r="H42" s="11">
        <v>73.141336141871591</v>
      </c>
      <c r="I42" s="11">
        <v>786.70637999587825</v>
      </c>
      <c r="J42" s="11">
        <v>51.35186997842635</v>
      </c>
      <c r="K42" s="11">
        <v>57.92134055275605</v>
      </c>
      <c r="L42" s="11">
        <v>117.61758169265825</v>
      </c>
      <c r="M42" s="11">
        <v>86.032299751480039</v>
      </c>
      <c r="N42" s="11"/>
      <c r="O42" s="10">
        <f>(D42*1/1000)/$C$42</f>
        <v>0.2070440872355411</v>
      </c>
      <c r="P42" s="10">
        <f t="shared" ref="P42:T42" si="42">(E42*1/1000)/$C$42</f>
        <v>40.840665245390738</v>
      </c>
      <c r="Q42" s="10">
        <f t="shared" si="42"/>
        <v>13.13224395623342</v>
      </c>
      <c r="R42" s="10">
        <f t="shared" si="42"/>
        <v>3.7723384775176082E-2</v>
      </c>
      <c r="S42" s="10">
        <f t="shared" si="42"/>
        <v>1.5561986413164166</v>
      </c>
      <c r="T42" s="10">
        <f t="shared" si="42"/>
        <v>16.73843361693358</v>
      </c>
      <c r="AJ42" t="str">
        <f t="shared" si="4"/>
        <v>FALSE</v>
      </c>
    </row>
    <row r="43" spans="1:36" ht="16" x14ac:dyDescent="0.2">
      <c r="A43" s="8" t="s">
        <v>102</v>
      </c>
      <c r="B43" s="9">
        <v>30</v>
      </c>
      <c r="C43" s="10">
        <f t="shared" si="0"/>
        <v>0.03</v>
      </c>
      <c r="D43" s="11">
        <v>18.946681836945235</v>
      </c>
      <c r="E43" s="11">
        <v>2897.7901169360975</v>
      </c>
      <c r="F43" s="11">
        <v>1083.4162431944474</v>
      </c>
      <c r="G43" s="11">
        <v>1.792823933417099</v>
      </c>
      <c r="H43" s="11">
        <v>23.850046249113834</v>
      </c>
      <c r="I43" s="11">
        <v>1622.4836376772826</v>
      </c>
      <c r="J43" s="11">
        <v>15.060318560610501</v>
      </c>
      <c r="K43" s="11">
        <v>25.773766161787123</v>
      </c>
      <c r="L43" s="11">
        <v>86.677864732270052</v>
      </c>
      <c r="M43" s="11">
        <v>44.087322263706533</v>
      </c>
      <c r="N43" s="11"/>
      <c r="O43" s="10">
        <f>(D43*1/1000)/$C$43</f>
        <v>0.63155606123150787</v>
      </c>
      <c r="P43" s="10">
        <f t="shared" ref="P43:T43" si="43">(E43*1/1000)/$C$43</f>
        <v>96.59300389786992</v>
      </c>
      <c r="Q43" s="10">
        <f t="shared" si="43"/>
        <v>36.113874773148247</v>
      </c>
      <c r="R43" s="10">
        <f t="shared" si="43"/>
        <v>5.9760797780569974E-2</v>
      </c>
      <c r="S43" s="10">
        <f t="shared" si="43"/>
        <v>0.79500154163712777</v>
      </c>
      <c r="T43" s="10">
        <f t="shared" si="43"/>
        <v>54.082787922576088</v>
      </c>
      <c r="V43" t="s">
        <v>537</v>
      </c>
      <c r="W43" t="s">
        <v>102</v>
      </c>
      <c r="X43" t="s">
        <v>504</v>
      </c>
      <c r="Y43" s="22" t="s">
        <v>494</v>
      </c>
      <c r="Z43" t="s">
        <v>520</v>
      </c>
      <c r="AA43" t="s">
        <v>511</v>
      </c>
      <c r="AB43" s="21">
        <v>30482</v>
      </c>
      <c r="AC43" s="21">
        <v>43518</v>
      </c>
      <c r="AD43">
        <f>DATEDIF(AB43,AC43,"Y")</f>
        <v>35</v>
      </c>
      <c r="AE43" s="23">
        <v>1</v>
      </c>
      <c r="AF43" t="s">
        <v>502</v>
      </c>
      <c r="AG43">
        <v>42</v>
      </c>
      <c r="AH43">
        <v>3</v>
      </c>
      <c r="AJ43" t="str">
        <f t="shared" si="4"/>
        <v>TRUE</v>
      </c>
    </row>
    <row r="44" spans="1:36" ht="16" x14ac:dyDescent="0.2">
      <c r="A44" s="8" t="s">
        <v>104</v>
      </c>
      <c r="B44" s="9">
        <v>26</v>
      </c>
      <c r="C44" s="10">
        <f t="shared" si="0"/>
        <v>2.5999999999999999E-2</v>
      </c>
      <c r="D44" s="11">
        <v>7.0728867223631919</v>
      </c>
      <c r="E44" s="11">
        <v>1051.7132132418674</v>
      </c>
      <c r="F44" s="11">
        <v>630.0393865299161</v>
      </c>
      <c r="G44" s="11">
        <v>1.3403283889080089</v>
      </c>
      <c r="H44" s="11">
        <v>62.407182262194276</v>
      </c>
      <c r="I44" s="11">
        <v>488.25117967588176</v>
      </c>
      <c r="J44" s="11">
        <v>47.144779502021152</v>
      </c>
      <c r="K44" s="11">
        <v>62.619134085324255</v>
      </c>
      <c r="L44" s="11">
        <v>104.74384014896842</v>
      </c>
      <c r="M44" s="11">
        <v>28.740096468327152</v>
      </c>
      <c r="N44" s="11"/>
      <c r="O44" s="10">
        <f>(D44*1/1000)/$C$44</f>
        <v>0.27203410470627665</v>
      </c>
      <c r="P44" s="10">
        <f t="shared" ref="P44:T44" si="44">(E44*1/1000)/$C$44</f>
        <v>40.450508201610283</v>
      </c>
      <c r="Q44" s="10">
        <f t="shared" si="44"/>
        <v>24.232284097304465</v>
      </c>
      <c r="R44" s="10">
        <f t="shared" si="44"/>
        <v>5.1551091881077267E-2</v>
      </c>
      <c r="S44" s="10">
        <f t="shared" si="44"/>
        <v>2.4002762408536262</v>
      </c>
      <c r="T44" s="10">
        <f t="shared" si="44"/>
        <v>18.778891525995455</v>
      </c>
      <c r="AJ44" t="str">
        <f t="shared" si="4"/>
        <v>FALSE</v>
      </c>
    </row>
    <row r="45" spans="1:36" ht="16" x14ac:dyDescent="0.2">
      <c r="A45" s="8" t="s">
        <v>106</v>
      </c>
      <c r="B45" s="9">
        <v>30</v>
      </c>
      <c r="C45" s="10">
        <f t="shared" si="0"/>
        <v>0.03</v>
      </c>
      <c r="D45" s="11">
        <v>27.281187838923742</v>
      </c>
      <c r="E45" s="11">
        <v>1867.9243324436447</v>
      </c>
      <c r="F45" s="11">
        <v>153.87039078065504</v>
      </c>
      <c r="G45" s="11">
        <v>2.2002751116367292</v>
      </c>
      <c r="H45" s="11">
        <v>16.252058921140744</v>
      </c>
      <c r="I45" s="11">
        <v>918.6701326549553</v>
      </c>
      <c r="J45" s="11">
        <v>6.0356197635576514</v>
      </c>
      <c r="K45" s="11">
        <v>24.471751660077338</v>
      </c>
      <c r="L45" s="11">
        <v>4.5078148947432863</v>
      </c>
      <c r="M45" s="11">
        <v>1.2052071994426214</v>
      </c>
      <c r="N45" s="11"/>
      <c r="O45" s="10">
        <f>(D45*1/1000)/$C$45</f>
        <v>0.90937292796412472</v>
      </c>
      <c r="P45" s="10">
        <f t="shared" ref="P45:T45" si="45">(E45*1/1000)/$C$45</f>
        <v>62.264144414788163</v>
      </c>
      <c r="Q45" s="10">
        <f t="shared" si="45"/>
        <v>5.129013026021835</v>
      </c>
      <c r="R45" s="10">
        <f t="shared" si="45"/>
        <v>7.3342503721224306E-2</v>
      </c>
      <c r="S45" s="10">
        <f t="shared" si="45"/>
        <v>0.54173529737135817</v>
      </c>
      <c r="T45" s="10">
        <f t="shared" si="45"/>
        <v>30.62233775516518</v>
      </c>
      <c r="V45" t="s">
        <v>538</v>
      </c>
      <c r="W45" t="s">
        <v>106</v>
      </c>
      <c r="X45" t="s">
        <v>504</v>
      </c>
      <c r="Y45" s="22" t="s">
        <v>494</v>
      </c>
      <c r="Z45" t="s">
        <v>505</v>
      </c>
      <c r="AA45" t="s">
        <v>511</v>
      </c>
      <c r="AB45" s="21">
        <v>25311</v>
      </c>
      <c r="AC45" s="21">
        <v>43511</v>
      </c>
      <c r="AD45">
        <f>DATEDIF(AB45,AC45,"Y")</f>
        <v>49</v>
      </c>
      <c r="AE45">
        <v>1</v>
      </c>
      <c r="AF45" t="s">
        <v>502</v>
      </c>
      <c r="AG45">
        <v>2216</v>
      </c>
      <c r="AH45">
        <v>7</v>
      </c>
      <c r="AJ45" t="str">
        <f t="shared" si="4"/>
        <v>TRUE</v>
      </c>
    </row>
    <row r="46" spans="1:36" ht="16" x14ac:dyDescent="0.2">
      <c r="A46" s="8" t="s">
        <v>108</v>
      </c>
      <c r="B46" s="9">
        <v>36</v>
      </c>
      <c r="C46" s="10">
        <f t="shared" si="0"/>
        <v>3.5999999999999997E-2</v>
      </c>
      <c r="D46" s="11">
        <v>20.868510320957405</v>
      </c>
      <c r="E46" s="11">
        <v>1575.6598131607768</v>
      </c>
      <c r="F46" s="11">
        <v>487.43796368186509</v>
      </c>
      <c r="G46" s="11">
        <v>1.5945075344752355</v>
      </c>
      <c r="H46" s="11">
        <v>48.967319201461706</v>
      </c>
      <c r="I46" s="11">
        <v>647.19086709808096</v>
      </c>
      <c r="J46" s="11">
        <v>30.574368908381167</v>
      </c>
      <c r="K46" s="11">
        <v>39.38021571783581</v>
      </c>
      <c r="L46" s="11">
        <v>60.90400407188352</v>
      </c>
      <c r="M46" s="11">
        <v>27.156222278647949</v>
      </c>
      <c r="N46" s="11"/>
      <c r="O46" s="10">
        <f>(D46*1/1000)/$C$46</f>
        <v>0.57968084224881689</v>
      </c>
      <c r="P46" s="10">
        <f t="shared" ref="P46:T46" si="46">(E46*1/1000)/$C$46</f>
        <v>43.768328143354914</v>
      </c>
      <c r="Q46" s="10">
        <f t="shared" si="46"/>
        <v>13.539943435607364</v>
      </c>
      <c r="R46" s="10">
        <f t="shared" si="46"/>
        <v>4.4291875957645437E-2</v>
      </c>
      <c r="S46" s="10">
        <f t="shared" si="46"/>
        <v>1.360203311151714</v>
      </c>
      <c r="T46" s="10">
        <f t="shared" si="46"/>
        <v>17.977524086057805</v>
      </c>
      <c r="AJ46" t="str">
        <f t="shared" si="4"/>
        <v>FALSE</v>
      </c>
    </row>
    <row r="47" spans="1:36" ht="16" x14ac:dyDescent="0.2">
      <c r="A47" s="8" t="s">
        <v>110</v>
      </c>
      <c r="B47" s="9">
        <v>36</v>
      </c>
      <c r="C47" s="10">
        <f t="shared" si="0"/>
        <v>3.5999999999999997E-2</v>
      </c>
      <c r="D47" s="11">
        <v>7.5393320306501241</v>
      </c>
      <c r="E47" s="11">
        <v>537.83548929515803</v>
      </c>
      <c r="F47" s="11">
        <v>251.92572818661012</v>
      </c>
      <c r="G47" s="11">
        <v>1.2677392648790842</v>
      </c>
      <c r="H47" s="11">
        <v>8.7631809073968618</v>
      </c>
      <c r="I47" s="11">
        <v>297.44779264369294</v>
      </c>
      <c r="J47" s="11">
        <v>9.6348093631690865</v>
      </c>
      <c r="K47" s="11">
        <v>11.448680082532782</v>
      </c>
      <c r="L47" s="11">
        <v>23.862285089475392</v>
      </c>
      <c r="M47" s="11">
        <v>1.079285286625431</v>
      </c>
      <c r="N47" s="11"/>
      <c r="O47" s="10">
        <f>(D47*1/1000)/$C$47</f>
        <v>0.20942588974028123</v>
      </c>
      <c r="P47" s="10">
        <f t="shared" ref="P47:T47" si="47">(E47*1/1000)/$C$47</f>
        <v>14.939874702643278</v>
      </c>
      <c r="Q47" s="10">
        <f t="shared" si="47"/>
        <v>6.9979368940725042</v>
      </c>
      <c r="R47" s="10">
        <f t="shared" si="47"/>
        <v>3.5214979579974562E-2</v>
      </c>
      <c r="S47" s="10">
        <f t="shared" si="47"/>
        <v>0.24342169187213505</v>
      </c>
      <c r="T47" s="10">
        <f t="shared" si="47"/>
        <v>8.2624386845470266</v>
      </c>
      <c r="AJ47" t="str">
        <f t="shared" si="4"/>
        <v>FALSE</v>
      </c>
    </row>
    <row r="48" spans="1:36" ht="16" x14ac:dyDescent="0.2">
      <c r="A48" s="8" t="s">
        <v>112</v>
      </c>
      <c r="B48" s="9">
        <v>38</v>
      </c>
      <c r="C48" s="10">
        <f t="shared" si="0"/>
        <v>3.7999999999999999E-2</v>
      </c>
      <c r="D48" s="11">
        <v>4.6222797716323392</v>
      </c>
      <c r="E48" s="11">
        <v>332.13807193533677</v>
      </c>
      <c r="F48" s="11">
        <v>185.10344729727791</v>
      </c>
      <c r="G48" s="11">
        <v>1.2123009340081503</v>
      </c>
      <c r="H48" s="11">
        <v>19.707839589117423</v>
      </c>
      <c r="I48" s="11">
        <v>90.995618191538497</v>
      </c>
      <c r="J48" s="11">
        <v>14.56733217766608</v>
      </c>
      <c r="K48" s="11">
        <v>18.335695750687968</v>
      </c>
      <c r="L48" s="11">
        <v>21.30859911360595</v>
      </c>
      <c r="M48" s="11">
        <v>1.4226876397053916</v>
      </c>
      <c r="N48" s="11"/>
      <c r="O48" s="10">
        <f>(D48*1/1000)/$C$48</f>
        <v>0.12163894135874578</v>
      </c>
      <c r="P48" s="10">
        <f t="shared" ref="P48:T48" si="48">(E48*1/1000)/$C$48</f>
        <v>8.7404755772457055</v>
      </c>
      <c r="Q48" s="10">
        <f t="shared" si="48"/>
        <v>4.8711433499283663</v>
      </c>
      <c r="R48" s="10">
        <f t="shared" si="48"/>
        <v>3.1902656158109215E-2</v>
      </c>
      <c r="S48" s="10">
        <f t="shared" si="48"/>
        <v>0.51862735760835321</v>
      </c>
      <c r="T48" s="10">
        <f t="shared" si="48"/>
        <v>2.3946215313562762</v>
      </c>
      <c r="AJ48" t="str">
        <f t="shared" si="4"/>
        <v>FALSE</v>
      </c>
    </row>
    <row r="49" spans="1:36" ht="16" x14ac:dyDescent="0.2">
      <c r="A49" s="8" t="s">
        <v>114</v>
      </c>
      <c r="B49" s="9">
        <v>55</v>
      </c>
      <c r="C49" s="10">
        <f t="shared" si="0"/>
        <v>5.5E-2</v>
      </c>
      <c r="D49" s="11">
        <v>64.693962719651537</v>
      </c>
      <c r="E49" s="11">
        <v>833.39022878974913</v>
      </c>
      <c r="F49" s="11">
        <v>296.27895475186426</v>
      </c>
      <c r="G49" s="11">
        <v>1.357753459678358</v>
      </c>
      <c r="H49" s="11">
        <v>42.345463605730174</v>
      </c>
      <c r="I49" s="11">
        <v>297.25846551371956</v>
      </c>
      <c r="J49" s="11">
        <v>24.708460247849189</v>
      </c>
      <c r="K49" s="11">
        <v>43.598439749543687</v>
      </c>
      <c r="L49" s="11">
        <v>11.884835865266716</v>
      </c>
      <c r="M49" s="11">
        <v>1.9223086664068492</v>
      </c>
      <c r="N49" s="11"/>
      <c r="O49" s="10">
        <f>(D49*1/1000)/$C$49</f>
        <v>1.176253867630028</v>
      </c>
      <c r="P49" s="10">
        <f t="shared" ref="P49:T49" si="49">(E49*1/1000)/$C$49</f>
        <v>15.152549614359074</v>
      </c>
      <c r="Q49" s="10">
        <f t="shared" si="49"/>
        <v>5.386890086397532</v>
      </c>
      <c r="R49" s="10">
        <f t="shared" si="49"/>
        <v>2.468642653960651E-2</v>
      </c>
      <c r="S49" s="10">
        <f t="shared" si="49"/>
        <v>0.76991752010418502</v>
      </c>
      <c r="T49" s="10">
        <f t="shared" si="49"/>
        <v>5.4046993729767188</v>
      </c>
      <c r="V49" t="s">
        <v>539</v>
      </c>
      <c r="W49" t="s">
        <v>114</v>
      </c>
      <c r="X49" t="s">
        <v>504</v>
      </c>
      <c r="Y49" s="22" t="s">
        <v>494</v>
      </c>
      <c r="Z49" t="s">
        <v>505</v>
      </c>
      <c r="AA49" t="s">
        <v>496</v>
      </c>
      <c r="AB49" s="21">
        <v>34403</v>
      </c>
      <c r="AC49" s="21">
        <v>43529</v>
      </c>
      <c r="AD49">
        <f>DATEDIF(AB49,AC49,"Y")</f>
        <v>24</v>
      </c>
      <c r="AE49" s="23">
        <v>1</v>
      </c>
      <c r="AF49" t="s">
        <v>497</v>
      </c>
      <c r="AG49">
        <v>2021</v>
      </c>
      <c r="AH49">
        <v>5</v>
      </c>
      <c r="AJ49" t="str">
        <f t="shared" si="4"/>
        <v>TRUE</v>
      </c>
    </row>
    <row r="50" spans="1:36" ht="16" x14ac:dyDescent="0.2">
      <c r="A50" s="8" t="s">
        <v>116</v>
      </c>
      <c r="B50" s="9">
        <v>42</v>
      </c>
      <c r="C50" s="10">
        <f t="shared" si="0"/>
        <v>4.2000000000000003E-2</v>
      </c>
      <c r="D50" s="11">
        <v>10.45698782913407</v>
      </c>
      <c r="E50" s="11">
        <v>1172.7854758929921</v>
      </c>
      <c r="F50" s="11">
        <v>308.86305649659056</v>
      </c>
      <c r="G50" s="11">
        <v>1.515371231067419</v>
      </c>
      <c r="H50" s="11">
        <v>48.867322432336444</v>
      </c>
      <c r="I50" s="11">
        <v>265.14737229522274</v>
      </c>
      <c r="J50" s="11">
        <v>40.714534990816404</v>
      </c>
      <c r="K50" s="11">
        <v>51.036776526764626</v>
      </c>
      <c r="L50" s="11">
        <v>64.733781710746513</v>
      </c>
      <c r="M50" s="11">
        <v>20.20602749663081</v>
      </c>
      <c r="N50" s="11"/>
      <c r="O50" s="10">
        <f>(D50*1/1000)/$C$50</f>
        <v>0.24897590069366832</v>
      </c>
      <c r="P50" s="10">
        <f t="shared" ref="P50:T50" si="50">(E50*1/1000)/$C$50</f>
        <v>27.923463711737906</v>
      </c>
      <c r="Q50" s="10">
        <f t="shared" si="50"/>
        <v>7.3538822975378704</v>
      </c>
      <c r="R50" s="10">
        <f t="shared" si="50"/>
        <v>3.608026740636712E-2</v>
      </c>
      <c r="S50" s="10">
        <f t="shared" si="50"/>
        <v>1.1635076769603914</v>
      </c>
      <c r="T50" s="10">
        <f t="shared" si="50"/>
        <v>6.3130326736957789</v>
      </c>
      <c r="AJ50" t="str">
        <f t="shared" si="4"/>
        <v>FALSE</v>
      </c>
    </row>
    <row r="51" spans="1:36" ht="16" x14ac:dyDescent="0.2">
      <c r="A51" s="8" t="s">
        <v>116</v>
      </c>
      <c r="B51" s="9">
        <v>42</v>
      </c>
      <c r="C51" s="10">
        <f t="shared" si="0"/>
        <v>4.2000000000000003E-2</v>
      </c>
      <c r="D51" s="11">
        <v>11.276536361472473</v>
      </c>
      <c r="E51" s="11">
        <v>1225.7819266328167</v>
      </c>
      <c r="F51" s="11">
        <v>313.69952853055031</v>
      </c>
      <c r="G51" s="11">
        <v>1.4977629977731626</v>
      </c>
      <c r="H51" s="11">
        <v>51.984324154405002</v>
      </c>
      <c r="I51" s="11">
        <v>265.93500107681143</v>
      </c>
      <c r="J51" s="11">
        <v>41.132098729511767</v>
      </c>
      <c r="K51" s="11">
        <v>50.298423088014545</v>
      </c>
      <c r="L51" s="11">
        <v>63.106928451610358</v>
      </c>
      <c r="M51" s="11">
        <v>19.267223303990807</v>
      </c>
      <c r="N51" s="11"/>
      <c r="O51" s="10">
        <f>(D51*1/1000)/$C$51</f>
        <v>0.26848896098743985</v>
      </c>
      <c r="P51" s="10">
        <f t="shared" ref="P51:T51" si="51">(E51*1/1000)/$C$51</f>
        <v>29.185283967448015</v>
      </c>
      <c r="Q51" s="10">
        <f t="shared" si="51"/>
        <v>7.4690363935845312</v>
      </c>
      <c r="R51" s="10">
        <f t="shared" si="51"/>
        <v>3.5661023756503867E-2</v>
      </c>
      <c r="S51" s="10">
        <f t="shared" si="51"/>
        <v>1.2377220036763095</v>
      </c>
      <c r="T51" s="10">
        <f t="shared" si="51"/>
        <v>6.331785739924082</v>
      </c>
      <c r="AJ51" t="str">
        <f t="shared" si="4"/>
        <v>FALSE</v>
      </c>
    </row>
    <row r="52" spans="1:36" ht="16" x14ac:dyDescent="0.2">
      <c r="A52" s="8" t="s">
        <v>457</v>
      </c>
      <c r="B52" s="9">
        <v>30</v>
      </c>
      <c r="C52" s="10">
        <f t="shared" si="0"/>
        <v>0.03</v>
      </c>
      <c r="D52" s="11">
        <v>34.095897723422546</v>
      </c>
      <c r="E52" s="11">
        <v>2238.4162168775101</v>
      </c>
      <c r="F52" s="11">
        <v>797.00787406485904</v>
      </c>
      <c r="G52" s="11">
        <v>1.4667459517207557</v>
      </c>
      <c r="H52" s="11">
        <v>31.378571196017042</v>
      </c>
      <c r="I52" s="11">
        <v>1389.4826436717285</v>
      </c>
      <c r="J52" s="11">
        <v>17.638749726221434</v>
      </c>
      <c r="K52" s="11">
        <v>34.39829749051237</v>
      </c>
      <c r="L52" s="11">
        <v>81.736806818273692</v>
      </c>
      <c r="M52" s="11">
        <v>1.315755420237227</v>
      </c>
      <c r="N52" s="11"/>
      <c r="O52" s="10">
        <f>(D52*1/1000)/$C$52</f>
        <v>1.1365299241140849</v>
      </c>
      <c r="P52" s="10">
        <f t="shared" ref="P52:T52" si="52">(E52*1/1000)/$C$52</f>
        <v>74.61387389591701</v>
      </c>
      <c r="Q52" s="10">
        <f t="shared" si="52"/>
        <v>26.566929135495304</v>
      </c>
      <c r="R52" s="10">
        <f t="shared" si="52"/>
        <v>4.8891531724025196E-2</v>
      </c>
      <c r="S52" s="10">
        <f t="shared" si="52"/>
        <v>1.0459523732005682</v>
      </c>
      <c r="T52" s="10">
        <f t="shared" si="52"/>
        <v>46.316088122390951</v>
      </c>
      <c r="V52" t="s">
        <v>540</v>
      </c>
      <c r="W52" t="s">
        <v>457</v>
      </c>
      <c r="X52" t="s">
        <v>504</v>
      </c>
      <c r="Y52" s="22" t="s">
        <v>494</v>
      </c>
      <c r="Z52" t="s">
        <v>510</v>
      </c>
      <c r="AA52" t="s">
        <v>496</v>
      </c>
      <c r="AB52" s="21">
        <v>29943</v>
      </c>
      <c r="AC52" s="21">
        <v>43525</v>
      </c>
      <c r="AD52">
        <f>DATEDIF(AB52,AC52,"Y")</f>
        <v>37</v>
      </c>
      <c r="AE52">
        <v>1</v>
      </c>
      <c r="AF52" t="s">
        <v>502</v>
      </c>
      <c r="AG52">
        <v>922</v>
      </c>
      <c r="AH52">
        <v>8</v>
      </c>
      <c r="AJ52" t="str">
        <f t="shared" si="4"/>
        <v>TRUE</v>
      </c>
    </row>
    <row r="53" spans="1:36" ht="16" x14ac:dyDescent="0.2">
      <c r="A53" s="8" t="s">
        <v>458</v>
      </c>
      <c r="B53" s="9">
        <v>41</v>
      </c>
      <c r="C53" s="10">
        <f t="shared" si="0"/>
        <v>4.1000000000000002E-2</v>
      </c>
      <c r="D53" s="11">
        <v>12.265800247200902</v>
      </c>
      <c r="E53" s="11">
        <v>1404.7299016147406</v>
      </c>
      <c r="F53" s="11">
        <v>396.49511979128596</v>
      </c>
      <c r="G53" s="11">
        <v>1.5165470696710102</v>
      </c>
      <c r="H53" s="11">
        <v>59.238193254169815</v>
      </c>
      <c r="I53" s="11">
        <v>404.92331851701186</v>
      </c>
      <c r="J53" s="11">
        <v>44.676240297892164</v>
      </c>
      <c r="K53" s="11">
        <v>66.773574544053119</v>
      </c>
      <c r="L53" s="11">
        <v>88.727191176112086</v>
      </c>
      <c r="M53" s="11">
        <v>32.726376464018003</v>
      </c>
      <c r="N53" s="11"/>
      <c r="O53" s="10">
        <f>(D53*1/1000)/$C$53</f>
        <v>0.29916585968782688</v>
      </c>
      <c r="P53" s="10">
        <f t="shared" ref="P53:T53" si="53">(E53*1/1000)/$C$53</f>
        <v>34.261704917432695</v>
      </c>
      <c r="Q53" s="10">
        <f t="shared" si="53"/>
        <v>9.6706126778362425</v>
      </c>
      <c r="R53" s="10">
        <f t="shared" si="53"/>
        <v>3.6988952918805121E-2</v>
      </c>
      <c r="S53" s="10">
        <f t="shared" si="53"/>
        <v>1.4448339818090197</v>
      </c>
      <c r="T53" s="10">
        <f t="shared" si="53"/>
        <v>9.8761785004149232</v>
      </c>
      <c r="AJ53" t="str">
        <f t="shared" si="4"/>
        <v>FALSE</v>
      </c>
    </row>
    <row r="54" spans="1:36" ht="16" x14ac:dyDescent="0.2">
      <c r="A54" s="8" t="s">
        <v>459</v>
      </c>
      <c r="B54" s="9">
        <v>38</v>
      </c>
      <c r="C54" s="10">
        <f t="shared" si="0"/>
        <v>3.7999999999999999E-2</v>
      </c>
      <c r="D54" s="11">
        <v>6.8438204731500454</v>
      </c>
      <c r="E54" s="11">
        <v>454.73869124668511</v>
      </c>
      <c r="F54" s="11">
        <v>201.44282163442631</v>
      </c>
      <c r="G54" s="11">
        <v>1.3114936242164754</v>
      </c>
      <c r="H54" s="11">
        <v>27.873598228846515</v>
      </c>
      <c r="I54" s="11">
        <v>212.82541443573422</v>
      </c>
      <c r="J54" s="11">
        <v>21.225039648400802</v>
      </c>
      <c r="K54" s="11">
        <v>25.21350801382895</v>
      </c>
      <c r="L54" s="11">
        <v>38.442298088751869</v>
      </c>
      <c r="M54" s="11">
        <v>13.766579720380271</v>
      </c>
      <c r="N54" s="11"/>
      <c r="O54" s="10">
        <f>(D54*1/1000)/$C$54</f>
        <v>0.18010053876710647</v>
      </c>
      <c r="P54" s="10">
        <f t="shared" ref="P54:T54" si="54">(E54*1/1000)/$C$54</f>
        <v>11.966807664386449</v>
      </c>
      <c r="Q54" s="10">
        <f t="shared" si="54"/>
        <v>5.3011268851164823</v>
      </c>
      <c r="R54" s="10">
        <f t="shared" si="54"/>
        <v>3.4512990110959881E-2</v>
      </c>
      <c r="S54" s="10">
        <f t="shared" si="54"/>
        <v>0.73351574286438193</v>
      </c>
      <c r="T54" s="10">
        <f t="shared" si="54"/>
        <v>5.6006688009403742</v>
      </c>
      <c r="V54" t="s">
        <v>541</v>
      </c>
      <c r="W54" t="s">
        <v>459</v>
      </c>
      <c r="X54" t="s">
        <v>504</v>
      </c>
      <c r="Y54" s="22" t="s">
        <v>494</v>
      </c>
      <c r="Z54" t="s">
        <v>510</v>
      </c>
      <c r="AA54" t="s">
        <v>511</v>
      </c>
      <c r="AB54" s="21">
        <v>35129</v>
      </c>
      <c r="AC54" s="21">
        <v>43532</v>
      </c>
      <c r="AD54">
        <f>DATEDIF(AB54,AC54,"Y")</f>
        <v>23</v>
      </c>
      <c r="AE54">
        <v>2</v>
      </c>
      <c r="AF54" t="s">
        <v>502</v>
      </c>
      <c r="AG54">
        <v>80</v>
      </c>
      <c r="AH54">
        <v>2</v>
      </c>
      <c r="AJ54" t="str">
        <f t="shared" si="4"/>
        <v>TRUE</v>
      </c>
    </row>
    <row r="55" spans="1:36" ht="16" x14ac:dyDescent="0.2">
      <c r="A55" s="8" t="s">
        <v>460</v>
      </c>
      <c r="B55" s="9">
        <v>49</v>
      </c>
      <c r="C55" s="10">
        <f t="shared" si="0"/>
        <v>4.9000000000000002E-2</v>
      </c>
      <c r="D55" s="11">
        <v>5.2387508096428901</v>
      </c>
      <c r="E55" s="11">
        <v>1029.1697502600443</v>
      </c>
      <c r="F55" s="11">
        <v>1123.5612510428955</v>
      </c>
      <c r="G55" s="11">
        <v>1.647178792344296</v>
      </c>
      <c r="H55" s="11">
        <v>18.231067608166626</v>
      </c>
      <c r="I55" s="11">
        <v>579.56517034757724</v>
      </c>
      <c r="J55" s="11">
        <v>19.618466141216373</v>
      </c>
      <c r="K55" s="11">
        <v>27.760787648022664</v>
      </c>
      <c r="L55" s="11">
        <v>29.783100795323264</v>
      </c>
      <c r="M55" s="11">
        <v>5.4602188361784432E-2</v>
      </c>
      <c r="N55" s="11"/>
      <c r="O55" s="10">
        <f>(D55*1/1000)/$C$55</f>
        <v>0.10691328182944673</v>
      </c>
      <c r="P55" s="10">
        <f t="shared" ref="P55:T55" si="55">(E55*1/1000)/$C$55</f>
        <v>21.003464291021313</v>
      </c>
      <c r="Q55" s="10">
        <f t="shared" si="55"/>
        <v>22.929821449855009</v>
      </c>
      <c r="R55" s="10">
        <f t="shared" si="55"/>
        <v>3.3615893721312164E-2</v>
      </c>
      <c r="S55" s="10">
        <f t="shared" si="55"/>
        <v>0.37206260424829846</v>
      </c>
      <c r="T55" s="10">
        <f t="shared" si="55"/>
        <v>11.827860619338312</v>
      </c>
      <c r="AJ55" t="str">
        <f t="shared" si="4"/>
        <v>FALSE</v>
      </c>
    </row>
    <row r="56" spans="1:36" ht="16" x14ac:dyDescent="0.2">
      <c r="A56" s="8" t="s">
        <v>461</v>
      </c>
      <c r="B56" s="9">
        <v>28</v>
      </c>
      <c r="C56" s="10">
        <f t="shared" si="0"/>
        <v>2.8000000000000001E-2</v>
      </c>
      <c r="D56" s="11">
        <v>16.98702649761378</v>
      </c>
      <c r="E56" s="11">
        <v>388.82730845735415</v>
      </c>
      <c r="F56" s="11">
        <v>215.61843993760408</v>
      </c>
      <c r="G56" s="11">
        <v>1.383449717294851</v>
      </c>
      <c r="H56" s="11">
        <v>29.294958260079333</v>
      </c>
      <c r="I56" s="11">
        <v>252.60940185726287</v>
      </c>
      <c r="J56" s="11">
        <v>19.456828249684406</v>
      </c>
      <c r="K56" s="11">
        <v>35.0020369670655</v>
      </c>
      <c r="L56" s="11">
        <v>5.5882488343227212</v>
      </c>
      <c r="M56" s="11">
        <v>0.16300979898101009</v>
      </c>
      <c r="N56" s="11"/>
      <c r="O56" s="10">
        <f>(D56*1/1000)/$C$56</f>
        <v>0.60667951777192064</v>
      </c>
      <c r="P56" s="10">
        <f t="shared" ref="P56:T56" si="56">(E56*1/1000)/$C$56</f>
        <v>13.886689587762648</v>
      </c>
      <c r="Q56" s="10">
        <f t="shared" si="56"/>
        <v>7.7006585692001455</v>
      </c>
      <c r="R56" s="10">
        <f t="shared" si="56"/>
        <v>4.9408918474816106E-2</v>
      </c>
      <c r="S56" s="10">
        <f t="shared" si="56"/>
        <v>1.0462485092885476</v>
      </c>
      <c r="T56" s="10">
        <f t="shared" si="56"/>
        <v>9.0217643520451034</v>
      </c>
      <c r="V56" t="s">
        <v>542</v>
      </c>
      <c r="W56" t="s">
        <v>461</v>
      </c>
      <c r="X56" t="s">
        <v>504</v>
      </c>
      <c r="Y56" t="s">
        <v>494</v>
      </c>
      <c r="Z56" t="s">
        <v>505</v>
      </c>
      <c r="AA56" t="s">
        <v>511</v>
      </c>
      <c r="AB56" s="21">
        <v>31823</v>
      </c>
      <c r="AC56" s="21">
        <v>43546</v>
      </c>
      <c r="AD56">
        <f>DATEDIF(AB56,AC56,"Y")</f>
        <v>32</v>
      </c>
      <c r="AE56">
        <v>1</v>
      </c>
      <c r="AF56" t="s">
        <v>497</v>
      </c>
      <c r="AG56">
        <v>306</v>
      </c>
      <c r="AH56">
        <v>4</v>
      </c>
      <c r="AJ56" t="str">
        <f t="shared" si="4"/>
        <v>TRUE</v>
      </c>
    </row>
    <row r="57" spans="1:36" ht="16" x14ac:dyDescent="0.2">
      <c r="A57" s="8" t="s">
        <v>462</v>
      </c>
      <c r="B57" s="9">
        <v>24</v>
      </c>
      <c r="C57" s="10">
        <f t="shared" si="0"/>
        <v>2.4E-2</v>
      </c>
      <c r="D57" s="11">
        <v>4.4983416932254876</v>
      </c>
      <c r="E57" s="11">
        <v>413.61170966199956</v>
      </c>
      <c r="F57" s="11">
        <v>233.94756127726345</v>
      </c>
      <c r="G57" s="11">
        <v>1.2624738255762158</v>
      </c>
      <c r="H57" s="11">
        <v>26.28756955204787</v>
      </c>
      <c r="I57" s="11">
        <v>139.04123352865486</v>
      </c>
      <c r="J57" s="11">
        <v>21.989886824939575</v>
      </c>
      <c r="K57" s="11">
        <v>33.808122140557288</v>
      </c>
      <c r="L57" s="11">
        <v>50.135318531845471</v>
      </c>
      <c r="M57" s="11">
        <v>0.83387791001966816</v>
      </c>
      <c r="N57" s="11"/>
      <c r="O57" s="10">
        <f>(D57*1/1000)/$C$57</f>
        <v>0.18743090388439532</v>
      </c>
      <c r="P57" s="10">
        <f t="shared" ref="P57:T57" si="57">(E57*1/1000)/$C$57</f>
        <v>17.233821235916647</v>
      </c>
      <c r="Q57" s="10">
        <f t="shared" si="57"/>
        <v>9.7478150532193091</v>
      </c>
      <c r="R57" s="10">
        <f t="shared" si="57"/>
        <v>5.2603076065675658E-2</v>
      </c>
      <c r="S57" s="10">
        <f t="shared" si="57"/>
        <v>1.0953153980019945</v>
      </c>
      <c r="T57" s="10">
        <f t="shared" si="57"/>
        <v>5.7933847303606187</v>
      </c>
      <c r="AJ57" t="str">
        <f t="shared" si="4"/>
        <v>FALSE</v>
      </c>
    </row>
    <row r="58" spans="1:36" ht="16" x14ac:dyDescent="0.2">
      <c r="A58" s="8" t="s">
        <v>463</v>
      </c>
      <c r="B58" s="9">
        <v>25</v>
      </c>
      <c r="C58" s="10">
        <f t="shared" si="0"/>
        <v>2.5000000000000001E-2</v>
      </c>
      <c r="D58" s="11">
        <v>5.0040274408781551</v>
      </c>
      <c r="E58" s="11">
        <v>170.7564530176677</v>
      </c>
      <c r="F58" s="11">
        <v>75.304858182476124</v>
      </c>
      <c r="G58" s="11">
        <v>1.2144430305150871</v>
      </c>
      <c r="H58" s="11">
        <v>14.73288012116104</v>
      </c>
      <c r="I58" s="11">
        <v>23.447798936592498</v>
      </c>
      <c r="J58" s="11">
        <v>14.993500200128778</v>
      </c>
      <c r="K58" s="11">
        <v>20.074308919124078</v>
      </c>
      <c r="L58" s="11">
        <v>12.898473999698673</v>
      </c>
      <c r="M58" s="11">
        <v>0.98230771672091544</v>
      </c>
      <c r="N58" s="11"/>
      <c r="O58" s="10">
        <f>(D58*1/1000)/$C$58</f>
        <v>0.20016109763512621</v>
      </c>
      <c r="P58" s="10">
        <f t="shared" ref="P58:T58" si="58">(E58*1/1000)/$C$58</f>
        <v>6.8302581207067075</v>
      </c>
      <c r="Q58" s="10">
        <f t="shared" si="58"/>
        <v>3.0121943272990448</v>
      </c>
      <c r="R58" s="10">
        <f t="shared" si="58"/>
        <v>4.8577721220603484E-2</v>
      </c>
      <c r="S58" s="10">
        <f t="shared" si="58"/>
        <v>0.58931520484644151</v>
      </c>
      <c r="T58" s="10">
        <f t="shared" si="58"/>
        <v>0.93791195746369982</v>
      </c>
      <c r="AJ58" t="str">
        <f t="shared" si="4"/>
        <v>FALSE</v>
      </c>
    </row>
    <row r="59" spans="1:36" ht="16" x14ac:dyDescent="0.2">
      <c r="A59" s="8" t="s">
        <v>464</v>
      </c>
      <c r="B59" s="9">
        <v>29</v>
      </c>
      <c r="C59" s="10">
        <f t="shared" si="0"/>
        <v>2.9000000000000001E-2</v>
      </c>
      <c r="D59" s="11">
        <v>5.4007578477224305</v>
      </c>
      <c r="E59" s="11">
        <v>87.03113099231102</v>
      </c>
      <c r="F59" s="11">
        <v>44.040466887325984</v>
      </c>
      <c r="G59" s="11">
        <v>1.222977684748616</v>
      </c>
      <c r="H59" s="11">
        <v>-0.87133728271492195</v>
      </c>
      <c r="I59" s="11">
        <v>28.872468805518174</v>
      </c>
      <c r="J59" s="11">
        <v>3.2814752843435762</v>
      </c>
      <c r="K59" s="11">
        <v>4.7649405691038051</v>
      </c>
      <c r="L59" s="11">
        <v>6.027512148045564</v>
      </c>
      <c r="M59" s="11">
        <v>0.43114472804616788</v>
      </c>
      <c r="N59" s="11"/>
      <c r="O59" s="10">
        <f>(D59*1/1000)/$C$59</f>
        <v>0.18623302923180793</v>
      </c>
      <c r="P59" s="10">
        <f t="shared" ref="P59:T59" si="59">(E59*1/1000)/$C$59</f>
        <v>3.0010734824934833</v>
      </c>
      <c r="Q59" s="10">
        <f t="shared" si="59"/>
        <v>1.5186367892181374</v>
      </c>
      <c r="R59" s="10">
        <f t="shared" si="59"/>
        <v>4.2171644301676414E-2</v>
      </c>
      <c r="S59" s="10">
        <f t="shared" si="59"/>
        <v>-3.0046113197066272E-2</v>
      </c>
      <c r="T59" s="10">
        <f t="shared" si="59"/>
        <v>0.99560237260407491</v>
      </c>
      <c r="AJ59" t="str">
        <f t="shared" si="4"/>
        <v>FALSE</v>
      </c>
    </row>
    <row r="60" spans="1:36" ht="16" x14ac:dyDescent="0.2">
      <c r="A60" s="8" t="s">
        <v>465</v>
      </c>
      <c r="B60" s="9">
        <v>35</v>
      </c>
      <c r="C60" s="10">
        <f t="shared" si="0"/>
        <v>3.5000000000000003E-2</v>
      </c>
      <c r="D60" s="11">
        <v>22.37134098761063</v>
      </c>
      <c r="E60" s="11">
        <v>1337.6445933241034</v>
      </c>
      <c r="F60" s="11">
        <v>142.48699528525185</v>
      </c>
      <c r="G60" s="11">
        <v>1.4385498765450229</v>
      </c>
      <c r="H60" s="11">
        <v>-4.9599899359539625</v>
      </c>
      <c r="I60" s="11">
        <v>764.91939122074336</v>
      </c>
      <c r="J60" s="11">
        <v>2.9548799025605782E-2</v>
      </c>
      <c r="K60" s="11">
        <v>0.42509427698471103</v>
      </c>
      <c r="L60" s="11">
        <v>2.2010486620926581</v>
      </c>
      <c r="M60" s="11">
        <v>0.72885253044804099</v>
      </c>
      <c r="N60" s="11"/>
      <c r="O60" s="10">
        <f>(D60*1/1000)/$C$60</f>
        <v>0.63918117107458938</v>
      </c>
      <c r="P60" s="10">
        <f t="shared" ref="P60:T60" si="60">(E60*1/1000)/$C$60</f>
        <v>38.218416952117238</v>
      </c>
      <c r="Q60" s="10">
        <f t="shared" si="60"/>
        <v>4.0710570081500528</v>
      </c>
      <c r="R60" s="10">
        <f t="shared" si="60"/>
        <v>4.1101425044143505E-2</v>
      </c>
      <c r="S60" s="10">
        <f t="shared" si="60"/>
        <v>-0.14171399817011321</v>
      </c>
      <c r="T60" s="10">
        <f t="shared" si="60"/>
        <v>21.854839749164093</v>
      </c>
      <c r="AJ60" t="str">
        <f t="shared" si="4"/>
        <v>FALSE</v>
      </c>
    </row>
    <row r="61" spans="1:36" ht="16" x14ac:dyDescent="0.2">
      <c r="A61" s="8" t="s">
        <v>466</v>
      </c>
      <c r="B61" s="9">
        <v>35</v>
      </c>
      <c r="C61" s="10">
        <f t="shared" si="0"/>
        <v>3.5000000000000003E-2</v>
      </c>
      <c r="D61" s="11">
        <v>233.12129845176901</v>
      </c>
      <c r="E61" s="11">
        <v>1032.2818107750118</v>
      </c>
      <c r="F61" s="11">
        <v>125.23480379383741</v>
      </c>
      <c r="G61" s="11">
        <v>3.6650018665713588</v>
      </c>
      <c r="H61" s="11">
        <v>4.0019375238149681</v>
      </c>
      <c r="I61" s="11">
        <v>562.33292415393521</v>
      </c>
      <c r="J61" s="11">
        <v>4.8392562499465521</v>
      </c>
      <c r="K61" s="11">
        <v>15.448006523984827</v>
      </c>
      <c r="L61" s="11">
        <v>0.42831602026570081</v>
      </c>
      <c r="M61" s="11">
        <v>0.73279549212308726</v>
      </c>
      <c r="N61" s="11"/>
      <c r="O61" s="10">
        <f>(D61*1/1000)/$C$61</f>
        <v>6.6606085271933999</v>
      </c>
      <c r="P61" s="10">
        <f t="shared" ref="P61:T61" si="61">(E61*1/1000)/$C$61</f>
        <v>29.493766022143191</v>
      </c>
      <c r="Q61" s="10">
        <f t="shared" si="61"/>
        <v>3.5781372512524974</v>
      </c>
      <c r="R61" s="10">
        <f t="shared" si="61"/>
        <v>0.10471433904489595</v>
      </c>
      <c r="S61" s="10">
        <f t="shared" si="61"/>
        <v>0.11434107210899909</v>
      </c>
      <c r="T61" s="10">
        <f t="shared" si="61"/>
        <v>16.066654975826719</v>
      </c>
      <c r="AJ61" t="str">
        <f t="shared" si="4"/>
        <v>FALSE</v>
      </c>
    </row>
    <row r="62" spans="1:36" ht="16" x14ac:dyDescent="0.2">
      <c r="A62" s="8" t="s">
        <v>467</v>
      </c>
      <c r="B62" s="9">
        <v>39</v>
      </c>
      <c r="C62" s="10">
        <f t="shared" si="0"/>
        <v>3.9E-2</v>
      </c>
      <c r="D62" s="11">
        <v>11.908584722829065</v>
      </c>
      <c r="E62" s="11">
        <v>2177.151069688286</v>
      </c>
      <c r="F62" s="11">
        <v>319.27304500529624</v>
      </c>
      <c r="G62" s="11">
        <v>1.484106875556068</v>
      </c>
      <c r="H62" s="11">
        <v>1.4996061094581983</v>
      </c>
      <c r="I62" s="11">
        <v>1064.25106468733</v>
      </c>
      <c r="J62" s="11">
        <v>3.8434975073831263</v>
      </c>
      <c r="K62" s="11">
        <v>6.1647300507217224</v>
      </c>
      <c r="L62" s="11">
        <v>4.3649416067714562</v>
      </c>
      <c r="M62" s="11">
        <v>1.687689132190473</v>
      </c>
      <c r="N62" s="11"/>
      <c r="O62" s="10">
        <f>(D62*1/1000)/$C$62</f>
        <v>0.3053483262263863</v>
      </c>
      <c r="P62" s="10">
        <f t="shared" ref="P62:T62" si="62">(E62*1/1000)/$C$62</f>
        <v>55.824386402263748</v>
      </c>
      <c r="Q62" s="10">
        <f t="shared" si="62"/>
        <v>8.1864883334691338</v>
      </c>
      <c r="R62" s="10">
        <f t="shared" si="62"/>
        <v>3.8054022450155586E-2</v>
      </c>
      <c r="S62" s="10">
        <f t="shared" si="62"/>
        <v>3.8451438704056366E-2</v>
      </c>
      <c r="T62" s="10">
        <f t="shared" si="62"/>
        <v>27.288488838136665</v>
      </c>
      <c r="AJ62" t="str">
        <f t="shared" si="4"/>
        <v>FALSE</v>
      </c>
    </row>
    <row r="63" spans="1:36" ht="16" x14ac:dyDescent="0.2">
      <c r="A63" s="8" t="s">
        <v>468</v>
      </c>
      <c r="B63" s="9">
        <v>24</v>
      </c>
      <c r="C63" s="10">
        <f t="shared" si="0"/>
        <v>2.4E-2</v>
      </c>
      <c r="D63" s="11">
        <v>6.4457804633201432</v>
      </c>
      <c r="E63" s="11">
        <v>407.1453530505699</v>
      </c>
      <c r="F63" s="11">
        <v>17.040352639614415</v>
      </c>
      <c r="G63" s="11">
        <v>1.2182763623156947</v>
      </c>
      <c r="H63" s="11">
        <v>-6.4626609245856335</v>
      </c>
      <c r="I63" s="11">
        <v>94.385311551433247</v>
      </c>
      <c r="J63" s="11">
        <v>9.5978210075527121E-2</v>
      </c>
      <c r="K63" s="11">
        <v>-0.30330265247459792</v>
      </c>
      <c r="L63" s="11">
        <v>0.78547564415089643</v>
      </c>
      <c r="M63" s="11">
        <v>0.28655664255677221</v>
      </c>
      <c r="N63" s="11"/>
      <c r="O63" s="10">
        <f>(D63*1/1000)/$C$63</f>
        <v>0.26857418597167265</v>
      </c>
      <c r="P63" s="10">
        <f t="shared" ref="P63:T63" si="63">(E63*1/1000)/$C$63</f>
        <v>16.964389710440411</v>
      </c>
      <c r="Q63" s="10">
        <f t="shared" si="63"/>
        <v>0.7100146933172673</v>
      </c>
      <c r="R63" s="10">
        <f t="shared" si="63"/>
        <v>5.0761515096487277E-2</v>
      </c>
      <c r="S63" s="10">
        <f t="shared" si="63"/>
        <v>-0.26927753852440139</v>
      </c>
      <c r="T63" s="10">
        <f t="shared" si="63"/>
        <v>3.932721314643052</v>
      </c>
      <c r="AJ63" t="str">
        <f t="shared" si="4"/>
        <v>FALSE</v>
      </c>
    </row>
    <row r="64" spans="1:36" ht="16" x14ac:dyDescent="0.2">
      <c r="A64" s="8" t="s">
        <v>469</v>
      </c>
      <c r="B64" s="9">
        <v>36</v>
      </c>
      <c r="C64" s="10">
        <f t="shared" si="0"/>
        <v>3.5999999999999997E-2</v>
      </c>
      <c r="D64" s="11">
        <v>8.4098546575510031</v>
      </c>
      <c r="E64" s="11">
        <v>1131.5838579794063</v>
      </c>
      <c r="F64" s="11">
        <v>485.77409907989272</v>
      </c>
      <c r="G64" s="11">
        <v>1.2805844247799536</v>
      </c>
      <c r="H64" s="11">
        <v>14.314463004328497</v>
      </c>
      <c r="I64" s="11">
        <v>533.02144140637199</v>
      </c>
      <c r="J64" s="11">
        <v>10.585380060615147</v>
      </c>
      <c r="K64" s="11">
        <v>18.151993195472386</v>
      </c>
      <c r="L64" s="11">
        <v>39.81448502094937</v>
      </c>
      <c r="M64" s="11">
        <v>3.222092228119311</v>
      </c>
      <c r="N64" s="11"/>
      <c r="O64" s="10">
        <f>(D64*1/1000)/$C$64</f>
        <v>0.23360707382086121</v>
      </c>
      <c r="P64" s="10">
        <f t="shared" ref="P64:T64" si="64">(E64*1/1000)/$C$64</f>
        <v>31.432884943872395</v>
      </c>
      <c r="Q64" s="10">
        <f t="shared" si="64"/>
        <v>13.493724974441465</v>
      </c>
      <c r="R64" s="10">
        <f t="shared" si="64"/>
        <v>3.5571789577220937E-2</v>
      </c>
      <c r="S64" s="10">
        <f t="shared" si="64"/>
        <v>0.39762397234245828</v>
      </c>
      <c r="T64" s="10">
        <f t="shared" si="64"/>
        <v>14.806151150177001</v>
      </c>
      <c r="AJ64" t="str">
        <f t="shared" si="4"/>
        <v>FALSE</v>
      </c>
    </row>
    <row r="65" spans="1:36" ht="16" x14ac:dyDescent="0.2">
      <c r="A65" s="8" t="s">
        <v>470</v>
      </c>
      <c r="B65" s="9">
        <v>29</v>
      </c>
      <c r="C65" s="10">
        <f t="shared" si="0"/>
        <v>2.9000000000000001E-2</v>
      </c>
      <c r="D65" s="11">
        <v>9.7367348149139499</v>
      </c>
      <c r="E65" s="11">
        <v>692.19549430959478</v>
      </c>
      <c r="F65" s="11">
        <v>132.43131753920434</v>
      </c>
      <c r="G65" s="11">
        <v>1.2930741258294376</v>
      </c>
      <c r="H65" s="11">
        <v>0.40854218950174759</v>
      </c>
      <c r="I65" s="11">
        <v>416.90529624978785</v>
      </c>
      <c r="J65" s="11">
        <v>0.94034549899254127</v>
      </c>
      <c r="K65" s="11">
        <v>2.9968232705563254</v>
      </c>
      <c r="L65" s="11">
        <v>7.3600590372910091</v>
      </c>
      <c r="M65" s="11">
        <v>2.4018064773057377</v>
      </c>
      <c r="N65" s="11"/>
      <c r="O65" s="10">
        <f>(D65*1/1000)/$C$65</f>
        <v>0.33574947637634306</v>
      </c>
      <c r="P65" s="10">
        <f t="shared" ref="P65:T65" si="65">(E65*1/1000)/$C$65</f>
        <v>23.868810148606716</v>
      </c>
      <c r="Q65" s="10">
        <f t="shared" si="65"/>
        <v>4.5665971565242875</v>
      </c>
      <c r="R65" s="10">
        <f t="shared" si="65"/>
        <v>4.4588762959635778E-2</v>
      </c>
      <c r="S65" s="10">
        <f t="shared" si="65"/>
        <v>1.4087661706956812E-2</v>
      </c>
      <c r="T65" s="10">
        <f t="shared" si="65"/>
        <v>14.376044698268545</v>
      </c>
      <c r="AJ65" t="str">
        <f t="shared" si="4"/>
        <v>FALSE</v>
      </c>
    </row>
    <row r="66" spans="1:36" ht="16" x14ac:dyDescent="0.2">
      <c r="A66" s="8" t="s">
        <v>471</v>
      </c>
      <c r="B66" s="9">
        <v>36</v>
      </c>
      <c r="C66" s="10">
        <f t="shared" si="0"/>
        <v>3.5999999999999997E-2</v>
      </c>
      <c r="D66" s="11">
        <v>6.0095902305067597</v>
      </c>
      <c r="E66" s="11">
        <v>445.67931433408154</v>
      </c>
      <c r="F66" s="11">
        <v>112.32098284301073</v>
      </c>
      <c r="G66" s="11">
        <v>1.2434496045444561</v>
      </c>
      <c r="H66" s="11">
        <v>6.4763455725354744</v>
      </c>
      <c r="I66" s="11">
        <v>75.904064145164568</v>
      </c>
      <c r="J66" s="11">
        <v>7.0891097129054774</v>
      </c>
      <c r="K66" s="11">
        <v>9.4059746349116651</v>
      </c>
      <c r="L66" s="11">
        <v>10.818301043409079</v>
      </c>
      <c r="M66" s="11">
        <v>0.98110415636959258</v>
      </c>
      <c r="N66" s="11"/>
      <c r="O66" s="10">
        <f>(D66*1/1000)/$C$66</f>
        <v>0.16693306195852112</v>
      </c>
      <c r="P66" s="10">
        <f t="shared" ref="P66:T66" si="66">(E66*1/1000)/$C$66</f>
        <v>12.379980953724488</v>
      </c>
      <c r="Q66" s="10">
        <f t="shared" si="66"/>
        <v>3.1200273011947428</v>
      </c>
      <c r="R66" s="10">
        <f t="shared" si="66"/>
        <v>3.4540266792901564E-2</v>
      </c>
      <c r="S66" s="10">
        <f t="shared" si="66"/>
        <v>0.17989848812598541</v>
      </c>
      <c r="T66" s="10">
        <f t="shared" si="66"/>
        <v>2.1084462262545713</v>
      </c>
      <c r="AJ66" t="str">
        <f t="shared" si="4"/>
        <v>FALSE</v>
      </c>
    </row>
    <row r="67" spans="1:36" ht="16" x14ac:dyDescent="0.2">
      <c r="A67" s="8" t="s">
        <v>472</v>
      </c>
      <c r="B67" s="9">
        <v>36</v>
      </c>
      <c r="C67" s="10">
        <f t="shared" si="0"/>
        <v>3.5999999999999997E-2</v>
      </c>
      <c r="D67" s="11">
        <v>80.899286201331151</v>
      </c>
      <c r="E67" s="11">
        <v>586.40414679098012</v>
      </c>
      <c r="F67" s="11">
        <v>211.87817390282262</v>
      </c>
      <c r="G67" s="11">
        <v>2.9210254528023811</v>
      </c>
      <c r="H67" s="11">
        <v>-6.1748350773758531</v>
      </c>
      <c r="I67" s="11">
        <v>3.7718040420397947</v>
      </c>
      <c r="J67" s="11">
        <v>-2.97919328220137E-2</v>
      </c>
      <c r="K67" s="11">
        <v>0.17262152429346667</v>
      </c>
      <c r="L67" s="11">
        <v>2.1021370519691391</v>
      </c>
      <c r="M67" s="11">
        <v>-0.20017215527092297</v>
      </c>
      <c r="N67" s="11"/>
      <c r="O67" s="10">
        <f>(D67*1/1000)/$C$67</f>
        <v>2.247202394481421</v>
      </c>
      <c r="P67" s="10">
        <f t="shared" ref="P67:T67" si="67">(E67*1/1000)/$C$67</f>
        <v>16.289004077527224</v>
      </c>
      <c r="Q67" s="10">
        <f t="shared" si="67"/>
        <v>5.8855048306339626</v>
      </c>
      <c r="R67" s="10">
        <f t="shared" si="67"/>
        <v>8.1139595911177254E-2</v>
      </c>
      <c r="S67" s="10">
        <f t="shared" si="67"/>
        <v>-0.17152319659377371</v>
      </c>
      <c r="T67" s="10">
        <f t="shared" si="67"/>
        <v>0.10477233450110542</v>
      </c>
      <c r="AJ67" t="str">
        <f t="shared" si="4"/>
        <v>FALSE</v>
      </c>
    </row>
    <row r="68" spans="1:36" ht="16" x14ac:dyDescent="0.2">
      <c r="A68" s="8" t="s">
        <v>473</v>
      </c>
      <c r="B68" s="9">
        <v>30</v>
      </c>
      <c r="C68" s="10">
        <f t="shared" ref="C68:C131" si="68">B68/1000</f>
        <v>0.03</v>
      </c>
      <c r="D68" s="11">
        <v>162.33415091286915</v>
      </c>
      <c r="E68" s="11">
        <v>847.72069273571776</v>
      </c>
      <c r="F68" s="11">
        <v>156.8002035308117</v>
      </c>
      <c r="G68" s="11">
        <v>5.0034492903293124</v>
      </c>
      <c r="H68" s="11">
        <v>10.378781694983727</v>
      </c>
      <c r="I68" s="11">
        <v>160.32958255857025</v>
      </c>
      <c r="J68" s="11">
        <v>8.9492758043916236</v>
      </c>
      <c r="K68" s="11">
        <v>14.988315529386769</v>
      </c>
      <c r="L68" s="11">
        <v>2.3211570260773167</v>
      </c>
      <c r="M68" s="11">
        <v>1.2835601457312613</v>
      </c>
      <c r="N68" s="11"/>
      <c r="O68" s="10">
        <f>(D68*1/1000)/$C$68</f>
        <v>5.4111383637623049</v>
      </c>
      <c r="P68" s="10">
        <f t="shared" ref="P68:T68" si="69">(E68*1/1000)/$C$68</f>
        <v>28.257356424523923</v>
      </c>
      <c r="Q68" s="10">
        <f t="shared" si="69"/>
        <v>5.2266734510270565</v>
      </c>
      <c r="R68" s="10">
        <f t="shared" si="69"/>
        <v>0.16678164301097709</v>
      </c>
      <c r="S68" s="10">
        <f t="shared" si="69"/>
        <v>0.3459593898327909</v>
      </c>
      <c r="T68" s="10">
        <f t="shared" si="69"/>
        <v>5.3443194186190084</v>
      </c>
      <c r="AJ68" t="str">
        <f t="shared" ref="AJ68:AJ131" si="70">IF(W68=A68, "TRUE","FALSE")</f>
        <v>FALSE</v>
      </c>
    </row>
    <row r="69" spans="1:36" ht="16" x14ac:dyDescent="0.2">
      <c r="A69" s="8" t="s">
        <v>474</v>
      </c>
      <c r="B69" s="9">
        <v>27</v>
      </c>
      <c r="C69" s="10">
        <f t="shared" si="68"/>
        <v>2.7E-2</v>
      </c>
      <c r="D69" s="11">
        <v>7.0087602956643602</v>
      </c>
      <c r="E69" s="11">
        <v>709.80273588045975</v>
      </c>
      <c r="F69" s="11">
        <v>229.5196671912978</v>
      </c>
      <c r="G69" s="11">
        <v>1.2838457998481398</v>
      </c>
      <c r="H69" s="11">
        <v>4.0285420311047551</v>
      </c>
      <c r="I69" s="11">
        <v>193.81773365460458</v>
      </c>
      <c r="J69" s="11">
        <v>4.8643150866467151</v>
      </c>
      <c r="K69" s="11">
        <v>6.1915395050765625</v>
      </c>
      <c r="L69" s="11">
        <v>32.482556618060691</v>
      </c>
      <c r="M69" s="11">
        <v>0.18735972099189424</v>
      </c>
      <c r="N69" s="11"/>
      <c r="O69" s="10">
        <f>(D69*1/1000)/$C$69</f>
        <v>0.25958371465423558</v>
      </c>
      <c r="P69" s="10">
        <f t="shared" ref="P69:T69" si="71">(E69*1/1000)/$C$69</f>
        <v>26.288990217794804</v>
      </c>
      <c r="Q69" s="10">
        <f t="shared" si="71"/>
        <v>8.5007284144925102</v>
      </c>
      <c r="R69" s="10">
        <f t="shared" si="71"/>
        <v>4.7549844438819995E-2</v>
      </c>
      <c r="S69" s="10">
        <f t="shared" si="71"/>
        <v>0.14920526041128723</v>
      </c>
      <c r="T69" s="10">
        <f t="shared" si="71"/>
        <v>7.1784345798001699</v>
      </c>
      <c r="V69" t="s">
        <v>543</v>
      </c>
      <c r="W69" t="s">
        <v>474</v>
      </c>
      <c r="X69" t="s">
        <v>499</v>
      </c>
      <c r="Y69" s="22" t="s">
        <v>499</v>
      </c>
      <c r="Z69" t="s">
        <v>508</v>
      </c>
      <c r="AA69" t="s">
        <v>501</v>
      </c>
      <c r="AB69" s="21">
        <v>34502</v>
      </c>
      <c r="AC69" s="21">
        <v>43677</v>
      </c>
      <c r="AD69">
        <f>DATEDIF(AB69,AC69,"Y")</f>
        <v>25</v>
      </c>
      <c r="AE69">
        <v>1</v>
      </c>
      <c r="AF69" t="s">
        <v>497</v>
      </c>
      <c r="AG69">
        <v>769</v>
      </c>
      <c r="AH69" t="s">
        <v>501</v>
      </c>
      <c r="AJ69" t="str">
        <f t="shared" si="70"/>
        <v>TRUE</v>
      </c>
    </row>
    <row r="70" spans="1:36" ht="16" x14ac:dyDescent="0.2">
      <c r="A70" s="8" t="s">
        <v>475</v>
      </c>
      <c r="B70" s="9">
        <v>25</v>
      </c>
      <c r="C70" s="10">
        <f t="shared" si="68"/>
        <v>2.5000000000000001E-2</v>
      </c>
      <c r="D70" s="11">
        <v>4.1338635665424288</v>
      </c>
      <c r="E70" s="11">
        <v>438.07022693614391</v>
      </c>
      <c r="F70" s="11">
        <v>262.6042361526255</v>
      </c>
      <c r="G70" s="11">
        <v>1.241147259014318</v>
      </c>
      <c r="H70" s="11">
        <v>34.351002940521042</v>
      </c>
      <c r="I70" s="11">
        <v>214.81160690931807</v>
      </c>
      <c r="J70" s="11">
        <v>13.374429389037882</v>
      </c>
      <c r="K70" s="11">
        <v>38.388963781161031</v>
      </c>
      <c r="L70" s="11">
        <v>15.215447480492823</v>
      </c>
      <c r="M70" s="11">
        <v>10.967407191147391</v>
      </c>
      <c r="N70" s="11"/>
      <c r="O70" s="10">
        <f>(D70*1/1000)/$C$70</f>
        <v>0.16535454266169716</v>
      </c>
      <c r="P70" s="10">
        <f t="shared" ref="P70:T70" si="72">(E70*1/1000)/$C$70</f>
        <v>17.522809077445753</v>
      </c>
      <c r="Q70" s="10">
        <f t="shared" si="72"/>
        <v>10.504169446105021</v>
      </c>
      <c r="R70" s="10">
        <f t="shared" si="72"/>
        <v>4.9645890360572716E-2</v>
      </c>
      <c r="S70" s="10">
        <f t="shared" si="72"/>
        <v>1.3740401176208417</v>
      </c>
      <c r="T70" s="10">
        <f t="shared" si="72"/>
        <v>8.5924642763727235</v>
      </c>
      <c r="AJ70" t="str">
        <f t="shared" si="70"/>
        <v>FALSE</v>
      </c>
    </row>
    <row r="71" spans="1:36" ht="16" x14ac:dyDescent="0.2">
      <c r="A71" s="8" t="s">
        <v>476</v>
      </c>
      <c r="B71" s="9">
        <v>32</v>
      </c>
      <c r="C71" s="10">
        <f t="shared" si="68"/>
        <v>3.2000000000000001E-2</v>
      </c>
      <c r="D71" s="11">
        <v>15.999229551711078</v>
      </c>
      <c r="E71" s="11">
        <v>1421.2734476573569</v>
      </c>
      <c r="F71" s="11">
        <v>722.46479697393977</v>
      </c>
      <c r="G71" s="11">
        <v>1.7707139663929929</v>
      </c>
      <c r="H71" s="11">
        <v>78.401725464775836</v>
      </c>
      <c r="I71" s="11">
        <v>608.84406989115053</v>
      </c>
      <c r="J71" s="11">
        <v>53.766212795150537</v>
      </c>
      <c r="K71" s="11">
        <v>76.715855849747982</v>
      </c>
      <c r="L71" s="11">
        <v>98.488554636335991</v>
      </c>
      <c r="M71" s="11">
        <v>1.9118803190908695</v>
      </c>
      <c r="N71" s="11"/>
      <c r="O71" s="10">
        <f>(D71*1/1000)/$C$71</f>
        <v>0.49997592349097125</v>
      </c>
      <c r="P71" s="10">
        <f t="shared" ref="P71:T71" si="73">(E71*1/1000)/$C$71</f>
        <v>44.414795239292403</v>
      </c>
      <c r="Q71" s="10">
        <f t="shared" si="73"/>
        <v>22.577024905435614</v>
      </c>
      <c r="R71" s="10">
        <f t="shared" si="73"/>
        <v>5.533481144978103E-2</v>
      </c>
      <c r="S71" s="10">
        <f t="shared" si="73"/>
        <v>2.4500539207742449</v>
      </c>
      <c r="T71" s="10">
        <f t="shared" si="73"/>
        <v>19.02637718409845</v>
      </c>
      <c r="V71" t="s">
        <v>544</v>
      </c>
      <c r="W71" t="s">
        <v>476</v>
      </c>
      <c r="X71" t="s">
        <v>493</v>
      </c>
      <c r="Y71" s="22" t="s">
        <v>494</v>
      </c>
      <c r="Z71" t="s">
        <v>495</v>
      </c>
      <c r="AA71" t="s">
        <v>511</v>
      </c>
      <c r="AB71" s="21">
        <v>22293</v>
      </c>
      <c r="AC71" s="21">
        <v>43657</v>
      </c>
      <c r="AD71">
        <f>DATEDIF(AB71,AC71,"Y")</f>
        <v>58</v>
      </c>
      <c r="AE71">
        <v>1</v>
      </c>
      <c r="AF71" t="s">
        <v>497</v>
      </c>
      <c r="AG71">
        <v>1013</v>
      </c>
      <c r="AH71">
        <v>8</v>
      </c>
      <c r="AJ71" t="str">
        <f t="shared" si="70"/>
        <v>TRUE</v>
      </c>
    </row>
    <row r="72" spans="1:36" ht="16" x14ac:dyDescent="0.2">
      <c r="A72" s="8" t="s">
        <v>477</v>
      </c>
      <c r="B72" s="9">
        <v>24</v>
      </c>
      <c r="C72" s="10">
        <f t="shared" si="68"/>
        <v>2.4E-2</v>
      </c>
      <c r="D72" s="11">
        <v>9.1400031206582746</v>
      </c>
      <c r="E72" s="11">
        <v>740.61709020752232</v>
      </c>
      <c r="F72" s="11">
        <v>310.14434891990112</v>
      </c>
      <c r="G72" s="11">
        <v>1.4542798273061988</v>
      </c>
      <c r="H72" s="11">
        <v>36.045161333497461</v>
      </c>
      <c r="I72" s="11">
        <v>194.37892001342834</v>
      </c>
      <c r="J72" s="11">
        <v>28.719516665964356</v>
      </c>
      <c r="K72" s="11">
        <v>34.464490302287011</v>
      </c>
      <c r="L72" s="11">
        <v>49.767810385073304</v>
      </c>
      <c r="M72" s="11">
        <v>2.051121308036532</v>
      </c>
      <c r="N72" s="11"/>
      <c r="O72" s="10">
        <f>(D72*1/1000)/$C$72</f>
        <v>0.3808334633607614</v>
      </c>
      <c r="P72" s="10">
        <f t="shared" ref="P72:T72" si="74">(E72*1/1000)/$C$72</f>
        <v>30.859045425313429</v>
      </c>
      <c r="Q72" s="10">
        <f t="shared" si="74"/>
        <v>12.922681204995879</v>
      </c>
      <c r="R72" s="10">
        <f t="shared" si="74"/>
        <v>6.0594992804424944E-2</v>
      </c>
      <c r="S72" s="10">
        <f t="shared" si="74"/>
        <v>1.5018817222290608</v>
      </c>
      <c r="T72" s="10">
        <f t="shared" si="74"/>
        <v>8.0991216672261803</v>
      </c>
      <c r="AJ72" t="str">
        <f t="shared" si="70"/>
        <v>FALSE</v>
      </c>
    </row>
    <row r="73" spans="1:36" ht="16" x14ac:dyDescent="0.2">
      <c r="A73" s="8" t="s">
        <v>478</v>
      </c>
      <c r="B73" s="9">
        <v>29</v>
      </c>
      <c r="C73" s="10">
        <f t="shared" si="68"/>
        <v>2.9000000000000001E-2</v>
      </c>
      <c r="D73" s="11">
        <v>5.8159521486800791</v>
      </c>
      <c r="E73" s="11">
        <v>166.07165335517553</v>
      </c>
      <c r="F73" s="11">
        <v>109.88152618650524</v>
      </c>
      <c r="G73" s="11">
        <v>1.2539918423874574</v>
      </c>
      <c r="H73" s="11">
        <v>16.541223674143062</v>
      </c>
      <c r="I73" s="11">
        <v>57.756300867253628</v>
      </c>
      <c r="J73" s="11">
        <v>17.545842218458386</v>
      </c>
      <c r="K73" s="11">
        <v>21.630147259573974</v>
      </c>
      <c r="L73" s="11">
        <v>0.96997646676020832</v>
      </c>
      <c r="M73" s="11">
        <v>0.48074737471297346</v>
      </c>
      <c r="N73" s="11"/>
      <c r="O73" s="10">
        <f>(D73*1/1000)/$C$73</f>
        <v>0.20055007409241649</v>
      </c>
      <c r="P73" s="10">
        <f t="shared" ref="P73:T73" si="75">(E73*1/1000)/$C$73</f>
        <v>5.7266087363853631</v>
      </c>
      <c r="Q73" s="10">
        <f t="shared" si="75"/>
        <v>3.7890181443622493</v>
      </c>
      <c r="R73" s="10">
        <f t="shared" si="75"/>
        <v>4.3241098013360596E-2</v>
      </c>
      <c r="S73" s="10">
        <f t="shared" si="75"/>
        <v>0.57038702324631241</v>
      </c>
      <c r="T73" s="10">
        <f t="shared" si="75"/>
        <v>1.9915965816294352</v>
      </c>
      <c r="AJ73" t="str">
        <f t="shared" si="70"/>
        <v>FALSE</v>
      </c>
    </row>
    <row r="74" spans="1:36" ht="16" x14ac:dyDescent="0.2">
      <c r="A74" s="8" t="s">
        <v>164</v>
      </c>
      <c r="B74" s="9">
        <v>31</v>
      </c>
      <c r="C74" s="10">
        <f t="shared" si="68"/>
        <v>3.1E-2</v>
      </c>
      <c r="D74" s="11">
        <v>11.545431402837954</v>
      </c>
      <c r="E74" s="11">
        <v>1480.4538219286019</v>
      </c>
      <c r="F74" s="11">
        <v>261.26981453381165</v>
      </c>
      <c r="G74" s="11">
        <v>2.8873767693058476</v>
      </c>
      <c r="H74" s="11">
        <v>55.855493278058049</v>
      </c>
      <c r="I74" s="11">
        <v>369.68825598468436</v>
      </c>
      <c r="J74" s="11">
        <v>16.044918904076688</v>
      </c>
      <c r="K74" s="11">
        <v>56.693403186332468</v>
      </c>
      <c r="L74" s="11">
        <v>53.59429153857527</v>
      </c>
      <c r="M74" s="11">
        <v>1.5551509991513965</v>
      </c>
      <c r="N74" s="11"/>
      <c r="O74" s="10">
        <f>(D74*1/1000)/$C$74</f>
        <v>0.37243327105928886</v>
      </c>
      <c r="P74" s="10">
        <f t="shared" ref="P74:T74" si="76">(E74*1/1000)/$C$74</f>
        <v>47.756574900922644</v>
      </c>
      <c r="Q74" s="10">
        <f t="shared" si="76"/>
        <v>8.4280585333487625</v>
      </c>
      <c r="R74" s="10">
        <f t="shared" si="76"/>
        <v>9.3141186106640253E-2</v>
      </c>
      <c r="S74" s="10">
        <f t="shared" si="76"/>
        <v>1.8017901057438079</v>
      </c>
      <c r="T74" s="10">
        <f t="shared" si="76"/>
        <v>11.925427612409173</v>
      </c>
      <c r="V74" t="s">
        <v>545</v>
      </c>
      <c r="W74" t="s">
        <v>164</v>
      </c>
      <c r="X74" t="s">
        <v>493</v>
      </c>
      <c r="Y74" s="22" t="s">
        <v>494</v>
      </c>
      <c r="Z74" t="s">
        <v>546</v>
      </c>
      <c r="AA74" t="s">
        <v>496</v>
      </c>
      <c r="AB74" s="21">
        <v>31009</v>
      </c>
      <c r="AC74" s="21">
        <v>43699</v>
      </c>
      <c r="AD74">
        <f>DATEDIF(AB74,AC74,"Y")</f>
        <v>34</v>
      </c>
      <c r="AE74">
        <v>1</v>
      </c>
      <c r="AF74" t="s">
        <v>502</v>
      </c>
      <c r="AG74">
        <v>2000</v>
      </c>
      <c r="AH74">
        <v>10</v>
      </c>
      <c r="AJ74" t="str">
        <f t="shared" si="70"/>
        <v>TRUE</v>
      </c>
    </row>
    <row r="75" spans="1:36" ht="16" x14ac:dyDescent="0.2">
      <c r="A75" s="8" t="s">
        <v>166</v>
      </c>
      <c r="B75" s="9">
        <v>31</v>
      </c>
      <c r="C75" s="10">
        <f t="shared" si="68"/>
        <v>3.1E-2</v>
      </c>
      <c r="D75" s="11">
        <v>6.2498859596476297</v>
      </c>
      <c r="E75" s="11">
        <v>747.93029700207717</v>
      </c>
      <c r="F75" s="11">
        <v>394.5853708793984</v>
      </c>
      <c r="G75" s="11">
        <v>2.8894531432222497</v>
      </c>
      <c r="H75" s="11">
        <v>17.228461070907706</v>
      </c>
      <c r="I75" s="11">
        <v>363.21787970122409</v>
      </c>
      <c r="J75" s="11">
        <v>13.269590382993002</v>
      </c>
      <c r="K75" s="11">
        <v>19.87890433821347</v>
      </c>
      <c r="L75" s="11">
        <v>42.993229282047253</v>
      </c>
      <c r="M75" s="11">
        <v>4.9831416780941558</v>
      </c>
      <c r="N75" s="11"/>
      <c r="O75" s="10">
        <f>(D75*1/1000)/$C$75</f>
        <v>0.20160922450476226</v>
      </c>
      <c r="P75" s="10">
        <f t="shared" ref="P75:T75" si="77">(E75*1/1000)/$C$75</f>
        <v>24.126783774260552</v>
      </c>
      <c r="Q75" s="10">
        <f t="shared" si="77"/>
        <v>12.728560350948335</v>
      </c>
      <c r="R75" s="10">
        <f t="shared" si="77"/>
        <v>9.3208165910395158E-2</v>
      </c>
      <c r="S75" s="10">
        <f t="shared" si="77"/>
        <v>0.55575680873895827</v>
      </c>
      <c r="T75" s="10">
        <f t="shared" si="77"/>
        <v>11.716705796813681</v>
      </c>
      <c r="AJ75" t="str">
        <f t="shared" si="70"/>
        <v>FALSE</v>
      </c>
    </row>
    <row r="76" spans="1:36" ht="16" x14ac:dyDescent="0.2">
      <c r="A76" s="8" t="s">
        <v>168</v>
      </c>
      <c r="B76" s="9">
        <v>25</v>
      </c>
      <c r="C76" s="10">
        <f t="shared" si="68"/>
        <v>2.5000000000000001E-2</v>
      </c>
      <c r="D76" s="11">
        <v>16.054951895389969</v>
      </c>
      <c r="E76" s="11">
        <v>144.1905195652148</v>
      </c>
      <c r="F76" s="11">
        <v>71.149600675573652</v>
      </c>
      <c r="G76" s="11">
        <v>2.8275805046398643</v>
      </c>
      <c r="H76" s="11">
        <v>3.4459984926935112</v>
      </c>
      <c r="I76" s="11">
        <v>21.07679508044049</v>
      </c>
      <c r="J76" s="11">
        <v>5.0734882400786132</v>
      </c>
      <c r="K76" s="11">
        <v>7.1575285697490703</v>
      </c>
      <c r="L76" s="11">
        <v>1.266133781490697</v>
      </c>
      <c r="M76" s="11">
        <v>2.0315133949543598</v>
      </c>
      <c r="N76" s="11"/>
      <c r="O76" s="10">
        <f>(D76*1/1000)/$C$76</f>
        <v>0.64219807581559873</v>
      </c>
      <c r="P76" s="10">
        <f t="shared" ref="P76:T76" si="78">(E76*1/1000)/$C$76</f>
        <v>5.7676207826085921</v>
      </c>
      <c r="Q76" s="10">
        <f t="shared" si="78"/>
        <v>2.8459840270229457</v>
      </c>
      <c r="R76" s="10">
        <f t="shared" si="78"/>
        <v>0.11310322018559457</v>
      </c>
      <c r="S76" s="10">
        <f t="shared" si="78"/>
        <v>0.13783993970774044</v>
      </c>
      <c r="T76" s="10">
        <f t="shared" si="78"/>
        <v>0.84307180321761954</v>
      </c>
      <c r="AJ76" t="str">
        <f t="shared" si="70"/>
        <v>FALSE</v>
      </c>
    </row>
    <row r="77" spans="1:36" ht="16" x14ac:dyDescent="0.2">
      <c r="A77" s="8" t="s">
        <v>170</v>
      </c>
      <c r="B77" s="9">
        <v>31</v>
      </c>
      <c r="C77" s="10">
        <f t="shared" si="68"/>
        <v>3.1E-2</v>
      </c>
      <c r="D77" s="11">
        <v>4.1544169655006451</v>
      </c>
      <c r="E77" s="11">
        <v>187.56558738039865</v>
      </c>
      <c r="F77" s="11">
        <v>137.64908111284495</v>
      </c>
      <c r="G77" s="11">
        <v>2.9180893147504912</v>
      </c>
      <c r="H77" s="11">
        <v>26.421425067745325</v>
      </c>
      <c r="I77" s="11">
        <v>66.790039864741019</v>
      </c>
      <c r="J77" s="11">
        <v>18.482699275484268</v>
      </c>
      <c r="K77" s="11">
        <v>26.693195733908794</v>
      </c>
      <c r="L77" s="11">
        <v>22.286899834788393</v>
      </c>
      <c r="M77" s="11">
        <v>3.3138520026574794</v>
      </c>
      <c r="N77" s="11"/>
      <c r="O77" s="10">
        <f>(D77*1/1000)/$C$77</f>
        <v>0.13401345050002081</v>
      </c>
      <c r="P77" s="10">
        <f t="shared" ref="P77:T77" si="79">(E77*1/1000)/$C$77</f>
        <v>6.0505028187225376</v>
      </c>
      <c r="Q77" s="10">
        <f t="shared" si="79"/>
        <v>4.4402929391240313</v>
      </c>
      <c r="R77" s="10">
        <f t="shared" si="79"/>
        <v>9.413191337904811E-2</v>
      </c>
      <c r="S77" s="10">
        <f t="shared" si="79"/>
        <v>0.85230403444339764</v>
      </c>
      <c r="T77" s="10">
        <f t="shared" si="79"/>
        <v>2.1545174149916462</v>
      </c>
      <c r="AJ77" t="str">
        <f t="shared" si="70"/>
        <v>FALSE</v>
      </c>
    </row>
    <row r="78" spans="1:36" ht="16" x14ac:dyDescent="0.2">
      <c r="A78" s="8" t="s">
        <v>172</v>
      </c>
      <c r="B78" s="9">
        <v>34</v>
      </c>
      <c r="C78" s="10">
        <f t="shared" si="68"/>
        <v>3.4000000000000002E-2</v>
      </c>
      <c r="D78" s="11">
        <v>12.024725578816884</v>
      </c>
      <c r="E78" s="11">
        <v>1472.5461453059554</v>
      </c>
      <c r="F78" s="11">
        <v>434.82092876886719</v>
      </c>
      <c r="G78" s="11">
        <v>2.9606515698413083</v>
      </c>
      <c r="H78" s="11">
        <v>19.764648804184308</v>
      </c>
      <c r="I78" s="11">
        <v>971.45751533097041</v>
      </c>
      <c r="J78" s="11">
        <v>12.241148883466558</v>
      </c>
      <c r="K78" s="11">
        <v>17.207736528893555</v>
      </c>
      <c r="L78" s="11">
        <v>46.300501041696066</v>
      </c>
      <c r="M78" s="11">
        <v>5.0208375673423111</v>
      </c>
      <c r="N78" s="11"/>
      <c r="O78" s="10">
        <f>(D78*1/1000)/$C$78</f>
        <v>0.3536683993769672</v>
      </c>
      <c r="P78" s="10">
        <f t="shared" ref="P78:T78" si="80">(E78*1/1000)/$C$78</f>
        <v>43.310180744292801</v>
      </c>
      <c r="Q78" s="10">
        <f t="shared" si="80"/>
        <v>12.788850846143152</v>
      </c>
      <c r="R78" s="10">
        <f t="shared" si="80"/>
        <v>8.7077987348273767E-2</v>
      </c>
      <c r="S78" s="10">
        <f t="shared" si="80"/>
        <v>0.58131320012306786</v>
      </c>
      <c r="T78" s="10">
        <f t="shared" si="80"/>
        <v>28.572279862675597</v>
      </c>
      <c r="AJ78" t="str">
        <f t="shared" si="70"/>
        <v>FALSE</v>
      </c>
    </row>
    <row r="79" spans="1:36" ht="16" x14ac:dyDescent="0.2">
      <c r="A79" s="8" t="s">
        <v>174</v>
      </c>
      <c r="B79" s="9">
        <v>32</v>
      </c>
      <c r="C79" s="10">
        <f t="shared" si="68"/>
        <v>3.2000000000000001E-2</v>
      </c>
      <c r="D79" s="11">
        <v>5.8996541282735535</v>
      </c>
      <c r="E79" s="11">
        <v>710.93840793352797</v>
      </c>
      <c r="F79" s="11">
        <v>354.38298509988948</v>
      </c>
      <c r="G79" s="11">
        <v>2.9257597412809626</v>
      </c>
      <c r="H79" s="11">
        <v>83.469464953137901</v>
      </c>
      <c r="I79" s="11">
        <v>546.2697696429135</v>
      </c>
      <c r="J79" s="11">
        <v>51.971815957578762</v>
      </c>
      <c r="K79" s="11">
        <v>89.247840717088621</v>
      </c>
      <c r="L79" s="11">
        <v>105.08199650140277</v>
      </c>
      <c r="M79" s="11">
        <v>56.768488554787517</v>
      </c>
      <c r="N79" s="11"/>
      <c r="O79" s="10">
        <f>(D79*1/1000)/$C$79</f>
        <v>0.18436419150854855</v>
      </c>
      <c r="P79" s="10">
        <f t="shared" ref="P79:T79" si="81">(E79*1/1000)/$C$79</f>
        <v>22.216825247922745</v>
      </c>
      <c r="Q79" s="10">
        <f t="shared" si="81"/>
        <v>11.074468284371546</v>
      </c>
      <c r="R79" s="10">
        <f t="shared" si="81"/>
        <v>9.1429991915030082E-2</v>
      </c>
      <c r="S79" s="10">
        <f t="shared" si="81"/>
        <v>2.608420779785559</v>
      </c>
      <c r="T79" s="10">
        <f t="shared" si="81"/>
        <v>17.070930301341047</v>
      </c>
      <c r="V79" t="s">
        <v>547</v>
      </c>
      <c r="W79" t="s">
        <v>174</v>
      </c>
      <c r="X79" t="s">
        <v>493</v>
      </c>
      <c r="Y79" s="22" t="s">
        <v>494</v>
      </c>
      <c r="Z79" t="s">
        <v>536</v>
      </c>
      <c r="AA79" t="s">
        <v>511</v>
      </c>
      <c r="AB79" s="21">
        <v>25311</v>
      </c>
      <c r="AC79" s="21">
        <v>43731</v>
      </c>
      <c r="AD79">
        <f>DATEDIF(AB79,AC79,"Y")</f>
        <v>50</v>
      </c>
      <c r="AE79">
        <v>1</v>
      </c>
      <c r="AF79" t="s">
        <v>502</v>
      </c>
      <c r="AG79">
        <v>1112</v>
      </c>
      <c r="AH79">
        <v>8</v>
      </c>
      <c r="AJ79" t="str">
        <f t="shared" si="70"/>
        <v>TRUE</v>
      </c>
    </row>
    <row r="80" spans="1:36" ht="16" x14ac:dyDescent="0.2">
      <c r="A80" s="8" t="s">
        <v>176</v>
      </c>
      <c r="B80" s="9">
        <v>40</v>
      </c>
      <c r="C80" s="10">
        <f t="shared" si="68"/>
        <v>0.04</v>
      </c>
      <c r="D80" s="11">
        <v>155.96802996648944</v>
      </c>
      <c r="E80" s="11">
        <v>1463.9091284523183</v>
      </c>
      <c r="F80" s="11">
        <v>296.00243572621082</v>
      </c>
      <c r="G80" s="11">
        <v>3.6073775669287027</v>
      </c>
      <c r="H80" s="11">
        <v>1.5281582302996886</v>
      </c>
      <c r="I80" s="11">
        <v>971.26423003728189</v>
      </c>
      <c r="J80" s="11">
        <v>3.2756896385139465</v>
      </c>
      <c r="K80" s="11">
        <v>4.8564000848600113</v>
      </c>
      <c r="L80" s="11">
        <v>4.9497859211060549</v>
      </c>
      <c r="M80" s="11">
        <v>1.7797727618831194</v>
      </c>
      <c r="N80" s="11"/>
      <c r="O80" s="10">
        <f>(D80*1/1000)/$C$80</f>
        <v>3.8992007491622362</v>
      </c>
      <c r="P80" s="10">
        <f t="shared" ref="P80:T80" si="82">(E80*1/1000)/$C$80</f>
        <v>36.597728211307953</v>
      </c>
      <c r="Q80" s="10">
        <f t="shared" si="82"/>
        <v>7.4000608931552705</v>
      </c>
      <c r="R80" s="10">
        <f t="shared" si="82"/>
        <v>9.018443917321757E-2</v>
      </c>
      <c r="S80" s="10">
        <f t="shared" si="82"/>
        <v>3.8203955757492213E-2</v>
      </c>
      <c r="T80" s="10">
        <f t="shared" si="82"/>
        <v>24.281605750932048</v>
      </c>
      <c r="AJ80" t="str">
        <f t="shared" si="70"/>
        <v>FALSE</v>
      </c>
    </row>
    <row r="81" spans="1:36" ht="16" x14ac:dyDescent="0.2">
      <c r="A81" s="8" t="s">
        <v>178</v>
      </c>
      <c r="B81" s="9">
        <v>26</v>
      </c>
      <c r="C81" s="10">
        <f t="shared" si="68"/>
        <v>2.5999999999999999E-2</v>
      </c>
      <c r="D81" s="11">
        <v>8.4924562548733338</v>
      </c>
      <c r="E81" s="11">
        <v>310.24097996711748</v>
      </c>
      <c r="F81" s="11">
        <v>112.92871763216517</v>
      </c>
      <c r="G81" s="11">
        <v>3.1890038499783904</v>
      </c>
      <c r="H81" s="11">
        <v>21.310403734583581</v>
      </c>
      <c r="I81" s="11">
        <v>94.289814752301652</v>
      </c>
      <c r="J81" s="11">
        <v>14.048657712661267</v>
      </c>
      <c r="K81" s="11">
        <v>17.858337098568921</v>
      </c>
      <c r="L81" s="11">
        <v>16.834116637850258</v>
      </c>
      <c r="M81" s="11">
        <v>1.9432914485156672</v>
      </c>
      <c r="N81" s="11"/>
      <c r="O81" s="10">
        <f>(D81*1/1000)/$C$81</f>
        <v>0.3266329328797436</v>
      </c>
      <c r="P81" s="10">
        <f t="shared" ref="P81:T81" si="83">(E81*1/1000)/$C$81</f>
        <v>11.932345383350672</v>
      </c>
      <c r="Q81" s="10">
        <f t="shared" si="83"/>
        <v>4.3434122166217382</v>
      </c>
      <c r="R81" s="10">
        <f t="shared" si="83"/>
        <v>0.1226539942299381</v>
      </c>
      <c r="S81" s="10">
        <f t="shared" si="83"/>
        <v>0.81963091286859924</v>
      </c>
      <c r="T81" s="10">
        <f t="shared" si="83"/>
        <v>3.6265313366269867</v>
      </c>
      <c r="AJ81" t="str">
        <f t="shared" si="70"/>
        <v>FALSE</v>
      </c>
    </row>
    <row r="82" spans="1:36" ht="16" x14ac:dyDescent="0.2">
      <c r="A82" s="8" t="s">
        <v>180</v>
      </c>
      <c r="B82" s="9">
        <v>50</v>
      </c>
      <c r="C82" s="10">
        <f t="shared" si="68"/>
        <v>0.05</v>
      </c>
      <c r="D82" s="11">
        <v>8.1385341281332622</v>
      </c>
      <c r="E82" s="11">
        <v>2245.1114278356367</v>
      </c>
      <c r="F82" s="11">
        <v>1191.6409071787134</v>
      </c>
      <c r="G82" s="11">
        <v>3.1244018285358255</v>
      </c>
      <c r="H82" s="11">
        <v>2.4550969377440599</v>
      </c>
      <c r="I82" s="11">
        <v>1014.0419646615289</v>
      </c>
      <c r="J82" s="11">
        <v>2.6367203307680462</v>
      </c>
      <c r="K82" s="11">
        <v>4.0247132663193321</v>
      </c>
      <c r="L82" s="11">
        <v>25.664213085956241</v>
      </c>
      <c r="M82" s="11">
        <v>2.6107410945660003</v>
      </c>
      <c r="N82" s="11"/>
      <c r="O82" s="10">
        <f>(D82*1/1000)/$C$82</f>
        <v>0.16277068256266522</v>
      </c>
      <c r="P82" s="10">
        <f t="shared" ref="P82:T82" si="84">(E82*1/1000)/$C$82</f>
        <v>44.902228556712735</v>
      </c>
      <c r="Q82" s="10">
        <f t="shared" si="84"/>
        <v>23.832818143574269</v>
      </c>
      <c r="R82" s="10">
        <f t="shared" si="84"/>
        <v>6.2488036570716513E-2</v>
      </c>
      <c r="S82" s="10">
        <f t="shared" si="84"/>
        <v>4.9101938754881197E-2</v>
      </c>
      <c r="T82" s="10">
        <f t="shared" si="84"/>
        <v>20.280839293230574</v>
      </c>
      <c r="AJ82" t="str">
        <f t="shared" si="70"/>
        <v>FALSE</v>
      </c>
    </row>
    <row r="83" spans="1:36" ht="16" x14ac:dyDescent="0.2">
      <c r="A83" s="8" t="s">
        <v>182</v>
      </c>
      <c r="B83" s="9">
        <v>36</v>
      </c>
      <c r="C83" s="10">
        <f t="shared" si="68"/>
        <v>3.5999999999999997E-2</v>
      </c>
      <c r="D83" s="11">
        <v>16.123549871762265</v>
      </c>
      <c r="E83" s="11">
        <v>1358.2808425662038</v>
      </c>
      <c r="F83" s="11">
        <v>505.83674165206514</v>
      </c>
      <c r="G83" s="11">
        <v>3.1886178322830649</v>
      </c>
      <c r="H83" s="11">
        <v>19.653992877883237</v>
      </c>
      <c r="I83" s="11">
        <v>850.01381341834701</v>
      </c>
      <c r="J83" s="11">
        <v>10.17910314356415</v>
      </c>
      <c r="K83" s="11">
        <v>25.379385533024408</v>
      </c>
      <c r="L83" s="11">
        <v>76.405092825459334</v>
      </c>
      <c r="M83" s="11">
        <v>2.2215083119577743</v>
      </c>
      <c r="N83" s="11"/>
      <c r="O83" s="10">
        <f>(D83*1/1000)/$C$83</f>
        <v>0.44787638532672958</v>
      </c>
      <c r="P83" s="10">
        <f t="shared" ref="P83:T83" si="85">(E83*1/1000)/$C$83</f>
        <v>37.730023404616773</v>
      </c>
      <c r="Q83" s="10">
        <f t="shared" si="85"/>
        <v>14.051020601446256</v>
      </c>
      <c r="R83" s="10">
        <f t="shared" si="85"/>
        <v>8.8572717563418474E-2</v>
      </c>
      <c r="S83" s="10">
        <f t="shared" si="85"/>
        <v>0.54594424660786778</v>
      </c>
      <c r="T83" s="10">
        <f t="shared" si="85"/>
        <v>23.611494817176307</v>
      </c>
      <c r="AJ83" t="str">
        <f t="shared" si="70"/>
        <v>FALSE</v>
      </c>
    </row>
    <row r="84" spans="1:36" ht="16" x14ac:dyDescent="0.2">
      <c r="A84" s="8" t="s">
        <v>184</v>
      </c>
      <c r="B84" s="9">
        <v>46</v>
      </c>
      <c r="C84" s="10">
        <f t="shared" si="68"/>
        <v>4.5999999999999999E-2</v>
      </c>
      <c r="D84" s="11">
        <v>9.1359256598111678</v>
      </c>
      <c r="E84" s="11">
        <v>1030.4555500689441</v>
      </c>
      <c r="F84" s="11">
        <v>560.77420562345446</v>
      </c>
      <c r="G84" s="11">
        <v>2.9604326979711271</v>
      </c>
      <c r="H84" s="11">
        <v>35.420616163863109</v>
      </c>
      <c r="I84" s="11">
        <v>178.06832630975219</v>
      </c>
      <c r="J84" s="11">
        <v>15.466098230662732</v>
      </c>
      <c r="K84" s="11">
        <v>38.191604466274349</v>
      </c>
      <c r="L84" s="11">
        <v>4.9034146065963382</v>
      </c>
      <c r="M84" s="11">
        <v>2.0386405513426666</v>
      </c>
      <c r="N84" s="11"/>
      <c r="O84" s="10">
        <f>(D84*1/1000)/$C$84</f>
        <v>0.19860707956111234</v>
      </c>
      <c r="P84" s="10">
        <f t="shared" ref="P84:T84" si="86">(E84*1/1000)/$C$84</f>
        <v>22.401207610194437</v>
      </c>
      <c r="Q84" s="10">
        <f t="shared" si="86"/>
        <v>12.190743600509879</v>
      </c>
      <c r="R84" s="10">
        <f t="shared" si="86"/>
        <v>6.4357232564589723E-2</v>
      </c>
      <c r="S84" s="10">
        <f t="shared" si="86"/>
        <v>0.77001339486658926</v>
      </c>
      <c r="T84" s="10">
        <f t="shared" si="86"/>
        <v>3.8710505719511348</v>
      </c>
      <c r="V84" t="s">
        <v>548</v>
      </c>
      <c r="W84" t="s">
        <v>184</v>
      </c>
      <c r="X84" t="s">
        <v>493</v>
      </c>
      <c r="Y84" s="22" t="s">
        <v>494</v>
      </c>
      <c r="Z84" t="s">
        <v>549</v>
      </c>
      <c r="AA84" t="s">
        <v>496</v>
      </c>
      <c r="AB84" s="21">
        <v>21300</v>
      </c>
      <c r="AC84" s="21">
        <v>43741</v>
      </c>
      <c r="AD84">
        <f>DATEDIF(AB84,AC84,"Y")</f>
        <v>61</v>
      </c>
      <c r="AE84">
        <v>1</v>
      </c>
      <c r="AF84" t="s">
        <v>497</v>
      </c>
      <c r="AG84">
        <v>1217</v>
      </c>
      <c r="AH84">
        <v>8</v>
      </c>
      <c r="AJ84" t="str">
        <f t="shared" si="70"/>
        <v>TRUE</v>
      </c>
    </row>
    <row r="85" spans="1:36" ht="16" x14ac:dyDescent="0.2">
      <c r="A85" s="8" t="s">
        <v>186</v>
      </c>
      <c r="B85" s="9">
        <v>36</v>
      </c>
      <c r="C85" s="10">
        <f t="shared" si="68"/>
        <v>3.5999999999999997E-2</v>
      </c>
      <c r="D85" s="11">
        <v>6.7636324268382522</v>
      </c>
      <c r="E85" s="11">
        <v>1308.5311587031229</v>
      </c>
      <c r="F85" s="11">
        <v>480.3614561235193</v>
      </c>
      <c r="G85" s="11">
        <v>3.01292474578629</v>
      </c>
      <c r="H85" s="11">
        <v>57.844650598389393</v>
      </c>
      <c r="I85" s="11">
        <v>814.83268622243327</v>
      </c>
      <c r="J85" s="11">
        <v>42.422587734121208</v>
      </c>
      <c r="K85" s="11">
        <v>58.88033589915581</v>
      </c>
      <c r="L85" s="11">
        <v>94.309562792360055</v>
      </c>
      <c r="M85" s="11">
        <v>5.290438953537401</v>
      </c>
      <c r="N85" s="11"/>
      <c r="O85" s="10">
        <f>(D85*1/1000)/$C$85</f>
        <v>0.1878786785232848</v>
      </c>
      <c r="P85" s="10">
        <f t="shared" ref="P85:T85" si="87">(E85*1/1000)/$C$85</f>
        <v>36.34808774175341</v>
      </c>
      <c r="Q85" s="10">
        <f t="shared" si="87"/>
        <v>13.343373781208872</v>
      </c>
      <c r="R85" s="10">
        <f t="shared" si="87"/>
        <v>8.369235404961918E-2</v>
      </c>
      <c r="S85" s="10">
        <f t="shared" si="87"/>
        <v>1.606795849955261</v>
      </c>
      <c r="T85" s="10">
        <f t="shared" si="87"/>
        <v>22.634241283956484</v>
      </c>
      <c r="AJ85" t="str">
        <f t="shared" si="70"/>
        <v>FALSE</v>
      </c>
    </row>
    <row r="86" spans="1:36" ht="16" x14ac:dyDescent="0.2">
      <c r="A86" s="8" t="s">
        <v>188</v>
      </c>
      <c r="B86" s="9">
        <v>39</v>
      </c>
      <c r="C86" s="10">
        <f t="shared" si="68"/>
        <v>3.9E-2</v>
      </c>
      <c r="D86" s="11">
        <v>13.945432280506926</v>
      </c>
      <c r="E86" s="11">
        <v>914.78899981153677</v>
      </c>
      <c r="F86" s="11">
        <v>210.86206828620621</v>
      </c>
      <c r="G86" s="11">
        <v>2.9895774980345537</v>
      </c>
      <c r="H86" s="11">
        <v>-1.0326085234478535</v>
      </c>
      <c r="I86" s="11">
        <v>271.80826743574704</v>
      </c>
      <c r="J86" s="11">
        <v>1.5502010529448698</v>
      </c>
      <c r="K86" s="11">
        <v>2.1899294684845625</v>
      </c>
      <c r="L86" s="11">
        <v>1.5959946692561116</v>
      </c>
      <c r="M86" s="11">
        <v>1.508380291754813</v>
      </c>
      <c r="N86" s="11"/>
      <c r="O86" s="10">
        <f>(D86*1/1000)/$C$86</f>
        <v>0.35757518667966476</v>
      </c>
      <c r="P86" s="10">
        <f t="shared" ref="P86:T86" si="88">(E86*1/1000)/$C$86</f>
        <v>23.456128200295812</v>
      </c>
      <c r="Q86" s="10">
        <f t="shared" si="88"/>
        <v>5.4067196996463132</v>
      </c>
      <c r="R86" s="10">
        <f t="shared" si="88"/>
        <v>7.6655833282937277E-2</v>
      </c>
      <c r="S86" s="10">
        <f t="shared" si="88"/>
        <v>-2.6477141626868036E-2</v>
      </c>
      <c r="T86" s="10">
        <f t="shared" si="88"/>
        <v>6.9694427547627447</v>
      </c>
      <c r="AJ86" t="str">
        <f t="shared" si="70"/>
        <v>FALSE</v>
      </c>
    </row>
    <row r="87" spans="1:36" ht="16" x14ac:dyDescent="0.2">
      <c r="A87" s="8" t="s">
        <v>190</v>
      </c>
      <c r="B87" s="9">
        <v>23</v>
      </c>
      <c r="C87" s="10">
        <f t="shared" si="68"/>
        <v>2.3E-2</v>
      </c>
      <c r="D87" s="11">
        <v>3.3683241968482025</v>
      </c>
      <c r="E87" s="11">
        <v>21.952556781856941</v>
      </c>
      <c r="F87" s="11">
        <v>69.003293135231559</v>
      </c>
      <c r="G87" s="11">
        <v>2.8686921614754644</v>
      </c>
      <c r="H87" s="11">
        <v>10.248590263112252</v>
      </c>
      <c r="I87" s="11">
        <v>22.212791866312955</v>
      </c>
      <c r="J87" s="11">
        <v>11.254425204563479</v>
      </c>
      <c r="K87" s="11">
        <v>12.702477563307024</v>
      </c>
      <c r="L87" s="11">
        <v>13.386631723417468</v>
      </c>
      <c r="M87" s="11">
        <v>1.7317577666827777</v>
      </c>
      <c r="N87" s="11"/>
      <c r="O87" s="10">
        <f>(D87*1/1000)/$C$87</f>
        <v>0.14644887812383489</v>
      </c>
      <c r="P87" s="10">
        <f t="shared" ref="P87:T87" si="89">(E87*1/1000)/$C$87</f>
        <v>0.95445899051551919</v>
      </c>
      <c r="Q87" s="10">
        <f t="shared" si="89"/>
        <v>3.0001431797926763</v>
      </c>
      <c r="R87" s="10">
        <f t="shared" si="89"/>
        <v>0.12472574615110715</v>
      </c>
      <c r="S87" s="10">
        <f t="shared" si="89"/>
        <v>0.44559088100488053</v>
      </c>
      <c r="T87" s="10">
        <f t="shared" si="89"/>
        <v>0.96577355940491105</v>
      </c>
      <c r="AJ87" t="str">
        <f t="shared" si="70"/>
        <v>FALSE</v>
      </c>
    </row>
    <row r="88" spans="1:36" ht="16" x14ac:dyDescent="0.2">
      <c r="A88" s="8" t="s">
        <v>192</v>
      </c>
      <c r="B88" s="9">
        <v>34</v>
      </c>
      <c r="C88" s="10">
        <f t="shared" si="68"/>
        <v>3.4000000000000002E-2</v>
      </c>
      <c r="D88" s="11">
        <v>4.2340249097986717</v>
      </c>
      <c r="E88" s="11">
        <v>725.87965212995596</v>
      </c>
      <c r="F88" s="11">
        <v>326.80103241681411</v>
      </c>
      <c r="G88" s="11">
        <v>2.8562996673161027</v>
      </c>
      <c r="H88" s="11">
        <v>16.278015758229515</v>
      </c>
      <c r="I88" s="11">
        <v>329.68247098626188</v>
      </c>
      <c r="J88" s="11">
        <v>11.703293133112766</v>
      </c>
      <c r="K88" s="11">
        <v>17.199582054053803</v>
      </c>
      <c r="L88" s="11">
        <v>41.372106073846162</v>
      </c>
      <c r="M88" s="11">
        <v>2.6710728131792032</v>
      </c>
      <c r="N88" s="11"/>
      <c r="O88" s="10">
        <f>(D88*1/1000)/$C$88</f>
        <v>0.12453014440584327</v>
      </c>
      <c r="P88" s="10">
        <f t="shared" ref="P88:T88" si="90">(E88*1/1000)/$C$88</f>
        <v>21.349401533233998</v>
      </c>
      <c r="Q88" s="10">
        <f t="shared" si="90"/>
        <v>9.6117950710827671</v>
      </c>
      <c r="R88" s="10">
        <f t="shared" si="90"/>
        <v>8.4008813744591251E-2</v>
      </c>
      <c r="S88" s="10">
        <f t="shared" si="90"/>
        <v>0.47876516935969154</v>
      </c>
      <c r="T88" s="10">
        <f t="shared" si="90"/>
        <v>9.6965432643018179</v>
      </c>
      <c r="AJ88" t="str">
        <f t="shared" si="70"/>
        <v>FALSE</v>
      </c>
    </row>
    <row r="89" spans="1:36" ht="16" x14ac:dyDescent="0.2">
      <c r="A89" s="8" t="s">
        <v>194</v>
      </c>
      <c r="B89" s="9">
        <v>35</v>
      </c>
      <c r="C89" s="10">
        <f t="shared" si="68"/>
        <v>3.5000000000000003E-2</v>
      </c>
      <c r="D89" s="11">
        <v>3.4688161238538155</v>
      </c>
      <c r="E89" s="11">
        <v>1584.4825652299653</v>
      </c>
      <c r="F89" s="11">
        <v>530.09760717528059</v>
      </c>
      <c r="G89" s="11">
        <v>2.8931458824877057</v>
      </c>
      <c r="H89" s="11">
        <v>16.29231170291154</v>
      </c>
      <c r="I89" s="11">
        <v>622.16806897403524</v>
      </c>
      <c r="J89" s="11">
        <v>7.3960293885372153</v>
      </c>
      <c r="K89" s="11">
        <v>13.784591047917928</v>
      </c>
      <c r="L89" s="11">
        <v>49.098759404175965</v>
      </c>
      <c r="M89" s="11">
        <v>19.194817726729568</v>
      </c>
      <c r="N89" s="11"/>
      <c r="O89" s="10">
        <f>(D89*1/1000)/$C$89</f>
        <v>9.9109032110109005E-2</v>
      </c>
      <c r="P89" s="10">
        <f t="shared" ref="P89:T89" si="91">(E89*1/1000)/$C$89</f>
        <v>45.270930435141857</v>
      </c>
      <c r="Q89" s="10">
        <f t="shared" si="91"/>
        <v>15.145645919293727</v>
      </c>
      <c r="R89" s="10">
        <f t="shared" si="91"/>
        <v>8.2661310928220155E-2</v>
      </c>
      <c r="S89" s="10">
        <f t="shared" si="91"/>
        <v>0.46549462008318687</v>
      </c>
      <c r="T89" s="10">
        <f t="shared" si="91"/>
        <v>17.77623054211529</v>
      </c>
      <c r="V89" t="s">
        <v>550</v>
      </c>
      <c r="W89" t="s">
        <v>194</v>
      </c>
      <c r="X89" t="s">
        <v>504</v>
      </c>
      <c r="Y89" t="s">
        <v>494</v>
      </c>
      <c r="Z89" t="s">
        <v>520</v>
      </c>
      <c r="AA89" t="s">
        <v>511</v>
      </c>
      <c r="AB89" s="21">
        <v>34720</v>
      </c>
      <c r="AC89" s="21">
        <v>43812</v>
      </c>
      <c r="AD89">
        <f>DATEDIF(AB89,AC89,"Y")</f>
        <v>24</v>
      </c>
      <c r="AE89">
        <v>1</v>
      </c>
      <c r="AF89" t="s">
        <v>502</v>
      </c>
      <c r="AG89">
        <v>375</v>
      </c>
      <c r="AH89">
        <v>9</v>
      </c>
      <c r="AJ89" t="str">
        <f t="shared" si="70"/>
        <v>TRUE</v>
      </c>
    </row>
    <row r="90" spans="1:36" ht="16" x14ac:dyDescent="0.2">
      <c r="A90" s="8" t="s">
        <v>196</v>
      </c>
      <c r="B90" s="9">
        <v>44</v>
      </c>
      <c r="C90" s="10">
        <f t="shared" si="68"/>
        <v>4.3999999999999997E-2</v>
      </c>
      <c r="D90" s="11">
        <v>3.4141792226693415</v>
      </c>
      <c r="E90" s="11">
        <v>629.56247223079617</v>
      </c>
      <c r="F90" s="11">
        <v>285.8137239624516</v>
      </c>
      <c r="G90" s="11">
        <v>3.0063538996374932</v>
      </c>
      <c r="H90" s="11">
        <v>63.850299854358028</v>
      </c>
      <c r="I90" s="11">
        <v>169.73144835386219</v>
      </c>
      <c r="J90" s="11">
        <v>39.686928775682588</v>
      </c>
      <c r="K90" s="11">
        <v>56.946144548177067</v>
      </c>
      <c r="L90" s="11">
        <v>55.72481408863851</v>
      </c>
      <c r="M90" s="11">
        <v>9.1956743189509726</v>
      </c>
      <c r="N90" s="11"/>
      <c r="O90" s="10">
        <f>(D90*1/1000)/$C$90</f>
        <v>7.7594982333394125E-2</v>
      </c>
      <c r="P90" s="10">
        <f t="shared" ref="P90:T90" si="92">(E90*1/1000)/$C$90</f>
        <v>14.30823800524537</v>
      </c>
      <c r="Q90" s="10">
        <f t="shared" si="92"/>
        <v>6.4957664536920818</v>
      </c>
      <c r="R90" s="10">
        <f t="shared" si="92"/>
        <v>6.832622499176122E-2</v>
      </c>
      <c r="S90" s="10">
        <f t="shared" si="92"/>
        <v>1.451143178508137</v>
      </c>
      <c r="T90" s="10">
        <f t="shared" si="92"/>
        <v>3.857532917133232</v>
      </c>
      <c r="V90" t="s">
        <v>551</v>
      </c>
      <c r="W90" t="s">
        <v>196</v>
      </c>
      <c r="X90" t="s">
        <v>504</v>
      </c>
      <c r="Y90" s="22" t="s">
        <v>494</v>
      </c>
      <c r="Z90" t="s">
        <v>510</v>
      </c>
      <c r="AA90" t="s">
        <v>511</v>
      </c>
      <c r="AB90" s="21">
        <v>33760</v>
      </c>
      <c r="AC90" s="21">
        <v>43815</v>
      </c>
      <c r="AD90">
        <f>DATEDIF(AB90,AC90,"Y")</f>
        <v>27</v>
      </c>
      <c r="AE90">
        <v>1</v>
      </c>
      <c r="AF90" t="s">
        <v>502</v>
      </c>
      <c r="AG90">
        <v>704</v>
      </c>
      <c r="AH90">
        <v>10</v>
      </c>
      <c r="AJ90" t="str">
        <f t="shared" si="70"/>
        <v>TRUE</v>
      </c>
    </row>
    <row r="91" spans="1:36" ht="16" x14ac:dyDescent="0.2">
      <c r="A91" s="8" t="s">
        <v>198</v>
      </c>
      <c r="B91" s="9">
        <v>42</v>
      </c>
      <c r="C91" s="10">
        <f t="shared" si="68"/>
        <v>4.2000000000000003E-2</v>
      </c>
      <c r="D91" s="11">
        <v>5.1348337135073416</v>
      </c>
      <c r="E91" s="11">
        <v>1349.4995204755096</v>
      </c>
      <c r="F91" s="11">
        <v>501.50553110052113</v>
      </c>
      <c r="G91" s="11">
        <v>2.918419556676151</v>
      </c>
      <c r="H91" s="11">
        <v>22.119440063008568</v>
      </c>
      <c r="I91" s="11">
        <v>917.17821657139234</v>
      </c>
      <c r="J91" s="11">
        <v>14.871809470885644</v>
      </c>
      <c r="K91" s="11">
        <v>16.645305001529529</v>
      </c>
      <c r="L91" s="11">
        <v>128.33049397722417</v>
      </c>
      <c r="M91" s="11">
        <v>2.9783739152279178</v>
      </c>
      <c r="N91" s="11"/>
      <c r="O91" s="10">
        <f>(D91*1/1000)/$C$91</f>
        <v>0.12225794555969861</v>
      </c>
      <c r="P91" s="10">
        <f t="shared" ref="P91:T91" si="93">(E91*1/1000)/$C$91</f>
        <v>32.130940963702606</v>
      </c>
      <c r="Q91" s="10">
        <f t="shared" si="93"/>
        <v>11.94060788334574</v>
      </c>
      <c r="R91" s="10">
        <f t="shared" si="93"/>
        <v>6.9486179920860744E-2</v>
      </c>
      <c r="S91" s="10">
        <f t="shared" si="93"/>
        <v>0.52665333483353727</v>
      </c>
      <c r="T91" s="10">
        <f t="shared" si="93"/>
        <v>21.837576585033148</v>
      </c>
      <c r="V91" t="s">
        <v>552</v>
      </c>
      <c r="W91" t="s">
        <v>198</v>
      </c>
      <c r="X91" t="s">
        <v>499</v>
      </c>
      <c r="Y91" s="22" t="s">
        <v>499</v>
      </c>
      <c r="Z91" t="s">
        <v>508</v>
      </c>
      <c r="AA91" t="s">
        <v>501</v>
      </c>
      <c r="AB91" s="21">
        <v>29236</v>
      </c>
      <c r="AC91" s="21">
        <v>43763</v>
      </c>
      <c r="AD91">
        <f>DATEDIF(AB91,AC91,"Y")</f>
        <v>39</v>
      </c>
      <c r="AE91">
        <v>1</v>
      </c>
      <c r="AF91" t="s">
        <v>502</v>
      </c>
      <c r="AG91">
        <v>2317</v>
      </c>
      <c r="AH91" t="s">
        <v>501</v>
      </c>
      <c r="AJ91" t="str">
        <f t="shared" si="70"/>
        <v>TRUE</v>
      </c>
    </row>
    <row r="92" spans="1:36" ht="16" x14ac:dyDescent="0.2">
      <c r="A92" s="8" t="s">
        <v>200</v>
      </c>
      <c r="B92" s="9">
        <v>22</v>
      </c>
      <c r="C92" s="10">
        <f t="shared" si="68"/>
        <v>2.1999999999999999E-2</v>
      </c>
      <c r="D92" s="11">
        <v>2.9684974247339815</v>
      </c>
      <c r="E92" s="11">
        <v>-20.00604211111121</v>
      </c>
      <c r="F92" s="11">
        <v>92.467568000324661</v>
      </c>
      <c r="G92" s="11">
        <v>2.8471563925022507</v>
      </c>
      <c r="H92" s="11">
        <v>20.744994269551988</v>
      </c>
      <c r="I92" s="11">
        <v>84.503674489743787</v>
      </c>
      <c r="J92" s="11">
        <v>18.493862233185901</v>
      </c>
      <c r="K92" s="11">
        <v>24.154024250521303</v>
      </c>
      <c r="L92" s="11">
        <v>22.116888271855672</v>
      </c>
      <c r="M92" s="11">
        <v>1.7076874654011216</v>
      </c>
      <c r="N92" s="11"/>
      <c r="O92" s="10">
        <f>(D92*1/1000)/$C$93</f>
        <v>5.9369948494679629E-2</v>
      </c>
      <c r="P92" s="10">
        <f t="shared" ref="P92:T93" si="94">(E92*1/1000)/$C$93</f>
        <v>-0.40012084222222416</v>
      </c>
      <c r="Q92" s="10">
        <f t="shared" si="94"/>
        <v>1.849351360006493</v>
      </c>
      <c r="R92" s="10">
        <f t="shared" si="94"/>
        <v>5.694312785004501E-2</v>
      </c>
      <c r="S92" s="10">
        <f t="shared" si="94"/>
        <v>0.41489988539103972</v>
      </c>
      <c r="T92" s="10">
        <f t="shared" si="94"/>
        <v>1.6900734897948757</v>
      </c>
      <c r="AJ92" t="str">
        <f t="shared" si="70"/>
        <v>FALSE</v>
      </c>
    </row>
    <row r="93" spans="1:36" ht="16" x14ac:dyDescent="0.2">
      <c r="A93" s="8" t="s">
        <v>202</v>
      </c>
      <c r="B93" s="9">
        <v>50</v>
      </c>
      <c r="C93" s="10">
        <f t="shared" si="68"/>
        <v>0.05</v>
      </c>
      <c r="D93" s="11">
        <v>7.2693585412831023</v>
      </c>
      <c r="E93" s="11">
        <v>1312.8632209626071</v>
      </c>
      <c r="F93" s="11">
        <v>299.70245025216747</v>
      </c>
      <c r="G93" s="11">
        <v>2.9030208923114325</v>
      </c>
      <c r="H93" s="11">
        <v>31.271996830275391</v>
      </c>
      <c r="I93" s="11">
        <v>567.59449629867913</v>
      </c>
      <c r="J93" s="11">
        <v>13.168488492651031</v>
      </c>
      <c r="K93" s="11">
        <v>20.678792452729144</v>
      </c>
      <c r="L93" s="11">
        <v>69.439821043271081</v>
      </c>
      <c r="M93" s="11">
        <v>72.849536349402712</v>
      </c>
      <c r="N93" s="11"/>
      <c r="O93" s="10">
        <f>(D93*1/1000)/$C$93</f>
        <v>0.14538717082566205</v>
      </c>
      <c r="P93" s="10">
        <f t="shared" si="94"/>
        <v>26.257264419252138</v>
      </c>
      <c r="Q93" s="10">
        <f t="shared" si="94"/>
        <v>5.9940490050433493</v>
      </c>
      <c r="R93" s="10">
        <f t="shared" si="94"/>
        <v>5.8060417846228646E-2</v>
      </c>
      <c r="S93" s="10">
        <f t="shared" si="94"/>
        <v>0.62543993660550778</v>
      </c>
      <c r="T93" s="10">
        <f t="shared" si="94"/>
        <v>11.35188992597358</v>
      </c>
      <c r="V93" t="s">
        <v>553</v>
      </c>
      <c r="W93" t="s">
        <v>202</v>
      </c>
      <c r="X93" t="s">
        <v>499</v>
      </c>
      <c r="Y93" s="22" t="s">
        <v>499</v>
      </c>
      <c r="Z93" t="s">
        <v>530</v>
      </c>
      <c r="AA93" t="s">
        <v>501</v>
      </c>
      <c r="AB93" s="21">
        <v>34656</v>
      </c>
      <c r="AC93" s="21">
        <v>43756</v>
      </c>
      <c r="AD93">
        <f>DATEDIF(AB93,AC93,"Y")</f>
        <v>24</v>
      </c>
      <c r="AE93">
        <v>1</v>
      </c>
      <c r="AF93" t="s">
        <v>502</v>
      </c>
      <c r="AG93">
        <v>2189</v>
      </c>
      <c r="AH93" t="s">
        <v>501</v>
      </c>
      <c r="AJ93" t="str">
        <f t="shared" si="70"/>
        <v>TRUE</v>
      </c>
    </row>
    <row r="94" spans="1:36" ht="16" x14ac:dyDescent="0.2">
      <c r="A94" s="8" t="s">
        <v>204</v>
      </c>
      <c r="B94" s="9">
        <v>32</v>
      </c>
      <c r="C94" s="10">
        <f t="shared" si="68"/>
        <v>3.2000000000000001E-2</v>
      </c>
      <c r="D94" s="11">
        <v>3.7197523470015041</v>
      </c>
      <c r="E94" s="11">
        <v>219.17973266137378</v>
      </c>
      <c r="F94" s="11">
        <v>142.44701063394061</v>
      </c>
      <c r="G94" s="11">
        <v>2.8282201272172665</v>
      </c>
      <c r="H94" s="11">
        <v>16.287063362755173</v>
      </c>
      <c r="I94" s="11">
        <v>173.82234673719086</v>
      </c>
      <c r="J94" s="11">
        <v>12.690030883880253</v>
      </c>
      <c r="K94" s="11">
        <v>17.389645556558122</v>
      </c>
      <c r="L94" s="11">
        <v>23.11038921329807</v>
      </c>
      <c r="M94" s="11">
        <v>1.7976756361670705</v>
      </c>
      <c r="N94" s="11"/>
      <c r="O94" s="10">
        <f>(D94*1/1000)/$C$94</f>
        <v>0.116242260843797</v>
      </c>
      <c r="P94" s="10">
        <f t="shared" ref="P94:T94" si="95">(E94*1/1000)/$C$94</f>
        <v>6.8493666456679305</v>
      </c>
      <c r="Q94" s="10">
        <f t="shared" si="95"/>
        <v>4.451469082310644</v>
      </c>
      <c r="R94" s="10">
        <f t="shared" si="95"/>
        <v>8.8381878975539577E-2</v>
      </c>
      <c r="S94" s="10">
        <f t="shared" si="95"/>
        <v>0.50897073008609917</v>
      </c>
      <c r="T94" s="10">
        <f t="shared" si="95"/>
        <v>5.4319483355372142</v>
      </c>
      <c r="AJ94" t="str">
        <f t="shared" si="70"/>
        <v>FALSE</v>
      </c>
    </row>
    <row r="95" spans="1:36" ht="16" x14ac:dyDescent="0.2">
      <c r="A95" s="8" t="s">
        <v>206</v>
      </c>
      <c r="B95" s="9">
        <v>43</v>
      </c>
      <c r="C95" s="10">
        <f t="shared" si="68"/>
        <v>4.2999999999999997E-2</v>
      </c>
      <c r="D95" s="11">
        <v>12.992910776064122</v>
      </c>
      <c r="E95" s="11">
        <v>1041.2556715250773</v>
      </c>
      <c r="F95" s="11">
        <v>338.85930231736864</v>
      </c>
      <c r="G95" s="11">
        <v>3.5234001308849878</v>
      </c>
      <c r="H95" s="11">
        <v>42.392793073999016</v>
      </c>
      <c r="I95" s="11">
        <v>900.55706656459665</v>
      </c>
      <c r="J95" s="11">
        <v>16.114809954555042</v>
      </c>
      <c r="K95" s="11">
        <v>42.906890860999084</v>
      </c>
      <c r="L95" s="11">
        <v>62.448253194822271</v>
      </c>
      <c r="M95" s="11">
        <v>2.4632725414484566</v>
      </c>
      <c r="N95" s="11"/>
      <c r="O95" s="10">
        <f>(D95*1/1000)/$C$95</f>
        <v>0.30216071572242142</v>
      </c>
      <c r="P95" s="10">
        <f t="shared" ref="P95:T95" si="96">(E95*1/1000)/$C$95</f>
        <v>24.2152481750018</v>
      </c>
      <c r="Q95" s="10">
        <f t="shared" si="96"/>
        <v>7.8804488911015973</v>
      </c>
      <c r="R95" s="10">
        <f t="shared" si="96"/>
        <v>8.1939537927557857E-2</v>
      </c>
      <c r="S95" s="10">
        <f t="shared" si="96"/>
        <v>0.9858789086976516</v>
      </c>
      <c r="T95" s="10">
        <f t="shared" si="96"/>
        <v>20.943187594525504</v>
      </c>
      <c r="V95" t="s">
        <v>554</v>
      </c>
      <c r="W95" t="s">
        <v>206</v>
      </c>
      <c r="X95" t="s">
        <v>504</v>
      </c>
      <c r="Y95" s="22" t="s">
        <v>494</v>
      </c>
      <c r="Z95" t="s">
        <v>505</v>
      </c>
      <c r="AA95" t="s">
        <v>496</v>
      </c>
      <c r="AB95" s="21">
        <v>23236</v>
      </c>
      <c r="AC95" s="21">
        <v>43866</v>
      </c>
      <c r="AD95">
        <f>DATEDIF(AB95,AC95,"Y")</f>
        <v>56</v>
      </c>
      <c r="AE95">
        <v>1</v>
      </c>
      <c r="AF95" t="s">
        <v>502</v>
      </c>
      <c r="AG95">
        <v>1854</v>
      </c>
      <c r="AH95">
        <v>14</v>
      </c>
      <c r="AJ95" t="str">
        <f t="shared" si="70"/>
        <v>TRUE</v>
      </c>
    </row>
    <row r="96" spans="1:36" ht="16" x14ac:dyDescent="0.2">
      <c r="A96" s="8" t="s">
        <v>208</v>
      </c>
      <c r="B96" s="9">
        <v>24</v>
      </c>
      <c r="C96" s="10">
        <f t="shared" si="68"/>
        <v>2.4E-2</v>
      </c>
      <c r="D96" s="11">
        <v>3.6872261546720422</v>
      </c>
      <c r="E96" s="11">
        <v>461.15849951626365</v>
      </c>
      <c r="F96" s="11">
        <v>212.54771336142696</v>
      </c>
      <c r="G96" s="11">
        <v>2.843234330740168</v>
      </c>
      <c r="H96" s="11">
        <v>12.058177975850326</v>
      </c>
      <c r="I96" s="11">
        <v>348.98975826458417</v>
      </c>
      <c r="J96" s="11">
        <v>7.0847573256734107</v>
      </c>
      <c r="K96" s="11">
        <v>9.9636106750444657</v>
      </c>
      <c r="L96" s="11">
        <v>29.32190297508237</v>
      </c>
      <c r="M96" s="11">
        <v>1.867955744201613</v>
      </c>
      <c r="N96" s="11"/>
      <c r="O96" s="10">
        <f>(D96*1/1000)/$C$96</f>
        <v>0.1536344231113351</v>
      </c>
      <c r="P96" s="10">
        <f t="shared" ref="P96:T96" si="97">(E96*1/1000)/$C$96</f>
        <v>19.21493747984432</v>
      </c>
      <c r="Q96" s="10">
        <f t="shared" si="97"/>
        <v>8.8561547233927911</v>
      </c>
      <c r="R96" s="10">
        <f t="shared" si="97"/>
        <v>0.11846809711417366</v>
      </c>
      <c r="S96" s="10">
        <f t="shared" si="97"/>
        <v>0.5024240823270969</v>
      </c>
      <c r="T96" s="10">
        <f t="shared" si="97"/>
        <v>14.541239927691008</v>
      </c>
      <c r="V96" t="s">
        <v>555</v>
      </c>
      <c r="W96" t="s">
        <v>208</v>
      </c>
      <c r="X96" t="s">
        <v>493</v>
      </c>
      <c r="Y96" t="s">
        <v>494</v>
      </c>
      <c r="Z96" t="s">
        <v>495</v>
      </c>
      <c r="AA96" t="s">
        <v>511</v>
      </c>
      <c r="AB96" s="21">
        <v>33242</v>
      </c>
      <c r="AC96" s="21">
        <v>43878</v>
      </c>
      <c r="AD96">
        <f>DATEDIF(AB96,AC96,"Y")</f>
        <v>29</v>
      </c>
      <c r="AE96">
        <v>1</v>
      </c>
      <c r="AF96" t="s">
        <v>502</v>
      </c>
      <c r="AG96">
        <v>148</v>
      </c>
      <c r="AH96">
        <v>9</v>
      </c>
      <c r="AJ96" t="str">
        <f t="shared" si="70"/>
        <v>TRUE</v>
      </c>
    </row>
    <row r="97" spans="1:36" ht="16" x14ac:dyDescent="0.2">
      <c r="A97" s="8" t="s">
        <v>210</v>
      </c>
      <c r="B97" s="9">
        <v>75</v>
      </c>
      <c r="C97" s="10">
        <f t="shared" si="68"/>
        <v>7.4999999999999997E-2</v>
      </c>
      <c r="D97" s="11">
        <v>23.299828266925591</v>
      </c>
      <c r="E97" s="11">
        <v>2331.194240656102</v>
      </c>
      <c r="F97" s="11">
        <v>700.02934386514596</v>
      </c>
      <c r="G97" s="11">
        <v>6.1035284620910648</v>
      </c>
      <c r="H97" s="11">
        <v>66.781914065249623</v>
      </c>
      <c r="I97" s="11">
        <v>777.92173391231177</v>
      </c>
      <c r="J97" s="11">
        <v>29.382928615937711</v>
      </c>
      <c r="K97" s="11">
        <v>87.937947168637493</v>
      </c>
      <c r="L97" s="11">
        <v>140.71707175412791</v>
      </c>
      <c r="M97" s="11">
        <v>5.8660593134310464</v>
      </c>
      <c r="N97" s="11"/>
      <c r="O97" s="10">
        <f>(D97*1/1000)/$C$97</f>
        <v>0.31066437689234122</v>
      </c>
      <c r="P97" s="10">
        <f t="shared" ref="P97:T97" si="98">(E97*1/1000)/$C$97</f>
        <v>31.082589875414698</v>
      </c>
      <c r="Q97" s="10">
        <f t="shared" si="98"/>
        <v>9.3337245848686123</v>
      </c>
      <c r="R97" s="10">
        <f t="shared" si="98"/>
        <v>8.1380379494547531E-2</v>
      </c>
      <c r="S97" s="10">
        <f t="shared" si="98"/>
        <v>0.89042552086999505</v>
      </c>
      <c r="T97" s="10">
        <f t="shared" si="98"/>
        <v>10.372289785497491</v>
      </c>
      <c r="V97" t="s">
        <v>556</v>
      </c>
      <c r="W97" t="s">
        <v>210</v>
      </c>
      <c r="X97" t="s">
        <v>504</v>
      </c>
      <c r="Y97" t="s">
        <v>494</v>
      </c>
      <c r="Z97" t="s">
        <v>505</v>
      </c>
      <c r="AA97" t="s">
        <v>496</v>
      </c>
      <c r="AB97" s="21">
        <v>30355</v>
      </c>
      <c r="AC97" s="21">
        <v>43854</v>
      </c>
      <c r="AD97">
        <f>DATEDIF(AB97,AC97,"Y")</f>
        <v>36</v>
      </c>
      <c r="AE97">
        <v>1</v>
      </c>
      <c r="AF97" t="s">
        <v>497</v>
      </c>
      <c r="AG97">
        <v>2375</v>
      </c>
      <c r="AH97">
        <v>14</v>
      </c>
      <c r="AJ97" t="str">
        <f t="shared" si="70"/>
        <v>TRUE</v>
      </c>
    </row>
    <row r="98" spans="1:36" ht="16" x14ac:dyDescent="0.2">
      <c r="A98" s="8" t="s">
        <v>212</v>
      </c>
      <c r="B98" s="9">
        <v>44</v>
      </c>
      <c r="C98" s="10">
        <f t="shared" si="68"/>
        <v>4.3999999999999997E-2</v>
      </c>
      <c r="D98" s="11">
        <v>16.761153587085921</v>
      </c>
      <c r="E98" s="11">
        <v>1018.0287402531666</v>
      </c>
      <c r="F98" s="11">
        <v>357.20970535250586</v>
      </c>
      <c r="G98" s="11">
        <v>2.8771927765624405</v>
      </c>
      <c r="H98" s="11">
        <v>20.597355047429254</v>
      </c>
      <c r="I98" s="11">
        <v>509.72286104746411</v>
      </c>
      <c r="J98" s="11">
        <v>9.4041449657187357</v>
      </c>
      <c r="K98" s="11">
        <v>15.550146236525999</v>
      </c>
      <c r="L98" s="11">
        <v>59.31421406105909</v>
      </c>
      <c r="M98" s="11">
        <v>2.7441787915620193</v>
      </c>
      <c r="N98" s="11"/>
      <c r="O98" s="10">
        <f>(D98*1/1000)/$C$98</f>
        <v>0.38093530879740733</v>
      </c>
      <c r="P98" s="10">
        <f t="shared" ref="P98:T98" si="99">(E98*1/1000)/$C$98</f>
        <v>23.137016823935603</v>
      </c>
      <c r="Q98" s="10">
        <f t="shared" si="99"/>
        <v>8.1184023943751331</v>
      </c>
      <c r="R98" s="10">
        <f t="shared" si="99"/>
        <v>6.5390744921873648E-2</v>
      </c>
      <c r="S98" s="10">
        <f t="shared" si="99"/>
        <v>0.46812170562339211</v>
      </c>
      <c r="T98" s="10">
        <f t="shared" si="99"/>
        <v>11.584610478351458</v>
      </c>
      <c r="V98" t="s">
        <v>557</v>
      </c>
      <c r="W98" t="s">
        <v>212</v>
      </c>
      <c r="X98" t="s">
        <v>493</v>
      </c>
      <c r="Y98" t="s">
        <v>494</v>
      </c>
      <c r="Z98" t="s">
        <v>536</v>
      </c>
      <c r="AA98" t="s">
        <v>511</v>
      </c>
      <c r="AB98" s="21">
        <v>34130</v>
      </c>
      <c r="AC98" s="21">
        <v>43854</v>
      </c>
      <c r="AD98">
        <f>DATEDIF(AB98,AC98,"Y")</f>
        <v>26</v>
      </c>
      <c r="AE98">
        <v>1</v>
      </c>
      <c r="AF98" t="s">
        <v>497</v>
      </c>
      <c r="AG98">
        <v>647</v>
      </c>
      <c r="AH98">
        <v>4</v>
      </c>
      <c r="AJ98" t="str">
        <f t="shared" si="70"/>
        <v>TRUE</v>
      </c>
    </row>
    <row r="99" spans="1:36" ht="16" x14ac:dyDescent="0.2">
      <c r="A99" s="8" t="s">
        <v>214</v>
      </c>
      <c r="B99" s="9">
        <v>37</v>
      </c>
      <c r="C99" s="10">
        <f t="shared" si="68"/>
        <v>3.6999999999999998E-2</v>
      </c>
      <c r="D99" s="11">
        <v>5.330353410813693</v>
      </c>
      <c r="E99" s="11">
        <v>671.47326762032912</v>
      </c>
      <c r="F99" s="11">
        <v>311.29992904697184</v>
      </c>
      <c r="G99" s="11">
        <v>3.1395819544567831</v>
      </c>
      <c r="H99" s="11">
        <v>75.908593091239368</v>
      </c>
      <c r="I99" s="11">
        <v>273.43601353556795</v>
      </c>
      <c r="J99" s="11">
        <v>37.337751522810251</v>
      </c>
      <c r="K99" s="11">
        <v>63.552443120798266</v>
      </c>
      <c r="L99" s="11">
        <v>8.169540663088231</v>
      </c>
      <c r="M99" s="11">
        <v>1.2973696623870536</v>
      </c>
      <c r="N99" s="11"/>
      <c r="O99" s="10">
        <f>(D99*1/1000)/$C$99</f>
        <v>0.14406360569766741</v>
      </c>
      <c r="P99" s="10">
        <f t="shared" ref="P99:T99" si="100">(E99*1/1000)/$C$99</f>
        <v>18.147926151900787</v>
      </c>
      <c r="Q99" s="10">
        <f t="shared" si="100"/>
        <v>8.4135115958641045</v>
      </c>
      <c r="R99" s="10">
        <f t="shared" si="100"/>
        <v>8.4853566336669808E-2</v>
      </c>
      <c r="S99" s="10">
        <f t="shared" si="100"/>
        <v>2.0515835970605236</v>
      </c>
      <c r="T99" s="10">
        <f t="shared" si="100"/>
        <v>7.3901625279883234</v>
      </c>
      <c r="V99" t="s">
        <v>558</v>
      </c>
      <c r="W99" t="s">
        <v>214</v>
      </c>
      <c r="X99" t="s">
        <v>504</v>
      </c>
      <c r="Y99" t="s">
        <v>494</v>
      </c>
      <c r="Z99" t="s">
        <v>510</v>
      </c>
      <c r="AA99" t="s">
        <v>511</v>
      </c>
      <c r="AB99" s="21">
        <v>25518</v>
      </c>
      <c r="AC99" s="21">
        <v>43864</v>
      </c>
      <c r="AD99">
        <f>DATEDIF(AB99,AC99,"Y")</f>
        <v>50</v>
      </c>
      <c r="AE99">
        <v>1</v>
      </c>
      <c r="AF99" t="s">
        <v>497</v>
      </c>
      <c r="AG99">
        <v>1982</v>
      </c>
      <c r="AH99">
        <v>10</v>
      </c>
      <c r="AJ99" t="str">
        <f t="shared" si="70"/>
        <v>TRUE</v>
      </c>
    </row>
    <row r="100" spans="1:36" ht="16" x14ac:dyDescent="0.2">
      <c r="A100" s="8" t="s">
        <v>216</v>
      </c>
      <c r="B100" s="9">
        <v>38</v>
      </c>
      <c r="C100" s="10">
        <f t="shared" si="68"/>
        <v>3.7999999999999999E-2</v>
      </c>
      <c r="D100" s="11">
        <v>25.410200426320351</v>
      </c>
      <c r="E100" s="11">
        <v>1232.9886520730101</v>
      </c>
      <c r="F100" s="11">
        <v>428.11126660467045</v>
      </c>
      <c r="G100" s="11">
        <v>2.9542473130703568</v>
      </c>
      <c r="H100" s="11">
        <v>13.85301187120724</v>
      </c>
      <c r="I100" s="11">
        <v>634.05146123778275</v>
      </c>
      <c r="J100" s="11">
        <v>3.3075948052929705</v>
      </c>
      <c r="K100" s="11">
        <v>13.035260653035063</v>
      </c>
      <c r="L100" s="11">
        <v>13.227158358018357</v>
      </c>
      <c r="M100" s="11">
        <v>1.8463430559633967</v>
      </c>
      <c r="N100" s="11"/>
      <c r="O100" s="10">
        <f>(D100*1/1000)/$C$100</f>
        <v>0.66868948490316715</v>
      </c>
      <c r="P100" s="10">
        <f t="shared" ref="P100:T100" si="101">(E100*1/1000)/$C$100</f>
        <v>32.447069791395009</v>
      </c>
      <c r="Q100" s="10">
        <f t="shared" si="101"/>
        <v>11.266085963280801</v>
      </c>
      <c r="R100" s="10">
        <f t="shared" si="101"/>
        <v>7.7743350343956755E-2</v>
      </c>
      <c r="S100" s="10">
        <f t="shared" si="101"/>
        <v>0.3645529439791379</v>
      </c>
      <c r="T100" s="10">
        <f t="shared" si="101"/>
        <v>16.685564769415336</v>
      </c>
      <c r="AJ100" t="str">
        <f t="shared" si="70"/>
        <v>FALSE</v>
      </c>
    </row>
    <row r="101" spans="1:36" ht="16" x14ac:dyDescent="0.2">
      <c r="A101" s="8" t="s">
        <v>218</v>
      </c>
      <c r="B101" s="9">
        <v>24</v>
      </c>
      <c r="C101" s="10">
        <f t="shared" si="68"/>
        <v>2.4E-2</v>
      </c>
      <c r="D101" s="11">
        <v>5.5226343630407859</v>
      </c>
      <c r="E101" s="11">
        <v>508.74393443781736</v>
      </c>
      <c r="F101" s="11">
        <v>154.97376955455661</v>
      </c>
      <c r="G101" s="11">
        <v>2.8568459756753066</v>
      </c>
      <c r="H101" s="11">
        <v>12.544254890186075</v>
      </c>
      <c r="I101" s="11">
        <v>295.4592578496044</v>
      </c>
      <c r="J101" s="11">
        <v>8.9364249920637846</v>
      </c>
      <c r="K101" s="11">
        <v>10.255435523572975</v>
      </c>
      <c r="L101" s="11">
        <v>31.109876036173389</v>
      </c>
      <c r="M101" s="11">
        <v>2.2509004308076057</v>
      </c>
      <c r="N101" s="11"/>
      <c r="O101" s="10">
        <f>(D101*1/1000)/$C$101</f>
        <v>0.23010976512669942</v>
      </c>
      <c r="P101" s="10">
        <f t="shared" ref="P101:T101" si="102">(E101*1/1000)/$C$101</f>
        <v>21.197663934909059</v>
      </c>
      <c r="Q101" s="10">
        <f t="shared" si="102"/>
        <v>6.4572403981065252</v>
      </c>
      <c r="R101" s="10">
        <f t="shared" si="102"/>
        <v>0.11903524898647111</v>
      </c>
      <c r="S101" s="10">
        <f t="shared" si="102"/>
        <v>0.52267728709108652</v>
      </c>
      <c r="T101" s="10">
        <f t="shared" si="102"/>
        <v>12.310802410400184</v>
      </c>
      <c r="AJ101" t="str">
        <f t="shared" si="70"/>
        <v>FALSE</v>
      </c>
    </row>
    <row r="102" spans="1:36" ht="16" x14ac:dyDescent="0.2">
      <c r="A102" s="8" t="s">
        <v>220</v>
      </c>
      <c r="B102" s="9">
        <v>28</v>
      </c>
      <c r="C102" s="10">
        <f t="shared" si="68"/>
        <v>2.8000000000000001E-2</v>
      </c>
      <c r="D102" s="11">
        <v>8.5752936166807547</v>
      </c>
      <c r="E102" s="11">
        <v>179.75939014549053</v>
      </c>
      <c r="F102" s="11">
        <v>112.47058340001361</v>
      </c>
      <c r="G102" s="11">
        <v>2.8351446449458644</v>
      </c>
      <c r="H102" s="11">
        <v>7.5013292177472133</v>
      </c>
      <c r="I102" s="11">
        <v>71.223453022136283</v>
      </c>
      <c r="J102" s="11">
        <v>6.7371980382518633</v>
      </c>
      <c r="K102" s="11">
        <v>9.9163246711300062</v>
      </c>
      <c r="L102" s="11">
        <v>7.2644867368611461</v>
      </c>
      <c r="M102" s="11">
        <v>1.3999787794816325</v>
      </c>
      <c r="N102" s="11"/>
      <c r="O102" s="10">
        <f>(D102*1/1000)/$C$102</f>
        <v>0.30626048631002695</v>
      </c>
      <c r="P102" s="10">
        <f t="shared" ref="P102:T102" si="103">(E102*1/1000)/$C$102</f>
        <v>6.4199782194818047</v>
      </c>
      <c r="Q102" s="10">
        <f t="shared" si="103"/>
        <v>4.0168065500004859</v>
      </c>
      <c r="R102" s="10">
        <f t="shared" si="103"/>
        <v>0.10125516589092373</v>
      </c>
      <c r="S102" s="10">
        <f t="shared" si="103"/>
        <v>0.26790461491954332</v>
      </c>
      <c r="T102" s="10">
        <f t="shared" si="103"/>
        <v>2.5436947507905816</v>
      </c>
      <c r="AJ102" t="str">
        <f t="shared" si="70"/>
        <v>FALSE</v>
      </c>
    </row>
    <row r="103" spans="1:36" ht="16" x14ac:dyDescent="0.2">
      <c r="A103" s="8" t="s">
        <v>222</v>
      </c>
      <c r="B103" s="9">
        <v>28</v>
      </c>
      <c r="C103" s="10">
        <f t="shared" si="68"/>
        <v>2.8000000000000001E-2</v>
      </c>
      <c r="D103" s="11">
        <v>3.562522371484369</v>
      </c>
      <c r="E103" s="11">
        <v>213.88774650837354</v>
      </c>
      <c r="F103" s="11">
        <v>103.29558910506675</v>
      </c>
      <c r="G103" s="11">
        <v>2.8230794263172934</v>
      </c>
      <c r="H103" s="11">
        <v>1.4248907840547029</v>
      </c>
      <c r="I103" s="11">
        <v>113.39708106353696</v>
      </c>
      <c r="J103" s="11">
        <v>3.6133336996183454</v>
      </c>
      <c r="K103" s="11">
        <v>4.2578821591489486</v>
      </c>
      <c r="L103" s="11">
        <v>14.853586517044002</v>
      </c>
      <c r="M103" s="11">
        <v>8.4503603108759435</v>
      </c>
      <c r="N103" s="11"/>
      <c r="O103" s="10">
        <f>(D103*1/1000)/$C$103</f>
        <v>0.12723294183872746</v>
      </c>
      <c r="P103" s="10">
        <f t="shared" ref="P103:T103" si="104">(E103*1/1000)/$C$103</f>
        <v>7.6388480895847684</v>
      </c>
      <c r="Q103" s="10">
        <f t="shared" si="104"/>
        <v>3.6891281823238127</v>
      </c>
      <c r="R103" s="10">
        <f t="shared" si="104"/>
        <v>0.10082426522561763</v>
      </c>
      <c r="S103" s="10">
        <f t="shared" si="104"/>
        <v>5.0888956573382244E-2</v>
      </c>
      <c r="T103" s="10">
        <f t="shared" si="104"/>
        <v>4.049895752269177</v>
      </c>
      <c r="AJ103" t="str">
        <f t="shared" si="70"/>
        <v>FALSE</v>
      </c>
    </row>
    <row r="104" spans="1:36" ht="16" x14ac:dyDescent="0.2">
      <c r="A104" s="8" t="s">
        <v>224</v>
      </c>
      <c r="B104" s="9">
        <v>29</v>
      </c>
      <c r="C104" s="10">
        <f t="shared" si="68"/>
        <v>2.9000000000000001E-2</v>
      </c>
      <c r="D104" s="11">
        <v>3.1376356904327007</v>
      </c>
      <c r="E104" s="11">
        <v>103.49362112727215</v>
      </c>
      <c r="F104" s="11">
        <v>46.766997885222636</v>
      </c>
      <c r="G104" s="11">
        <v>2.8179954797332565</v>
      </c>
      <c r="H104" s="11">
        <v>13.515849659810765</v>
      </c>
      <c r="I104" s="11">
        <v>31.623320500611733</v>
      </c>
      <c r="J104" s="11">
        <v>13.047278629233706</v>
      </c>
      <c r="K104" s="11">
        <v>16.579581596815242</v>
      </c>
      <c r="L104" s="11">
        <v>14.476333530790374</v>
      </c>
      <c r="M104" s="11">
        <v>3.1226447698992965</v>
      </c>
      <c r="N104" s="11"/>
      <c r="O104" s="10">
        <f>(D104*1/1000)/$C$104</f>
        <v>0.10819433415285175</v>
      </c>
      <c r="P104" s="10">
        <f t="shared" ref="P104:T104" si="105">(E104*1/1000)/$C$104</f>
        <v>3.5687455561128325</v>
      </c>
      <c r="Q104" s="10">
        <f t="shared" si="105"/>
        <v>1.6126550994904356</v>
      </c>
      <c r="R104" s="10">
        <f t="shared" si="105"/>
        <v>9.7172257921836425E-2</v>
      </c>
      <c r="S104" s="10">
        <f t="shared" si="105"/>
        <v>0.46606378137278498</v>
      </c>
      <c r="T104" s="10">
        <f t="shared" si="105"/>
        <v>1.0904593276073011</v>
      </c>
      <c r="V104" t="s">
        <v>559</v>
      </c>
      <c r="W104" t="s">
        <v>224</v>
      </c>
      <c r="X104" t="s">
        <v>504</v>
      </c>
      <c r="Y104" t="s">
        <v>494</v>
      </c>
      <c r="Z104" t="s">
        <v>520</v>
      </c>
      <c r="AA104" t="s">
        <v>511</v>
      </c>
      <c r="AB104" s="21">
        <v>21477</v>
      </c>
      <c r="AC104" s="21">
        <v>44042</v>
      </c>
      <c r="AD104">
        <f>DATEDIF(AB104,AC104,"Y")</f>
        <v>61</v>
      </c>
      <c r="AE104">
        <v>1</v>
      </c>
      <c r="AF104" t="s">
        <v>502</v>
      </c>
      <c r="AG104">
        <v>394</v>
      </c>
      <c r="AH104">
        <v>6</v>
      </c>
      <c r="AJ104" t="str">
        <f t="shared" si="70"/>
        <v>TRUE</v>
      </c>
    </row>
    <row r="105" spans="1:36" ht="16" x14ac:dyDescent="0.2">
      <c r="A105" s="8" t="s">
        <v>226</v>
      </c>
      <c r="B105" s="9">
        <v>36</v>
      </c>
      <c r="C105" s="10">
        <f t="shared" si="68"/>
        <v>3.5999999999999997E-2</v>
      </c>
      <c r="D105" s="11">
        <v>3.7600387807957967</v>
      </c>
      <c r="E105" s="11">
        <v>911.63802891686805</v>
      </c>
      <c r="F105" s="11">
        <v>157.20338214271334</v>
      </c>
      <c r="G105" s="11">
        <v>3.1205874695011158</v>
      </c>
      <c r="H105" s="11">
        <v>92.98376714865384</v>
      </c>
      <c r="I105" s="11">
        <v>78.755140602735224</v>
      </c>
      <c r="J105" s="11">
        <v>65.272981649006695</v>
      </c>
      <c r="K105" s="11">
        <v>63.600521370818498</v>
      </c>
      <c r="L105" s="11">
        <v>73.103165870217808</v>
      </c>
      <c r="M105" s="11">
        <v>5.2855667034988318</v>
      </c>
      <c r="N105" s="11"/>
      <c r="O105" s="10">
        <f>(D105*1/1000)/$C$105</f>
        <v>0.10444552168877214</v>
      </c>
      <c r="P105" s="10">
        <f t="shared" ref="P105:T105" si="106">(E105*1/1000)/$C$105</f>
        <v>25.323278581024116</v>
      </c>
      <c r="Q105" s="10">
        <f t="shared" si="106"/>
        <v>4.3667606150753713</v>
      </c>
      <c r="R105" s="10">
        <f t="shared" si="106"/>
        <v>8.668298526391989E-2</v>
      </c>
      <c r="S105" s="10">
        <f t="shared" si="106"/>
        <v>2.58288242079594</v>
      </c>
      <c r="T105" s="10">
        <f t="shared" si="106"/>
        <v>2.1876427945204231</v>
      </c>
      <c r="V105" t="s">
        <v>560</v>
      </c>
      <c r="W105" t="s">
        <v>226</v>
      </c>
      <c r="X105" t="s">
        <v>504</v>
      </c>
      <c r="Y105" t="s">
        <v>494</v>
      </c>
      <c r="Z105" t="s">
        <v>510</v>
      </c>
      <c r="AA105" t="s">
        <v>511</v>
      </c>
      <c r="AB105" s="21">
        <v>36030</v>
      </c>
      <c r="AC105" s="21">
        <v>44054</v>
      </c>
      <c r="AD105">
        <f>DATEDIF(AB105,AC105,"Y")</f>
        <v>21</v>
      </c>
      <c r="AE105">
        <v>1</v>
      </c>
      <c r="AF105" t="s">
        <v>502</v>
      </c>
      <c r="AG105">
        <v>2208</v>
      </c>
      <c r="AH105">
        <v>5</v>
      </c>
      <c r="AJ105" t="str">
        <f t="shared" si="70"/>
        <v>TRUE</v>
      </c>
    </row>
    <row r="106" spans="1:36" ht="16" x14ac:dyDescent="0.2">
      <c r="A106" s="8" t="s">
        <v>228</v>
      </c>
      <c r="B106" s="9">
        <v>35</v>
      </c>
      <c r="C106" s="10">
        <f t="shared" si="68"/>
        <v>3.5000000000000003E-2</v>
      </c>
      <c r="D106" s="11">
        <v>26.136988503932592</v>
      </c>
      <c r="E106" s="11">
        <v>1581.8603367165942</v>
      </c>
      <c r="F106" s="11">
        <v>603.36656863312305</v>
      </c>
      <c r="G106" s="11">
        <v>2.9604517712519622</v>
      </c>
      <c r="H106" s="11">
        <v>47.250200940894509</v>
      </c>
      <c r="I106" s="11">
        <v>698.37248649539742</v>
      </c>
      <c r="J106" s="11">
        <v>20.069265916868382</v>
      </c>
      <c r="K106" s="11">
        <v>50.688360281337481</v>
      </c>
      <c r="L106" s="11">
        <v>124.19608533458712</v>
      </c>
      <c r="M106" s="11">
        <v>6.9057256071751558</v>
      </c>
      <c r="N106" s="11"/>
      <c r="O106" s="10">
        <f>(D106*1/1000)/$C$106</f>
        <v>0.7467711001123597</v>
      </c>
      <c r="P106" s="10">
        <f t="shared" ref="P106:T106" si="107">(E106*1/1000)/$C$106</f>
        <v>45.196009620474115</v>
      </c>
      <c r="Q106" s="10">
        <f t="shared" si="107"/>
        <v>17.23904481808923</v>
      </c>
      <c r="R106" s="10">
        <f t="shared" si="107"/>
        <v>8.4584336321484627E-2</v>
      </c>
      <c r="S106" s="10">
        <f t="shared" si="107"/>
        <v>1.3500057411684143</v>
      </c>
      <c r="T106" s="10">
        <f t="shared" si="107"/>
        <v>19.953499614154211</v>
      </c>
      <c r="AJ106" t="str">
        <f t="shared" si="70"/>
        <v>FALSE</v>
      </c>
    </row>
    <row r="107" spans="1:36" ht="16" x14ac:dyDescent="0.2">
      <c r="A107" s="8" t="s">
        <v>230</v>
      </c>
      <c r="B107" s="9">
        <v>32</v>
      </c>
      <c r="C107" s="10">
        <f t="shared" si="68"/>
        <v>3.2000000000000001E-2</v>
      </c>
      <c r="D107" s="11">
        <v>3.1786221339054914</v>
      </c>
      <c r="E107" s="11">
        <v>55.861631372782902</v>
      </c>
      <c r="F107" s="11">
        <v>64.280913823022004</v>
      </c>
      <c r="G107" s="11">
        <v>2.8456795160533805</v>
      </c>
      <c r="H107" s="11">
        <v>8.4701701498567132</v>
      </c>
      <c r="I107" s="11">
        <v>60.201325976698776</v>
      </c>
      <c r="J107" s="11">
        <v>8.0527165736617192</v>
      </c>
      <c r="K107" s="11">
        <v>12.753859908908874</v>
      </c>
      <c r="L107" s="11">
        <v>11.365430812458094</v>
      </c>
      <c r="M107" s="11">
        <v>1.6012530908553122</v>
      </c>
      <c r="N107" s="11"/>
      <c r="O107" s="10">
        <f>(D107*1/1000)/$C$107</f>
        <v>9.9331941684546607E-2</v>
      </c>
      <c r="P107" s="10">
        <f t="shared" ref="P107:T107" si="108">(E107*1/1000)/$C$107</f>
        <v>1.7456759803994657</v>
      </c>
      <c r="Q107" s="10">
        <f t="shared" si="108"/>
        <v>2.0087785569694376</v>
      </c>
      <c r="R107" s="10">
        <f t="shared" si="108"/>
        <v>8.8927484876668142E-2</v>
      </c>
      <c r="S107" s="10">
        <f t="shared" si="108"/>
        <v>0.26469281718302229</v>
      </c>
      <c r="T107" s="10">
        <f t="shared" si="108"/>
        <v>1.8812914367718367</v>
      </c>
      <c r="V107" t="s">
        <v>561</v>
      </c>
      <c r="W107" t="s">
        <v>230</v>
      </c>
      <c r="X107" t="s">
        <v>493</v>
      </c>
      <c r="Y107" t="s">
        <v>494</v>
      </c>
      <c r="Z107" t="s">
        <v>546</v>
      </c>
      <c r="AA107" t="s">
        <v>496</v>
      </c>
      <c r="AB107" s="21">
        <v>32221</v>
      </c>
      <c r="AC107" s="21">
        <v>44063</v>
      </c>
      <c r="AD107">
        <f t="shared" ref="AD107:AD112" si="109">DATEDIF(AB107,AC107,"Y")</f>
        <v>32</v>
      </c>
      <c r="AE107">
        <v>1</v>
      </c>
      <c r="AF107" t="s">
        <v>502</v>
      </c>
      <c r="AG107">
        <v>700</v>
      </c>
      <c r="AH107">
        <v>4</v>
      </c>
      <c r="AJ107" t="str">
        <f t="shared" si="70"/>
        <v>TRUE</v>
      </c>
    </row>
    <row r="108" spans="1:36" ht="16" x14ac:dyDescent="0.2">
      <c r="A108" s="8" t="s">
        <v>232</v>
      </c>
      <c r="B108" s="9">
        <v>37</v>
      </c>
      <c r="C108" s="10">
        <f t="shared" si="68"/>
        <v>3.6999999999999998E-2</v>
      </c>
      <c r="D108" s="11">
        <v>3.6513058097104159</v>
      </c>
      <c r="E108" s="11">
        <v>97.682840626947396</v>
      </c>
      <c r="F108" s="11">
        <v>81.93548989657657</v>
      </c>
      <c r="G108" s="11">
        <v>2.8194948448304356</v>
      </c>
      <c r="H108" s="11">
        <v>4.4573310859558397</v>
      </c>
      <c r="I108" s="11">
        <v>75.375708798392068</v>
      </c>
      <c r="J108" s="11">
        <v>5.3363806077629423</v>
      </c>
      <c r="K108" s="11">
        <v>7.8938116189181429</v>
      </c>
      <c r="L108" s="11">
        <v>19.839729981958424</v>
      </c>
      <c r="M108" s="11">
        <v>4.0243412440425494</v>
      </c>
      <c r="N108" s="11"/>
      <c r="O108" s="10">
        <f>(D108*1/1000)/$C$108</f>
        <v>9.8683940802984219E-2</v>
      </c>
      <c r="P108" s="10">
        <f t="shared" ref="P108:T108" si="110">(E108*1/1000)/$C$108</f>
        <v>2.6400767737012809</v>
      </c>
      <c r="Q108" s="10">
        <f t="shared" si="110"/>
        <v>2.2144726999074749</v>
      </c>
      <c r="R108" s="10">
        <f t="shared" si="110"/>
        <v>7.6202563373795565E-2</v>
      </c>
      <c r="S108" s="10">
        <f t="shared" si="110"/>
        <v>0.12046840772853622</v>
      </c>
      <c r="T108" s="10">
        <f t="shared" si="110"/>
        <v>2.0371813188754615</v>
      </c>
      <c r="V108" t="s">
        <v>562</v>
      </c>
      <c r="W108" t="s">
        <v>232</v>
      </c>
      <c r="X108" t="s">
        <v>499</v>
      </c>
      <c r="Y108" t="s">
        <v>499</v>
      </c>
      <c r="Z108" t="s">
        <v>508</v>
      </c>
      <c r="AA108" t="s">
        <v>501</v>
      </c>
      <c r="AB108" s="21">
        <v>23988</v>
      </c>
      <c r="AC108" s="21">
        <v>44084</v>
      </c>
      <c r="AD108">
        <f t="shared" si="109"/>
        <v>55</v>
      </c>
      <c r="AE108">
        <v>1</v>
      </c>
      <c r="AF108" t="s">
        <v>502</v>
      </c>
      <c r="AG108">
        <v>264</v>
      </c>
      <c r="AH108" t="s">
        <v>501</v>
      </c>
      <c r="AJ108" t="str">
        <f t="shared" si="70"/>
        <v>TRUE</v>
      </c>
    </row>
    <row r="109" spans="1:36" ht="16" x14ac:dyDescent="0.2">
      <c r="A109" s="8" t="s">
        <v>234</v>
      </c>
      <c r="B109" s="9">
        <v>21</v>
      </c>
      <c r="C109" s="10">
        <f t="shared" si="68"/>
        <v>2.1000000000000001E-2</v>
      </c>
      <c r="D109" s="11">
        <v>4.2791367215639715</v>
      </c>
      <c r="E109" s="11">
        <v>111.58068362866823</v>
      </c>
      <c r="F109" s="11">
        <v>96.12418562955807</v>
      </c>
      <c r="G109" s="11">
        <v>2.8332366568415228</v>
      </c>
      <c r="H109" s="11">
        <v>14.602845343659322</v>
      </c>
      <c r="I109" s="11">
        <v>73.493869889131901</v>
      </c>
      <c r="J109" s="11">
        <v>13.347389470928537</v>
      </c>
      <c r="K109" s="11">
        <v>16.025265811851483</v>
      </c>
      <c r="L109" s="11">
        <v>15.832944782762009</v>
      </c>
      <c r="M109" s="11">
        <v>2.7775711740278073</v>
      </c>
      <c r="N109" s="11"/>
      <c r="O109" s="10">
        <f>(D109*1/1000)/$C$109</f>
        <v>0.20376841531257003</v>
      </c>
      <c r="P109" s="10">
        <f t="shared" ref="P109:T109" si="111">(E109*1/1000)/$C$109</f>
        <v>5.3133658870794394</v>
      </c>
      <c r="Q109" s="10">
        <f t="shared" si="111"/>
        <v>4.5773421728360981</v>
      </c>
      <c r="R109" s="10">
        <f t="shared" si="111"/>
        <v>0.13491603127816776</v>
      </c>
      <c r="S109" s="10">
        <f t="shared" si="111"/>
        <v>0.69537358779330094</v>
      </c>
      <c r="T109" s="10">
        <f t="shared" si="111"/>
        <v>3.4997080899586614</v>
      </c>
      <c r="V109" t="s">
        <v>563</v>
      </c>
      <c r="W109" t="s">
        <v>234</v>
      </c>
      <c r="X109" t="s">
        <v>499</v>
      </c>
      <c r="Y109" t="s">
        <v>499</v>
      </c>
      <c r="Z109" t="s">
        <v>508</v>
      </c>
      <c r="AA109" t="s">
        <v>501</v>
      </c>
      <c r="AB109" s="21">
        <v>34492</v>
      </c>
      <c r="AC109" s="21">
        <v>44084</v>
      </c>
      <c r="AD109">
        <f t="shared" si="109"/>
        <v>26</v>
      </c>
      <c r="AE109">
        <v>1</v>
      </c>
      <c r="AF109" t="s">
        <v>502</v>
      </c>
      <c r="AG109">
        <v>1928</v>
      </c>
      <c r="AH109" t="s">
        <v>501</v>
      </c>
      <c r="AJ109" t="str">
        <f t="shared" si="70"/>
        <v>TRUE</v>
      </c>
    </row>
    <row r="110" spans="1:36" ht="16" x14ac:dyDescent="0.2">
      <c r="A110" s="8" t="s">
        <v>236</v>
      </c>
      <c r="B110" s="9">
        <v>36</v>
      </c>
      <c r="C110" s="10">
        <f t="shared" si="68"/>
        <v>3.5999999999999997E-2</v>
      </c>
      <c r="D110" s="11">
        <v>74.173121591056386</v>
      </c>
      <c r="E110" s="11">
        <v>348.70509395761007</v>
      </c>
      <c r="F110" s="11">
        <v>136.98503987279801</v>
      </c>
      <c r="G110" s="11">
        <v>4.4811650831919998</v>
      </c>
      <c r="H110" s="11">
        <v>19.73576389437946</v>
      </c>
      <c r="I110" s="11">
        <v>200.02582255153595</v>
      </c>
      <c r="J110" s="11">
        <v>16.972052409352557</v>
      </c>
      <c r="K110" s="11">
        <v>25.633277716906949</v>
      </c>
      <c r="L110" s="11">
        <v>25.846472088561519</v>
      </c>
      <c r="M110" s="11">
        <v>11.081169320610853</v>
      </c>
      <c r="N110" s="11"/>
      <c r="O110" s="10">
        <f>(D110*1/1000)/$C$110</f>
        <v>2.0603644886404555</v>
      </c>
      <c r="P110" s="10">
        <f t="shared" ref="P110:T110" si="112">(E110*1/1000)/$C$110</f>
        <v>9.6862526099336144</v>
      </c>
      <c r="Q110" s="10">
        <f t="shared" si="112"/>
        <v>3.8051399964666115</v>
      </c>
      <c r="R110" s="10">
        <f t="shared" si="112"/>
        <v>0.12447680786644445</v>
      </c>
      <c r="S110" s="10">
        <f t="shared" si="112"/>
        <v>0.54821566373276276</v>
      </c>
      <c r="T110" s="10">
        <f t="shared" si="112"/>
        <v>5.5562728486537765</v>
      </c>
      <c r="V110" t="s">
        <v>564</v>
      </c>
      <c r="W110" t="s">
        <v>236</v>
      </c>
      <c r="X110" t="s">
        <v>504</v>
      </c>
      <c r="Y110" t="s">
        <v>494</v>
      </c>
      <c r="Z110" t="s">
        <v>520</v>
      </c>
      <c r="AA110" t="s">
        <v>511</v>
      </c>
      <c r="AB110" s="21">
        <v>33194</v>
      </c>
      <c r="AC110" s="21">
        <v>44084</v>
      </c>
      <c r="AD110">
        <f t="shared" si="109"/>
        <v>29</v>
      </c>
      <c r="AE110">
        <v>1</v>
      </c>
      <c r="AF110" t="s">
        <v>497</v>
      </c>
      <c r="AG110">
        <v>6689</v>
      </c>
      <c r="AH110">
        <v>4</v>
      </c>
      <c r="AJ110" t="str">
        <f t="shared" si="70"/>
        <v>TRUE</v>
      </c>
    </row>
    <row r="111" spans="1:36" ht="16" x14ac:dyDescent="0.2">
      <c r="A111" s="8" t="s">
        <v>238</v>
      </c>
      <c r="B111" s="9">
        <v>46</v>
      </c>
      <c r="C111" s="10">
        <f t="shared" si="68"/>
        <v>4.5999999999999999E-2</v>
      </c>
      <c r="D111" s="11">
        <v>7.0730267141436975</v>
      </c>
      <c r="E111" s="11">
        <v>1000.2240540095478</v>
      </c>
      <c r="F111" s="11">
        <v>751.68396102565907</v>
      </c>
      <c r="G111" s="11">
        <v>3.4408262587367284</v>
      </c>
      <c r="H111" s="11">
        <v>69.158169267599703</v>
      </c>
      <c r="I111" s="11">
        <v>328.47247770107879</v>
      </c>
      <c r="J111" s="11">
        <v>43.292295982463145</v>
      </c>
      <c r="K111" s="11">
        <v>70.155516140625039</v>
      </c>
      <c r="L111" s="11">
        <v>4.3986422664128071</v>
      </c>
      <c r="M111" s="11">
        <v>2.254948255586875</v>
      </c>
      <c r="N111" s="11"/>
      <c r="O111" s="10">
        <f>(D111*1/1000)/$C$111</f>
        <v>0.15376145030747168</v>
      </c>
      <c r="P111" s="10">
        <f t="shared" ref="P111:T111" si="113">(E111*1/1000)/$C$111</f>
        <v>21.744001174120601</v>
      </c>
      <c r="Q111" s="10">
        <f t="shared" si="113"/>
        <v>16.340955674470848</v>
      </c>
      <c r="R111" s="10">
        <f t="shared" si="113"/>
        <v>7.4800570842102787E-2</v>
      </c>
      <c r="S111" s="10">
        <f t="shared" si="113"/>
        <v>1.5034384623391239</v>
      </c>
      <c r="T111" s="10">
        <f t="shared" si="113"/>
        <v>7.1407060369799735</v>
      </c>
      <c r="V111" t="s">
        <v>565</v>
      </c>
      <c r="W111" t="s">
        <v>238</v>
      </c>
      <c r="X111" t="s">
        <v>493</v>
      </c>
      <c r="Y111" t="s">
        <v>494</v>
      </c>
      <c r="Z111" t="s">
        <v>533</v>
      </c>
      <c r="AA111" t="s">
        <v>496</v>
      </c>
      <c r="AB111" s="21">
        <v>34219</v>
      </c>
      <c r="AC111" s="21">
        <v>44092</v>
      </c>
      <c r="AD111">
        <f t="shared" si="109"/>
        <v>27</v>
      </c>
      <c r="AE111">
        <v>1</v>
      </c>
      <c r="AF111" t="s">
        <v>497</v>
      </c>
      <c r="AG111">
        <v>2255</v>
      </c>
      <c r="AH111">
        <v>11</v>
      </c>
      <c r="AJ111" t="str">
        <f t="shared" si="70"/>
        <v>TRUE</v>
      </c>
    </row>
    <row r="112" spans="1:36" ht="16" x14ac:dyDescent="0.2">
      <c r="A112" s="8" t="s">
        <v>240</v>
      </c>
      <c r="B112" s="9">
        <v>31</v>
      </c>
      <c r="C112" s="10">
        <f t="shared" si="68"/>
        <v>3.1E-2</v>
      </c>
      <c r="D112" s="11">
        <v>4.0953847839170026</v>
      </c>
      <c r="E112" s="11">
        <v>272.42090495741525</v>
      </c>
      <c r="F112" s="11">
        <v>123.46836981255665</v>
      </c>
      <c r="G112" s="11">
        <v>2.8652669417851939</v>
      </c>
      <c r="H112" s="11">
        <v>17.610801780095372</v>
      </c>
      <c r="I112" s="11">
        <v>90.495343437727186</v>
      </c>
      <c r="J112" s="11">
        <v>13.352090049549188</v>
      </c>
      <c r="K112" s="11">
        <v>18.769522035094909</v>
      </c>
      <c r="L112" s="11">
        <v>28.612782058023289</v>
      </c>
      <c r="M112" s="11">
        <v>6.373862905323505</v>
      </c>
      <c r="N112" s="11"/>
      <c r="O112" s="10">
        <f>(D112*1/1000)/$C$112</f>
        <v>0.1321091865779678</v>
      </c>
      <c r="P112" s="10">
        <f t="shared" ref="P112:T112" si="114">(E112*1/1000)/$C$112</f>
        <v>8.7877711276585551</v>
      </c>
      <c r="Q112" s="10">
        <f t="shared" si="114"/>
        <v>3.9828506391147305</v>
      </c>
      <c r="R112" s="10">
        <f t="shared" si="114"/>
        <v>9.2427965864038522E-2</v>
      </c>
      <c r="S112" s="10">
        <f t="shared" si="114"/>
        <v>0.56809038000307654</v>
      </c>
      <c r="T112" s="10">
        <f t="shared" si="114"/>
        <v>2.9192046270234573</v>
      </c>
      <c r="V112" t="s">
        <v>566</v>
      </c>
      <c r="W112" t="s">
        <v>240</v>
      </c>
      <c r="X112" t="s">
        <v>499</v>
      </c>
      <c r="Y112" t="s">
        <v>499</v>
      </c>
      <c r="Z112" t="s">
        <v>500</v>
      </c>
      <c r="AA112" t="s">
        <v>501</v>
      </c>
      <c r="AB112" s="21">
        <v>30903</v>
      </c>
      <c r="AC112" s="21">
        <v>44095</v>
      </c>
      <c r="AD112">
        <f t="shared" si="109"/>
        <v>36</v>
      </c>
      <c r="AE112">
        <v>1</v>
      </c>
      <c r="AF112" t="s">
        <v>502</v>
      </c>
      <c r="AG112">
        <v>1036</v>
      </c>
      <c r="AH112" t="s">
        <v>501</v>
      </c>
      <c r="AJ112" t="str">
        <f t="shared" si="70"/>
        <v>TRUE</v>
      </c>
    </row>
    <row r="113" spans="1:36" ht="16" x14ac:dyDescent="0.2">
      <c r="A113" s="8" t="s">
        <v>242</v>
      </c>
      <c r="B113" s="9">
        <v>28</v>
      </c>
      <c r="C113" s="10">
        <f t="shared" si="68"/>
        <v>2.8000000000000001E-2</v>
      </c>
      <c r="D113" s="11">
        <v>3.543315136838487</v>
      </c>
      <c r="E113" s="11">
        <v>37.160006849209424</v>
      </c>
      <c r="F113" s="11">
        <v>36.714659970058342</v>
      </c>
      <c r="G113" s="11">
        <v>2.8096836153064775</v>
      </c>
      <c r="H113" s="11">
        <v>4.7585457486946661</v>
      </c>
      <c r="I113" s="11">
        <v>25.186506417110675</v>
      </c>
      <c r="J113" s="11">
        <v>6.255070856175263</v>
      </c>
      <c r="K113" s="11">
        <v>8.090532378162786</v>
      </c>
      <c r="L113" s="11">
        <v>8.3709096376530958</v>
      </c>
      <c r="M113" s="11">
        <v>3.434496585170252</v>
      </c>
      <c r="N113" s="11"/>
      <c r="O113" s="10">
        <f>(D113*1/1000)/$C$113</f>
        <v>0.12654696917280311</v>
      </c>
      <c r="P113" s="10">
        <f t="shared" ref="P113:T113" si="115">(E113*1/1000)/$C$113</f>
        <v>1.3271431017574793</v>
      </c>
      <c r="Q113" s="10">
        <f t="shared" si="115"/>
        <v>1.3112378560735123</v>
      </c>
      <c r="R113" s="10">
        <f t="shared" si="115"/>
        <v>0.10034584340380277</v>
      </c>
      <c r="S113" s="10">
        <f t="shared" si="115"/>
        <v>0.16994806245338095</v>
      </c>
      <c r="T113" s="10">
        <f t="shared" si="115"/>
        <v>0.89951808632538122</v>
      </c>
      <c r="AJ113" t="str">
        <f t="shared" si="70"/>
        <v>FALSE</v>
      </c>
    </row>
    <row r="114" spans="1:36" ht="16" x14ac:dyDescent="0.2">
      <c r="A114" s="8" t="s">
        <v>244</v>
      </c>
      <c r="B114" s="9">
        <v>32</v>
      </c>
      <c r="C114" s="10">
        <f t="shared" si="68"/>
        <v>3.2000000000000001E-2</v>
      </c>
      <c r="D114" s="11">
        <v>3.2809999559763976</v>
      </c>
      <c r="E114" s="11">
        <v>178.8294322555046</v>
      </c>
      <c r="F114" s="11">
        <v>91.170810845649314</v>
      </c>
      <c r="G114" s="11">
        <v>2.8364184446204903</v>
      </c>
      <c r="H114" s="11">
        <v>19.270398866431002</v>
      </c>
      <c r="I114" s="11">
        <v>113.03120142907444</v>
      </c>
      <c r="J114" s="11">
        <v>15.821649705285544</v>
      </c>
      <c r="K114" s="11">
        <v>20.170967636697178</v>
      </c>
      <c r="L114" s="11">
        <v>22.104742421710103</v>
      </c>
      <c r="M114" s="11">
        <v>2.1814815294759633</v>
      </c>
      <c r="N114" s="11"/>
      <c r="O114" s="10">
        <f>(D114*1/1000)/$C$114</f>
        <v>0.10253124862426242</v>
      </c>
      <c r="P114" s="10">
        <f t="shared" ref="P114:T114" si="116">(E114*1/1000)/$C$114</f>
        <v>5.5884197579845187</v>
      </c>
      <c r="Q114" s="10">
        <f t="shared" si="116"/>
        <v>2.849087838926541</v>
      </c>
      <c r="R114" s="10">
        <f t="shared" si="116"/>
        <v>8.8638076394390322E-2</v>
      </c>
      <c r="S114" s="10">
        <f t="shared" si="116"/>
        <v>0.6021999645759688</v>
      </c>
      <c r="T114" s="10">
        <f t="shared" si="116"/>
        <v>3.5322250446585763</v>
      </c>
      <c r="V114" t="s">
        <v>567</v>
      </c>
      <c r="W114" t="s">
        <v>244</v>
      </c>
      <c r="X114" t="s">
        <v>504</v>
      </c>
      <c r="Y114" t="s">
        <v>494</v>
      </c>
      <c r="Z114" t="s">
        <v>520</v>
      </c>
      <c r="AA114" t="s">
        <v>511</v>
      </c>
      <c r="AB114" s="21">
        <v>29096</v>
      </c>
      <c r="AC114" s="21">
        <v>44099</v>
      </c>
      <c r="AD114">
        <f t="shared" ref="AD114:AD119" si="117">DATEDIF(AB114,AC114,"Y")</f>
        <v>41</v>
      </c>
      <c r="AE114">
        <v>1</v>
      </c>
      <c r="AF114" t="s">
        <v>502</v>
      </c>
      <c r="AG114">
        <v>1897</v>
      </c>
      <c r="AH114">
        <v>13</v>
      </c>
      <c r="AJ114" t="str">
        <f t="shared" si="70"/>
        <v>TRUE</v>
      </c>
    </row>
    <row r="115" spans="1:36" ht="16" x14ac:dyDescent="0.2">
      <c r="A115" s="8" t="s">
        <v>246</v>
      </c>
      <c r="B115" s="9">
        <v>29</v>
      </c>
      <c r="C115" s="10">
        <f t="shared" si="68"/>
        <v>2.9000000000000001E-2</v>
      </c>
      <c r="D115" s="11">
        <v>4.4386503397738988</v>
      </c>
      <c r="E115" s="11">
        <v>305.14112687568536</v>
      </c>
      <c r="F115" s="11">
        <v>131.4366838297438</v>
      </c>
      <c r="G115" s="11">
        <v>2.8763867083090338</v>
      </c>
      <c r="H115" s="11">
        <v>14.716433318555692</v>
      </c>
      <c r="I115" s="11">
        <v>173.57034432910055</v>
      </c>
      <c r="J115" s="11">
        <v>10.713726889464271</v>
      </c>
      <c r="K115" s="11">
        <v>17.807679906536112</v>
      </c>
      <c r="L115" s="11">
        <v>26.113476458763106</v>
      </c>
      <c r="M115" s="11">
        <v>2.1492837684039694</v>
      </c>
      <c r="N115" s="11"/>
      <c r="O115" s="10">
        <f>(D115*1/1000)/$C$115</f>
        <v>0.15305690826806548</v>
      </c>
      <c r="P115" s="10">
        <f t="shared" ref="P115:T115" si="118">(E115*1/1000)/$C$115</f>
        <v>10.522107823299494</v>
      </c>
      <c r="Q115" s="10">
        <f t="shared" si="118"/>
        <v>4.5322994424049581</v>
      </c>
      <c r="R115" s="10">
        <f t="shared" si="118"/>
        <v>9.9185748562380466E-2</v>
      </c>
      <c r="S115" s="10">
        <f t="shared" si="118"/>
        <v>0.50746321788123072</v>
      </c>
      <c r="T115" s="10">
        <f t="shared" si="118"/>
        <v>5.9851842872103633</v>
      </c>
      <c r="V115" t="s">
        <v>568</v>
      </c>
      <c r="W115" t="s">
        <v>246</v>
      </c>
      <c r="X115" t="s">
        <v>504</v>
      </c>
      <c r="Y115" t="s">
        <v>494</v>
      </c>
      <c r="Z115" t="s">
        <v>510</v>
      </c>
      <c r="AA115" t="s">
        <v>496</v>
      </c>
      <c r="AB115" s="21">
        <v>24431</v>
      </c>
      <c r="AC115" s="21">
        <v>44099</v>
      </c>
      <c r="AD115">
        <f t="shared" si="117"/>
        <v>53</v>
      </c>
      <c r="AE115">
        <v>1</v>
      </c>
      <c r="AF115" t="s">
        <v>497</v>
      </c>
      <c r="AG115">
        <v>1126</v>
      </c>
      <c r="AH115">
        <v>15</v>
      </c>
      <c r="AJ115" t="str">
        <f t="shared" si="70"/>
        <v>TRUE</v>
      </c>
    </row>
    <row r="116" spans="1:36" ht="16" x14ac:dyDescent="0.2">
      <c r="A116" s="8" t="s">
        <v>248</v>
      </c>
      <c r="B116" s="9">
        <v>28</v>
      </c>
      <c r="C116" s="10">
        <f t="shared" si="68"/>
        <v>2.8000000000000001E-2</v>
      </c>
      <c r="D116" s="11">
        <v>4.1720077571400065</v>
      </c>
      <c r="E116" s="11">
        <v>343.96561936946256</v>
      </c>
      <c r="F116" s="11">
        <v>179.32141562380713</v>
      </c>
      <c r="G116" s="11">
        <v>2.8848364312722738</v>
      </c>
      <c r="H116" s="11">
        <v>30.684935714283668</v>
      </c>
      <c r="I116" s="11">
        <v>142.22054441369323</v>
      </c>
      <c r="J116" s="11">
        <v>24.072425801198509</v>
      </c>
      <c r="K116" s="11">
        <v>27.595451690281276</v>
      </c>
      <c r="L116" s="11">
        <v>23.705912510738951</v>
      </c>
      <c r="M116" s="11">
        <v>2.52101731252574</v>
      </c>
      <c r="N116" s="11"/>
      <c r="O116" s="10">
        <f>(D116*1/1000)/$C$116</f>
        <v>0.1490002770407145</v>
      </c>
      <c r="P116" s="10">
        <f t="shared" ref="P116:T116" si="119">(E116*1/1000)/$C$116</f>
        <v>12.284486406052235</v>
      </c>
      <c r="Q116" s="10">
        <f t="shared" si="119"/>
        <v>6.404336272278826</v>
      </c>
      <c r="R116" s="10">
        <f t="shared" si="119"/>
        <v>0.10302987254543836</v>
      </c>
      <c r="S116" s="10">
        <f t="shared" si="119"/>
        <v>1.0958905612244167</v>
      </c>
      <c r="T116" s="10">
        <f t="shared" si="119"/>
        <v>5.079305157631901</v>
      </c>
      <c r="V116" t="s">
        <v>569</v>
      </c>
      <c r="W116" t="s">
        <v>248</v>
      </c>
      <c r="X116" t="s">
        <v>493</v>
      </c>
      <c r="Y116" t="s">
        <v>494</v>
      </c>
      <c r="Z116" t="s">
        <v>533</v>
      </c>
      <c r="AA116" t="s">
        <v>511</v>
      </c>
      <c r="AB116" s="21">
        <v>35213</v>
      </c>
      <c r="AC116" s="21">
        <v>44104</v>
      </c>
      <c r="AD116">
        <f t="shared" si="117"/>
        <v>24</v>
      </c>
      <c r="AE116">
        <v>1</v>
      </c>
      <c r="AF116" t="s">
        <v>502</v>
      </c>
      <c r="AG116">
        <v>1123</v>
      </c>
      <c r="AH116">
        <v>6</v>
      </c>
      <c r="AJ116" t="str">
        <f t="shared" si="70"/>
        <v>TRUE</v>
      </c>
    </row>
    <row r="117" spans="1:36" ht="16" x14ac:dyDescent="0.2">
      <c r="A117" s="8" t="s">
        <v>250</v>
      </c>
      <c r="B117" s="9">
        <v>29</v>
      </c>
      <c r="C117" s="10">
        <f t="shared" si="68"/>
        <v>2.9000000000000001E-2</v>
      </c>
      <c r="D117" s="11">
        <v>5.6791369238172411</v>
      </c>
      <c r="E117" s="11">
        <v>584.91818368926056</v>
      </c>
      <c r="F117" s="11">
        <v>365.30858537553172</v>
      </c>
      <c r="G117" s="11">
        <v>2.8678015434859057</v>
      </c>
      <c r="H117" s="11">
        <v>90.388888219062295</v>
      </c>
      <c r="I117" s="11">
        <v>412.415228630824</v>
      </c>
      <c r="J117" s="11">
        <v>41.411270369251582</v>
      </c>
      <c r="K117" s="11">
        <v>85.606055059110361</v>
      </c>
      <c r="L117" s="11">
        <v>104.83627657067561</v>
      </c>
      <c r="M117" s="11">
        <v>13.703143105413973</v>
      </c>
      <c r="N117" s="11"/>
      <c r="O117" s="10">
        <f>(D117*1/1000)/$C$117</f>
        <v>0.19583230771783589</v>
      </c>
      <c r="P117" s="10">
        <f t="shared" ref="P117:T117" si="120">(E117*1/1000)/$C$117</f>
        <v>20.169592541008981</v>
      </c>
      <c r="Q117" s="10">
        <f t="shared" si="120"/>
        <v>12.59684777157006</v>
      </c>
      <c r="R117" s="10">
        <f t="shared" si="120"/>
        <v>9.8889708396065715E-2</v>
      </c>
      <c r="S117" s="10">
        <f t="shared" si="120"/>
        <v>3.1168582144504238</v>
      </c>
      <c r="T117" s="10">
        <f t="shared" si="120"/>
        <v>14.221214780373241</v>
      </c>
      <c r="V117" t="s">
        <v>570</v>
      </c>
      <c r="W117" t="s">
        <v>250</v>
      </c>
      <c r="X117" t="s">
        <v>504</v>
      </c>
      <c r="Y117" t="s">
        <v>494</v>
      </c>
      <c r="Z117" t="s">
        <v>510</v>
      </c>
      <c r="AA117" t="s">
        <v>511</v>
      </c>
      <c r="AB117" s="21">
        <v>23988</v>
      </c>
      <c r="AC117" s="21">
        <v>44104</v>
      </c>
      <c r="AD117">
        <f t="shared" si="117"/>
        <v>55</v>
      </c>
      <c r="AE117">
        <v>1</v>
      </c>
      <c r="AF117" t="s">
        <v>497</v>
      </c>
      <c r="AG117">
        <v>4713</v>
      </c>
      <c r="AH117">
        <v>6</v>
      </c>
      <c r="AJ117" t="str">
        <f t="shared" si="70"/>
        <v>TRUE</v>
      </c>
    </row>
    <row r="118" spans="1:36" ht="16" x14ac:dyDescent="0.2">
      <c r="A118" s="8" t="s">
        <v>252</v>
      </c>
      <c r="B118" s="9">
        <v>25</v>
      </c>
      <c r="C118" s="10">
        <f t="shared" si="68"/>
        <v>2.5000000000000001E-2</v>
      </c>
      <c r="D118" s="11">
        <v>5.9608339559384893</v>
      </c>
      <c r="E118" s="11">
        <v>493.36430932284634</v>
      </c>
      <c r="F118" s="11">
        <v>171.2596214442415</v>
      </c>
      <c r="G118" s="11">
        <v>2.985648299386201</v>
      </c>
      <c r="H118" s="11">
        <v>23.898929144735735</v>
      </c>
      <c r="I118" s="11">
        <v>102.64502407024995</v>
      </c>
      <c r="J118" s="11">
        <v>18.387605094779317</v>
      </c>
      <c r="K118" s="11">
        <v>25.496296988688556</v>
      </c>
      <c r="L118" s="11">
        <v>46.905785410804476</v>
      </c>
      <c r="M118" s="11">
        <v>13.205209583051689</v>
      </c>
      <c r="N118" s="11"/>
      <c r="O118" s="10">
        <f>(D118*1/1000)/$C$118</f>
        <v>0.23843335823753956</v>
      </c>
      <c r="P118" s="10">
        <f t="shared" ref="P118:T118" si="121">(E118*1/1000)/$C$118</f>
        <v>19.734572372913853</v>
      </c>
      <c r="Q118" s="10">
        <f t="shared" si="121"/>
        <v>6.8503848577696598</v>
      </c>
      <c r="R118" s="10">
        <f t="shared" si="121"/>
        <v>0.11942593197544804</v>
      </c>
      <c r="S118" s="10">
        <f t="shared" si="121"/>
        <v>0.95595716578942946</v>
      </c>
      <c r="T118" s="10">
        <f t="shared" si="121"/>
        <v>4.1058009628099974</v>
      </c>
      <c r="V118" t="s">
        <v>571</v>
      </c>
      <c r="W118" t="s">
        <v>252</v>
      </c>
      <c r="X118" t="s">
        <v>504</v>
      </c>
      <c r="Y118" t="s">
        <v>494</v>
      </c>
      <c r="Z118" t="s">
        <v>505</v>
      </c>
      <c r="AA118" t="s">
        <v>511</v>
      </c>
      <c r="AB118" s="21">
        <v>16624</v>
      </c>
      <c r="AC118" s="21">
        <v>44106</v>
      </c>
      <c r="AD118">
        <f t="shared" si="117"/>
        <v>75</v>
      </c>
      <c r="AE118">
        <v>1</v>
      </c>
      <c r="AF118" t="s">
        <v>497</v>
      </c>
      <c r="AG118">
        <v>4146</v>
      </c>
      <c r="AH118">
        <v>6</v>
      </c>
      <c r="AJ118" t="str">
        <f t="shared" si="70"/>
        <v>TRUE</v>
      </c>
    </row>
    <row r="119" spans="1:36" ht="16" x14ac:dyDescent="0.2">
      <c r="A119" s="8" t="s">
        <v>254</v>
      </c>
      <c r="B119" s="9">
        <v>27</v>
      </c>
      <c r="C119" s="10">
        <f t="shared" si="68"/>
        <v>2.7E-2</v>
      </c>
      <c r="D119" s="11">
        <v>7.2917539887325749</v>
      </c>
      <c r="E119" s="11">
        <v>504.3325264926907</v>
      </c>
      <c r="F119" s="11">
        <v>139.16031251929832</v>
      </c>
      <c r="G119" s="11">
        <v>3.2420519894852546</v>
      </c>
      <c r="H119" s="11">
        <v>23.008198850369595</v>
      </c>
      <c r="I119" s="11">
        <v>495.67935240558938</v>
      </c>
      <c r="J119" s="11">
        <v>9.6504924616600611</v>
      </c>
      <c r="K119" s="11">
        <v>21.073919443629585</v>
      </c>
      <c r="L119" s="11">
        <v>35.489574532624083</v>
      </c>
      <c r="M119" s="11">
        <v>27.941449883374368</v>
      </c>
      <c r="N119" s="11"/>
      <c r="O119" s="10">
        <f>(D119*1/1000)/$C$119</f>
        <v>0.27006496254565093</v>
      </c>
      <c r="P119" s="10">
        <f t="shared" ref="P119:T119" si="122">(E119*1/1000)/$C$119</f>
        <v>18.678982462692247</v>
      </c>
      <c r="Q119" s="10">
        <f t="shared" si="122"/>
        <v>5.1540856488629005</v>
      </c>
      <c r="R119" s="10">
        <f t="shared" si="122"/>
        <v>0.12007599961056499</v>
      </c>
      <c r="S119" s="10">
        <f t="shared" si="122"/>
        <v>0.85215551297665171</v>
      </c>
      <c r="T119" s="10">
        <f t="shared" si="122"/>
        <v>18.358494533540348</v>
      </c>
      <c r="V119" t="s">
        <v>572</v>
      </c>
      <c r="W119" t="s">
        <v>254</v>
      </c>
      <c r="X119" t="s">
        <v>504</v>
      </c>
      <c r="Y119" t="s">
        <v>494</v>
      </c>
      <c r="Z119" t="s">
        <v>505</v>
      </c>
      <c r="AA119" t="s">
        <v>496</v>
      </c>
      <c r="AB119" s="21">
        <v>33801</v>
      </c>
      <c r="AC119" s="21">
        <v>44110</v>
      </c>
      <c r="AD119">
        <f t="shared" si="117"/>
        <v>28</v>
      </c>
      <c r="AE119">
        <v>1</v>
      </c>
      <c r="AF119" t="s">
        <v>502</v>
      </c>
      <c r="AG119">
        <v>2363</v>
      </c>
      <c r="AH119">
        <v>9</v>
      </c>
      <c r="AJ119" t="str">
        <f t="shared" si="70"/>
        <v>TRUE</v>
      </c>
    </row>
    <row r="120" spans="1:36" ht="16" x14ac:dyDescent="0.2">
      <c r="A120" s="8" t="s">
        <v>256</v>
      </c>
      <c r="B120" s="9">
        <v>34</v>
      </c>
      <c r="C120" s="10">
        <f t="shared" si="68"/>
        <v>3.4000000000000002E-2</v>
      </c>
      <c r="D120" s="11">
        <v>7.8874530471898519</v>
      </c>
      <c r="E120" s="11">
        <v>599.50584044954542</v>
      </c>
      <c r="F120" s="11">
        <v>142.50604835816037</v>
      </c>
      <c r="G120" s="11">
        <v>2.8385259599927117</v>
      </c>
      <c r="H120" s="11">
        <v>5.3769680852790138</v>
      </c>
      <c r="I120" s="11">
        <v>296.02690884176911</v>
      </c>
      <c r="J120" s="11">
        <v>4.3402999737680057</v>
      </c>
      <c r="K120" s="11">
        <v>6.7047668997435439</v>
      </c>
      <c r="L120" s="11">
        <v>11.658999819941677</v>
      </c>
      <c r="M120" s="11">
        <v>2.88452429462972</v>
      </c>
      <c r="N120" s="11"/>
      <c r="O120" s="10">
        <f>(D120*1/1000)/$C$120</f>
        <v>0.23198391315264269</v>
      </c>
      <c r="P120" s="10">
        <f t="shared" ref="P120:T120" si="123">(E120*1/1000)/$C$120</f>
        <v>17.632524719104278</v>
      </c>
      <c r="Q120" s="10">
        <f t="shared" si="123"/>
        <v>4.1913543634753045</v>
      </c>
      <c r="R120" s="10">
        <f t="shared" si="123"/>
        <v>8.3486057646844455E-2</v>
      </c>
      <c r="S120" s="10">
        <f t="shared" si="123"/>
        <v>0.15814612015526511</v>
      </c>
      <c r="T120" s="10">
        <f t="shared" si="123"/>
        <v>8.7066737894637978</v>
      </c>
      <c r="AJ120" t="str">
        <f t="shared" si="70"/>
        <v>FALSE</v>
      </c>
    </row>
    <row r="121" spans="1:36" ht="16" x14ac:dyDescent="0.2">
      <c r="A121" s="8" t="s">
        <v>258</v>
      </c>
      <c r="B121" s="9">
        <v>26</v>
      </c>
      <c r="C121" s="10">
        <f t="shared" si="68"/>
        <v>2.5999999999999999E-2</v>
      </c>
      <c r="D121" s="11">
        <v>3.0714138478092816</v>
      </c>
      <c r="E121" s="11">
        <v>747.52944904074764</v>
      </c>
      <c r="F121" s="11">
        <v>489.51910437814371</v>
      </c>
      <c r="G121" s="11">
        <v>2.8883043836177835</v>
      </c>
      <c r="H121" s="11">
        <v>9.6941414879158625</v>
      </c>
      <c r="I121" s="11">
        <v>443.68134027300289</v>
      </c>
      <c r="J121" s="11">
        <v>7.9705187674356273</v>
      </c>
      <c r="K121" s="11">
        <v>11.181207555797029</v>
      </c>
      <c r="L121" s="11">
        <v>48.142169321769764</v>
      </c>
      <c r="M121" s="11">
        <v>2.7282500324344539</v>
      </c>
      <c r="N121" s="11"/>
      <c r="O121" s="10">
        <f>(D121*1/1000)/$C$121</f>
        <v>0.11813130183881854</v>
      </c>
      <c r="P121" s="10">
        <f t="shared" ref="P121:T121" si="124">(E121*1/1000)/$C$121</f>
        <v>28.751132655413372</v>
      </c>
      <c r="Q121" s="10">
        <f t="shared" si="124"/>
        <v>18.827657860697837</v>
      </c>
      <c r="R121" s="10">
        <f t="shared" si="124"/>
        <v>0.11108863013914552</v>
      </c>
      <c r="S121" s="10">
        <f t="shared" si="124"/>
        <v>0.37285159568907161</v>
      </c>
      <c r="T121" s="10">
        <f t="shared" si="124"/>
        <v>17.064666933577033</v>
      </c>
      <c r="V121" t="s">
        <v>573</v>
      </c>
      <c r="W121" t="s">
        <v>258</v>
      </c>
      <c r="X121" t="s">
        <v>499</v>
      </c>
      <c r="Y121" t="s">
        <v>499</v>
      </c>
      <c r="Z121" t="s">
        <v>500</v>
      </c>
      <c r="AA121" t="s">
        <v>501</v>
      </c>
      <c r="AB121" s="21">
        <v>24811</v>
      </c>
      <c r="AC121" s="21">
        <v>44118</v>
      </c>
      <c r="AD121">
        <f>DATEDIF(AB121,AC121,"Y")</f>
        <v>52</v>
      </c>
      <c r="AE121">
        <v>1</v>
      </c>
      <c r="AF121" t="s">
        <v>497</v>
      </c>
      <c r="AG121">
        <v>236</v>
      </c>
      <c r="AH121" t="s">
        <v>501</v>
      </c>
      <c r="AJ121" t="str">
        <f t="shared" si="70"/>
        <v>TRUE</v>
      </c>
    </row>
    <row r="122" spans="1:36" ht="16" x14ac:dyDescent="0.2">
      <c r="A122" s="8" t="s">
        <v>260</v>
      </c>
      <c r="B122" s="9">
        <v>32</v>
      </c>
      <c r="C122" s="10">
        <f t="shared" si="68"/>
        <v>3.2000000000000001E-2</v>
      </c>
      <c r="D122" s="11">
        <v>10.595210392717412</v>
      </c>
      <c r="E122" s="11">
        <v>954.39103105236074</v>
      </c>
      <c r="F122" s="11">
        <v>304.67901592339109</v>
      </c>
      <c r="G122" s="11">
        <v>3.1890243128070548</v>
      </c>
      <c r="H122" s="11">
        <v>45.996850562977194</v>
      </c>
      <c r="I122" s="11">
        <v>401.62453941844137</v>
      </c>
      <c r="J122" s="11">
        <v>27.823629607921575</v>
      </c>
      <c r="K122" s="11">
        <v>45.127371293161069</v>
      </c>
      <c r="L122" s="11">
        <v>66.774038906779495</v>
      </c>
      <c r="M122" s="11">
        <v>13.72661456599997</v>
      </c>
      <c r="N122" s="11"/>
      <c r="O122" s="10">
        <f>(D122*1/1000)/$C$122</f>
        <v>0.33110032477241907</v>
      </c>
      <c r="P122" s="10">
        <f t="shared" ref="P122:T122" si="125">(E122*1/1000)/$C$122</f>
        <v>29.824719720386273</v>
      </c>
      <c r="Q122" s="10">
        <f t="shared" si="125"/>
        <v>9.5212192476059716</v>
      </c>
      <c r="R122" s="10">
        <f t="shared" si="125"/>
        <v>9.9657009775220462E-2</v>
      </c>
      <c r="S122" s="10">
        <f t="shared" si="125"/>
        <v>1.4374015800930373</v>
      </c>
      <c r="T122" s="10">
        <f t="shared" si="125"/>
        <v>12.550766856826293</v>
      </c>
      <c r="V122" t="s">
        <v>574</v>
      </c>
      <c r="W122" t="s">
        <v>260</v>
      </c>
      <c r="X122" t="s">
        <v>493</v>
      </c>
      <c r="Y122" t="s">
        <v>494</v>
      </c>
      <c r="Z122" t="s">
        <v>533</v>
      </c>
      <c r="AA122" t="s">
        <v>496</v>
      </c>
      <c r="AB122" s="21">
        <v>19739</v>
      </c>
      <c r="AC122" s="21">
        <v>44119</v>
      </c>
      <c r="AD122">
        <f>DATEDIF(AB122,AC122,"Y")</f>
        <v>66</v>
      </c>
      <c r="AE122">
        <v>1</v>
      </c>
      <c r="AF122" t="s">
        <v>502</v>
      </c>
      <c r="AG122">
        <v>900</v>
      </c>
      <c r="AH122">
        <v>10</v>
      </c>
      <c r="AJ122" t="str">
        <f t="shared" si="70"/>
        <v>TRUE</v>
      </c>
    </row>
    <row r="123" spans="1:36" ht="16" x14ac:dyDescent="0.2">
      <c r="A123" s="8" t="s">
        <v>262</v>
      </c>
      <c r="B123" s="9">
        <v>40</v>
      </c>
      <c r="C123" s="10">
        <f t="shared" si="68"/>
        <v>0.04</v>
      </c>
      <c r="D123" s="11">
        <v>13.750293703859029</v>
      </c>
      <c r="E123" s="11">
        <v>925.44498275916055</v>
      </c>
      <c r="F123" s="11">
        <v>217.11822067618286</v>
      </c>
      <c r="G123" s="11">
        <v>2.8917809302655484</v>
      </c>
      <c r="H123" s="11">
        <v>1.9537649194313877</v>
      </c>
      <c r="I123" s="11">
        <v>771.61515013935991</v>
      </c>
      <c r="J123" s="11">
        <v>3.0696454921122895</v>
      </c>
      <c r="K123" s="11">
        <v>2.0289828743396363</v>
      </c>
      <c r="L123" s="11">
        <v>6.387044139846541</v>
      </c>
      <c r="M123" s="11">
        <v>2.3802739236611998</v>
      </c>
      <c r="N123" s="11"/>
      <c r="O123" s="10">
        <f>(D123*1/1000)/$C$123</f>
        <v>0.34375734259647572</v>
      </c>
      <c r="P123" s="10">
        <f t="shared" ref="P123:T123" si="126">(E123*1/1000)/$C$123</f>
        <v>23.136124568979014</v>
      </c>
      <c r="Q123" s="10">
        <f t="shared" si="126"/>
        <v>5.4279555169045715</v>
      </c>
      <c r="R123" s="10">
        <f t="shared" si="126"/>
        <v>7.229452325663871E-2</v>
      </c>
      <c r="S123" s="10">
        <f t="shared" si="126"/>
        <v>4.8844122985784687E-2</v>
      </c>
      <c r="T123" s="10">
        <f t="shared" si="126"/>
        <v>19.290378753483996</v>
      </c>
      <c r="V123" t="s">
        <v>575</v>
      </c>
      <c r="W123" t="s">
        <v>262</v>
      </c>
      <c r="X123" t="s">
        <v>493</v>
      </c>
      <c r="Y123" t="s">
        <v>494</v>
      </c>
      <c r="Z123" t="s">
        <v>533</v>
      </c>
      <c r="AA123" t="s">
        <v>511</v>
      </c>
      <c r="AB123" s="21">
        <v>34804</v>
      </c>
      <c r="AC123" s="21">
        <v>44127</v>
      </c>
      <c r="AD123">
        <f>DATEDIF(AB123,AC123,"Y")</f>
        <v>25</v>
      </c>
      <c r="AE123">
        <v>1</v>
      </c>
      <c r="AF123" t="s">
        <v>502</v>
      </c>
      <c r="AG123">
        <v>904</v>
      </c>
      <c r="AH123">
        <v>6</v>
      </c>
      <c r="AJ123" t="str">
        <f t="shared" si="70"/>
        <v>TRUE</v>
      </c>
    </row>
    <row r="124" spans="1:36" ht="16" x14ac:dyDescent="0.2">
      <c r="A124" s="8" t="s">
        <v>264</v>
      </c>
      <c r="B124" s="9">
        <v>39</v>
      </c>
      <c r="C124" s="10">
        <f t="shared" si="68"/>
        <v>3.9E-2</v>
      </c>
      <c r="D124" s="11">
        <v>4.0388228795740115</v>
      </c>
      <c r="E124" s="11">
        <v>1119.517728089616</v>
      </c>
      <c r="F124" s="11">
        <v>573.33347529751609</v>
      </c>
      <c r="G124" s="11">
        <v>2.869026867141363</v>
      </c>
      <c r="H124" s="11">
        <v>42.990806542975513</v>
      </c>
      <c r="I124" s="11">
        <v>452.95041031542922</v>
      </c>
      <c r="J124" s="11">
        <v>25.524084929917279</v>
      </c>
      <c r="K124" s="11">
        <v>37.568590207093791</v>
      </c>
      <c r="L124" s="11">
        <v>59.44211302720106</v>
      </c>
      <c r="M124" s="11">
        <v>2.3366871053348812</v>
      </c>
      <c r="N124" s="11"/>
      <c r="O124" s="10">
        <f>(D124*1/1000)/$C$124</f>
        <v>0.10355956101471825</v>
      </c>
      <c r="P124" s="10">
        <f t="shared" ref="P124:T124" si="127">(E124*1/1000)/$C$124</f>
        <v>28.705582771528615</v>
      </c>
      <c r="Q124" s="10">
        <f t="shared" si="127"/>
        <v>14.700858340961952</v>
      </c>
      <c r="R124" s="10">
        <f t="shared" si="127"/>
        <v>7.3564791465163148E-2</v>
      </c>
      <c r="S124" s="10">
        <f t="shared" si="127"/>
        <v>1.1023283728968081</v>
      </c>
      <c r="T124" s="10">
        <f t="shared" si="127"/>
        <v>11.614113085011006</v>
      </c>
      <c r="V124" t="s">
        <v>576</v>
      </c>
      <c r="W124" t="s">
        <v>264</v>
      </c>
      <c r="X124" t="s">
        <v>493</v>
      </c>
      <c r="Y124" t="s">
        <v>494</v>
      </c>
      <c r="Z124" t="s">
        <v>495</v>
      </c>
      <c r="AA124" t="s">
        <v>511</v>
      </c>
      <c r="AB124" s="21">
        <v>23778</v>
      </c>
      <c r="AC124" s="21">
        <v>44130</v>
      </c>
      <c r="AD124">
        <f>DATEDIF(AB124,AC124,"Y")</f>
        <v>55</v>
      </c>
      <c r="AE124">
        <v>1</v>
      </c>
      <c r="AF124" t="s">
        <v>502</v>
      </c>
      <c r="AG124">
        <v>319</v>
      </c>
      <c r="AH124">
        <v>11</v>
      </c>
      <c r="AJ124" t="str">
        <f t="shared" si="70"/>
        <v>TRUE</v>
      </c>
    </row>
    <row r="125" spans="1:36" ht="16" x14ac:dyDescent="0.2">
      <c r="A125" s="8" t="s">
        <v>266</v>
      </c>
      <c r="B125" s="9">
        <v>46</v>
      </c>
      <c r="C125" s="10">
        <f t="shared" si="68"/>
        <v>4.5999999999999999E-2</v>
      </c>
      <c r="D125" s="11">
        <v>3.6475938843251976</v>
      </c>
      <c r="E125" s="11">
        <v>157.53343208198618</v>
      </c>
      <c r="F125" s="11">
        <v>117.42895933123603</v>
      </c>
      <c r="G125" s="11">
        <v>2.8429344711751332</v>
      </c>
      <c r="H125" s="11">
        <v>25.358443208196675</v>
      </c>
      <c r="I125" s="11">
        <v>134.51125302144433</v>
      </c>
      <c r="J125" s="11">
        <v>18.979012252726758</v>
      </c>
      <c r="K125" s="11">
        <v>29.375051301564518</v>
      </c>
      <c r="L125" s="11">
        <v>26.515899251990909</v>
      </c>
      <c r="M125" s="11">
        <v>2.409282007115638</v>
      </c>
      <c r="N125" s="11"/>
      <c r="O125" s="10">
        <f>(D125*1/1000)/$C$125</f>
        <v>7.929551922446082E-2</v>
      </c>
      <c r="P125" s="10">
        <f t="shared" ref="P125:T125" si="128">(E125*1/1000)/$C$125</f>
        <v>3.4246398278692647</v>
      </c>
      <c r="Q125" s="10">
        <f t="shared" si="128"/>
        <v>2.5528034637225221</v>
      </c>
      <c r="R125" s="10">
        <f t="shared" si="128"/>
        <v>6.1802923286415942E-2</v>
      </c>
      <c r="S125" s="10">
        <f t="shared" si="128"/>
        <v>0.55127050452601467</v>
      </c>
      <c r="T125" s="10">
        <f t="shared" si="128"/>
        <v>2.924157674379225</v>
      </c>
      <c r="AJ125" t="str">
        <f t="shared" si="70"/>
        <v>FALSE</v>
      </c>
    </row>
    <row r="126" spans="1:36" ht="16" x14ac:dyDescent="0.2">
      <c r="A126" s="8" t="s">
        <v>268</v>
      </c>
      <c r="B126" s="9">
        <v>30</v>
      </c>
      <c r="C126" s="10">
        <f t="shared" si="68"/>
        <v>0.03</v>
      </c>
      <c r="D126" s="11">
        <v>4.6938960511131569</v>
      </c>
      <c r="E126" s="11">
        <v>561.58894364126388</v>
      </c>
      <c r="F126" s="11">
        <v>193.82928021079894</v>
      </c>
      <c r="G126" s="11">
        <v>3.1942617749725688</v>
      </c>
      <c r="H126" s="11">
        <v>24.224185402170111</v>
      </c>
      <c r="I126" s="11">
        <v>408.4518458748621</v>
      </c>
      <c r="J126" s="11">
        <v>19.421144139380701</v>
      </c>
      <c r="K126" s="11">
        <v>28.187469970547006</v>
      </c>
      <c r="L126" s="11">
        <v>3.5526122308255594</v>
      </c>
      <c r="M126" s="11">
        <v>1.6497966183956465</v>
      </c>
      <c r="N126" s="11"/>
      <c r="O126" s="10">
        <f>(D126*1/1000)/$C$126</f>
        <v>0.1564632017037719</v>
      </c>
      <c r="P126" s="10">
        <f t="shared" ref="P126:T126" si="129">(E126*1/1000)/$C$126</f>
        <v>18.719631454708797</v>
      </c>
      <c r="Q126" s="10">
        <f t="shared" si="129"/>
        <v>6.4609760070266322</v>
      </c>
      <c r="R126" s="10">
        <f t="shared" si="129"/>
        <v>0.10647539249908562</v>
      </c>
      <c r="S126" s="10">
        <f t="shared" si="129"/>
        <v>0.80747284673900377</v>
      </c>
      <c r="T126" s="10">
        <f t="shared" si="129"/>
        <v>13.615061529162071</v>
      </c>
      <c r="V126" t="s">
        <v>577</v>
      </c>
      <c r="W126" t="s">
        <v>268</v>
      </c>
      <c r="X126" t="s">
        <v>499</v>
      </c>
      <c r="Y126" s="22" t="s">
        <v>499</v>
      </c>
      <c r="Z126" t="s">
        <v>530</v>
      </c>
      <c r="AA126" t="s">
        <v>501</v>
      </c>
      <c r="AB126" s="21">
        <v>37328</v>
      </c>
      <c r="AC126" s="21">
        <v>44146</v>
      </c>
      <c r="AD126">
        <f>DATEDIF(AB126,AC126,"Y")</f>
        <v>18</v>
      </c>
      <c r="AE126">
        <v>1</v>
      </c>
      <c r="AF126" t="s">
        <v>502</v>
      </c>
      <c r="AG126">
        <v>472</v>
      </c>
      <c r="AH126" t="s">
        <v>501</v>
      </c>
      <c r="AJ126" t="str">
        <f t="shared" si="70"/>
        <v>TRUE</v>
      </c>
    </row>
    <row r="127" spans="1:36" ht="16" x14ac:dyDescent="0.2">
      <c r="A127" s="8" t="s">
        <v>270</v>
      </c>
      <c r="B127" s="9">
        <v>31</v>
      </c>
      <c r="C127" s="10">
        <f t="shared" si="68"/>
        <v>3.1E-2</v>
      </c>
      <c r="D127" s="11">
        <v>3.8827625466229367</v>
      </c>
      <c r="E127" s="11">
        <v>159.45687371270108</v>
      </c>
      <c r="F127" s="11">
        <v>137.39951466157314</v>
      </c>
      <c r="G127" s="11">
        <v>2.8207649615575696</v>
      </c>
      <c r="H127" s="11">
        <v>16.58421394202318</v>
      </c>
      <c r="I127" s="11">
        <v>67.264358376244161</v>
      </c>
      <c r="J127" s="11">
        <v>12.840196344999198</v>
      </c>
      <c r="K127" s="11">
        <v>19.92715427112952</v>
      </c>
      <c r="L127" s="11">
        <v>14.949574558706995</v>
      </c>
      <c r="M127" s="11">
        <v>2.8767111251889492</v>
      </c>
      <c r="N127" s="11"/>
      <c r="O127" s="10">
        <f>(D127*1/1000)/$C$127</f>
        <v>0.12525040472977214</v>
      </c>
      <c r="P127" s="10">
        <f t="shared" ref="P127:T127" si="130">(E127*1/1000)/$C$127</f>
        <v>5.1437701197645511</v>
      </c>
      <c r="Q127" s="10">
        <f t="shared" si="130"/>
        <v>4.4322424084378431</v>
      </c>
      <c r="R127" s="10">
        <f t="shared" si="130"/>
        <v>9.0992418114760304E-2</v>
      </c>
      <c r="S127" s="10">
        <f t="shared" si="130"/>
        <v>0.53497464329107025</v>
      </c>
      <c r="T127" s="10">
        <f t="shared" si="130"/>
        <v>2.1698180121369082</v>
      </c>
      <c r="AJ127" t="str">
        <f t="shared" si="70"/>
        <v>FALSE</v>
      </c>
    </row>
    <row r="128" spans="1:36" ht="16" x14ac:dyDescent="0.2">
      <c r="A128" s="8" t="s">
        <v>272</v>
      </c>
      <c r="B128" s="9">
        <v>29</v>
      </c>
      <c r="C128" s="10">
        <f t="shared" si="68"/>
        <v>2.9000000000000001E-2</v>
      </c>
      <c r="D128" s="11">
        <v>8.1162061322359644</v>
      </c>
      <c r="E128" s="11">
        <v>585.98711164149609</v>
      </c>
      <c r="F128" s="11">
        <v>290.33233598851314</v>
      </c>
      <c r="G128" s="11">
        <v>2.9110348961310994</v>
      </c>
      <c r="H128" s="11">
        <v>63.017662324903355</v>
      </c>
      <c r="I128" s="11">
        <v>302.84831354701589</v>
      </c>
      <c r="J128" s="11">
        <v>33.006154046602056</v>
      </c>
      <c r="K128" s="11">
        <v>77.915311329537346</v>
      </c>
      <c r="L128" s="11">
        <v>57.619979178777882</v>
      </c>
      <c r="M128" s="11">
        <v>2.633265689938209</v>
      </c>
      <c r="N128" s="11"/>
      <c r="O128" s="10">
        <f>(D128*1/1000)/$C$128</f>
        <v>0.27986917697365393</v>
      </c>
      <c r="P128" s="10">
        <f t="shared" ref="P128:T128" si="131">(E128*1/1000)/$C$128</f>
        <v>20.206452125568831</v>
      </c>
      <c r="Q128" s="10">
        <f t="shared" si="131"/>
        <v>10.011459861672867</v>
      </c>
      <c r="R128" s="10">
        <f t="shared" si="131"/>
        <v>0.10038051365969307</v>
      </c>
      <c r="S128" s="10">
        <f t="shared" si="131"/>
        <v>2.173022838789771</v>
      </c>
      <c r="T128" s="10">
        <f t="shared" si="131"/>
        <v>10.443045294724685</v>
      </c>
      <c r="AJ128" t="str">
        <f t="shared" si="70"/>
        <v>FALSE</v>
      </c>
    </row>
    <row r="129" spans="1:36" ht="16" x14ac:dyDescent="0.2">
      <c r="A129" s="8" t="s">
        <v>274</v>
      </c>
      <c r="B129" s="9">
        <v>23</v>
      </c>
      <c r="C129" s="10">
        <f t="shared" si="68"/>
        <v>2.3E-2</v>
      </c>
      <c r="D129" s="11">
        <v>3.0569629239032907</v>
      </c>
      <c r="E129" s="11">
        <v>852.16756916013287</v>
      </c>
      <c r="F129" s="11">
        <v>259.29845883245599</v>
      </c>
      <c r="G129" s="11">
        <v>2.8521782591584244</v>
      </c>
      <c r="H129" s="11">
        <v>93.175518360226945</v>
      </c>
      <c r="I129" s="11">
        <v>370.56254288791416</v>
      </c>
      <c r="J129" s="11">
        <v>51.505900435077415</v>
      </c>
      <c r="K129" s="11">
        <v>83.678337147759521</v>
      </c>
      <c r="L129" s="11">
        <v>82.870852603465565</v>
      </c>
      <c r="M129" s="11">
        <v>17.612111140557168</v>
      </c>
      <c r="N129" s="11"/>
      <c r="O129" s="10">
        <f>(D129*1/1000)/$C$129</f>
        <v>0.13291143147405612</v>
      </c>
      <c r="P129" s="10">
        <f t="shared" ref="P129:T129" si="132">(E129*1/1000)/$C$129</f>
        <v>37.050763876527519</v>
      </c>
      <c r="Q129" s="10">
        <f t="shared" si="132"/>
        <v>11.27384603619374</v>
      </c>
      <c r="R129" s="10">
        <f t="shared" si="132"/>
        <v>0.12400775039819235</v>
      </c>
      <c r="S129" s="10">
        <f t="shared" si="132"/>
        <v>4.0511094939229109</v>
      </c>
      <c r="T129" s="10">
        <f t="shared" si="132"/>
        <v>16.111414908170183</v>
      </c>
      <c r="V129" t="s">
        <v>578</v>
      </c>
      <c r="W129" t="s">
        <v>274</v>
      </c>
      <c r="X129" t="s">
        <v>504</v>
      </c>
      <c r="Y129" t="s">
        <v>494</v>
      </c>
      <c r="Z129" t="s">
        <v>510</v>
      </c>
      <c r="AA129" t="s">
        <v>496</v>
      </c>
      <c r="AB129" s="21">
        <v>34311</v>
      </c>
      <c r="AC129" s="21">
        <v>44148</v>
      </c>
      <c r="AD129">
        <f>DATEDIF(AB129,AC129,"Y")</f>
        <v>26</v>
      </c>
      <c r="AE129">
        <v>1</v>
      </c>
      <c r="AF129" t="s">
        <v>502</v>
      </c>
      <c r="AG129">
        <v>1823</v>
      </c>
      <c r="AH129">
        <v>9</v>
      </c>
      <c r="AJ129" t="str">
        <f t="shared" si="70"/>
        <v>TRUE</v>
      </c>
    </row>
    <row r="130" spans="1:36" ht="16" x14ac:dyDescent="0.2">
      <c r="A130" s="8" t="s">
        <v>276</v>
      </c>
      <c r="B130" s="9">
        <v>23</v>
      </c>
      <c r="C130" s="10">
        <f t="shared" si="68"/>
        <v>2.3E-2</v>
      </c>
      <c r="D130" s="11">
        <v>78.303071673178039</v>
      </c>
      <c r="E130" s="11">
        <v>1221.4835668224105</v>
      </c>
      <c r="F130" s="11">
        <v>753.54301412003326</v>
      </c>
      <c r="G130" s="11">
        <v>3.4049882405566212</v>
      </c>
      <c r="H130" s="11">
        <v>16.30585538207551</v>
      </c>
      <c r="I130" s="11">
        <v>418.48078616593347</v>
      </c>
      <c r="J130" s="11">
        <v>10.737300222065427</v>
      </c>
      <c r="K130" s="11">
        <v>22.921986766219984</v>
      </c>
      <c r="L130" s="11">
        <v>7.1165737288337994</v>
      </c>
      <c r="M130" s="11">
        <v>1.7960297542168169</v>
      </c>
      <c r="N130" s="11"/>
      <c r="O130" s="10">
        <f>(D130*1/1000)/$C$130</f>
        <v>3.4044813770946978</v>
      </c>
      <c r="P130" s="10">
        <f t="shared" ref="P130:T130" si="133">(E130*1/1000)/$C$130</f>
        <v>53.107981166191756</v>
      </c>
      <c r="Q130" s="10">
        <f t="shared" si="133"/>
        <v>32.762739744349268</v>
      </c>
      <c r="R130" s="10">
        <f t="shared" si="133"/>
        <v>0.14804296698072267</v>
      </c>
      <c r="S130" s="10">
        <f t="shared" si="133"/>
        <v>0.70895023400328305</v>
      </c>
      <c r="T130" s="10">
        <f t="shared" si="133"/>
        <v>18.194816789823197</v>
      </c>
      <c r="AJ130" t="str">
        <f t="shared" si="70"/>
        <v>FALSE</v>
      </c>
    </row>
    <row r="131" spans="1:36" ht="16" x14ac:dyDescent="0.2">
      <c r="A131" s="8" t="s">
        <v>278</v>
      </c>
      <c r="B131" s="9">
        <v>57</v>
      </c>
      <c r="C131" s="10">
        <f t="shared" si="68"/>
        <v>5.7000000000000002E-2</v>
      </c>
      <c r="D131" s="11">
        <v>13.230313767552564</v>
      </c>
      <c r="E131" s="11">
        <v>667.39834538891137</v>
      </c>
      <c r="F131" s="11">
        <v>158.44881692092679</v>
      </c>
      <c r="G131" s="11">
        <v>4.8755505450634242</v>
      </c>
      <c r="H131" s="11">
        <v>50.89858910518857</v>
      </c>
      <c r="I131" s="11">
        <v>171.76401910356677</v>
      </c>
      <c r="J131" s="11">
        <v>22.997214929645541</v>
      </c>
      <c r="K131" s="11">
        <v>51.87448397533597</v>
      </c>
      <c r="L131" s="11">
        <v>31.389090927401391</v>
      </c>
      <c r="M131" s="11">
        <v>4.856765524683925</v>
      </c>
      <c r="N131" s="11"/>
      <c r="O131" s="10">
        <f>(D131*1/1000)/$C$131</f>
        <v>0.23211076785179935</v>
      </c>
      <c r="P131" s="10">
        <f t="shared" ref="P131:T131" si="134">(E131*1/1000)/$C$131</f>
        <v>11.708742901559848</v>
      </c>
      <c r="Q131" s="10">
        <f t="shared" si="134"/>
        <v>2.7798038056302947</v>
      </c>
      <c r="R131" s="10">
        <f t="shared" si="134"/>
        <v>8.5535974474796911E-2</v>
      </c>
      <c r="S131" s="10">
        <f t="shared" si="134"/>
        <v>0.89295770359979942</v>
      </c>
      <c r="T131" s="10">
        <f t="shared" si="134"/>
        <v>3.0134038439222235</v>
      </c>
      <c r="V131" t="s">
        <v>579</v>
      </c>
      <c r="W131" t="s">
        <v>278</v>
      </c>
      <c r="X131" t="s">
        <v>504</v>
      </c>
      <c r="Y131" t="s">
        <v>494</v>
      </c>
      <c r="Z131" t="s">
        <v>510</v>
      </c>
      <c r="AA131" t="s">
        <v>511</v>
      </c>
      <c r="AB131" s="21">
        <v>33826</v>
      </c>
      <c r="AC131" s="21">
        <v>44152</v>
      </c>
      <c r="AD131">
        <f>DATEDIF(AB131,AC131,"Y")</f>
        <v>28</v>
      </c>
      <c r="AE131">
        <v>1</v>
      </c>
      <c r="AF131" t="s">
        <v>502</v>
      </c>
      <c r="AG131">
        <v>221</v>
      </c>
      <c r="AH131">
        <v>10</v>
      </c>
      <c r="AJ131" t="str">
        <f t="shared" si="70"/>
        <v>TRUE</v>
      </c>
    </row>
    <row r="132" spans="1:36" ht="16" x14ac:dyDescent="0.2">
      <c r="A132" s="8" t="s">
        <v>280</v>
      </c>
      <c r="B132" s="9">
        <v>26</v>
      </c>
      <c r="C132" s="10">
        <f t="shared" ref="C132:C134" si="135">B132/1000</f>
        <v>2.5999999999999999E-2</v>
      </c>
      <c r="D132" s="11">
        <v>2.5844444568851488</v>
      </c>
      <c r="E132" s="11">
        <v>190.62497628928782</v>
      </c>
      <c r="F132" s="11">
        <v>38.538626013053253</v>
      </c>
      <c r="G132" s="11">
        <v>2.8340280745096731</v>
      </c>
      <c r="H132" s="11">
        <v>17.593178316742861</v>
      </c>
      <c r="I132" s="11">
        <v>51.586859956749635</v>
      </c>
      <c r="J132" s="11">
        <v>16.802056659990793</v>
      </c>
      <c r="K132" s="11">
        <v>22.542746441878858</v>
      </c>
      <c r="L132" s="11">
        <v>16.148309268454287</v>
      </c>
      <c r="M132" s="11">
        <v>4.5441321690268</v>
      </c>
      <c r="N132" s="11"/>
      <c r="O132" s="10">
        <f>(D132*1/1000)/$C$132</f>
        <v>9.940170988019803E-2</v>
      </c>
      <c r="P132" s="10">
        <f t="shared" ref="P132:T132" si="136">(E132*1/1000)/$C$132</f>
        <v>7.3317298572803011</v>
      </c>
      <c r="Q132" s="10">
        <f t="shared" si="136"/>
        <v>1.4822548466558945</v>
      </c>
      <c r="R132" s="10">
        <f t="shared" si="136"/>
        <v>0.10900107978883358</v>
      </c>
      <c r="S132" s="10">
        <f t="shared" si="136"/>
        <v>0.67666070449011007</v>
      </c>
      <c r="T132" s="10">
        <f t="shared" si="136"/>
        <v>1.9841099983365247</v>
      </c>
      <c r="AJ132" t="str">
        <f t="shared" ref="AJ132:AJ195" si="137">IF(W132=A132, "TRUE","FALSE")</f>
        <v>FALSE</v>
      </c>
    </row>
    <row r="133" spans="1:36" ht="16" x14ac:dyDescent="0.2">
      <c r="A133" s="8" t="s">
        <v>282</v>
      </c>
      <c r="B133" s="9">
        <v>31</v>
      </c>
      <c r="C133" s="10">
        <f t="shared" si="135"/>
        <v>3.1E-2</v>
      </c>
      <c r="D133" s="11">
        <v>967.37040787306671</v>
      </c>
      <c r="E133" s="11">
        <v>697.09150142908061</v>
      </c>
      <c r="F133" s="11">
        <v>176.94144655551611</v>
      </c>
      <c r="G133" s="11">
        <v>5.4880708858924132</v>
      </c>
      <c r="H133" s="11">
        <v>4.2181656180563714</v>
      </c>
      <c r="I133" s="11">
        <v>316.19827907606629</v>
      </c>
      <c r="J133" s="11">
        <v>5.6058007271486563</v>
      </c>
      <c r="K133" s="11">
        <v>9.6489248484409842</v>
      </c>
      <c r="L133" s="11">
        <v>17.070319934204889</v>
      </c>
      <c r="M133" s="11">
        <v>2.3676197837833808</v>
      </c>
      <c r="N133" s="11"/>
      <c r="O133" s="10">
        <f>(D133*1/1000)/$C$133</f>
        <v>31.205497028163443</v>
      </c>
      <c r="P133" s="10">
        <f t="shared" ref="P133:T133" si="138">(E133*1/1000)/$C$133</f>
        <v>22.486822626744537</v>
      </c>
      <c r="Q133" s="10">
        <f t="shared" si="138"/>
        <v>5.7077885985650356</v>
      </c>
      <c r="R133" s="10">
        <f t="shared" si="138"/>
        <v>0.17703454470620689</v>
      </c>
      <c r="S133" s="10">
        <f t="shared" si="138"/>
        <v>0.13606985864697971</v>
      </c>
      <c r="T133" s="10">
        <f t="shared" si="138"/>
        <v>10.19994448632472</v>
      </c>
      <c r="V133" t="s">
        <v>580</v>
      </c>
      <c r="W133" t="s">
        <v>282</v>
      </c>
      <c r="X133" t="s">
        <v>504</v>
      </c>
      <c r="Y133" t="s">
        <v>494</v>
      </c>
      <c r="Z133" t="s">
        <v>510</v>
      </c>
      <c r="AA133" t="s">
        <v>511</v>
      </c>
      <c r="AB133" s="21">
        <v>35769</v>
      </c>
      <c r="AC133" s="21">
        <v>44162</v>
      </c>
      <c r="AD133">
        <f>DATEDIF(AB133,AC133,"Y")</f>
        <v>22</v>
      </c>
      <c r="AE133">
        <v>1</v>
      </c>
      <c r="AF133" t="s">
        <v>497</v>
      </c>
      <c r="AG133">
        <v>7900</v>
      </c>
      <c r="AH133">
        <v>13</v>
      </c>
      <c r="AJ133" t="str">
        <f t="shared" si="137"/>
        <v>TRUE</v>
      </c>
    </row>
    <row r="134" spans="1:36" ht="16" x14ac:dyDescent="0.2">
      <c r="A134" s="8" t="s">
        <v>284</v>
      </c>
      <c r="B134" s="9">
        <v>30</v>
      </c>
      <c r="C134" s="10">
        <f t="shared" si="135"/>
        <v>0.03</v>
      </c>
      <c r="D134" s="11">
        <v>5.3254036972040559</v>
      </c>
      <c r="E134" s="11">
        <v>919.40344554454839</v>
      </c>
      <c r="F134" s="11">
        <v>302.51156912309108</v>
      </c>
      <c r="G134" s="11">
        <v>3.1680442672409308</v>
      </c>
      <c r="H134" s="11">
        <v>48.859868988164763</v>
      </c>
      <c r="I134" s="11">
        <v>258.87342925296485</v>
      </c>
      <c r="J134" s="11">
        <v>32.68700024752421</v>
      </c>
      <c r="K134" s="11">
        <v>49.271781791283509</v>
      </c>
      <c r="L134" s="11">
        <v>49.199615352822768</v>
      </c>
      <c r="M134" s="11">
        <v>13.88537823198212</v>
      </c>
      <c r="N134" s="11"/>
      <c r="O134" s="10">
        <f>(D134*1/1000)/$C$134</f>
        <v>0.17751345657346854</v>
      </c>
      <c r="P134" s="10">
        <f t="shared" ref="P134:T134" si="139">(E134*1/1000)/$C$134</f>
        <v>30.646781518151613</v>
      </c>
      <c r="Q134" s="10">
        <f t="shared" si="139"/>
        <v>10.083718970769702</v>
      </c>
      <c r="R134" s="10">
        <f t="shared" si="139"/>
        <v>0.10560147557469769</v>
      </c>
      <c r="S134" s="10">
        <f t="shared" si="139"/>
        <v>1.6286622996054922</v>
      </c>
      <c r="T134" s="10">
        <f t="shared" si="139"/>
        <v>8.6291143084321629</v>
      </c>
      <c r="V134" t="s">
        <v>581</v>
      </c>
      <c r="W134" t="s">
        <v>284</v>
      </c>
      <c r="X134" t="s">
        <v>504</v>
      </c>
      <c r="Y134" t="s">
        <v>494</v>
      </c>
      <c r="Z134" t="s">
        <v>510</v>
      </c>
      <c r="AA134" t="s">
        <v>511</v>
      </c>
      <c r="AB134" s="21">
        <v>28094</v>
      </c>
      <c r="AC134" s="21">
        <v>44169</v>
      </c>
      <c r="AD134">
        <f>DATEDIF(AB134,AC134,"Y")</f>
        <v>44</v>
      </c>
      <c r="AE134">
        <v>2</v>
      </c>
      <c r="AF134" t="s">
        <v>502</v>
      </c>
      <c r="AG134">
        <v>659</v>
      </c>
      <c r="AH134">
        <v>6</v>
      </c>
      <c r="AJ134" t="str">
        <f t="shared" si="137"/>
        <v>TRUE</v>
      </c>
    </row>
    <row r="135" spans="1:36" x14ac:dyDescent="0.2">
      <c r="A135" s="12" t="s">
        <v>310</v>
      </c>
      <c r="B135" s="9">
        <v>40</v>
      </c>
      <c r="C135" s="10">
        <f t="shared" ref="C135:C166" si="140">B135/1000</f>
        <v>0.04</v>
      </c>
      <c r="D135" s="11">
        <v>-2.0981075604274744</v>
      </c>
      <c r="E135" s="11">
        <v>975.8821096651227</v>
      </c>
      <c r="F135" s="11">
        <v>283.40705631820254</v>
      </c>
      <c r="G135" s="11">
        <v>-2.1431958805917755</v>
      </c>
      <c r="H135" s="11">
        <v>32.411032889028199</v>
      </c>
      <c r="I135" s="11">
        <v>589.43442511731666</v>
      </c>
      <c r="J135" s="11">
        <v>25.148631295111525</v>
      </c>
      <c r="K135" s="11">
        <v>32.51553069038188</v>
      </c>
      <c r="L135" s="11">
        <v>43.070039442384676</v>
      </c>
      <c r="M135" s="11">
        <v>1.4915889338340111</v>
      </c>
      <c r="N135" s="11"/>
      <c r="O135" s="10">
        <f t="shared" ref="O135:T135" si="141">(D135*1/1000)/$C$135</f>
        <v>-5.2452689010686858E-2</v>
      </c>
      <c r="P135" s="10">
        <f t="shared" si="141"/>
        <v>24.397052741628066</v>
      </c>
      <c r="Q135" s="10">
        <f t="shared" si="141"/>
        <v>7.0851764079550623</v>
      </c>
      <c r="R135" s="10">
        <f t="shared" si="141"/>
        <v>-5.3579897014794382E-2</v>
      </c>
      <c r="S135" s="10">
        <f t="shared" si="141"/>
        <v>0.81027582222570493</v>
      </c>
      <c r="T135" s="10">
        <f t="shared" si="141"/>
        <v>14.735860627932917</v>
      </c>
      <c r="AJ135" t="str">
        <f t="shared" si="137"/>
        <v>FALSE</v>
      </c>
    </row>
    <row r="136" spans="1:36" x14ac:dyDescent="0.2">
      <c r="A136" s="12" t="s">
        <v>312</v>
      </c>
      <c r="B136" s="9">
        <v>35</v>
      </c>
      <c r="C136" s="10">
        <f t="shared" si="140"/>
        <v>3.5000000000000003E-2</v>
      </c>
      <c r="D136" s="11">
        <v>5.9618398133916735</v>
      </c>
      <c r="E136" s="11">
        <v>655.53370636237401</v>
      </c>
      <c r="F136" s="11">
        <v>222.66647105820681</v>
      </c>
      <c r="G136" s="11">
        <v>-2.2399925626649813</v>
      </c>
      <c r="H136" s="11">
        <v>29.079206973479302</v>
      </c>
      <c r="I136" s="11">
        <v>137.17450883944397</v>
      </c>
      <c r="J136" s="11">
        <v>22.646613021964516</v>
      </c>
      <c r="K136" s="11">
        <v>29.513596278215925</v>
      </c>
      <c r="L136" s="11">
        <v>56.005071063972125</v>
      </c>
      <c r="M136" s="11">
        <v>14.30717403773145</v>
      </c>
      <c r="N136" s="11"/>
      <c r="O136" s="10">
        <f t="shared" ref="O136:T136" si="142">(D136*1/1000)/$C$136</f>
        <v>0.17033828038261922</v>
      </c>
      <c r="P136" s="10">
        <f t="shared" si="142"/>
        <v>18.729534467496396</v>
      </c>
      <c r="Q136" s="10">
        <f t="shared" si="142"/>
        <v>6.3618991730916221</v>
      </c>
      <c r="R136" s="10">
        <f t="shared" si="142"/>
        <v>-6.3999787504713745E-2</v>
      </c>
      <c r="S136" s="10">
        <f t="shared" si="142"/>
        <v>0.83083448495655132</v>
      </c>
      <c r="T136" s="10">
        <f t="shared" si="142"/>
        <v>3.9192716811269706</v>
      </c>
      <c r="V136" t="s">
        <v>582</v>
      </c>
      <c r="W136" t="s">
        <v>314</v>
      </c>
      <c r="X136" t="s">
        <v>493</v>
      </c>
      <c r="Y136" t="s">
        <v>494</v>
      </c>
      <c r="Z136" t="s">
        <v>533</v>
      </c>
      <c r="AA136" t="s">
        <v>511</v>
      </c>
      <c r="AB136" s="21">
        <v>25846</v>
      </c>
      <c r="AC136" s="21">
        <v>44172</v>
      </c>
      <c r="AD136">
        <f>DATEDIF(AB136,AC136,"Y")</f>
        <v>50</v>
      </c>
      <c r="AE136">
        <v>1</v>
      </c>
      <c r="AF136" t="s">
        <v>497</v>
      </c>
      <c r="AG136">
        <v>549</v>
      </c>
      <c r="AH136">
        <v>9</v>
      </c>
      <c r="AJ136" t="str">
        <f t="shared" si="137"/>
        <v>FALSE</v>
      </c>
    </row>
    <row r="137" spans="1:36" x14ac:dyDescent="0.2">
      <c r="A137" s="12" t="s">
        <v>314</v>
      </c>
      <c r="B137" s="9">
        <v>26</v>
      </c>
      <c r="C137" s="10">
        <f t="shared" si="140"/>
        <v>2.5999999999999999E-2</v>
      </c>
      <c r="D137" s="11">
        <v>-2.7134806536321787</v>
      </c>
      <c r="E137" s="11">
        <v>-185.50384868014021</v>
      </c>
      <c r="F137" s="11">
        <v>37.798007589474864</v>
      </c>
      <c r="G137" s="11">
        <v>-2.3022964021708385</v>
      </c>
      <c r="H137" s="11">
        <v>29.902696121093637</v>
      </c>
      <c r="I137" s="11">
        <v>53.470868076995728</v>
      </c>
      <c r="J137" s="11">
        <v>30.864440969366598</v>
      </c>
      <c r="K137" s="11">
        <v>39.243209085010243</v>
      </c>
      <c r="L137" s="11">
        <v>27.806646753113064</v>
      </c>
      <c r="M137" s="11">
        <v>1.5143487458072866</v>
      </c>
      <c r="N137" s="11"/>
      <c r="O137" s="10">
        <f t="shared" ref="O137:T137" si="143">(D137*1/1000)/$C$137</f>
        <v>-0.10436464052431457</v>
      </c>
      <c r="P137" s="10">
        <f t="shared" si="143"/>
        <v>-7.1347634107746245</v>
      </c>
      <c r="Q137" s="10">
        <f t="shared" si="143"/>
        <v>1.4537695226721103</v>
      </c>
      <c r="R137" s="10">
        <f t="shared" si="143"/>
        <v>-8.8549861621955328E-2</v>
      </c>
      <c r="S137" s="10">
        <f t="shared" si="143"/>
        <v>1.1501036969651399</v>
      </c>
      <c r="T137" s="10">
        <f t="shared" si="143"/>
        <v>2.0565718491152203</v>
      </c>
      <c r="AJ137" t="str">
        <f t="shared" si="137"/>
        <v>FALSE</v>
      </c>
    </row>
    <row r="138" spans="1:36" x14ac:dyDescent="0.2">
      <c r="A138" s="12" t="s">
        <v>316</v>
      </c>
      <c r="B138" s="9">
        <v>31</v>
      </c>
      <c r="C138" s="10">
        <f t="shared" si="140"/>
        <v>3.1E-2</v>
      </c>
      <c r="D138" s="11">
        <v>8.6630709232080587</v>
      </c>
      <c r="E138" s="11">
        <v>1103.9098192792385</v>
      </c>
      <c r="F138" s="11">
        <v>243.82395456786983</v>
      </c>
      <c r="G138" s="11">
        <v>-2.2494329878378054</v>
      </c>
      <c r="H138" s="11">
        <v>12.694527423015781</v>
      </c>
      <c r="I138" s="11">
        <v>412.66990093224217</v>
      </c>
      <c r="J138" s="11">
        <v>7.9185562416227784</v>
      </c>
      <c r="K138" s="11">
        <v>12.95716280926791</v>
      </c>
      <c r="L138" s="11">
        <v>11.748819171574596</v>
      </c>
      <c r="M138" s="11">
        <v>2.1804902927357701</v>
      </c>
      <c r="N138" s="11"/>
      <c r="O138" s="10">
        <f t="shared" ref="O138:T138" si="144">(D138*1/1000)/$C$138</f>
        <v>0.27945390074864707</v>
      </c>
      <c r="P138" s="10">
        <f t="shared" si="144"/>
        <v>35.609994170298016</v>
      </c>
      <c r="Q138" s="10">
        <f t="shared" si="144"/>
        <v>7.8652888570280597</v>
      </c>
      <c r="R138" s="10">
        <f t="shared" si="144"/>
        <v>-7.2562354446380817E-2</v>
      </c>
      <c r="S138" s="10">
        <f t="shared" si="144"/>
        <v>0.40950088461341227</v>
      </c>
      <c r="T138" s="10">
        <f t="shared" si="144"/>
        <v>13.311932288136843</v>
      </c>
      <c r="AJ138" t="str">
        <f t="shared" si="137"/>
        <v>FALSE</v>
      </c>
    </row>
    <row r="139" spans="1:36" x14ac:dyDescent="0.2">
      <c r="A139" s="12" t="s">
        <v>318</v>
      </c>
      <c r="B139" s="9">
        <v>40</v>
      </c>
      <c r="C139" s="10">
        <f t="shared" si="140"/>
        <v>0.04</v>
      </c>
      <c r="D139" s="11">
        <v>18.478618095781851</v>
      </c>
      <c r="E139" s="11">
        <v>1543.6378652891308</v>
      </c>
      <c r="F139" s="11">
        <v>162.29742088615671</v>
      </c>
      <c r="G139" s="11">
        <v>-2.0746365838850789</v>
      </c>
      <c r="H139" s="11">
        <v>-4.7463378275533437</v>
      </c>
      <c r="I139" s="11">
        <v>920.41647432149364</v>
      </c>
      <c r="J139" s="11">
        <v>0.66507957171487442</v>
      </c>
      <c r="K139" s="11">
        <v>1.1376666848771606</v>
      </c>
      <c r="L139" s="11">
        <v>2.4706620730313507</v>
      </c>
      <c r="M139" s="11">
        <v>0.12447760590336479</v>
      </c>
      <c r="N139" s="11"/>
      <c r="O139" s="10">
        <f t="shared" ref="O139:T139" si="145">(D139*1/1000)/$C$139</f>
        <v>0.46196545239454623</v>
      </c>
      <c r="P139" s="10">
        <f t="shared" si="145"/>
        <v>38.590946632228267</v>
      </c>
      <c r="Q139" s="10">
        <f t="shared" si="145"/>
        <v>4.0574355221539173</v>
      </c>
      <c r="R139" s="10">
        <f t="shared" si="145"/>
        <v>-5.1865914597126965E-2</v>
      </c>
      <c r="S139" s="10">
        <f t="shared" si="145"/>
        <v>-0.11865844568883357</v>
      </c>
      <c r="T139" s="10">
        <f t="shared" si="145"/>
        <v>23.01041185803734</v>
      </c>
      <c r="AJ139" t="str">
        <f t="shared" si="137"/>
        <v>FALSE</v>
      </c>
    </row>
    <row r="140" spans="1:36" x14ac:dyDescent="0.2">
      <c r="A140" s="12" t="s">
        <v>320</v>
      </c>
      <c r="B140" s="9">
        <v>27</v>
      </c>
      <c r="C140" s="10">
        <f t="shared" si="140"/>
        <v>2.7E-2</v>
      </c>
      <c r="D140" s="11">
        <v>22.8941792613108</v>
      </c>
      <c r="E140" s="11">
        <v>998.64255375251685</v>
      </c>
      <c r="F140" s="11">
        <v>273.90167026692399</v>
      </c>
      <c r="G140" s="11">
        <v>-2.2670844929136531</v>
      </c>
      <c r="H140" s="11">
        <v>14.07288355464194</v>
      </c>
      <c r="I140" s="11">
        <v>387.71081374463142</v>
      </c>
      <c r="J140" s="11">
        <v>9.7177033762076483</v>
      </c>
      <c r="K140" s="11">
        <v>11.384930296666697</v>
      </c>
      <c r="L140" s="11">
        <v>43.346308742318136</v>
      </c>
      <c r="M140" s="11">
        <v>54.938591270494648</v>
      </c>
      <c r="N140" s="11"/>
      <c r="O140" s="10">
        <f t="shared" ref="O140:T140" si="146">(D140*1/1000)/$C$140</f>
        <v>0.84793256523373339</v>
      </c>
      <c r="P140" s="10">
        <f t="shared" si="146"/>
        <v>36.986761250093217</v>
      </c>
      <c r="Q140" s="10">
        <f t="shared" si="146"/>
        <v>10.14450630618237</v>
      </c>
      <c r="R140" s="10">
        <f t="shared" si="146"/>
        <v>-8.39660923301353E-2</v>
      </c>
      <c r="S140" s="10">
        <f t="shared" si="146"/>
        <v>0.52121790943118296</v>
      </c>
      <c r="T140" s="10">
        <f t="shared" si="146"/>
        <v>14.359659768319682</v>
      </c>
      <c r="V140" t="s">
        <v>583</v>
      </c>
      <c r="W140" t="s">
        <v>320</v>
      </c>
      <c r="X140" t="s">
        <v>493</v>
      </c>
      <c r="Y140" t="s">
        <v>494</v>
      </c>
      <c r="Z140" t="s">
        <v>495</v>
      </c>
      <c r="AA140" t="s">
        <v>511</v>
      </c>
      <c r="AB140" s="21">
        <v>35547</v>
      </c>
      <c r="AC140" s="21">
        <v>44181</v>
      </c>
      <c r="AD140">
        <f>DATEDIF(AB140,AC140,"Y")</f>
        <v>23</v>
      </c>
      <c r="AE140">
        <v>1</v>
      </c>
      <c r="AF140" t="s">
        <v>497</v>
      </c>
      <c r="AG140">
        <v>338</v>
      </c>
      <c r="AH140">
        <v>7</v>
      </c>
      <c r="AJ140" t="str">
        <f t="shared" si="137"/>
        <v>TRUE</v>
      </c>
    </row>
    <row r="141" spans="1:36" x14ac:dyDescent="0.2">
      <c r="A141" s="12" t="s">
        <v>322</v>
      </c>
      <c r="B141" s="9">
        <v>26</v>
      </c>
      <c r="C141" s="10">
        <f t="shared" si="140"/>
        <v>2.5999999999999999E-2</v>
      </c>
      <c r="D141" s="11">
        <v>2.5997042369301067</v>
      </c>
      <c r="E141" s="11">
        <v>836.65290041474816</v>
      </c>
      <c r="F141" s="11">
        <v>225.37491523113474</v>
      </c>
      <c r="G141" s="11">
        <v>-2.2137601507814515</v>
      </c>
      <c r="H141" s="11">
        <v>1.4299081141631889</v>
      </c>
      <c r="I141" s="11">
        <v>768.25486753031112</v>
      </c>
      <c r="J141" s="11">
        <v>3.2234771738457848</v>
      </c>
      <c r="K141" s="11">
        <v>5.581445581060974</v>
      </c>
      <c r="L141" s="11">
        <v>5.0257735952075908</v>
      </c>
      <c r="M141" s="11">
        <v>1.8453116429894034</v>
      </c>
      <c r="N141" s="11"/>
      <c r="O141" s="10">
        <f t="shared" ref="O141:T141" si="147">(D141*1/1000)/$C$141</f>
        <v>9.9988624497311801E-2</v>
      </c>
      <c r="P141" s="10">
        <f t="shared" si="147"/>
        <v>32.178957708259546</v>
      </c>
      <c r="Q141" s="10">
        <f t="shared" si="147"/>
        <v>8.6682659704282585</v>
      </c>
      <c r="R141" s="10">
        <f t="shared" si="147"/>
        <v>-8.5144621183901981E-2</v>
      </c>
      <c r="S141" s="10">
        <f t="shared" si="147"/>
        <v>5.4996465929353415E-2</v>
      </c>
      <c r="T141" s="10">
        <f t="shared" si="147"/>
        <v>29.548264135781199</v>
      </c>
      <c r="AJ141" t="str">
        <f t="shared" si="137"/>
        <v>FALSE</v>
      </c>
    </row>
    <row r="142" spans="1:36" ht="16" x14ac:dyDescent="0.2">
      <c r="A142" s="12" t="s">
        <v>324</v>
      </c>
      <c r="B142" s="9">
        <v>31</v>
      </c>
      <c r="C142" s="10">
        <f t="shared" si="140"/>
        <v>3.1E-2</v>
      </c>
      <c r="D142" s="11">
        <v>0.16837296724091819</v>
      </c>
      <c r="E142" s="11">
        <v>752.33756894021678</v>
      </c>
      <c r="F142" s="11">
        <v>304.26999401686419</v>
      </c>
      <c r="G142" s="11">
        <v>-1.5290372665589191</v>
      </c>
      <c r="H142" s="11">
        <v>31.952284850072669</v>
      </c>
      <c r="I142" s="11">
        <v>279.96166763629719</v>
      </c>
      <c r="J142" s="11">
        <v>24.57901215413812</v>
      </c>
      <c r="K142" s="11">
        <v>32.124876047177573</v>
      </c>
      <c r="L142" s="11">
        <v>54.926836497059419</v>
      </c>
      <c r="M142" s="11">
        <v>17.747317450408673</v>
      </c>
      <c r="N142" s="11"/>
      <c r="O142" s="10">
        <f t="shared" ref="O142:T142" si="148">(D142*1/1000)/$C$142</f>
        <v>5.4313860400296192E-3</v>
      </c>
      <c r="P142" s="10">
        <f t="shared" si="148"/>
        <v>24.268953836781186</v>
      </c>
      <c r="Q142" s="10">
        <f t="shared" si="148"/>
        <v>9.8151610973181995</v>
      </c>
      <c r="R142" s="10">
        <f t="shared" si="148"/>
        <v>-4.9323782792223193E-2</v>
      </c>
      <c r="S142" s="10">
        <f t="shared" si="148"/>
        <v>1.0307188661313764</v>
      </c>
      <c r="T142" s="10">
        <f t="shared" si="148"/>
        <v>9.0310215366547482</v>
      </c>
      <c r="V142" t="s">
        <v>584</v>
      </c>
      <c r="W142" t="s">
        <v>324</v>
      </c>
      <c r="X142" t="s">
        <v>499</v>
      </c>
      <c r="Y142" s="22" t="s">
        <v>499</v>
      </c>
      <c r="Z142" t="s">
        <v>508</v>
      </c>
      <c r="AA142" t="s">
        <v>501</v>
      </c>
      <c r="AB142" s="21">
        <v>21616</v>
      </c>
      <c r="AC142" s="21">
        <v>43237</v>
      </c>
      <c r="AD142">
        <f>DATEDIF(AB142,AC142,"Y")</f>
        <v>59</v>
      </c>
      <c r="AE142">
        <v>1</v>
      </c>
      <c r="AF142" t="s">
        <v>502</v>
      </c>
      <c r="AG142">
        <v>206</v>
      </c>
      <c r="AH142" t="s">
        <v>501</v>
      </c>
      <c r="AJ142" t="str">
        <f t="shared" si="137"/>
        <v>TRUE</v>
      </c>
    </row>
    <row r="143" spans="1:36" x14ac:dyDescent="0.2">
      <c r="A143" s="12" t="s">
        <v>326</v>
      </c>
      <c r="B143" s="9">
        <v>26</v>
      </c>
      <c r="C143" s="10">
        <f t="shared" si="140"/>
        <v>2.5999999999999999E-2</v>
      </c>
      <c r="D143" s="11">
        <v>6.2229466105153914</v>
      </c>
      <c r="E143" s="11">
        <v>381.01017409325038</v>
      </c>
      <c r="F143" s="11">
        <v>147.96649469473607</v>
      </c>
      <c r="G143" s="11">
        <v>-2.1977871456335518</v>
      </c>
      <c r="H143" s="11">
        <v>12.397902098861213</v>
      </c>
      <c r="I143" s="11">
        <v>137.71603275883081</v>
      </c>
      <c r="J143" s="11">
        <v>11.300486570480947</v>
      </c>
      <c r="K143" s="11">
        <v>16.384197697315699</v>
      </c>
      <c r="L143" s="11">
        <v>20.626192939663834</v>
      </c>
      <c r="M143" s="11">
        <v>6.7551575600168645</v>
      </c>
      <c r="N143" s="11"/>
      <c r="O143" s="10">
        <f t="shared" ref="O143:T143" si="149">(D143*1/1000)/$C$143</f>
        <v>0.23934410040443815</v>
      </c>
      <c r="P143" s="10">
        <f t="shared" si="149"/>
        <v>14.654237465125016</v>
      </c>
      <c r="Q143" s="10">
        <f t="shared" si="149"/>
        <v>5.6910190267206184</v>
      </c>
      <c r="R143" s="10">
        <f t="shared" si="149"/>
        <v>-8.4530274832059688E-2</v>
      </c>
      <c r="S143" s="10">
        <f t="shared" si="149"/>
        <v>0.47684238841773902</v>
      </c>
      <c r="T143" s="10">
        <f t="shared" si="149"/>
        <v>5.2967704907242625</v>
      </c>
      <c r="AJ143" t="str">
        <f t="shared" si="137"/>
        <v>FALSE</v>
      </c>
    </row>
    <row r="144" spans="1:36" x14ac:dyDescent="0.2">
      <c r="A144" s="12" t="s">
        <v>328</v>
      </c>
      <c r="B144" s="9">
        <v>28</v>
      </c>
      <c r="C144" s="10">
        <f t="shared" si="140"/>
        <v>2.8000000000000001E-2</v>
      </c>
      <c r="D144" s="11">
        <v>18.399263346058582</v>
      </c>
      <c r="E144" s="11">
        <v>2045.970440200198</v>
      </c>
      <c r="F144" s="11">
        <v>355.32104229758056</v>
      </c>
      <c r="G144" s="11">
        <v>-1.6708062728312987</v>
      </c>
      <c r="H144" s="11">
        <v>32.187503132825469</v>
      </c>
      <c r="I144" s="11">
        <v>614.79145584768276</v>
      </c>
      <c r="J144" s="11">
        <v>17.413708543215964</v>
      </c>
      <c r="K144" s="11">
        <v>37.394925287079829</v>
      </c>
      <c r="L144" s="11">
        <v>10.381334525714825</v>
      </c>
      <c r="M144" s="11">
        <v>1.809106996263345</v>
      </c>
      <c r="N144" s="11"/>
      <c r="O144" s="10">
        <f t="shared" ref="O144:T144" si="150">(D144*1/1000)/$C$144</f>
        <v>0.65711654807352082</v>
      </c>
      <c r="P144" s="10">
        <f t="shared" si="150"/>
        <v>73.070372864292793</v>
      </c>
      <c r="Q144" s="10">
        <f t="shared" si="150"/>
        <v>12.69003722491359</v>
      </c>
      <c r="R144" s="10">
        <f t="shared" si="150"/>
        <v>-5.9671652601117807E-2</v>
      </c>
      <c r="S144" s="10">
        <f t="shared" si="150"/>
        <v>1.1495536833151954</v>
      </c>
      <c r="T144" s="10">
        <f t="shared" si="150"/>
        <v>21.956837708845814</v>
      </c>
      <c r="AJ144" t="str">
        <f t="shared" si="137"/>
        <v>FALSE</v>
      </c>
    </row>
    <row r="145" spans="1:36" x14ac:dyDescent="0.2">
      <c r="A145" s="12" t="s">
        <v>330</v>
      </c>
      <c r="B145" s="9">
        <v>43</v>
      </c>
      <c r="C145" s="10">
        <f t="shared" si="140"/>
        <v>4.2999999999999997E-2</v>
      </c>
      <c r="D145" s="11">
        <v>1.4443734388401714</v>
      </c>
      <c r="E145" s="11">
        <v>852.25162998009364</v>
      </c>
      <c r="F145" s="11">
        <v>225.78888067252979</v>
      </c>
      <c r="G145" s="11">
        <v>-2.2502119418738253</v>
      </c>
      <c r="H145" s="11">
        <v>9.3798028767703805</v>
      </c>
      <c r="I145" s="11">
        <v>282.23513561387711</v>
      </c>
      <c r="J145" s="11">
        <v>5.9144323301152397</v>
      </c>
      <c r="K145" s="11">
        <v>10.105490066119231</v>
      </c>
      <c r="L145" s="11">
        <v>24.177071972159876</v>
      </c>
      <c r="M145" s="11">
        <v>4.119126867917891</v>
      </c>
      <c r="N145" s="11"/>
      <c r="O145" s="10">
        <f t="shared" ref="O145:T145" si="151">(D145*1/1000)/$C$145</f>
        <v>3.3590079973027251E-2</v>
      </c>
      <c r="P145" s="10">
        <f t="shared" si="151"/>
        <v>19.81980534837427</v>
      </c>
      <c r="Q145" s="10">
        <f t="shared" si="151"/>
        <v>5.2509042016867395</v>
      </c>
      <c r="R145" s="10">
        <f t="shared" si="151"/>
        <v>-5.2330510276135472E-2</v>
      </c>
      <c r="S145" s="10">
        <f t="shared" si="151"/>
        <v>0.21813495062256699</v>
      </c>
      <c r="T145" s="10">
        <f t="shared" si="151"/>
        <v>6.563607804973886</v>
      </c>
      <c r="AJ145" t="str">
        <f t="shared" si="137"/>
        <v>FALSE</v>
      </c>
    </row>
    <row r="146" spans="1:36" x14ac:dyDescent="0.2">
      <c r="A146" s="12" t="s">
        <v>332</v>
      </c>
      <c r="B146" s="9">
        <v>23</v>
      </c>
      <c r="C146" s="10">
        <f t="shared" si="140"/>
        <v>2.3E-2</v>
      </c>
      <c r="D146" s="11">
        <v>-1.6151168134362104</v>
      </c>
      <c r="E146" s="11">
        <v>526.92571273443161</v>
      </c>
      <c r="F146" s="11">
        <v>247.41123567433178</v>
      </c>
      <c r="G146" s="11">
        <v>-2.2333534712093068</v>
      </c>
      <c r="H146" s="11">
        <v>103.84335907035535</v>
      </c>
      <c r="I146" s="11">
        <v>369.20860353965253</v>
      </c>
      <c r="J146" s="11">
        <v>80.284392363932682</v>
      </c>
      <c r="K146" s="11">
        <v>103.68735808852219</v>
      </c>
      <c r="L146" s="11">
        <v>92.503545623593837</v>
      </c>
      <c r="M146" s="11">
        <v>8.1389967922113211</v>
      </c>
      <c r="N146" s="11"/>
      <c r="O146" s="10">
        <f t="shared" ref="O146:T146" si="152">(D146*1/1000)/$C$146</f>
        <v>-7.0222470149400446E-2</v>
      </c>
      <c r="P146" s="10">
        <f t="shared" si="152"/>
        <v>22.909813597149199</v>
      </c>
      <c r="Q146" s="10">
        <f t="shared" si="152"/>
        <v>10.757010246710077</v>
      </c>
      <c r="R146" s="10">
        <f t="shared" si="152"/>
        <v>-9.7102324835187256E-2</v>
      </c>
      <c r="S146" s="10">
        <f t="shared" si="152"/>
        <v>4.5149286552328407</v>
      </c>
      <c r="T146" s="10">
        <f t="shared" si="152"/>
        <v>16.052547979984894</v>
      </c>
      <c r="V146" t="s">
        <v>585</v>
      </c>
      <c r="W146" t="s">
        <v>332</v>
      </c>
      <c r="X146" t="s">
        <v>586</v>
      </c>
      <c r="Y146" t="s">
        <v>586</v>
      </c>
      <c r="Z146" t="s">
        <v>501</v>
      </c>
      <c r="AA146" t="s">
        <v>501</v>
      </c>
      <c r="AB146" s="21">
        <v>26667</v>
      </c>
      <c r="AC146" s="21">
        <v>44231</v>
      </c>
      <c r="AD146">
        <f t="shared" ref="AD146:AD165" si="153">DATEDIF(AB146,AC146,"Y")</f>
        <v>48</v>
      </c>
      <c r="AE146">
        <v>1</v>
      </c>
      <c r="AF146" t="s">
        <v>502</v>
      </c>
      <c r="AG146" t="s">
        <v>501</v>
      </c>
      <c r="AH146" t="s">
        <v>501</v>
      </c>
      <c r="AJ146" t="str">
        <f t="shared" si="137"/>
        <v>TRUE</v>
      </c>
    </row>
    <row r="147" spans="1:36" x14ac:dyDescent="0.2">
      <c r="A147" s="12" t="s">
        <v>334</v>
      </c>
      <c r="B147" s="9">
        <v>32</v>
      </c>
      <c r="C147" s="10">
        <f t="shared" si="140"/>
        <v>3.2000000000000001E-2</v>
      </c>
      <c r="D147" s="11">
        <v>-0.28694965368733316</v>
      </c>
      <c r="E147" s="11">
        <v>732.39968963020124</v>
      </c>
      <c r="F147" s="11">
        <v>279.06816083632185</v>
      </c>
      <c r="G147" s="11">
        <v>-2.1301867332692535</v>
      </c>
      <c r="H147" s="11">
        <v>38.071152408875108</v>
      </c>
      <c r="I147" s="11">
        <v>229.16336825552776</v>
      </c>
      <c r="J147" s="11">
        <v>29.841427674045452</v>
      </c>
      <c r="K147" s="11">
        <v>36.985827143897026</v>
      </c>
      <c r="L147" s="11">
        <v>45.618715187116976</v>
      </c>
      <c r="M147" s="11">
        <v>3.1086441331619397</v>
      </c>
      <c r="N147" s="11"/>
      <c r="O147" s="10">
        <f t="shared" ref="O147:T147" si="154">(D147*1/1000)/$C$147</f>
        <v>-8.9671766777291613E-3</v>
      </c>
      <c r="P147" s="10">
        <f t="shared" si="154"/>
        <v>22.887490300943785</v>
      </c>
      <c r="Q147" s="10">
        <f t="shared" si="154"/>
        <v>8.7208800261350579</v>
      </c>
      <c r="R147" s="10">
        <f t="shared" si="154"/>
        <v>-6.656833541466417E-2</v>
      </c>
      <c r="S147" s="10">
        <f t="shared" si="154"/>
        <v>1.1897235127773469</v>
      </c>
      <c r="T147" s="10">
        <f t="shared" si="154"/>
        <v>7.1613552579852415</v>
      </c>
      <c r="V147" t="s">
        <v>587</v>
      </c>
      <c r="W147" t="s">
        <v>334</v>
      </c>
      <c r="X147" t="s">
        <v>586</v>
      </c>
      <c r="Y147" t="s">
        <v>586</v>
      </c>
      <c r="Z147" t="s">
        <v>501</v>
      </c>
      <c r="AA147" t="s">
        <v>501</v>
      </c>
      <c r="AB147" s="21">
        <v>24872</v>
      </c>
      <c r="AC147" s="21">
        <v>44231</v>
      </c>
      <c r="AD147">
        <f t="shared" si="153"/>
        <v>53</v>
      </c>
      <c r="AE147">
        <v>1</v>
      </c>
      <c r="AF147" t="s">
        <v>502</v>
      </c>
      <c r="AG147" t="s">
        <v>501</v>
      </c>
      <c r="AH147" t="s">
        <v>501</v>
      </c>
      <c r="AJ147" t="str">
        <f t="shared" si="137"/>
        <v>TRUE</v>
      </c>
    </row>
    <row r="148" spans="1:36" x14ac:dyDescent="0.2">
      <c r="A148" s="12" t="s">
        <v>336</v>
      </c>
      <c r="B148" s="9">
        <v>26</v>
      </c>
      <c r="C148" s="10">
        <f t="shared" si="140"/>
        <v>2.5999999999999999E-2</v>
      </c>
      <c r="D148" s="11">
        <v>-1.7989728065579986</v>
      </c>
      <c r="E148" s="11">
        <v>77.950064095542388</v>
      </c>
      <c r="F148" s="11">
        <v>194.72174416790526</v>
      </c>
      <c r="G148" s="11">
        <v>-2.2296963456811372</v>
      </c>
      <c r="H148" s="11">
        <v>21.012944932326615</v>
      </c>
      <c r="I148" s="11">
        <v>127.84411362119677</v>
      </c>
      <c r="J148" s="11">
        <v>18.89527665949484</v>
      </c>
      <c r="K148" s="11">
        <v>23.620331048645649</v>
      </c>
      <c r="L148" s="11">
        <v>25.769539694191032</v>
      </c>
      <c r="M148" s="11">
        <v>0.70710597740173586</v>
      </c>
      <c r="N148" s="11"/>
      <c r="O148" s="10">
        <f t="shared" ref="O148:T148" si="155">(D148*1/1000)/$C$148</f>
        <v>-6.9191261790692252E-2</v>
      </c>
      <c r="P148" s="10">
        <f t="shared" si="155"/>
        <v>2.9980793882900922</v>
      </c>
      <c r="Q148" s="10">
        <f t="shared" si="155"/>
        <v>7.4892978526117409</v>
      </c>
      <c r="R148" s="10">
        <f t="shared" si="155"/>
        <v>-8.575755175696681E-2</v>
      </c>
      <c r="S148" s="10">
        <f t="shared" si="155"/>
        <v>0.80819018970486978</v>
      </c>
      <c r="T148" s="10">
        <f t="shared" si="155"/>
        <v>4.9170812931229531</v>
      </c>
      <c r="V148" t="s">
        <v>588</v>
      </c>
      <c r="W148" t="s">
        <v>336</v>
      </c>
      <c r="X148" t="s">
        <v>586</v>
      </c>
      <c r="Y148" t="s">
        <v>586</v>
      </c>
      <c r="Z148" t="s">
        <v>501</v>
      </c>
      <c r="AA148" t="s">
        <v>501</v>
      </c>
      <c r="AB148" s="21">
        <v>24477</v>
      </c>
      <c r="AC148" s="21">
        <v>44233</v>
      </c>
      <c r="AD148">
        <f t="shared" si="153"/>
        <v>54</v>
      </c>
      <c r="AE148">
        <v>1</v>
      </c>
      <c r="AF148" t="s">
        <v>497</v>
      </c>
      <c r="AG148" t="s">
        <v>501</v>
      </c>
      <c r="AH148" t="s">
        <v>501</v>
      </c>
      <c r="AJ148" t="str">
        <f t="shared" si="137"/>
        <v>TRUE</v>
      </c>
    </row>
    <row r="149" spans="1:36" x14ac:dyDescent="0.2">
      <c r="A149" s="12" t="s">
        <v>338</v>
      </c>
      <c r="B149" s="9">
        <v>32</v>
      </c>
      <c r="C149" s="10">
        <f t="shared" si="140"/>
        <v>3.2000000000000001E-2</v>
      </c>
      <c r="D149" s="11">
        <v>1.1530975890168913</v>
      </c>
      <c r="E149" s="11">
        <v>962.78436879938965</v>
      </c>
      <c r="F149" s="11">
        <v>414.56155675088013</v>
      </c>
      <c r="G149" s="11">
        <v>-2.1239407235945804</v>
      </c>
      <c r="H149" s="11">
        <v>41.337626053919251</v>
      </c>
      <c r="I149" s="11">
        <v>457.02676219978821</v>
      </c>
      <c r="J149" s="11">
        <v>29.512272341719132</v>
      </c>
      <c r="K149" s="11">
        <v>41.677941249321684</v>
      </c>
      <c r="L149" s="11">
        <v>93.212598374311966</v>
      </c>
      <c r="M149" s="11">
        <v>30.676768488495092</v>
      </c>
      <c r="N149" s="11"/>
      <c r="O149" s="10">
        <f t="shared" ref="O149:T149" si="156">(D149*1/1000)/$C$149</f>
        <v>3.6034299656777853E-2</v>
      </c>
      <c r="P149" s="10">
        <f t="shared" si="156"/>
        <v>30.087011524980927</v>
      </c>
      <c r="Q149" s="10">
        <f t="shared" si="156"/>
        <v>12.955048648465004</v>
      </c>
      <c r="R149" s="10">
        <f t="shared" si="156"/>
        <v>-6.6373147612330638E-2</v>
      </c>
      <c r="S149" s="10">
        <f t="shared" si="156"/>
        <v>1.2918008141849766</v>
      </c>
      <c r="T149" s="10">
        <f t="shared" si="156"/>
        <v>14.282086318743382</v>
      </c>
      <c r="V149" t="s">
        <v>589</v>
      </c>
      <c r="W149" t="s">
        <v>338</v>
      </c>
      <c r="X149" t="s">
        <v>586</v>
      </c>
      <c r="Y149" t="s">
        <v>586</v>
      </c>
      <c r="Z149" t="s">
        <v>501</v>
      </c>
      <c r="AA149" t="s">
        <v>501</v>
      </c>
      <c r="AB149" s="21">
        <v>32884</v>
      </c>
      <c r="AC149" s="21">
        <v>44233</v>
      </c>
      <c r="AD149">
        <f t="shared" si="153"/>
        <v>31</v>
      </c>
      <c r="AE149">
        <v>1</v>
      </c>
      <c r="AF149" t="s">
        <v>502</v>
      </c>
      <c r="AG149" t="s">
        <v>501</v>
      </c>
      <c r="AH149" t="s">
        <v>501</v>
      </c>
      <c r="AJ149" t="str">
        <f t="shared" si="137"/>
        <v>TRUE</v>
      </c>
    </row>
    <row r="150" spans="1:36" ht="16" x14ac:dyDescent="0.2">
      <c r="A150" s="12" t="s">
        <v>340</v>
      </c>
      <c r="B150" s="9">
        <v>25</v>
      </c>
      <c r="C150" s="10">
        <f t="shared" si="140"/>
        <v>2.5000000000000001E-2</v>
      </c>
      <c r="D150" s="11">
        <v>-1.477146251384915</v>
      </c>
      <c r="E150" s="11">
        <v>1276.7707471551964</v>
      </c>
      <c r="F150" s="11">
        <v>309.329082260848</v>
      </c>
      <c r="G150" s="11">
        <v>-2.1657269539040875</v>
      </c>
      <c r="H150" s="11">
        <v>68.307487529251347</v>
      </c>
      <c r="I150" s="11">
        <v>372.3984233632292</v>
      </c>
      <c r="J150" s="11">
        <v>53.004369184739211</v>
      </c>
      <c r="K150" s="11">
        <v>73.004861745787665</v>
      </c>
      <c r="L150" s="11">
        <v>77.307302564937984</v>
      </c>
      <c r="M150" s="11">
        <v>13.8221398409234</v>
      </c>
      <c r="N150" s="11"/>
      <c r="O150" s="10">
        <f t="shared" ref="O150:T150" si="157">(D150*1/1000)/$C$150</f>
        <v>-5.9085850055396599E-2</v>
      </c>
      <c r="P150" s="10">
        <f t="shared" si="157"/>
        <v>51.070829886207854</v>
      </c>
      <c r="Q150" s="10">
        <f t="shared" si="157"/>
        <v>12.373163290433919</v>
      </c>
      <c r="R150" s="10">
        <f t="shared" si="157"/>
        <v>-8.6629078156163497E-2</v>
      </c>
      <c r="S150" s="10">
        <f t="shared" si="157"/>
        <v>2.7322995011700537</v>
      </c>
      <c r="T150" s="10">
        <f t="shared" si="157"/>
        <v>14.895936934529168</v>
      </c>
      <c r="V150" t="s">
        <v>590</v>
      </c>
      <c r="W150" t="s">
        <v>340</v>
      </c>
      <c r="X150" t="s">
        <v>586</v>
      </c>
      <c r="Y150" s="22" t="s">
        <v>586</v>
      </c>
      <c r="Z150" t="s">
        <v>501</v>
      </c>
      <c r="AA150" t="s">
        <v>501</v>
      </c>
      <c r="AB150" s="21">
        <v>33635</v>
      </c>
      <c r="AC150" s="21">
        <v>44236</v>
      </c>
      <c r="AD150">
        <f t="shared" si="153"/>
        <v>29</v>
      </c>
      <c r="AE150">
        <v>1</v>
      </c>
      <c r="AF150" t="s">
        <v>502</v>
      </c>
      <c r="AG150" t="s">
        <v>501</v>
      </c>
      <c r="AH150" t="s">
        <v>501</v>
      </c>
      <c r="AJ150" t="str">
        <f t="shared" si="137"/>
        <v>TRUE</v>
      </c>
    </row>
    <row r="151" spans="1:36" x14ac:dyDescent="0.2">
      <c r="A151" s="12" t="s">
        <v>342</v>
      </c>
      <c r="B151" s="9">
        <v>43</v>
      </c>
      <c r="C151" s="10">
        <f t="shared" si="140"/>
        <v>4.2999999999999997E-2</v>
      </c>
      <c r="D151" s="11">
        <v>-2.3274442293383104</v>
      </c>
      <c r="E151" s="11">
        <v>784.01408115125287</v>
      </c>
      <c r="F151" s="11">
        <v>393.26491736336141</v>
      </c>
      <c r="G151" s="11">
        <v>-2.1286215475761963</v>
      </c>
      <c r="H151" s="11">
        <v>64.736559204636222</v>
      </c>
      <c r="I151" s="11">
        <v>266.71287928875125</v>
      </c>
      <c r="J151" s="11">
        <v>51.910256834439906</v>
      </c>
      <c r="K151" s="11">
        <v>61.285634972102926</v>
      </c>
      <c r="L151" s="11">
        <v>55.036448588375031</v>
      </c>
      <c r="M151" s="11">
        <v>21.684510512524504</v>
      </c>
      <c r="N151" s="11"/>
      <c r="O151" s="10">
        <f t="shared" ref="O151:T151" si="158">(D151*1/1000)/$C$151</f>
        <v>-5.4126609984611877E-2</v>
      </c>
      <c r="P151" s="10">
        <f t="shared" si="158"/>
        <v>18.232885608168672</v>
      </c>
      <c r="Q151" s="10">
        <f t="shared" si="158"/>
        <v>9.1456957526363123</v>
      </c>
      <c r="R151" s="10">
        <f t="shared" si="158"/>
        <v>-4.9502826687818524E-2</v>
      </c>
      <c r="S151" s="10">
        <f t="shared" si="158"/>
        <v>1.5055013768520054</v>
      </c>
      <c r="T151" s="10">
        <f t="shared" si="158"/>
        <v>6.2026250997384018</v>
      </c>
      <c r="V151" t="s">
        <v>591</v>
      </c>
      <c r="W151" t="s">
        <v>342</v>
      </c>
      <c r="X151" t="s">
        <v>586</v>
      </c>
      <c r="Y151" t="s">
        <v>586</v>
      </c>
      <c r="Z151" t="s">
        <v>501</v>
      </c>
      <c r="AA151" t="s">
        <v>501</v>
      </c>
      <c r="AB151" s="21">
        <v>33608</v>
      </c>
      <c r="AC151" s="21">
        <v>44237</v>
      </c>
      <c r="AD151">
        <f t="shared" si="153"/>
        <v>29</v>
      </c>
      <c r="AE151">
        <v>1</v>
      </c>
      <c r="AF151" t="s">
        <v>502</v>
      </c>
      <c r="AG151" t="s">
        <v>501</v>
      </c>
      <c r="AH151" t="s">
        <v>501</v>
      </c>
      <c r="AJ151" t="str">
        <f t="shared" si="137"/>
        <v>TRUE</v>
      </c>
    </row>
    <row r="152" spans="1:36" x14ac:dyDescent="0.2">
      <c r="A152" s="12" t="s">
        <v>344</v>
      </c>
      <c r="B152" s="9">
        <v>23</v>
      </c>
      <c r="C152" s="10">
        <f t="shared" si="140"/>
        <v>2.3E-2</v>
      </c>
      <c r="D152" s="11">
        <v>-2.8620566014602984</v>
      </c>
      <c r="E152" s="11">
        <v>-120.06644062760708</v>
      </c>
      <c r="F152" s="11">
        <v>99.486245742802112</v>
      </c>
      <c r="G152" s="11">
        <v>-2.2947905422505221</v>
      </c>
      <c r="H152" s="11">
        <v>20.916524892941517</v>
      </c>
      <c r="I152" s="11">
        <v>102.95740238662951</v>
      </c>
      <c r="J152" s="11">
        <v>19.970370317018332</v>
      </c>
      <c r="K152" s="11">
        <v>23.712124297634446</v>
      </c>
      <c r="L152" s="11">
        <v>20.934459829681508</v>
      </c>
      <c r="M152" s="11">
        <v>9.5122684437415579</v>
      </c>
      <c r="N152" s="11"/>
      <c r="O152" s="10">
        <f t="shared" ref="O152:T152" si="159">(D152*1/1000)/$C$152</f>
        <v>-0.1244372435417521</v>
      </c>
      <c r="P152" s="10">
        <f t="shared" si="159"/>
        <v>-5.2202800272872638</v>
      </c>
      <c r="Q152" s="10">
        <f t="shared" si="159"/>
        <v>4.325488945339222</v>
      </c>
      <c r="R152" s="10">
        <f t="shared" si="159"/>
        <v>-9.9773501836979223E-2</v>
      </c>
      <c r="S152" s="10">
        <f t="shared" si="159"/>
        <v>0.90941412578006597</v>
      </c>
      <c r="T152" s="10">
        <f t="shared" si="159"/>
        <v>4.4764087994186745</v>
      </c>
      <c r="V152" t="s">
        <v>592</v>
      </c>
      <c r="W152" t="s">
        <v>344</v>
      </c>
      <c r="X152" t="s">
        <v>586</v>
      </c>
      <c r="Y152" t="s">
        <v>586</v>
      </c>
      <c r="Z152" t="s">
        <v>501</v>
      </c>
      <c r="AA152" t="s">
        <v>501</v>
      </c>
      <c r="AB152" s="21">
        <v>34726</v>
      </c>
      <c r="AC152" s="21">
        <v>44237</v>
      </c>
      <c r="AD152">
        <f t="shared" si="153"/>
        <v>26</v>
      </c>
      <c r="AE152">
        <v>1</v>
      </c>
      <c r="AF152" t="s">
        <v>502</v>
      </c>
      <c r="AG152" t="s">
        <v>501</v>
      </c>
      <c r="AH152" t="s">
        <v>501</v>
      </c>
      <c r="AJ152" t="str">
        <f t="shared" si="137"/>
        <v>TRUE</v>
      </c>
    </row>
    <row r="153" spans="1:36" x14ac:dyDescent="0.2">
      <c r="A153" s="12" t="s">
        <v>346</v>
      </c>
      <c r="B153" s="9">
        <v>38</v>
      </c>
      <c r="C153" s="10">
        <f t="shared" si="140"/>
        <v>3.7999999999999999E-2</v>
      </c>
      <c r="D153" s="11">
        <v>-2.2542067042733449</v>
      </c>
      <c r="E153" s="11">
        <v>110.72539609788917</v>
      </c>
      <c r="F153" s="11">
        <v>149.71783991391698</v>
      </c>
      <c r="G153" s="11">
        <v>-2.2681016677847055</v>
      </c>
      <c r="H153" s="11">
        <v>21.860352554973097</v>
      </c>
      <c r="I153" s="11">
        <v>141.57857838750891</v>
      </c>
      <c r="J153" s="11">
        <v>20.552797506143712</v>
      </c>
      <c r="K153" s="11">
        <v>24.894360380690308</v>
      </c>
      <c r="L153" s="11">
        <v>26.931263220326166</v>
      </c>
      <c r="M153" s="11">
        <v>13.211863309287118</v>
      </c>
      <c r="N153" s="11"/>
      <c r="O153" s="10">
        <f t="shared" ref="O153:T153" si="160">(D153*1/1000)/$C$153</f>
        <v>-5.9321229059824863E-2</v>
      </c>
      <c r="P153" s="10">
        <f t="shared" si="160"/>
        <v>2.9138262131023467</v>
      </c>
      <c r="Q153" s="10">
        <f t="shared" si="160"/>
        <v>3.9399431556293947</v>
      </c>
      <c r="R153" s="10">
        <f t="shared" si="160"/>
        <v>-5.9686885994334353E-2</v>
      </c>
      <c r="S153" s="10">
        <f t="shared" si="160"/>
        <v>0.57527243565718678</v>
      </c>
      <c r="T153" s="10">
        <f t="shared" si="160"/>
        <v>3.7257520628291823</v>
      </c>
      <c r="V153" t="s">
        <v>593</v>
      </c>
      <c r="W153" t="s">
        <v>346</v>
      </c>
      <c r="X153" t="s">
        <v>586</v>
      </c>
      <c r="Y153" t="s">
        <v>586</v>
      </c>
      <c r="Z153" t="s">
        <v>501</v>
      </c>
      <c r="AA153" t="s">
        <v>501</v>
      </c>
      <c r="AB153" s="21">
        <v>31660</v>
      </c>
      <c r="AC153" s="21">
        <v>44237</v>
      </c>
      <c r="AD153">
        <f t="shared" si="153"/>
        <v>34</v>
      </c>
      <c r="AE153">
        <v>1</v>
      </c>
      <c r="AF153" t="s">
        <v>497</v>
      </c>
      <c r="AG153" t="s">
        <v>501</v>
      </c>
      <c r="AH153" t="s">
        <v>501</v>
      </c>
      <c r="AJ153" t="str">
        <f t="shared" si="137"/>
        <v>TRUE</v>
      </c>
    </row>
    <row r="154" spans="1:36" x14ac:dyDescent="0.2">
      <c r="A154" s="12" t="s">
        <v>286</v>
      </c>
      <c r="B154" s="9">
        <v>31</v>
      </c>
      <c r="C154" s="10">
        <f t="shared" si="140"/>
        <v>3.1E-2</v>
      </c>
      <c r="D154" s="11">
        <v>3.4880517675881557</v>
      </c>
      <c r="E154" s="11">
        <v>876.10264064671492</v>
      </c>
      <c r="F154" s="11">
        <v>302.45358040711358</v>
      </c>
      <c r="G154" s="11">
        <v>2.9257015388290326</v>
      </c>
      <c r="H154" s="11">
        <v>46.220693761551132</v>
      </c>
      <c r="I154" s="11">
        <v>252.72358609075184</v>
      </c>
      <c r="J154" s="11">
        <v>33.235231108641678</v>
      </c>
      <c r="K154" s="11">
        <v>47.186140320315396</v>
      </c>
      <c r="L154" s="11">
        <v>63.982280915670707</v>
      </c>
      <c r="M154" s="11">
        <v>23.696976575061083</v>
      </c>
      <c r="N154" s="11"/>
      <c r="O154" s="10">
        <f t="shared" ref="O154:T154" si="161">(D154*1/1000)/$C$154</f>
        <v>0.11251779895445663</v>
      </c>
      <c r="P154" s="10">
        <f t="shared" si="161"/>
        <v>28.26137550473274</v>
      </c>
      <c r="Q154" s="10">
        <f t="shared" si="161"/>
        <v>9.7565671099068894</v>
      </c>
      <c r="R154" s="10">
        <f t="shared" si="161"/>
        <v>9.4377468994484931E-2</v>
      </c>
      <c r="S154" s="10">
        <f t="shared" si="161"/>
        <v>1.4909901213403591</v>
      </c>
      <c r="T154" s="10">
        <f t="shared" si="161"/>
        <v>8.1523737448629632</v>
      </c>
      <c r="V154" t="s">
        <v>594</v>
      </c>
      <c r="W154" t="s">
        <v>286</v>
      </c>
      <c r="X154" t="s">
        <v>586</v>
      </c>
      <c r="Y154" t="s">
        <v>586</v>
      </c>
      <c r="Z154" t="s">
        <v>501</v>
      </c>
      <c r="AA154" t="s">
        <v>501</v>
      </c>
      <c r="AB154" s="21">
        <v>33457</v>
      </c>
      <c r="AC154" s="21">
        <v>44238</v>
      </c>
      <c r="AD154">
        <f t="shared" si="153"/>
        <v>29</v>
      </c>
      <c r="AE154">
        <v>1</v>
      </c>
      <c r="AF154" t="s">
        <v>502</v>
      </c>
      <c r="AG154" t="s">
        <v>501</v>
      </c>
      <c r="AH154" t="s">
        <v>501</v>
      </c>
      <c r="AJ154" t="str">
        <f t="shared" si="137"/>
        <v>TRUE</v>
      </c>
    </row>
    <row r="155" spans="1:36" x14ac:dyDescent="0.2">
      <c r="A155" s="12" t="s">
        <v>288</v>
      </c>
      <c r="B155" s="9">
        <v>35</v>
      </c>
      <c r="C155" s="10">
        <f t="shared" si="140"/>
        <v>3.5000000000000003E-2</v>
      </c>
      <c r="D155" s="11">
        <v>3.8689227561571671</v>
      </c>
      <c r="E155" s="11">
        <v>824.31310602434428</v>
      </c>
      <c r="F155" s="11">
        <v>262.63977591977527</v>
      </c>
      <c r="G155" s="11">
        <v>2.944709966839997</v>
      </c>
      <c r="H155" s="11">
        <v>26.073778586902314</v>
      </c>
      <c r="I155" s="11">
        <v>334.38694917361084</v>
      </c>
      <c r="J155" s="11">
        <v>19.250458269959292</v>
      </c>
      <c r="K155" s="11">
        <v>22.994757254238326</v>
      </c>
      <c r="L155" s="11">
        <v>55.404652741233235</v>
      </c>
      <c r="M155" s="11">
        <v>6.8905607579103023</v>
      </c>
      <c r="N155" s="11"/>
      <c r="O155" s="10">
        <f t="shared" ref="O155:T155" si="162">(D155*1/1000)/$C$155</f>
        <v>0.11054065017591905</v>
      </c>
      <c r="P155" s="10">
        <f t="shared" si="162"/>
        <v>23.551803029266978</v>
      </c>
      <c r="Q155" s="10">
        <f t="shared" si="162"/>
        <v>7.503993597707864</v>
      </c>
      <c r="R155" s="10">
        <f t="shared" si="162"/>
        <v>8.413457048114277E-2</v>
      </c>
      <c r="S155" s="10">
        <f t="shared" si="162"/>
        <v>0.74496510248292314</v>
      </c>
      <c r="T155" s="10">
        <f t="shared" si="162"/>
        <v>9.5539128335317365</v>
      </c>
      <c r="V155" t="s">
        <v>595</v>
      </c>
      <c r="W155" t="s">
        <v>288</v>
      </c>
      <c r="X155" t="s">
        <v>586</v>
      </c>
      <c r="Y155" t="s">
        <v>586</v>
      </c>
      <c r="Z155" t="s">
        <v>501</v>
      </c>
      <c r="AA155" t="s">
        <v>501</v>
      </c>
      <c r="AB155" s="21">
        <v>31079</v>
      </c>
      <c r="AC155" s="21">
        <v>44238</v>
      </c>
      <c r="AD155">
        <f t="shared" si="153"/>
        <v>36</v>
      </c>
      <c r="AE155">
        <v>1</v>
      </c>
      <c r="AF155" t="s">
        <v>497</v>
      </c>
      <c r="AG155" t="s">
        <v>501</v>
      </c>
      <c r="AH155" t="s">
        <v>501</v>
      </c>
      <c r="AJ155" t="str">
        <f t="shared" si="137"/>
        <v>TRUE</v>
      </c>
    </row>
    <row r="156" spans="1:36" x14ac:dyDescent="0.2">
      <c r="A156" s="12" t="s">
        <v>290</v>
      </c>
      <c r="B156" s="9">
        <v>25</v>
      </c>
      <c r="C156" s="10">
        <f t="shared" si="140"/>
        <v>2.5000000000000001E-2</v>
      </c>
      <c r="D156" s="11">
        <v>3.5111513589675152</v>
      </c>
      <c r="E156" s="11">
        <v>675.52767564768646</v>
      </c>
      <c r="F156" s="11">
        <v>227.50075100076228</v>
      </c>
      <c r="G156" s="11">
        <v>2.9249951623217569</v>
      </c>
      <c r="H156" s="11">
        <v>47.026894715132954</v>
      </c>
      <c r="I156" s="11">
        <v>261.32981365477633</v>
      </c>
      <c r="J156" s="11">
        <v>34.913206975277504</v>
      </c>
      <c r="K156" s="11">
        <v>46.778002661577659</v>
      </c>
      <c r="L156" s="11">
        <v>69.262687730315861</v>
      </c>
      <c r="M156" s="11">
        <v>23.514298924737538</v>
      </c>
      <c r="N156" s="11"/>
      <c r="O156" s="10">
        <f t="shared" ref="O156:T156" si="163">(D156*1/1000)/$C$156</f>
        <v>0.14044605435870058</v>
      </c>
      <c r="P156" s="10">
        <f t="shared" si="163"/>
        <v>27.021107025907458</v>
      </c>
      <c r="Q156" s="10">
        <f t="shared" si="163"/>
        <v>9.1000300400304912</v>
      </c>
      <c r="R156" s="10">
        <f t="shared" si="163"/>
        <v>0.11699980649287027</v>
      </c>
      <c r="S156" s="10">
        <f t="shared" si="163"/>
        <v>1.881075788605318</v>
      </c>
      <c r="T156" s="10">
        <f t="shared" si="163"/>
        <v>10.453192546191051</v>
      </c>
      <c r="V156" t="s">
        <v>596</v>
      </c>
      <c r="W156" t="s">
        <v>290</v>
      </c>
      <c r="X156" t="s">
        <v>586</v>
      </c>
      <c r="Y156" t="s">
        <v>586</v>
      </c>
      <c r="Z156" t="s">
        <v>501</v>
      </c>
      <c r="AA156" t="s">
        <v>501</v>
      </c>
      <c r="AB156" s="21">
        <v>31751</v>
      </c>
      <c r="AC156" s="21">
        <v>44244</v>
      </c>
      <c r="AD156">
        <f t="shared" si="153"/>
        <v>34</v>
      </c>
      <c r="AE156">
        <v>1</v>
      </c>
      <c r="AF156" t="s">
        <v>497</v>
      </c>
      <c r="AG156" t="s">
        <v>501</v>
      </c>
      <c r="AH156" t="s">
        <v>501</v>
      </c>
      <c r="AJ156" t="str">
        <f t="shared" si="137"/>
        <v>TRUE</v>
      </c>
    </row>
    <row r="157" spans="1:36" x14ac:dyDescent="0.2">
      <c r="A157" s="12" t="s">
        <v>292</v>
      </c>
      <c r="B157" s="9">
        <v>25</v>
      </c>
      <c r="C157" s="10">
        <f t="shared" si="140"/>
        <v>2.5000000000000001E-2</v>
      </c>
      <c r="D157" s="11">
        <v>4.7019959179188948</v>
      </c>
      <c r="E157" s="11">
        <v>1296.7159048394315</v>
      </c>
      <c r="F157" s="11">
        <v>300.53849852045624</v>
      </c>
      <c r="G157" s="11">
        <v>2.9297786829870711</v>
      </c>
      <c r="H157" s="11">
        <v>44.701245525648986</v>
      </c>
      <c r="I157" s="11">
        <v>430.18425471801481</v>
      </c>
      <c r="J157" s="11">
        <v>30.741215057977371</v>
      </c>
      <c r="K157" s="11">
        <v>40.418972650287877</v>
      </c>
      <c r="L157" s="11">
        <v>44.880599051223939</v>
      </c>
      <c r="M157" s="11">
        <v>42.899392613102037</v>
      </c>
      <c r="N157" s="11"/>
      <c r="O157" s="10">
        <f t="shared" ref="O157:T157" si="164">(D157*1/1000)/$C$157</f>
        <v>0.18807983671675579</v>
      </c>
      <c r="P157" s="10">
        <f t="shared" si="164"/>
        <v>51.868636193577252</v>
      </c>
      <c r="Q157" s="10">
        <f t="shared" si="164"/>
        <v>12.021539940818249</v>
      </c>
      <c r="R157" s="10">
        <f t="shared" si="164"/>
        <v>0.11719114731948284</v>
      </c>
      <c r="S157" s="10">
        <f t="shared" si="164"/>
        <v>1.7880498210259592</v>
      </c>
      <c r="T157" s="10">
        <f t="shared" si="164"/>
        <v>17.207370188720592</v>
      </c>
      <c r="V157" t="s">
        <v>597</v>
      </c>
      <c r="W157" t="s">
        <v>292</v>
      </c>
      <c r="X157" t="s">
        <v>586</v>
      </c>
      <c r="Y157" t="s">
        <v>586</v>
      </c>
      <c r="Z157" t="s">
        <v>501</v>
      </c>
      <c r="AA157" t="s">
        <v>501</v>
      </c>
      <c r="AB157" s="21">
        <v>31873</v>
      </c>
      <c r="AC157" s="21">
        <v>44244</v>
      </c>
      <c r="AD157">
        <f t="shared" si="153"/>
        <v>33</v>
      </c>
      <c r="AE157">
        <v>1</v>
      </c>
      <c r="AF157" t="s">
        <v>502</v>
      </c>
      <c r="AG157" t="s">
        <v>501</v>
      </c>
      <c r="AH157" t="s">
        <v>501</v>
      </c>
      <c r="AJ157" t="str">
        <f t="shared" si="137"/>
        <v>TRUE</v>
      </c>
    </row>
    <row r="158" spans="1:36" x14ac:dyDescent="0.2">
      <c r="A158" s="12" t="s">
        <v>294</v>
      </c>
      <c r="B158" s="9">
        <v>25</v>
      </c>
      <c r="C158" s="10">
        <f t="shared" si="140"/>
        <v>2.5000000000000001E-2</v>
      </c>
      <c r="D158" s="11">
        <v>3.9455573293883233</v>
      </c>
      <c r="E158" s="11">
        <v>546.21845341626522</v>
      </c>
      <c r="F158" s="11">
        <v>201.75978348603749</v>
      </c>
      <c r="G158" s="11">
        <v>2.84617074928744</v>
      </c>
      <c r="H158" s="11">
        <v>32.032169082512127</v>
      </c>
      <c r="I158" s="11">
        <v>189.26302783983181</v>
      </c>
      <c r="J158" s="11">
        <v>28.316398517686324</v>
      </c>
      <c r="K158" s="11">
        <v>32.227594800477732</v>
      </c>
      <c r="L158" s="11">
        <v>36.105345823547978</v>
      </c>
      <c r="M158" s="11">
        <v>21.423356836180353</v>
      </c>
      <c r="N158" s="11"/>
      <c r="O158" s="10">
        <f t="shared" ref="O158:T158" si="165">(D158*1/1000)/$C$158</f>
        <v>0.15782229317553292</v>
      </c>
      <c r="P158" s="10">
        <f t="shared" si="165"/>
        <v>21.848738136650606</v>
      </c>
      <c r="Q158" s="10">
        <f t="shared" si="165"/>
        <v>8.0703913394414997</v>
      </c>
      <c r="R158" s="10">
        <f t="shared" si="165"/>
        <v>0.1138468299714976</v>
      </c>
      <c r="S158" s="10">
        <f t="shared" si="165"/>
        <v>1.281286763300485</v>
      </c>
      <c r="T158" s="10">
        <f t="shared" si="165"/>
        <v>7.570521113593272</v>
      </c>
      <c r="V158" t="s">
        <v>598</v>
      </c>
      <c r="W158" t="s">
        <v>294</v>
      </c>
      <c r="X158" t="s">
        <v>586</v>
      </c>
      <c r="Y158" t="s">
        <v>586</v>
      </c>
      <c r="Z158" t="s">
        <v>501</v>
      </c>
      <c r="AA158" t="s">
        <v>501</v>
      </c>
      <c r="AB158" s="21">
        <v>34733</v>
      </c>
      <c r="AC158" s="21">
        <v>44244</v>
      </c>
      <c r="AD158">
        <f t="shared" si="153"/>
        <v>26</v>
      </c>
      <c r="AE158">
        <v>1</v>
      </c>
      <c r="AF158" t="s">
        <v>502</v>
      </c>
      <c r="AG158" t="s">
        <v>501</v>
      </c>
      <c r="AH158" t="s">
        <v>501</v>
      </c>
      <c r="AJ158" t="str">
        <f t="shared" si="137"/>
        <v>TRUE</v>
      </c>
    </row>
    <row r="159" spans="1:36" ht="16" x14ac:dyDescent="0.2">
      <c r="A159" s="12" t="s">
        <v>296</v>
      </c>
      <c r="B159" s="9">
        <v>44</v>
      </c>
      <c r="C159" s="10">
        <f t="shared" si="140"/>
        <v>4.3999999999999997E-2</v>
      </c>
      <c r="D159" s="11">
        <v>10.196432605371491</v>
      </c>
      <c r="E159" s="11">
        <v>771.1745537319722</v>
      </c>
      <c r="F159" s="11">
        <v>180.23235116003485</v>
      </c>
      <c r="G159" s="11">
        <v>3.0518306571830589</v>
      </c>
      <c r="H159" s="11">
        <v>28.165604332775661</v>
      </c>
      <c r="I159" s="11">
        <v>208.85486900654908</v>
      </c>
      <c r="J159" s="11">
        <v>22.10365427099218</v>
      </c>
      <c r="K159" s="11">
        <v>31.457794527144092</v>
      </c>
      <c r="L159" s="11">
        <v>39.183732440902673</v>
      </c>
      <c r="M159" s="11">
        <v>8.7325826031844276</v>
      </c>
      <c r="N159" s="11"/>
      <c r="O159" s="10">
        <f t="shared" ref="O159:T159" si="166">(D159*1/1000)/$C$159</f>
        <v>0.23173710466753389</v>
      </c>
      <c r="P159" s="10">
        <f t="shared" si="166"/>
        <v>17.526694402999368</v>
      </c>
      <c r="Q159" s="10">
        <f t="shared" si="166"/>
        <v>4.096189799091702</v>
      </c>
      <c r="R159" s="10">
        <f t="shared" si="166"/>
        <v>6.9359787663251349E-2</v>
      </c>
      <c r="S159" s="10">
        <f t="shared" si="166"/>
        <v>0.64012737119944685</v>
      </c>
      <c r="T159" s="10">
        <f t="shared" si="166"/>
        <v>4.7467015683306615</v>
      </c>
      <c r="V159" t="s">
        <v>599</v>
      </c>
      <c r="W159" t="s">
        <v>296</v>
      </c>
      <c r="X159" t="s">
        <v>586</v>
      </c>
      <c r="Y159" s="22" t="s">
        <v>586</v>
      </c>
      <c r="Z159" t="s">
        <v>501</v>
      </c>
      <c r="AA159" t="s">
        <v>501</v>
      </c>
      <c r="AB159" s="21">
        <v>24855</v>
      </c>
      <c r="AC159" s="21">
        <v>44245</v>
      </c>
      <c r="AD159">
        <f t="shared" si="153"/>
        <v>53</v>
      </c>
      <c r="AE159">
        <v>1</v>
      </c>
      <c r="AF159" t="s">
        <v>502</v>
      </c>
      <c r="AG159" t="s">
        <v>501</v>
      </c>
      <c r="AH159" t="s">
        <v>501</v>
      </c>
      <c r="AJ159" t="str">
        <f t="shared" si="137"/>
        <v>TRUE</v>
      </c>
    </row>
    <row r="160" spans="1:36" x14ac:dyDescent="0.2">
      <c r="A160" s="12" t="s">
        <v>298</v>
      </c>
      <c r="B160" s="9">
        <v>25</v>
      </c>
      <c r="C160" s="10">
        <f t="shared" si="140"/>
        <v>2.5000000000000001E-2</v>
      </c>
      <c r="D160" s="11">
        <v>4.8310857316177325</v>
      </c>
      <c r="E160" s="11">
        <v>369.53680976385158</v>
      </c>
      <c r="F160" s="11">
        <v>139.92231927129069</v>
      </c>
      <c r="G160" s="11">
        <v>3.006267650013009</v>
      </c>
      <c r="H160" s="11">
        <v>37.328172277226976</v>
      </c>
      <c r="I160" s="11">
        <v>130.83600386235611</v>
      </c>
      <c r="J160" s="11">
        <v>29.876534131307796</v>
      </c>
      <c r="K160" s="11">
        <v>41.340601853174817</v>
      </c>
      <c r="L160" s="11">
        <v>57.534045103265974</v>
      </c>
      <c r="M160" s="11">
        <v>6.6298310915548164</v>
      </c>
      <c r="N160" s="11"/>
      <c r="O160" s="10">
        <f t="shared" ref="O160:T160" si="167">(D160*1/1000)/$C$160</f>
        <v>0.19324342926470928</v>
      </c>
      <c r="P160" s="10">
        <f t="shared" si="167"/>
        <v>14.781472390554061</v>
      </c>
      <c r="Q160" s="10">
        <f t="shared" si="167"/>
        <v>5.5968927708516274</v>
      </c>
      <c r="R160" s="10">
        <f t="shared" si="167"/>
        <v>0.12025070600052036</v>
      </c>
      <c r="S160" s="10">
        <f t="shared" si="167"/>
        <v>1.4931268910890789</v>
      </c>
      <c r="T160" s="10">
        <f t="shared" si="167"/>
        <v>5.2334401544942439</v>
      </c>
      <c r="V160" t="s">
        <v>600</v>
      </c>
      <c r="W160" t="s">
        <v>298</v>
      </c>
      <c r="X160" t="s">
        <v>586</v>
      </c>
      <c r="Y160" t="s">
        <v>586</v>
      </c>
      <c r="Z160" t="s">
        <v>501</v>
      </c>
      <c r="AA160" t="s">
        <v>501</v>
      </c>
      <c r="AB160" s="21">
        <v>32239</v>
      </c>
      <c r="AC160" s="21">
        <v>44245</v>
      </c>
      <c r="AD160">
        <f t="shared" si="153"/>
        <v>32</v>
      </c>
      <c r="AE160">
        <v>1</v>
      </c>
      <c r="AF160" t="s">
        <v>502</v>
      </c>
      <c r="AG160" t="s">
        <v>501</v>
      </c>
      <c r="AH160" t="s">
        <v>501</v>
      </c>
      <c r="AJ160" t="str">
        <f t="shared" si="137"/>
        <v>TRUE</v>
      </c>
    </row>
    <row r="161" spans="1:36" x14ac:dyDescent="0.2">
      <c r="A161" s="12" t="s">
        <v>300</v>
      </c>
      <c r="B161" s="9">
        <v>29</v>
      </c>
      <c r="C161" s="10">
        <f t="shared" si="140"/>
        <v>2.9000000000000001E-2</v>
      </c>
      <c r="D161" s="11">
        <v>8.8725947520641739</v>
      </c>
      <c r="E161" s="11">
        <v>1417.9045863692365</v>
      </c>
      <c r="F161" s="11">
        <v>390.12577132735061</v>
      </c>
      <c r="G161" s="11">
        <v>7.1766044421275366</v>
      </c>
      <c r="H161" s="11">
        <v>33.236751412607163</v>
      </c>
      <c r="I161" s="11">
        <v>570.84196714637517</v>
      </c>
      <c r="J161" s="11">
        <v>22.807484275577728</v>
      </c>
      <c r="K161" s="11">
        <v>30.479048089835032</v>
      </c>
      <c r="L161" s="11">
        <v>87.338314845828819</v>
      </c>
      <c r="M161" s="11">
        <v>57.255165605335876</v>
      </c>
      <c r="N161" s="11"/>
      <c r="O161" s="10">
        <f t="shared" ref="O161:T161" si="168">(D161*1/1000)/$C$161</f>
        <v>0.30595154317462669</v>
      </c>
      <c r="P161" s="10">
        <f t="shared" si="168"/>
        <v>48.893261598939191</v>
      </c>
      <c r="Q161" s="10">
        <f t="shared" si="168"/>
        <v>13.4526128043914</v>
      </c>
      <c r="R161" s="10">
        <f t="shared" si="168"/>
        <v>0.24746911869405297</v>
      </c>
      <c r="S161" s="10">
        <f t="shared" si="168"/>
        <v>1.1460948762967988</v>
      </c>
      <c r="T161" s="10">
        <f t="shared" si="168"/>
        <v>19.684205763668107</v>
      </c>
      <c r="V161" t="s">
        <v>601</v>
      </c>
      <c r="W161" t="s">
        <v>300</v>
      </c>
      <c r="X161" t="s">
        <v>586</v>
      </c>
      <c r="Y161" t="s">
        <v>586</v>
      </c>
      <c r="Z161" t="s">
        <v>501</v>
      </c>
      <c r="AA161" t="s">
        <v>501</v>
      </c>
      <c r="AB161" s="21">
        <v>30318</v>
      </c>
      <c r="AC161" s="21">
        <v>44250</v>
      </c>
      <c r="AD161">
        <f t="shared" si="153"/>
        <v>38</v>
      </c>
      <c r="AE161">
        <v>1</v>
      </c>
      <c r="AF161" t="s">
        <v>497</v>
      </c>
      <c r="AG161" t="s">
        <v>501</v>
      </c>
      <c r="AH161" t="s">
        <v>501</v>
      </c>
      <c r="AJ161" t="str">
        <f t="shared" si="137"/>
        <v>TRUE</v>
      </c>
    </row>
    <row r="162" spans="1:36" x14ac:dyDescent="0.2">
      <c r="A162" s="12" t="s">
        <v>302</v>
      </c>
      <c r="B162" s="9">
        <v>35</v>
      </c>
      <c r="C162" s="10">
        <f t="shared" si="140"/>
        <v>3.5000000000000003E-2</v>
      </c>
      <c r="D162" s="11">
        <v>6.0473968411395909</v>
      </c>
      <c r="E162" s="11">
        <v>659.35199410375503</v>
      </c>
      <c r="F162" s="11">
        <v>162.57993166258288</v>
      </c>
      <c r="G162" s="11">
        <v>3.3802551407733903</v>
      </c>
      <c r="H162" s="11">
        <v>36.658153707628507</v>
      </c>
      <c r="I162" s="11">
        <v>216.81270871918605</v>
      </c>
      <c r="J162" s="11">
        <v>29.097079545731926</v>
      </c>
      <c r="K162" s="11">
        <v>42.466413593220878</v>
      </c>
      <c r="L162" s="11">
        <v>42.221562479922156</v>
      </c>
      <c r="M162" s="11">
        <v>29.628332940918082</v>
      </c>
      <c r="N162" s="11"/>
      <c r="O162" s="10">
        <f t="shared" ref="O162:T162" si="169">(D162*1/1000)/$C$162</f>
        <v>0.17278276688970259</v>
      </c>
      <c r="P162" s="10">
        <f t="shared" si="169"/>
        <v>18.838628402964428</v>
      </c>
      <c r="Q162" s="10">
        <f t="shared" si="169"/>
        <v>4.645140904645225</v>
      </c>
      <c r="R162" s="10">
        <f t="shared" si="169"/>
        <v>9.6578718307811146E-2</v>
      </c>
      <c r="S162" s="10">
        <f t="shared" si="169"/>
        <v>1.0473758202179573</v>
      </c>
      <c r="T162" s="10">
        <f t="shared" si="169"/>
        <v>6.1946488205481716</v>
      </c>
      <c r="V162" t="s">
        <v>602</v>
      </c>
      <c r="W162" t="s">
        <v>302</v>
      </c>
      <c r="X162" t="s">
        <v>586</v>
      </c>
      <c r="Y162" t="s">
        <v>586</v>
      </c>
      <c r="Z162" t="s">
        <v>501</v>
      </c>
      <c r="AA162" t="s">
        <v>501</v>
      </c>
      <c r="AB162" s="21">
        <v>29625</v>
      </c>
      <c r="AC162" s="21">
        <v>44251</v>
      </c>
      <c r="AD162">
        <f t="shared" si="153"/>
        <v>40</v>
      </c>
      <c r="AE162">
        <v>1</v>
      </c>
      <c r="AF162" t="s">
        <v>502</v>
      </c>
      <c r="AG162" t="s">
        <v>501</v>
      </c>
      <c r="AH162" t="s">
        <v>501</v>
      </c>
      <c r="AJ162" t="str">
        <f t="shared" si="137"/>
        <v>TRUE</v>
      </c>
    </row>
    <row r="163" spans="1:36" ht="16" x14ac:dyDescent="0.2">
      <c r="A163" s="12" t="s">
        <v>304</v>
      </c>
      <c r="B163" s="9">
        <v>37</v>
      </c>
      <c r="C163" s="10">
        <f t="shared" si="140"/>
        <v>3.6999999999999998E-2</v>
      </c>
      <c r="D163" s="11">
        <v>5.1381988221248074</v>
      </c>
      <c r="E163" s="11">
        <v>492.37823908310884</v>
      </c>
      <c r="F163" s="11">
        <v>147.44178546464377</v>
      </c>
      <c r="G163" s="11">
        <v>3.4577477872906459</v>
      </c>
      <c r="H163" s="11">
        <v>27.910064316998564</v>
      </c>
      <c r="I163" s="11">
        <v>178.84146674076999</v>
      </c>
      <c r="J163" s="11">
        <v>25.218256293118714</v>
      </c>
      <c r="K163" s="11">
        <v>30.712547998003409</v>
      </c>
      <c r="L163" s="11">
        <v>28.38584346390908</v>
      </c>
      <c r="M163" s="11">
        <v>12.085853841268662</v>
      </c>
      <c r="N163" s="11"/>
      <c r="O163" s="10">
        <f t="shared" ref="O163:T163" si="170">(D163*1/1000)/$C$163</f>
        <v>0.13887023843580562</v>
      </c>
      <c r="P163" s="10">
        <f t="shared" si="170"/>
        <v>13.307519975219158</v>
      </c>
      <c r="Q163" s="10">
        <f t="shared" si="170"/>
        <v>3.984913120666048</v>
      </c>
      <c r="R163" s="10">
        <f t="shared" si="170"/>
        <v>9.3452642899747196E-2</v>
      </c>
      <c r="S163" s="10">
        <f t="shared" si="170"/>
        <v>0.75432606262158286</v>
      </c>
      <c r="T163" s="10">
        <f t="shared" si="170"/>
        <v>4.8335531551559452</v>
      </c>
      <c r="V163" t="s">
        <v>603</v>
      </c>
      <c r="W163" t="s">
        <v>304</v>
      </c>
      <c r="X163" t="s">
        <v>586</v>
      </c>
      <c r="Y163" s="22" t="s">
        <v>586</v>
      </c>
      <c r="Z163" t="s">
        <v>501</v>
      </c>
      <c r="AA163" t="s">
        <v>501</v>
      </c>
      <c r="AB163" s="21">
        <v>30742</v>
      </c>
      <c r="AC163" s="21">
        <v>44256</v>
      </c>
      <c r="AD163">
        <f t="shared" si="153"/>
        <v>37</v>
      </c>
      <c r="AE163">
        <v>1</v>
      </c>
      <c r="AF163" t="s">
        <v>497</v>
      </c>
      <c r="AG163" t="s">
        <v>501</v>
      </c>
      <c r="AH163" t="s">
        <v>501</v>
      </c>
      <c r="AJ163" t="str">
        <f t="shared" si="137"/>
        <v>TRUE</v>
      </c>
    </row>
    <row r="164" spans="1:36" x14ac:dyDescent="0.2">
      <c r="A164" s="12" t="s">
        <v>306</v>
      </c>
      <c r="B164" s="9">
        <v>27</v>
      </c>
      <c r="C164" s="10">
        <f t="shared" si="140"/>
        <v>2.7E-2</v>
      </c>
      <c r="D164" s="11">
        <v>5.4462511009927264</v>
      </c>
      <c r="E164" s="11">
        <v>736.0833986128705</v>
      </c>
      <c r="F164" s="11">
        <v>174.77307296642158</v>
      </c>
      <c r="G164" s="11">
        <v>3.0830435923236066</v>
      </c>
      <c r="H164" s="11">
        <v>35.083053101799202</v>
      </c>
      <c r="I164" s="11">
        <v>307.70652731438463</v>
      </c>
      <c r="J164" s="11">
        <v>25.585698140562698</v>
      </c>
      <c r="K164" s="11">
        <v>35.614535222763415</v>
      </c>
      <c r="L164" s="11">
        <v>37.444228069610162</v>
      </c>
      <c r="M164" s="11">
        <v>29.79822476575848</v>
      </c>
      <c r="N164" s="11"/>
      <c r="O164" s="10">
        <f t="shared" ref="O164:T164" si="171">(D164*1/1000)/$C$164</f>
        <v>0.20171300374047135</v>
      </c>
      <c r="P164" s="10">
        <f t="shared" si="171"/>
        <v>27.262348096772982</v>
      </c>
      <c r="Q164" s="10">
        <f t="shared" si="171"/>
        <v>6.4730767765341328</v>
      </c>
      <c r="R164" s="10">
        <f t="shared" si="171"/>
        <v>0.11418679971568914</v>
      </c>
      <c r="S164" s="10">
        <f t="shared" si="171"/>
        <v>1.2993723371036743</v>
      </c>
      <c r="T164" s="10">
        <f t="shared" si="171"/>
        <v>11.396538048680913</v>
      </c>
      <c r="V164" t="s">
        <v>604</v>
      </c>
      <c r="W164" t="s">
        <v>306</v>
      </c>
      <c r="X164" t="s">
        <v>586</v>
      </c>
      <c r="Y164" t="s">
        <v>586</v>
      </c>
      <c r="Z164" t="s">
        <v>501</v>
      </c>
      <c r="AA164" t="s">
        <v>501</v>
      </c>
      <c r="AB164" s="21">
        <v>31628</v>
      </c>
      <c r="AC164" s="21">
        <v>44258</v>
      </c>
      <c r="AD164">
        <f t="shared" si="153"/>
        <v>34</v>
      </c>
      <c r="AE164">
        <v>1</v>
      </c>
      <c r="AF164" t="s">
        <v>497</v>
      </c>
      <c r="AG164" t="s">
        <v>501</v>
      </c>
      <c r="AH164" t="s">
        <v>501</v>
      </c>
      <c r="AJ164" t="str">
        <f t="shared" si="137"/>
        <v>TRUE</v>
      </c>
    </row>
    <row r="165" spans="1:36" x14ac:dyDescent="0.2">
      <c r="A165" s="12" t="s">
        <v>308</v>
      </c>
      <c r="B165" s="9">
        <v>38</v>
      </c>
      <c r="C165" s="10">
        <f t="shared" si="140"/>
        <v>3.7999999999999999E-2</v>
      </c>
      <c r="D165" s="11">
        <v>60.469889182589966</v>
      </c>
      <c r="E165" s="11">
        <v>1065.1747046164342</v>
      </c>
      <c r="F165" s="11">
        <v>472.15660541462216</v>
      </c>
      <c r="G165" s="11">
        <v>3.3640518591165169</v>
      </c>
      <c r="H165" s="11">
        <v>7.7020292064587847</v>
      </c>
      <c r="I165" s="11">
        <v>262.42517098783361</v>
      </c>
      <c r="J165" s="11">
        <v>7.2964043782271002</v>
      </c>
      <c r="K165" s="11">
        <v>8.5857145968023865</v>
      </c>
      <c r="L165" s="11">
        <v>4.7579622458357438</v>
      </c>
      <c r="M165" s="11">
        <v>3.0877769565728483</v>
      </c>
      <c r="N165" s="11"/>
      <c r="O165" s="10">
        <f t="shared" ref="O165:T165" si="172">(D165*1/1000)/$C$165</f>
        <v>1.591312873226052</v>
      </c>
      <c r="P165" s="10">
        <f t="shared" si="172"/>
        <v>28.030913279379845</v>
      </c>
      <c r="Q165" s="10">
        <f t="shared" si="172"/>
        <v>12.425173826700584</v>
      </c>
      <c r="R165" s="10">
        <f t="shared" si="172"/>
        <v>8.8527680503066239E-2</v>
      </c>
      <c r="S165" s="10">
        <f t="shared" si="172"/>
        <v>0.20268497911733646</v>
      </c>
      <c r="T165" s="10">
        <f t="shared" si="172"/>
        <v>6.9059255523114116</v>
      </c>
      <c r="V165" t="s">
        <v>605</v>
      </c>
      <c r="W165" t="s">
        <v>308</v>
      </c>
      <c r="X165" t="s">
        <v>586</v>
      </c>
      <c r="Y165" t="s">
        <v>586</v>
      </c>
      <c r="Z165" t="s">
        <v>501</v>
      </c>
      <c r="AA165" t="s">
        <v>501</v>
      </c>
      <c r="AB165" s="21">
        <v>31809</v>
      </c>
      <c r="AC165" s="21">
        <v>44258</v>
      </c>
      <c r="AD165">
        <f t="shared" si="153"/>
        <v>34</v>
      </c>
      <c r="AE165">
        <v>1</v>
      </c>
      <c r="AF165" t="s">
        <v>497</v>
      </c>
      <c r="AG165" t="s">
        <v>501</v>
      </c>
      <c r="AH165" t="s">
        <v>501</v>
      </c>
      <c r="AJ165" t="str">
        <f t="shared" si="137"/>
        <v>TRUE</v>
      </c>
    </row>
    <row r="166" spans="1:36" x14ac:dyDescent="0.2">
      <c r="A166" s="12" t="s">
        <v>348</v>
      </c>
      <c r="B166" s="9">
        <v>26</v>
      </c>
      <c r="C166" s="10">
        <f t="shared" si="140"/>
        <v>2.5999999999999999E-2</v>
      </c>
      <c r="D166" s="11">
        <v>-2.4086380029905294</v>
      </c>
      <c r="E166" s="11">
        <v>43.350582934376192</v>
      </c>
      <c r="F166" s="11">
        <v>197.99278262998868</v>
      </c>
      <c r="G166" s="11">
        <v>-2.3044309391775997</v>
      </c>
      <c r="H166" s="11">
        <v>26.233799501748699</v>
      </c>
      <c r="I166" s="11">
        <v>175.68145593489231</v>
      </c>
      <c r="J166" s="11">
        <v>20.251690826178326</v>
      </c>
      <c r="K166" s="11">
        <v>28.897641155330959</v>
      </c>
      <c r="L166" s="11">
        <v>35.860921476820174</v>
      </c>
      <c r="M166" s="11">
        <v>0.93837964339864377</v>
      </c>
      <c r="N166" s="11"/>
      <c r="O166" s="10">
        <f t="shared" ref="O166:T166" si="173">(D166*1/1000)/$C$166</f>
        <v>-9.2639923191943446E-2</v>
      </c>
      <c r="P166" s="10">
        <f t="shared" si="173"/>
        <v>1.6673301128606228</v>
      </c>
      <c r="Q166" s="10">
        <f t="shared" si="173"/>
        <v>7.6151070242303343</v>
      </c>
      <c r="R166" s="10">
        <f t="shared" si="173"/>
        <v>-8.8631959199138452E-2</v>
      </c>
      <c r="S166" s="10">
        <f t="shared" si="173"/>
        <v>1.0089922885287963</v>
      </c>
      <c r="T166" s="10">
        <f t="shared" si="173"/>
        <v>6.7569790744189353</v>
      </c>
      <c r="AJ166" t="str">
        <f t="shared" si="137"/>
        <v>FALSE</v>
      </c>
    </row>
    <row r="167" spans="1:36" x14ac:dyDescent="0.2">
      <c r="A167" s="12" t="s">
        <v>350</v>
      </c>
      <c r="B167" s="9">
        <v>32</v>
      </c>
      <c r="C167" s="10">
        <f t="shared" ref="C167:C195" si="174">B167/1000</f>
        <v>3.2000000000000001E-2</v>
      </c>
      <c r="D167" s="11">
        <v>36.457377760805457</v>
      </c>
      <c r="E167" s="11">
        <v>1210.3946416238164</v>
      </c>
      <c r="F167" s="11">
        <v>536.77761308070433</v>
      </c>
      <c r="G167" s="11">
        <v>2.8812451549948732</v>
      </c>
      <c r="H167" s="11">
        <v>46.123302881196373</v>
      </c>
      <c r="I167" s="11">
        <v>353.68475226131841</v>
      </c>
      <c r="J167" s="11">
        <v>47.188921827286919</v>
      </c>
      <c r="K167" s="11">
        <v>58.433360075280774</v>
      </c>
      <c r="L167" s="11">
        <v>30.014914070121339</v>
      </c>
      <c r="M167" s="11">
        <v>0.85876955456365245</v>
      </c>
      <c r="N167" s="11"/>
      <c r="O167" s="10">
        <f t="shared" ref="O167:T167" si="175">(D167*1/1000)/$C$167</f>
        <v>1.1392930550251705</v>
      </c>
      <c r="P167" s="10">
        <f t="shared" si="175"/>
        <v>37.824832550744254</v>
      </c>
      <c r="Q167" s="10">
        <f t="shared" si="175"/>
        <v>16.77430040877201</v>
      </c>
      <c r="R167" s="10">
        <f t="shared" si="175"/>
        <v>9.0038911093589774E-2</v>
      </c>
      <c r="S167" s="10">
        <f t="shared" si="175"/>
        <v>1.4413532150373864</v>
      </c>
      <c r="T167" s="10">
        <f t="shared" si="175"/>
        <v>11.0526485081662</v>
      </c>
      <c r="AJ167" t="str">
        <f t="shared" si="137"/>
        <v>FALSE</v>
      </c>
    </row>
    <row r="168" spans="1:36" x14ac:dyDescent="0.2">
      <c r="A168" s="12" t="s">
        <v>352</v>
      </c>
      <c r="B168" s="9">
        <v>23</v>
      </c>
      <c r="C168" s="10">
        <f t="shared" si="174"/>
        <v>2.3E-2</v>
      </c>
      <c r="D168" s="11">
        <v>-1.3997861892663823</v>
      </c>
      <c r="E168" s="11">
        <v>1213.1072037290951</v>
      </c>
      <c r="F168" s="11">
        <v>386.41659573163423</v>
      </c>
      <c r="G168" s="11">
        <v>-1.9310126596428889</v>
      </c>
      <c r="H168" s="11">
        <v>46.781451464986873</v>
      </c>
      <c r="I168" s="11">
        <v>267.00254539171169</v>
      </c>
      <c r="J168" s="11">
        <v>28.305256936954429</v>
      </c>
      <c r="K168" s="11">
        <v>51.820930411475089</v>
      </c>
      <c r="L168" s="11">
        <v>1.4813820995574321</v>
      </c>
      <c r="M168" s="11">
        <v>0.5845645808889891</v>
      </c>
      <c r="N168" s="11"/>
      <c r="O168" s="10">
        <f t="shared" ref="O168:T168" si="176">(D168*1/1000)/$C$168</f>
        <v>-6.0860269098538367E-2</v>
      </c>
      <c r="P168" s="10">
        <f t="shared" si="176"/>
        <v>52.743791466482399</v>
      </c>
      <c r="Q168" s="10">
        <f t="shared" si="176"/>
        <v>16.800721553549316</v>
      </c>
      <c r="R168" s="10">
        <f t="shared" si="176"/>
        <v>-8.3957072158386478E-2</v>
      </c>
      <c r="S168" s="10">
        <f t="shared" si="176"/>
        <v>2.0339761506516032</v>
      </c>
      <c r="T168" s="10">
        <f t="shared" si="176"/>
        <v>11.60880632137877</v>
      </c>
      <c r="AJ168" t="str">
        <f t="shared" si="137"/>
        <v>FALSE</v>
      </c>
    </row>
    <row r="169" spans="1:36" x14ac:dyDescent="0.2">
      <c r="A169" s="12" t="s">
        <v>354</v>
      </c>
      <c r="B169" s="9">
        <v>27</v>
      </c>
      <c r="C169" s="10">
        <f t="shared" si="174"/>
        <v>2.7E-2</v>
      </c>
      <c r="D169" s="11">
        <v>-2.2690243394848961</v>
      </c>
      <c r="E169" s="11">
        <v>283.59960593863923</v>
      </c>
      <c r="F169" s="11">
        <v>232.01913186725409</v>
      </c>
      <c r="G169" s="11">
        <v>-2.2906575932834876</v>
      </c>
      <c r="H169" s="11">
        <v>22.139159060721944</v>
      </c>
      <c r="I169" s="11">
        <v>145.10972922680307</v>
      </c>
      <c r="J169" s="11">
        <v>14.764316079531685</v>
      </c>
      <c r="K169" s="11">
        <v>21.24854481963834</v>
      </c>
      <c r="L169" s="11">
        <v>110.86806586122202</v>
      </c>
      <c r="M169" s="11">
        <v>1.1595953554376581</v>
      </c>
      <c r="N169" s="11"/>
      <c r="O169" s="10">
        <f t="shared" ref="O169:T169" si="177">(D169*1/1000)/$C$148</f>
        <v>-8.7270166903265237E-2</v>
      </c>
      <c r="P169" s="10">
        <f t="shared" si="177"/>
        <v>10.907677151486126</v>
      </c>
      <c r="Q169" s="10">
        <f t="shared" si="177"/>
        <v>8.9238127641251577</v>
      </c>
      <c r="R169" s="10">
        <f t="shared" si="177"/>
        <v>-8.8102215126287992E-2</v>
      </c>
      <c r="S169" s="10">
        <f t="shared" si="177"/>
        <v>0.85150611772007478</v>
      </c>
      <c r="T169" s="10">
        <f t="shared" si="177"/>
        <v>5.5811434318001183</v>
      </c>
      <c r="AJ169" t="str">
        <f t="shared" si="137"/>
        <v>FALSE</v>
      </c>
    </row>
    <row r="170" spans="1:36" x14ac:dyDescent="0.2">
      <c r="A170" s="12" t="s">
        <v>356</v>
      </c>
      <c r="B170" s="9">
        <v>35</v>
      </c>
      <c r="C170" s="10">
        <f t="shared" si="174"/>
        <v>3.5000000000000003E-2</v>
      </c>
      <c r="D170" s="11">
        <v>-2.3393993224820298</v>
      </c>
      <c r="E170" s="11">
        <v>177.47588292903868</v>
      </c>
      <c r="F170" s="11">
        <v>135.34616767699143</v>
      </c>
      <c r="G170" s="11">
        <v>-2.3315283377734026</v>
      </c>
      <c r="H170" s="11">
        <v>21.80426928062942</v>
      </c>
      <c r="I170" s="11">
        <v>85.891057768886867</v>
      </c>
      <c r="J170" s="11">
        <v>12.820593896271363</v>
      </c>
      <c r="K170" s="11">
        <v>25.457079789397092</v>
      </c>
      <c r="L170" s="11">
        <v>19.422734644076538</v>
      </c>
      <c r="M170" s="11">
        <v>0.22036917670711914</v>
      </c>
      <c r="N170" s="11"/>
      <c r="O170" s="10">
        <f t="shared" ref="O170:T170" si="178">(D170*1/1000)/$C$170</f>
        <v>-6.6839980642343699E-2</v>
      </c>
      <c r="P170" s="10">
        <f t="shared" si="178"/>
        <v>5.0707395122582479</v>
      </c>
      <c r="Q170" s="10">
        <f t="shared" si="178"/>
        <v>3.8670333621997548</v>
      </c>
      <c r="R170" s="10">
        <f t="shared" si="178"/>
        <v>-6.6615095364954358E-2</v>
      </c>
      <c r="S170" s="10">
        <f t="shared" si="178"/>
        <v>0.62297912230369767</v>
      </c>
      <c r="T170" s="10">
        <f t="shared" si="178"/>
        <v>2.4540302219681958</v>
      </c>
      <c r="AJ170" t="str">
        <f t="shared" si="137"/>
        <v>FALSE</v>
      </c>
    </row>
    <row r="171" spans="1:36" x14ac:dyDescent="0.2">
      <c r="A171" s="12" t="s">
        <v>358</v>
      </c>
      <c r="B171" s="9">
        <v>26</v>
      </c>
      <c r="C171" s="10">
        <f t="shared" si="174"/>
        <v>2.5999999999999999E-2</v>
      </c>
      <c r="D171" s="11">
        <v>745.08939516509599</v>
      </c>
      <c r="E171" s="11">
        <v>142.52758253649552</v>
      </c>
      <c r="F171" s="11">
        <v>10.820217522271163</v>
      </c>
      <c r="G171" s="11">
        <v>-2.194116738725715</v>
      </c>
      <c r="H171" s="11">
        <v>-7.1318473026647844</v>
      </c>
      <c r="I171" s="11">
        <v>1.1330761115176196</v>
      </c>
      <c r="J171" s="11">
        <v>0.14094058759549521</v>
      </c>
      <c r="K171" s="11">
        <v>0.1596780061868715</v>
      </c>
      <c r="L171" s="11">
        <v>-0.51748454320932769</v>
      </c>
      <c r="M171" s="11">
        <v>0.19961335401825697</v>
      </c>
      <c r="N171" s="11"/>
      <c r="O171" s="10">
        <f t="shared" ref="O171:T171" si="179">(D171*1/1000)/$C$171</f>
        <v>28.65728442942677</v>
      </c>
      <c r="P171" s="10">
        <f t="shared" si="179"/>
        <v>5.4818300975575207</v>
      </c>
      <c r="Q171" s="10">
        <f t="shared" si="179"/>
        <v>0.41616221239504469</v>
      </c>
      <c r="R171" s="10">
        <f t="shared" si="179"/>
        <v>-8.4389105335604425E-2</v>
      </c>
      <c r="S171" s="10">
        <f t="shared" si="179"/>
        <v>-0.27430181933326092</v>
      </c>
      <c r="T171" s="10">
        <f t="shared" si="179"/>
        <v>4.3579850442985367E-2</v>
      </c>
      <c r="AJ171" t="str">
        <f t="shared" si="137"/>
        <v>FALSE</v>
      </c>
    </row>
    <row r="172" spans="1:36" x14ac:dyDescent="0.2">
      <c r="A172" s="12" t="s">
        <v>360</v>
      </c>
      <c r="B172" s="9">
        <v>28</v>
      </c>
      <c r="C172" s="10">
        <f t="shared" si="174"/>
        <v>2.8000000000000001E-2</v>
      </c>
      <c r="D172" s="11">
        <v>2.2985470101314784</v>
      </c>
      <c r="E172" s="11">
        <v>-224.13741969345153</v>
      </c>
      <c r="F172" s="11">
        <v>69.662221825820083</v>
      </c>
      <c r="G172" s="11">
        <v>-2.3143224639155187</v>
      </c>
      <c r="H172" s="11">
        <v>8.3666431061326012</v>
      </c>
      <c r="I172" s="11">
        <v>49.933286693896051</v>
      </c>
      <c r="J172" s="11">
        <v>10.110411245801389</v>
      </c>
      <c r="K172" s="11">
        <v>13.010204118801417</v>
      </c>
      <c r="L172" s="11">
        <v>20.484523680625383</v>
      </c>
      <c r="M172" s="11">
        <v>0.91647043516582982</v>
      </c>
      <c r="N172" s="11"/>
      <c r="O172" s="10">
        <f t="shared" ref="O172:T172" si="180">(D172*1/1000)/$C$172</f>
        <v>8.2090964647552792E-2</v>
      </c>
      <c r="P172" s="10">
        <f t="shared" si="180"/>
        <v>-8.0049078461946976</v>
      </c>
      <c r="Q172" s="10">
        <f t="shared" si="180"/>
        <v>2.4879364937792889</v>
      </c>
      <c r="R172" s="10">
        <f t="shared" si="180"/>
        <v>-8.265437371126852E-2</v>
      </c>
      <c r="S172" s="10">
        <f t="shared" si="180"/>
        <v>0.29880868236187857</v>
      </c>
      <c r="T172" s="10">
        <f t="shared" si="180"/>
        <v>1.7833316676391446</v>
      </c>
      <c r="AJ172" t="str">
        <f t="shared" si="137"/>
        <v>FALSE</v>
      </c>
    </row>
    <row r="173" spans="1:36" x14ac:dyDescent="0.2">
      <c r="A173" s="12" t="s">
        <v>362</v>
      </c>
      <c r="B173" s="9">
        <v>25</v>
      </c>
      <c r="C173" s="10">
        <f t="shared" si="174"/>
        <v>2.5000000000000001E-2</v>
      </c>
      <c r="D173" s="11">
        <v>-2.855532599233463</v>
      </c>
      <c r="E173" s="11">
        <v>-30.22796586161563</v>
      </c>
      <c r="F173" s="11">
        <v>107.50218782520574</v>
      </c>
      <c r="G173" s="11">
        <v>-2.2979968790424143</v>
      </c>
      <c r="H173" s="11">
        <v>15.148110156140397</v>
      </c>
      <c r="I173" s="11">
        <v>180.50951984327244</v>
      </c>
      <c r="J173" s="11">
        <v>13.102883902871369</v>
      </c>
      <c r="K173" s="11">
        <v>18.492121205707814</v>
      </c>
      <c r="L173" s="11">
        <v>22.688252489887589</v>
      </c>
      <c r="M173" s="11">
        <v>4.0396205993579999</v>
      </c>
      <c r="N173" s="11"/>
      <c r="O173" s="10">
        <f t="shared" ref="O173:T173" si="181">(D173*1/1000)/$C$173</f>
        <v>-0.11422130396933852</v>
      </c>
      <c r="P173" s="10">
        <f t="shared" si="181"/>
        <v>-1.209118634464625</v>
      </c>
      <c r="Q173" s="10">
        <f t="shared" si="181"/>
        <v>4.3000875130082292</v>
      </c>
      <c r="R173" s="10">
        <f t="shared" si="181"/>
        <v>-9.1919875161696571E-2</v>
      </c>
      <c r="S173" s="10">
        <f t="shared" si="181"/>
        <v>0.60592440624561583</v>
      </c>
      <c r="T173" s="10">
        <f t="shared" si="181"/>
        <v>7.2203807937308966</v>
      </c>
      <c r="AJ173" t="str">
        <f t="shared" si="137"/>
        <v>FALSE</v>
      </c>
    </row>
    <row r="174" spans="1:36" x14ac:dyDescent="0.2">
      <c r="A174" s="12" t="s">
        <v>364</v>
      </c>
      <c r="B174" s="9">
        <v>21</v>
      </c>
      <c r="C174" s="10">
        <f t="shared" si="174"/>
        <v>2.1000000000000001E-2</v>
      </c>
      <c r="D174" s="11">
        <v>-2.7627118628255753</v>
      </c>
      <c r="E174" s="11">
        <v>-232.80612579181906</v>
      </c>
      <c r="F174" s="11">
        <v>104.67138595265976</v>
      </c>
      <c r="G174" s="11">
        <v>-2.3185142617138115</v>
      </c>
      <c r="H174" s="11">
        <v>12.254323488275805</v>
      </c>
      <c r="I174" s="11">
        <v>71.847947258288116</v>
      </c>
      <c r="J174" s="11">
        <v>12.150699995795888</v>
      </c>
      <c r="K174" s="11">
        <v>15.408172117911189</v>
      </c>
      <c r="L174" s="11">
        <v>14.269037883384506</v>
      </c>
      <c r="M174" s="11">
        <v>0.32737476585104808</v>
      </c>
      <c r="N174" s="11"/>
      <c r="O174" s="10">
        <f t="shared" ref="O174:T174" si="182">(D174*1/1000)/$C$174</f>
        <v>-0.13155770775359882</v>
      </c>
      <c r="P174" s="10">
        <f t="shared" si="182"/>
        <v>-11.086005990086621</v>
      </c>
      <c r="Q174" s="10">
        <f t="shared" si="182"/>
        <v>4.9843517120314171</v>
      </c>
      <c r="R174" s="10">
        <f t="shared" si="182"/>
        <v>-0.11040544103399101</v>
      </c>
      <c r="S174" s="10">
        <f t="shared" si="182"/>
        <v>0.58353921372741924</v>
      </c>
      <c r="T174" s="10">
        <f t="shared" si="182"/>
        <v>3.4213308218232439</v>
      </c>
      <c r="AJ174" t="str">
        <f t="shared" si="137"/>
        <v>FALSE</v>
      </c>
    </row>
    <row r="175" spans="1:36" x14ac:dyDescent="0.2">
      <c r="A175" s="12" t="s">
        <v>366</v>
      </c>
      <c r="B175" s="9">
        <v>26</v>
      </c>
      <c r="C175" s="10">
        <f t="shared" si="174"/>
        <v>2.5999999999999999E-2</v>
      </c>
      <c r="D175" s="11">
        <v>-2.3511090718350385</v>
      </c>
      <c r="E175" s="11">
        <v>1045.329127846273</v>
      </c>
      <c r="F175" s="11">
        <v>343.23186778623887</v>
      </c>
      <c r="G175" s="11">
        <v>-2.200182287347185</v>
      </c>
      <c r="H175" s="11">
        <v>44.372726181461644</v>
      </c>
      <c r="I175" s="11">
        <v>932.67515431193306</v>
      </c>
      <c r="J175" s="11">
        <v>24.165334282704908</v>
      </c>
      <c r="K175" s="11">
        <v>44.554296233327655</v>
      </c>
      <c r="L175" s="11">
        <v>76.567455568796333</v>
      </c>
      <c r="M175" s="11">
        <v>2.6136132497901166</v>
      </c>
      <c r="N175" s="11"/>
      <c r="O175" s="10">
        <f t="shared" ref="O175:T175" si="183">(D175*1/1000)/$C$175</f>
        <v>-9.0427271993655328E-2</v>
      </c>
      <c r="P175" s="10">
        <f t="shared" si="183"/>
        <v>40.204966455625886</v>
      </c>
      <c r="Q175" s="10">
        <f t="shared" si="183"/>
        <v>13.201225684086111</v>
      </c>
      <c r="R175" s="10">
        <f t="shared" si="183"/>
        <v>-8.4622395667199424E-2</v>
      </c>
      <c r="S175" s="10">
        <f t="shared" si="183"/>
        <v>1.7066433146716018</v>
      </c>
      <c r="T175" s="10">
        <f t="shared" si="183"/>
        <v>35.872121319689732</v>
      </c>
      <c r="AJ175" t="str">
        <f t="shared" si="137"/>
        <v>FALSE</v>
      </c>
    </row>
    <row r="176" spans="1:36" x14ac:dyDescent="0.2">
      <c r="A176" s="12" t="s">
        <v>368</v>
      </c>
      <c r="B176" s="9">
        <v>31</v>
      </c>
      <c r="C176" s="10">
        <f t="shared" si="174"/>
        <v>3.1E-2</v>
      </c>
      <c r="D176" s="11">
        <v>-2.4552031443248286</v>
      </c>
      <c r="E176" s="11">
        <v>248.6529812417842</v>
      </c>
      <c r="F176" s="11">
        <v>201.28335864196055</v>
      </c>
      <c r="G176" s="11">
        <v>-2.2702892041579021</v>
      </c>
      <c r="H176" s="11">
        <v>7.3024235659905994</v>
      </c>
      <c r="I176" s="11">
        <v>224.61419410794815</v>
      </c>
      <c r="J176" s="11">
        <v>7.3186662499347541</v>
      </c>
      <c r="K176" s="11">
        <v>11.60798414228787</v>
      </c>
      <c r="L176" s="11">
        <v>48.733217453001394</v>
      </c>
      <c r="M176" s="11">
        <v>0.63547461224039248</v>
      </c>
      <c r="N176" s="11"/>
      <c r="O176" s="10">
        <f t="shared" ref="O176:T176" si="184">(D176*1/1000)/$C$176</f>
        <v>-7.9200101429833178E-2</v>
      </c>
      <c r="P176" s="10">
        <f t="shared" si="184"/>
        <v>8.0210639110252959</v>
      </c>
      <c r="Q176" s="10">
        <f t="shared" si="184"/>
        <v>6.4930115690955015</v>
      </c>
      <c r="R176" s="10">
        <f t="shared" si="184"/>
        <v>-7.3235135617996841E-2</v>
      </c>
      <c r="S176" s="10">
        <f t="shared" si="184"/>
        <v>0.23556205051582579</v>
      </c>
      <c r="T176" s="10">
        <f t="shared" si="184"/>
        <v>7.2456191647725205</v>
      </c>
      <c r="AJ176" t="str">
        <f t="shared" si="137"/>
        <v>FALSE</v>
      </c>
    </row>
    <row r="177" spans="1:36" x14ac:dyDescent="0.2">
      <c r="A177" s="12" t="s">
        <v>370</v>
      </c>
      <c r="B177" s="9">
        <v>45</v>
      </c>
      <c r="C177" s="10">
        <f t="shared" si="174"/>
        <v>4.4999999999999998E-2</v>
      </c>
      <c r="D177" s="11">
        <v>-0.25681106981433321</v>
      </c>
      <c r="E177" s="11">
        <v>1500.8072561885026</v>
      </c>
      <c r="F177" s="11">
        <v>676.5890013575837</v>
      </c>
      <c r="G177" s="11">
        <v>-2.1688678999464441</v>
      </c>
      <c r="H177" s="11">
        <v>85.796703262619914</v>
      </c>
      <c r="I177" s="11">
        <v>679.89924933801012</v>
      </c>
      <c r="J177" s="11">
        <v>55.899159277456143</v>
      </c>
      <c r="K177" s="11">
        <v>73.557639368564324</v>
      </c>
      <c r="L177" s="11">
        <v>92.420677420300578</v>
      </c>
      <c r="M177" s="11">
        <v>4.3117260837783968</v>
      </c>
      <c r="N177" s="11"/>
      <c r="O177" s="10">
        <f t="shared" ref="O177:T177" si="185">(D177*1/1000)/$C$177</f>
        <v>-5.7069126625407382E-3</v>
      </c>
      <c r="P177" s="10">
        <f t="shared" si="185"/>
        <v>33.351272359744506</v>
      </c>
      <c r="Q177" s="10">
        <f t="shared" si="185"/>
        <v>15.035311141279639</v>
      </c>
      <c r="R177" s="10">
        <f t="shared" si="185"/>
        <v>-4.819706444325432E-2</v>
      </c>
      <c r="S177" s="10">
        <f t="shared" si="185"/>
        <v>1.9065934058359981</v>
      </c>
      <c r="T177" s="10">
        <f t="shared" si="185"/>
        <v>15.108872207511338</v>
      </c>
      <c r="AJ177" t="str">
        <f t="shared" si="137"/>
        <v>FALSE</v>
      </c>
    </row>
    <row r="178" spans="1:36" x14ac:dyDescent="0.2">
      <c r="A178" s="12" t="s">
        <v>372</v>
      </c>
      <c r="B178" s="9">
        <v>26</v>
      </c>
      <c r="C178" s="10">
        <f t="shared" si="174"/>
        <v>2.5999999999999999E-2</v>
      </c>
      <c r="D178" s="11">
        <v>-2.4736788744037304</v>
      </c>
      <c r="E178" s="11">
        <v>5.6294657280246518</v>
      </c>
      <c r="F178" s="11">
        <v>167.82702028723506</v>
      </c>
      <c r="G178" s="11">
        <v>-2.2880836264824049</v>
      </c>
      <c r="H178" s="11">
        <v>12.987066538002914</v>
      </c>
      <c r="I178" s="11">
        <v>83.659948436987278</v>
      </c>
      <c r="J178" s="11">
        <v>11.433226981334716</v>
      </c>
      <c r="K178" s="11">
        <v>11.603334293998044</v>
      </c>
      <c r="L178" s="11">
        <v>18.23099859663969</v>
      </c>
      <c r="M178" s="11">
        <v>0.18842248989913918</v>
      </c>
      <c r="N178" s="11"/>
      <c r="O178" s="10">
        <f t="shared" ref="O178:T178" si="186">(D178*1/1000)/$C$178</f>
        <v>-9.5141495169374257E-2</v>
      </c>
      <c r="P178" s="10">
        <f t="shared" si="186"/>
        <v>0.21651791261633277</v>
      </c>
      <c r="Q178" s="10">
        <f t="shared" si="186"/>
        <v>6.4548853956628873</v>
      </c>
      <c r="R178" s="10">
        <f t="shared" si="186"/>
        <v>-8.8003216403169424E-2</v>
      </c>
      <c r="S178" s="10">
        <f t="shared" si="186"/>
        <v>0.49950255915395825</v>
      </c>
      <c r="T178" s="10">
        <f t="shared" si="186"/>
        <v>3.217690324499511</v>
      </c>
      <c r="AJ178" t="str">
        <f t="shared" si="137"/>
        <v>FALSE</v>
      </c>
    </row>
    <row r="179" spans="1:36" x14ac:dyDescent="0.2">
      <c r="A179" s="12" t="s">
        <v>374</v>
      </c>
      <c r="B179" s="9">
        <v>24</v>
      </c>
      <c r="C179" s="10">
        <f t="shared" si="174"/>
        <v>2.4E-2</v>
      </c>
      <c r="D179" s="11">
        <v>-1.8642342694995839</v>
      </c>
      <c r="E179" s="11">
        <v>-210.80881517674936</v>
      </c>
      <c r="F179" s="11">
        <v>69.368570897832825</v>
      </c>
      <c r="G179" s="11">
        <v>-2.3102644532706682</v>
      </c>
      <c r="H179" s="11">
        <v>3.0347100267347402</v>
      </c>
      <c r="I179" s="11">
        <v>24.62326441903376</v>
      </c>
      <c r="J179" s="11">
        <v>5.7708459429133638</v>
      </c>
      <c r="K179" s="11">
        <v>9.0445785010127473</v>
      </c>
      <c r="L179" s="11">
        <v>10.660759419107045</v>
      </c>
      <c r="M179" s="11">
        <v>0.38570207616167396</v>
      </c>
      <c r="N179" s="11"/>
      <c r="O179" s="10">
        <f t="shared" ref="O179:T179" si="187">(D179*1/1000)/$C$179</f>
        <v>-7.7676427895815997E-2</v>
      </c>
      <c r="P179" s="10">
        <f t="shared" si="187"/>
        <v>-8.7837006323645568</v>
      </c>
      <c r="Q179" s="10">
        <f t="shared" si="187"/>
        <v>2.8903571207430345</v>
      </c>
      <c r="R179" s="10">
        <f t="shared" si="187"/>
        <v>-9.6261018886277847E-2</v>
      </c>
      <c r="S179" s="10">
        <f t="shared" si="187"/>
        <v>0.1264462511139475</v>
      </c>
      <c r="T179" s="10">
        <f t="shared" si="187"/>
        <v>1.0259693507930732</v>
      </c>
      <c r="AJ179" t="str">
        <f t="shared" si="137"/>
        <v>FALSE</v>
      </c>
    </row>
    <row r="180" spans="1:36" x14ac:dyDescent="0.2">
      <c r="A180" s="12" t="s">
        <v>376</v>
      </c>
      <c r="B180" s="9">
        <v>29</v>
      </c>
      <c r="C180" s="10">
        <f t="shared" si="174"/>
        <v>2.9000000000000001E-2</v>
      </c>
      <c r="D180" s="11">
        <v>-1.9957940856421061</v>
      </c>
      <c r="E180" s="11">
        <v>2.3595040500952704</v>
      </c>
      <c r="F180" s="11">
        <v>129.84306640207609</v>
      </c>
      <c r="G180" s="11">
        <v>-2.2556453733916375</v>
      </c>
      <c r="H180" s="11">
        <v>26.393716988542288</v>
      </c>
      <c r="I180" s="11">
        <v>152.95292626777953</v>
      </c>
      <c r="J180" s="11">
        <v>24.459264449982335</v>
      </c>
      <c r="K180" s="11">
        <v>32.214477572426091</v>
      </c>
      <c r="L180" s="11">
        <v>32.277250827491187</v>
      </c>
      <c r="M180" s="11">
        <v>0.68456450950141567</v>
      </c>
      <c r="N180" s="11"/>
      <c r="O180" s="10">
        <f t="shared" ref="O180:T180" si="188">(D180*1/1000)/$C$180</f>
        <v>-6.8820485711796761E-2</v>
      </c>
      <c r="P180" s="10">
        <f t="shared" si="188"/>
        <v>8.1362208623974835E-2</v>
      </c>
      <c r="Q180" s="10">
        <f t="shared" si="188"/>
        <v>4.4773471173129691</v>
      </c>
      <c r="R180" s="10">
        <f t="shared" si="188"/>
        <v>-7.7780874944539224E-2</v>
      </c>
      <c r="S180" s="10">
        <f t="shared" si="188"/>
        <v>0.91012817201869955</v>
      </c>
      <c r="T180" s="10">
        <f t="shared" si="188"/>
        <v>5.2742388368199835</v>
      </c>
      <c r="AJ180" t="str">
        <f t="shared" si="137"/>
        <v>FALSE</v>
      </c>
    </row>
    <row r="181" spans="1:36" x14ac:dyDescent="0.2">
      <c r="A181" s="12" t="s">
        <v>378</v>
      </c>
      <c r="B181" s="9">
        <v>37</v>
      </c>
      <c r="C181" s="10">
        <f t="shared" si="174"/>
        <v>3.6999999999999998E-2</v>
      </c>
      <c r="D181" s="11">
        <v>1.1679571311951351</v>
      </c>
      <c r="E181" s="11">
        <v>1149.0721731746455</v>
      </c>
      <c r="F181" s="11">
        <v>476.08533050372563</v>
      </c>
      <c r="G181" s="11">
        <v>-0.92748099772962289</v>
      </c>
      <c r="H181" s="11">
        <v>7.5950684616177275</v>
      </c>
      <c r="I181" s="11">
        <v>216.56131900267121</v>
      </c>
      <c r="J181" s="11">
        <v>6.3597853017625274</v>
      </c>
      <c r="K181" s="11">
        <v>15.806613043079816</v>
      </c>
      <c r="L181" s="11">
        <v>0.34919983176414793</v>
      </c>
      <c r="M181" s="11">
        <v>0.49724784302222486</v>
      </c>
      <c r="N181" s="11"/>
      <c r="O181" s="10">
        <f t="shared" ref="O181:T181" si="189">(D181*1/1000)/$C$181</f>
        <v>3.1566408951219871E-2</v>
      </c>
      <c r="P181" s="10">
        <f t="shared" si="189"/>
        <v>31.05600468039583</v>
      </c>
      <c r="Q181" s="10">
        <f t="shared" si="189"/>
        <v>12.867171094695289</v>
      </c>
      <c r="R181" s="10">
        <f t="shared" si="189"/>
        <v>-2.5067053992692514E-2</v>
      </c>
      <c r="S181" s="10">
        <f t="shared" si="189"/>
        <v>0.20527212058426292</v>
      </c>
      <c r="T181" s="10">
        <f t="shared" si="189"/>
        <v>5.8530086216938164</v>
      </c>
      <c r="AJ181" t="str">
        <f t="shared" si="137"/>
        <v>FALSE</v>
      </c>
    </row>
    <row r="182" spans="1:36" x14ac:dyDescent="0.2">
      <c r="A182" s="12" t="s">
        <v>380</v>
      </c>
      <c r="B182" s="9">
        <v>25</v>
      </c>
      <c r="C182" s="10">
        <f t="shared" si="174"/>
        <v>2.5000000000000001E-2</v>
      </c>
      <c r="D182" s="11">
        <v>-2.2996178220593904</v>
      </c>
      <c r="E182" s="11">
        <v>493.46550411215492</v>
      </c>
      <c r="F182" s="11">
        <v>225.1240058407999</v>
      </c>
      <c r="G182" s="11">
        <v>-2.2333305340273162</v>
      </c>
      <c r="H182" s="11">
        <v>30.668130637118793</v>
      </c>
      <c r="I182" s="11">
        <v>273.94707659626766</v>
      </c>
      <c r="J182" s="11">
        <v>24.62727820832233</v>
      </c>
      <c r="K182" s="11">
        <v>30.549099576896225</v>
      </c>
      <c r="L182" s="11">
        <v>52.396258732413358</v>
      </c>
      <c r="M182" s="11">
        <v>1.8663814749842853</v>
      </c>
      <c r="N182" s="11"/>
      <c r="O182" s="10">
        <f t="shared" ref="O182:T182" si="190">(D182*1/1000)/$C$182</f>
        <v>-9.1984712882375613E-2</v>
      </c>
      <c r="P182" s="10">
        <f t="shared" si="190"/>
        <v>19.738620164486196</v>
      </c>
      <c r="Q182" s="10">
        <f t="shared" si="190"/>
        <v>9.0049602336319943</v>
      </c>
      <c r="R182" s="10">
        <f t="shared" si="190"/>
        <v>-8.9333221361092646E-2</v>
      </c>
      <c r="S182" s="10">
        <f t="shared" si="190"/>
        <v>1.2267252254847516</v>
      </c>
      <c r="T182" s="10">
        <f t="shared" si="190"/>
        <v>10.957883063850705</v>
      </c>
      <c r="AJ182" t="str">
        <f t="shared" si="137"/>
        <v>FALSE</v>
      </c>
    </row>
    <row r="183" spans="1:36" x14ac:dyDescent="0.2">
      <c r="A183" s="12" t="s">
        <v>382</v>
      </c>
      <c r="B183" s="9">
        <v>21</v>
      </c>
      <c r="C183" s="10">
        <f t="shared" si="174"/>
        <v>2.1000000000000001E-2</v>
      </c>
      <c r="D183" s="11">
        <v>1.2478361350187046</v>
      </c>
      <c r="E183" s="11">
        <v>1743.2994326134735</v>
      </c>
      <c r="F183" s="11">
        <v>1025.7216342056859</v>
      </c>
      <c r="G183" s="11">
        <v>-2.2275220750413691</v>
      </c>
      <c r="H183" s="11">
        <v>37.596988635270122</v>
      </c>
      <c r="I183" s="11">
        <v>514.78391207026743</v>
      </c>
      <c r="J183" s="11">
        <v>20.22322736065346</v>
      </c>
      <c r="K183" s="11">
        <v>32.556193640574321</v>
      </c>
      <c r="L183" s="11">
        <v>80.999253891642383</v>
      </c>
      <c r="M183" s="11">
        <v>3.9724122008347811</v>
      </c>
      <c r="N183" s="11"/>
      <c r="O183" s="10">
        <f t="shared" ref="O183:T183" si="191">(D183*1/1000)/$C$183</f>
        <v>5.9420768334224022E-2</v>
      </c>
      <c r="P183" s="10">
        <f t="shared" si="191"/>
        <v>83.014258695879676</v>
      </c>
      <c r="Q183" s="10">
        <f t="shared" si="191"/>
        <v>48.843887343127896</v>
      </c>
      <c r="R183" s="10">
        <f t="shared" si="191"/>
        <v>-0.10607247976387471</v>
      </c>
      <c r="S183" s="10">
        <f t="shared" si="191"/>
        <v>1.7903327921557199</v>
      </c>
      <c r="T183" s="10">
        <f t="shared" si="191"/>
        <v>24.513519622393684</v>
      </c>
      <c r="AJ183" t="str">
        <f t="shared" si="137"/>
        <v>FALSE</v>
      </c>
    </row>
    <row r="184" spans="1:36" x14ac:dyDescent="0.2">
      <c r="A184" s="12" t="s">
        <v>384</v>
      </c>
      <c r="B184" s="9">
        <v>34</v>
      </c>
      <c r="C184" s="10">
        <f t="shared" si="174"/>
        <v>3.4000000000000002E-2</v>
      </c>
      <c r="D184" s="11">
        <v>-1.7575667337174352</v>
      </c>
      <c r="E184" s="11">
        <v>728.47136881433903</v>
      </c>
      <c r="F184" s="11">
        <v>334.35922469503822</v>
      </c>
      <c r="G184" s="11">
        <v>-2.0863100727335029</v>
      </c>
      <c r="H184" s="11">
        <v>20.338221815997414</v>
      </c>
      <c r="I184" s="11">
        <v>173.88347391391889</v>
      </c>
      <c r="J184" s="11">
        <v>13.153502460975746</v>
      </c>
      <c r="K184" s="11">
        <v>22.749680881943167</v>
      </c>
      <c r="L184" s="11">
        <v>2.4165888853176769</v>
      </c>
      <c r="M184" s="11">
        <v>0.20840741808515181</v>
      </c>
      <c r="N184" s="11"/>
      <c r="O184" s="10">
        <f t="shared" ref="O184:T184" si="192">(D184*1/1000)/$C$184</f>
        <v>-5.1693139226983383E-2</v>
      </c>
      <c r="P184" s="10">
        <f t="shared" si="192"/>
        <v>21.425628494539382</v>
      </c>
      <c r="Q184" s="10">
        <f t="shared" si="192"/>
        <v>9.8340948439717106</v>
      </c>
      <c r="R184" s="10">
        <f t="shared" si="192"/>
        <v>-6.1362060962750077E-2</v>
      </c>
      <c r="S184" s="10">
        <f t="shared" si="192"/>
        <v>0.59818299458815927</v>
      </c>
      <c r="T184" s="10">
        <f t="shared" si="192"/>
        <v>5.1142198209976142</v>
      </c>
      <c r="AJ184" t="str">
        <f t="shared" si="137"/>
        <v>FALSE</v>
      </c>
    </row>
    <row r="185" spans="1:36" x14ac:dyDescent="0.2">
      <c r="A185" s="12" t="s">
        <v>386</v>
      </c>
      <c r="B185" s="9">
        <v>32</v>
      </c>
      <c r="C185" s="10">
        <f t="shared" si="174"/>
        <v>3.2000000000000001E-2</v>
      </c>
      <c r="D185" s="11">
        <v>-1.7298446647124015</v>
      </c>
      <c r="E185" s="11">
        <v>256.12331205727827</v>
      </c>
      <c r="F185" s="11">
        <v>207.06595107331731</v>
      </c>
      <c r="G185" s="11">
        <v>-2.1791080696947049</v>
      </c>
      <c r="H185" s="11">
        <v>-0.355237415625409</v>
      </c>
      <c r="I185" s="11">
        <v>168.69715862399562</v>
      </c>
      <c r="J185" s="11">
        <v>3.003097984577737</v>
      </c>
      <c r="K185" s="11">
        <v>5.0757320420147245</v>
      </c>
      <c r="L185" s="11">
        <v>1.8552667210904119</v>
      </c>
      <c r="M185" s="11">
        <v>1.5949538833007668</v>
      </c>
      <c r="N185" s="11"/>
      <c r="O185" s="10">
        <f t="shared" ref="O185:T185" si="193">(D185*1/1000)/$C$185</f>
        <v>-5.4057645772262547E-2</v>
      </c>
      <c r="P185" s="10">
        <f t="shared" si="193"/>
        <v>8.0038535017899459</v>
      </c>
      <c r="Q185" s="10">
        <f t="shared" si="193"/>
        <v>6.470810971041165</v>
      </c>
      <c r="R185" s="10">
        <f t="shared" si="193"/>
        <v>-6.8097127177959529E-2</v>
      </c>
      <c r="S185" s="10">
        <f t="shared" si="193"/>
        <v>-1.110116923829403E-2</v>
      </c>
      <c r="T185" s="10">
        <f t="shared" si="193"/>
        <v>5.2717862069998631</v>
      </c>
      <c r="AJ185" t="str">
        <f t="shared" si="137"/>
        <v>FALSE</v>
      </c>
    </row>
    <row r="186" spans="1:36" x14ac:dyDescent="0.2">
      <c r="A186" s="12" t="s">
        <v>388</v>
      </c>
      <c r="B186" s="9">
        <v>27</v>
      </c>
      <c r="C186" s="10">
        <f t="shared" si="174"/>
        <v>2.7E-2</v>
      </c>
      <c r="D186" s="11">
        <v>-2.5639025613270316</v>
      </c>
      <c r="E186" s="11">
        <v>198.24778548554204</v>
      </c>
      <c r="F186" s="11">
        <v>197.64383525730463</v>
      </c>
      <c r="G186" s="11">
        <v>-2.2928556956976567</v>
      </c>
      <c r="H186" s="11">
        <v>23.710179861834504</v>
      </c>
      <c r="I186" s="11">
        <v>97.008825712916149</v>
      </c>
      <c r="J186" s="11">
        <v>19.821105919679027</v>
      </c>
      <c r="K186" s="11">
        <v>27.180762640104234</v>
      </c>
      <c r="L186" s="11">
        <v>1.7072451102151449</v>
      </c>
      <c r="M186" s="11">
        <v>0.7096613163426766</v>
      </c>
      <c r="N186" s="11"/>
      <c r="O186" s="10">
        <f t="shared" ref="O186:T186" si="194">(D186*1/1000)/$C$186</f>
        <v>-9.49593541232234E-2</v>
      </c>
      <c r="P186" s="10">
        <f t="shared" si="194"/>
        <v>7.3425105735385943</v>
      </c>
      <c r="Q186" s="10">
        <f t="shared" si="194"/>
        <v>7.320142046566839</v>
      </c>
      <c r="R186" s="10">
        <f t="shared" si="194"/>
        <v>-8.4920581322135424E-2</v>
      </c>
      <c r="S186" s="10">
        <f t="shared" si="194"/>
        <v>0.8781548096975742</v>
      </c>
      <c r="T186" s="10">
        <f t="shared" si="194"/>
        <v>3.5929194708487464</v>
      </c>
      <c r="AJ186" t="str">
        <f t="shared" si="137"/>
        <v>FALSE</v>
      </c>
    </row>
    <row r="187" spans="1:36" x14ac:dyDescent="0.2">
      <c r="A187" s="12" t="s">
        <v>390</v>
      </c>
      <c r="B187" s="9">
        <v>31</v>
      </c>
      <c r="C187" s="10">
        <f t="shared" si="174"/>
        <v>3.1E-2</v>
      </c>
      <c r="D187" s="11">
        <v>1.0064016231109081</v>
      </c>
      <c r="E187" s="11">
        <v>189.67999515751856</v>
      </c>
      <c r="F187" s="11">
        <v>174.94314408867132</v>
      </c>
      <c r="G187" s="11">
        <v>-2.2189294947724307</v>
      </c>
      <c r="H187" s="11">
        <v>17.088020558351769</v>
      </c>
      <c r="I187" s="11">
        <v>174.18581527266321</v>
      </c>
      <c r="J187" s="11">
        <v>15.134824395266026</v>
      </c>
      <c r="K187" s="11">
        <v>24.335903983537559</v>
      </c>
      <c r="L187" s="11">
        <v>34.238647876852689</v>
      </c>
      <c r="M187" s="11">
        <v>6.4871290104597144</v>
      </c>
      <c r="N187" s="11"/>
      <c r="O187" s="10">
        <f t="shared" ref="O187:T187" si="195">(D187*1/1000)/$C$187</f>
        <v>3.2464568487448643E-2</v>
      </c>
      <c r="P187" s="10">
        <f t="shared" si="195"/>
        <v>6.1187095212102767</v>
      </c>
      <c r="Q187" s="10">
        <f t="shared" si="195"/>
        <v>5.6433272286668164</v>
      </c>
      <c r="R187" s="10">
        <f t="shared" si="195"/>
        <v>-7.1578370799110669E-2</v>
      </c>
      <c r="S187" s="10">
        <f t="shared" si="195"/>
        <v>0.5512264696242507</v>
      </c>
      <c r="T187" s="10">
        <f t="shared" si="195"/>
        <v>5.6188972668601043</v>
      </c>
      <c r="AJ187" t="str">
        <f t="shared" si="137"/>
        <v>FALSE</v>
      </c>
    </row>
    <row r="188" spans="1:36" x14ac:dyDescent="0.2">
      <c r="A188" s="12" t="s">
        <v>392</v>
      </c>
      <c r="B188" s="9">
        <v>21</v>
      </c>
      <c r="C188" s="10">
        <f t="shared" si="174"/>
        <v>2.1000000000000001E-2</v>
      </c>
      <c r="D188" s="11">
        <v>-0.63481673103303482</v>
      </c>
      <c r="E188" s="11">
        <v>207.93991063506127</v>
      </c>
      <c r="F188" s="11">
        <v>109.61125871277258</v>
      </c>
      <c r="G188" s="11">
        <v>-2.2220275161921434</v>
      </c>
      <c r="H188" s="11">
        <v>8.7401282036647281</v>
      </c>
      <c r="I188" s="11">
        <v>42.538530736329044</v>
      </c>
      <c r="J188" s="11">
        <v>12.263756521584321</v>
      </c>
      <c r="K188" s="11">
        <v>15.847875823560608</v>
      </c>
      <c r="L188" s="11">
        <v>2.4012684594798253</v>
      </c>
      <c r="M188" s="11">
        <v>1.1412155736965479</v>
      </c>
      <c r="N188" s="11"/>
      <c r="O188" s="10">
        <f t="shared" ref="O188:T188" si="196">(D188*1/1000)/$C$188</f>
        <v>-3.0229368144430228E-2</v>
      </c>
      <c r="P188" s="10">
        <f t="shared" si="196"/>
        <v>9.9019005064314882</v>
      </c>
      <c r="Q188" s="10">
        <f t="shared" si="196"/>
        <v>5.2195837482272651</v>
      </c>
      <c r="R188" s="10">
        <f t="shared" si="196"/>
        <v>-0.10581083410438777</v>
      </c>
      <c r="S188" s="10">
        <f t="shared" si="196"/>
        <v>0.41619658112689173</v>
      </c>
      <c r="T188" s="10">
        <f t="shared" si="196"/>
        <v>2.0256443207775736</v>
      </c>
      <c r="AJ188" t="str">
        <f t="shared" si="137"/>
        <v>FALSE</v>
      </c>
    </row>
    <row r="189" spans="1:36" x14ac:dyDescent="0.2">
      <c r="A189" s="12" t="s">
        <v>394</v>
      </c>
      <c r="B189" s="9">
        <v>28</v>
      </c>
      <c r="C189" s="10">
        <f t="shared" si="174"/>
        <v>2.8000000000000001E-2</v>
      </c>
      <c r="D189" s="11">
        <v>-1.9219458675833416</v>
      </c>
      <c r="E189" s="11">
        <v>67.891306333587664</v>
      </c>
      <c r="F189" s="11">
        <v>139.37238760088994</v>
      </c>
      <c r="G189" s="11">
        <v>-2.2664358958485433</v>
      </c>
      <c r="H189" s="11">
        <v>11.492416153963367</v>
      </c>
      <c r="I189" s="11">
        <v>73.957420193089959</v>
      </c>
      <c r="J189" s="11">
        <v>11.882436807969851</v>
      </c>
      <c r="K189" s="11">
        <v>16.475976764629653</v>
      </c>
      <c r="L189" s="11">
        <v>1.8505976077324742</v>
      </c>
      <c r="M189" s="11">
        <v>1.0874937467328638</v>
      </c>
      <c r="N189" s="11"/>
      <c r="O189" s="10">
        <f t="shared" ref="O189:T189" si="197">(D189*1/1000)/$C$189</f>
        <v>-6.8640923842262197E-2</v>
      </c>
      <c r="P189" s="10">
        <f t="shared" si="197"/>
        <v>2.4246895119138454</v>
      </c>
      <c r="Q189" s="10">
        <f t="shared" si="197"/>
        <v>4.977585271460355</v>
      </c>
      <c r="R189" s="10">
        <f t="shared" si="197"/>
        <v>-8.0944139137447968E-2</v>
      </c>
      <c r="S189" s="10">
        <f t="shared" si="197"/>
        <v>0.41044343407012024</v>
      </c>
      <c r="T189" s="10">
        <f t="shared" si="197"/>
        <v>2.6413364354674984</v>
      </c>
      <c r="AJ189" t="str">
        <f t="shared" si="137"/>
        <v>FALSE</v>
      </c>
    </row>
    <row r="190" spans="1:36" x14ac:dyDescent="0.2">
      <c r="A190" s="12" t="s">
        <v>396</v>
      </c>
      <c r="B190" s="9">
        <v>32</v>
      </c>
      <c r="C190" s="10">
        <f t="shared" si="174"/>
        <v>3.2000000000000001E-2</v>
      </c>
      <c r="D190" s="11">
        <v>1.1488888540874107</v>
      </c>
      <c r="E190" s="11">
        <v>356.70720695778869</v>
      </c>
      <c r="F190" s="11">
        <v>279.21085942259037</v>
      </c>
      <c r="G190" s="11">
        <v>-2.2298451144849971</v>
      </c>
      <c r="H190" s="11">
        <v>53.466447531648839</v>
      </c>
      <c r="I190" s="11">
        <v>176.82345445428044</v>
      </c>
      <c r="J190" s="11">
        <v>29.022380442135976</v>
      </c>
      <c r="K190" s="11">
        <v>54.977349561716728</v>
      </c>
      <c r="L190" s="11">
        <v>52.524900958098797</v>
      </c>
      <c r="M190" s="11">
        <v>3.7609944506516237</v>
      </c>
      <c r="N190" s="11"/>
      <c r="O190" s="10">
        <f t="shared" ref="O190:T190" si="198">(D190*1/1000)/$C$190</f>
        <v>3.5902776690231585E-2</v>
      </c>
      <c r="P190" s="10">
        <f t="shared" si="198"/>
        <v>11.147100217430896</v>
      </c>
      <c r="Q190" s="10">
        <f t="shared" si="198"/>
        <v>8.7253393569559492</v>
      </c>
      <c r="R190" s="10">
        <f t="shared" si="198"/>
        <v>-6.968265982765616E-2</v>
      </c>
      <c r="S190" s="10">
        <f t="shared" si="198"/>
        <v>1.670826485364026</v>
      </c>
      <c r="T190" s="10">
        <f t="shared" si="198"/>
        <v>5.5257329516962637</v>
      </c>
      <c r="AJ190" t="str">
        <f t="shared" si="137"/>
        <v>FALSE</v>
      </c>
    </row>
    <row r="191" spans="1:36" x14ac:dyDescent="0.2">
      <c r="A191" s="12" t="s">
        <v>398</v>
      </c>
      <c r="B191" s="9">
        <v>32</v>
      </c>
      <c r="C191" s="10">
        <f t="shared" si="174"/>
        <v>3.2000000000000001E-2</v>
      </c>
      <c r="D191" s="11">
        <v>2.2857769460456145</v>
      </c>
      <c r="E191" s="11">
        <v>2218.1166751089831</v>
      </c>
      <c r="F191" s="11">
        <v>281.47931512586416</v>
      </c>
      <c r="G191" s="11">
        <v>-2.130619555239377</v>
      </c>
      <c r="H191" s="11">
        <v>2.7008556458068087</v>
      </c>
      <c r="I191" s="11">
        <v>1009.8037871901129</v>
      </c>
      <c r="J191" s="11">
        <v>4.7175799814628396</v>
      </c>
      <c r="K191" s="11">
        <v>8.3766509405856997</v>
      </c>
      <c r="L191" s="11">
        <v>3.7170552123226033</v>
      </c>
      <c r="M191" s="11">
        <v>2.9828545976560843</v>
      </c>
      <c r="N191" s="11"/>
      <c r="O191" s="10">
        <f t="shared" ref="O191:T191" si="199">(D191*1/1000)/$C$191</f>
        <v>7.1430529563925454E-2</v>
      </c>
      <c r="P191" s="10">
        <f t="shared" si="199"/>
        <v>69.316146097155723</v>
      </c>
      <c r="Q191" s="10">
        <f t="shared" si="199"/>
        <v>8.796228597683255</v>
      </c>
      <c r="R191" s="10">
        <f t="shared" si="199"/>
        <v>-6.658186110123053E-2</v>
      </c>
      <c r="S191" s="10">
        <f t="shared" si="199"/>
        <v>8.4401738931462772E-2</v>
      </c>
      <c r="T191" s="10">
        <f t="shared" si="199"/>
        <v>31.556368349691027</v>
      </c>
      <c r="AJ191" t="str">
        <f t="shared" si="137"/>
        <v>FALSE</v>
      </c>
    </row>
    <row r="192" spans="1:36" x14ac:dyDescent="0.2">
      <c r="A192" s="12" t="s">
        <v>400</v>
      </c>
      <c r="B192" s="9">
        <v>36</v>
      </c>
      <c r="C192" s="10">
        <f t="shared" si="174"/>
        <v>3.5999999999999997E-2</v>
      </c>
      <c r="D192" s="11">
        <v>3.4762204058418682</v>
      </c>
      <c r="E192" s="11">
        <v>555.08744136825817</v>
      </c>
      <c r="F192" s="11">
        <v>14.658576277400705</v>
      </c>
      <c r="G192" s="11">
        <v>-2.1750257834482403</v>
      </c>
      <c r="H192" s="11">
        <v>1.1197620109210273</v>
      </c>
      <c r="I192" s="11">
        <v>242.0330204187602</v>
      </c>
      <c r="J192" s="11">
        <v>2.5135977751561907</v>
      </c>
      <c r="K192" s="11">
        <v>5.9971806325096129</v>
      </c>
      <c r="L192" s="11">
        <v>-0.55857646693640839</v>
      </c>
      <c r="M192" s="11">
        <v>0.13360770598237975</v>
      </c>
      <c r="N192" s="11"/>
      <c r="O192" s="10">
        <f t="shared" ref="O192:T192" si="200">(D192*1/1000)/$C$192</f>
        <v>9.656167794005191E-2</v>
      </c>
      <c r="P192" s="10">
        <f t="shared" si="200"/>
        <v>15.419095593562728</v>
      </c>
      <c r="Q192" s="10">
        <f t="shared" si="200"/>
        <v>0.40718267437224182</v>
      </c>
      <c r="R192" s="10">
        <f t="shared" si="200"/>
        <v>-6.0417382873562242E-2</v>
      </c>
      <c r="S192" s="10">
        <f t="shared" si="200"/>
        <v>3.1104500303361874E-2</v>
      </c>
      <c r="T192" s="10">
        <f t="shared" si="200"/>
        <v>6.7231394560766731</v>
      </c>
      <c r="AJ192" t="str">
        <f t="shared" si="137"/>
        <v>FALSE</v>
      </c>
    </row>
    <row r="193" spans="1:36" x14ac:dyDescent="0.2">
      <c r="A193" s="12" t="s">
        <v>402</v>
      </c>
      <c r="B193" s="9">
        <v>40</v>
      </c>
      <c r="C193" s="10">
        <f t="shared" si="174"/>
        <v>0.04</v>
      </c>
      <c r="D193" s="11">
        <v>-2.1382760457717218</v>
      </c>
      <c r="E193" s="11">
        <v>976.90971127776652</v>
      </c>
      <c r="F193" s="11">
        <v>393.93685029807762</v>
      </c>
      <c r="G193" s="11">
        <v>-2.247514009775923</v>
      </c>
      <c r="H193" s="11">
        <v>53.303803176439324</v>
      </c>
      <c r="I193" s="11">
        <v>315.36531396191344</v>
      </c>
      <c r="J193" s="11">
        <v>30.336433898692945</v>
      </c>
      <c r="K193" s="11">
        <v>48.456368988163817</v>
      </c>
      <c r="L193" s="11">
        <v>73.32306588195226</v>
      </c>
      <c r="M193" s="11">
        <v>3.0397024647080477</v>
      </c>
      <c r="N193" s="11"/>
      <c r="O193" s="10">
        <f t="shared" ref="O193:T193" si="201">(D193*1/1000)/$C$193</f>
        <v>-5.3456901144293037E-2</v>
      </c>
      <c r="P193" s="10">
        <f t="shared" si="201"/>
        <v>24.422742781944162</v>
      </c>
      <c r="Q193" s="10">
        <f t="shared" si="201"/>
        <v>9.8484212574519407</v>
      </c>
      <c r="R193" s="10">
        <f t="shared" si="201"/>
        <v>-5.6187850244398076E-2</v>
      </c>
      <c r="S193" s="10">
        <f t="shared" si="201"/>
        <v>1.3325950794109831</v>
      </c>
      <c r="T193" s="10">
        <f t="shared" si="201"/>
        <v>7.8841328490478357</v>
      </c>
      <c r="AJ193" t="str">
        <f t="shared" si="137"/>
        <v>FALSE</v>
      </c>
    </row>
    <row r="194" spans="1:36" x14ac:dyDescent="0.2">
      <c r="A194" s="12" t="s">
        <v>404</v>
      </c>
      <c r="B194" s="9">
        <v>24</v>
      </c>
      <c r="C194" s="10">
        <f t="shared" si="174"/>
        <v>2.4E-2</v>
      </c>
      <c r="D194" s="11">
        <v>-1.8067593059567972</v>
      </c>
      <c r="E194" s="11">
        <v>688.52959061175045</v>
      </c>
      <c r="F194" s="11">
        <v>217.52332649156645</v>
      </c>
      <c r="G194" s="11">
        <v>-2.2332803087364104</v>
      </c>
      <c r="H194" s="11">
        <v>1.9835444251922254</v>
      </c>
      <c r="I194" s="11">
        <v>359.04710529608542</v>
      </c>
      <c r="J194" s="11">
        <v>3.3955280525958824</v>
      </c>
      <c r="K194" s="11">
        <v>5.931952391602719</v>
      </c>
      <c r="L194" s="11">
        <v>11.582870430835925</v>
      </c>
      <c r="M194" s="11">
        <v>0.13278990484663636</v>
      </c>
      <c r="N194" s="11"/>
      <c r="O194" s="10">
        <f t="shared" ref="O194:T194" si="202">(D194*1/1000)/$C$194</f>
        <v>-7.5281637748199889E-2</v>
      </c>
      <c r="P194" s="10">
        <f t="shared" si="202"/>
        <v>28.688732942156268</v>
      </c>
      <c r="Q194" s="10">
        <f t="shared" si="202"/>
        <v>9.0634719371486021</v>
      </c>
      <c r="R194" s="10">
        <f t="shared" si="202"/>
        <v>-9.3053346197350437E-2</v>
      </c>
      <c r="S194" s="10">
        <f t="shared" si="202"/>
        <v>8.2647684383009387E-2</v>
      </c>
      <c r="T194" s="10">
        <f t="shared" si="202"/>
        <v>14.960296054003559</v>
      </c>
      <c r="AJ194" t="str">
        <f t="shared" si="137"/>
        <v>FALSE</v>
      </c>
    </row>
    <row r="195" spans="1:36" x14ac:dyDescent="0.2">
      <c r="A195" s="12" t="s">
        <v>406</v>
      </c>
      <c r="B195" s="9">
        <v>42</v>
      </c>
      <c r="C195" s="10">
        <f t="shared" si="174"/>
        <v>4.2000000000000003E-2</v>
      </c>
      <c r="D195" s="11">
        <v>1.2774693780224005</v>
      </c>
      <c r="E195" s="11">
        <v>2939.7304417933192</v>
      </c>
      <c r="F195" s="11">
        <v>311.17021117409206</v>
      </c>
      <c r="G195" s="11">
        <v>-2.0630285344212727</v>
      </c>
      <c r="H195" s="11">
        <v>31.739394454209918</v>
      </c>
      <c r="I195" s="11">
        <v>1477.5593290246011</v>
      </c>
      <c r="J195" s="11">
        <v>16.955113441337193</v>
      </c>
      <c r="K195" s="11">
        <v>29.533929015787361</v>
      </c>
      <c r="L195" s="11">
        <v>60.342075832229362</v>
      </c>
      <c r="M195" s="11">
        <v>1.8786577814875096</v>
      </c>
      <c r="N195" s="11"/>
      <c r="O195" s="10">
        <f t="shared" ref="O195:T195" si="203">(D195*1/1000)/$C$195</f>
        <v>3.0415937571961916E-2</v>
      </c>
      <c r="P195" s="10">
        <f t="shared" si="203"/>
        <v>69.993581947459973</v>
      </c>
      <c r="Q195" s="10">
        <f t="shared" si="203"/>
        <v>7.4088145517640962</v>
      </c>
      <c r="R195" s="10">
        <f t="shared" si="203"/>
        <v>-4.9119727010030298E-2</v>
      </c>
      <c r="S195" s="10">
        <f t="shared" si="203"/>
        <v>0.75569986795737898</v>
      </c>
      <c r="T195" s="10">
        <f t="shared" si="203"/>
        <v>35.179984024395267</v>
      </c>
      <c r="AJ195" t="str">
        <f t="shared" si="137"/>
        <v>FALSE</v>
      </c>
    </row>
    <row r="196" spans="1:36" x14ac:dyDescent="0.2">
      <c r="A196" s="12" t="s">
        <v>408</v>
      </c>
      <c r="B196" s="9">
        <v>35</v>
      </c>
      <c r="C196" s="10">
        <f t="shared" ref="C196:C200" si="204">B196/1000</f>
        <v>3.5000000000000003E-2</v>
      </c>
      <c r="D196" s="11">
        <v>2.9949106768815055</v>
      </c>
      <c r="E196" s="11">
        <v>1027.6814407385216</v>
      </c>
      <c r="F196" s="11">
        <v>669.89295632213157</v>
      </c>
      <c r="G196" s="11">
        <v>-2.1779548437708671</v>
      </c>
      <c r="H196" s="11">
        <v>-1.4106251397606293</v>
      </c>
      <c r="I196" s="11">
        <v>313.00513690001878</v>
      </c>
      <c r="J196" s="11">
        <v>1.956853963555133</v>
      </c>
      <c r="K196" s="11">
        <v>4.2278968013797567</v>
      </c>
      <c r="L196" s="11">
        <v>4.992654301239452</v>
      </c>
      <c r="M196" s="11">
        <v>0.58135570005954229</v>
      </c>
      <c r="N196" s="11"/>
      <c r="O196" s="10">
        <f t="shared" ref="O196:T196" si="205">(D196*1/1000)/$C$196</f>
        <v>8.5568876482328721E-2</v>
      </c>
      <c r="P196" s="10">
        <f t="shared" si="205"/>
        <v>29.362326878243469</v>
      </c>
      <c r="Q196" s="10">
        <f t="shared" si="205"/>
        <v>19.139798752060898</v>
      </c>
      <c r="R196" s="10">
        <f t="shared" si="205"/>
        <v>-6.2227281250596199E-2</v>
      </c>
      <c r="S196" s="10">
        <f t="shared" si="205"/>
        <v>-4.0303575421732261E-2</v>
      </c>
      <c r="T196" s="10">
        <f t="shared" si="205"/>
        <v>8.9430039114291073</v>
      </c>
      <c r="AJ196" t="str">
        <f t="shared" ref="AJ196:AJ201" si="206">IF(W196=A196, "TRUE","FALSE")</f>
        <v>FALSE</v>
      </c>
    </row>
    <row r="197" spans="1:36" x14ac:dyDescent="0.2">
      <c r="A197" s="12" t="s">
        <v>410</v>
      </c>
      <c r="B197" s="9">
        <v>22</v>
      </c>
      <c r="C197" s="10">
        <f t="shared" si="204"/>
        <v>2.1999999999999999E-2</v>
      </c>
      <c r="D197" s="11">
        <v>2.1595170907414079</v>
      </c>
      <c r="E197" s="11">
        <v>2186.6439728617488</v>
      </c>
      <c r="F197" s="11">
        <v>1008.279515050574</v>
      </c>
      <c r="G197" s="11">
        <v>-2.1647425369785815</v>
      </c>
      <c r="H197" s="11">
        <v>63.28294516074105</v>
      </c>
      <c r="I197" s="11">
        <v>768.69206835744262</v>
      </c>
      <c r="J197" s="11">
        <v>33.755254605714349</v>
      </c>
      <c r="K197" s="11">
        <v>51.371500235744421</v>
      </c>
      <c r="L197" s="11">
        <v>92.395029791841736</v>
      </c>
      <c r="M197" s="11">
        <v>3.110588512236792</v>
      </c>
      <c r="N197" s="11"/>
      <c r="O197" s="10">
        <f t="shared" ref="O197:T197" si="207">(D197*1/1000)/$C$197</f>
        <v>9.8159867760973102E-2</v>
      </c>
      <c r="P197" s="10">
        <f t="shared" si="207"/>
        <v>99.392907857352213</v>
      </c>
      <c r="Q197" s="10">
        <f t="shared" si="207"/>
        <v>45.830887047753365</v>
      </c>
      <c r="R197" s="10">
        <f t="shared" si="207"/>
        <v>-9.8397388044480991E-2</v>
      </c>
      <c r="S197" s="10">
        <f t="shared" si="207"/>
        <v>2.8764975073064116</v>
      </c>
      <c r="T197" s="10">
        <f t="shared" si="207"/>
        <v>34.940548561701938</v>
      </c>
      <c r="AJ197" t="str">
        <f t="shared" si="206"/>
        <v>FALSE</v>
      </c>
    </row>
    <row r="198" spans="1:36" x14ac:dyDescent="0.2">
      <c r="A198" s="12" t="s">
        <v>412</v>
      </c>
      <c r="B198" s="9">
        <v>35</v>
      </c>
      <c r="C198" s="10">
        <f t="shared" si="204"/>
        <v>3.5000000000000003E-2</v>
      </c>
      <c r="D198" s="11">
        <v>-1.4377804872403954</v>
      </c>
      <c r="E198" s="11">
        <v>1458.9325731026252</v>
      </c>
      <c r="F198" s="11">
        <v>490.24035744875641</v>
      </c>
      <c r="G198" s="11">
        <v>-1.9137799030164517</v>
      </c>
      <c r="H198" s="11">
        <v>43.664116912001461</v>
      </c>
      <c r="I198" s="11">
        <v>255.32575987406312</v>
      </c>
      <c r="J198" s="11">
        <v>21.784531554943875</v>
      </c>
      <c r="K198" s="11">
        <v>13.026375401457424</v>
      </c>
      <c r="L198" s="11">
        <v>7.4660420631875759</v>
      </c>
      <c r="M198" s="11">
        <v>0.36457071986245526</v>
      </c>
      <c r="N198" s="11"/>
      <c r="O198" s="10">
        <f t="shared" ref="O198:T198" si="208">(D198*1/1000)/$C$198</f>
        <v>-4.1079442492582725E-2</v>
      </c>
      <c r="P198" s="10">
        <f t="shared" si="208"/>
        <v>41.683787802932144</v>
      </c>
      <c r="Q198" s="10">
        <f t="shared" si="208"/>
        <v>14.006867355678754</v>
      </c>
      <c r="R198" s="10">
        <f t="shared" si="208"/>
        <v>-5.4679425800470048E-2</v>
      </c>
      <c r="S198" s="10">
        <f t="shared" si="208"/>
        <v>1.247546197485756</v>
      </c>
      <c r="T198" s="10">
        <f t="shared" si="208"/>
        <v>7.2950217106875179</v>
      </c>
      <c r="AJ198" t="str">
        <f t="shared" si="206"/>
        <v>FALSE</v>
      </c>
    </row>
    <row r="199" spans="1:36" x14ac:dyDescent="0.2">
      <c r="A199" s="12" t="s">
        <v>414</v>
      </c>
      <c r="B199" s="9">
        <v>32</v>
      </c>
      <c r="C199" s="10">
        <f t="shared" si="204"/>
        <v>3.2000000000000001E-2</v>
      </c>
      <c r="D199" s="11">
        <v>274.58565874747956</v>
      </c>
      <c r="E199" s="11">
        <v>593.41593676792149</v>
      </c>
      <c r="F199" s="11">
        <v>47.431522654526866</v>
      </c>
      <c r="G199" s="11">
        <v>7.3095629420407668</v>
      </c>
      <c r="H199" s="11">
        <v>-6.8369433896049445</v>
      </c>
      <c r="I199" s="11">
        <v>11.106601851321011</v>
      </c>
      <c r="J199" s="11">
        <v>0.47050222075426984</v>
      </c>
      <c r="K199" s="11">
        <v>0.61561239165083148</v>
      </c>
      <c r="L199" s="11">
        <v>-0.54209502813363053</v>
      </c>
      <c r="M199" s="11">
        <v>3.2242782054070399E-2</v>
      </c>
      <c r="N199" s="11"/>
      <c r="O199" s="10">
        <f t="shared" ref="O199:T199" si="209">(D199*1/1000)/$C$199</f>
        <v>8.5808018358587343</v>
      </c>
      <c r="P199" s="10">
        <f t="shared" si="209"/>
        <v>18.544248023997547</v>
      </c>
      <c r="Q199" s="10">
        <f t="shared" si="209"/>
        <v>1.4822350829539646</v>
      </c>
      <c r="R199" s="10">
        <f t="shared" si="209"/>
        <v>0.22842384193877396</v>
      </c>
      <c r="S199" s="10">
        <f t="shared" si="209"/>
        <v>-0.21365448092515452</v>
      </c>
      <c r="T199" s="10">
        <f t="shared" si="209"/>
        <v>0.34708130785378161</v>
      </c>
      <c r="AJ199" t="str">
        <f t="shared" si="206"/>
        <v>FALSE</v>
      </c>
    </row>
    <row r="200" spans="1:36" x14ac:dyDescent="0.2">
      <c r="A200" s="12" t="s">
        <v>416</v>
      </c>
      <c r="B200" s="9">
        <v>21</v>
      </c>
      <c r="C200" s="10">
        <f t="shared" si="204"/>
        <v>2.1000000000000001E-2</v>
      </c>
      <c r="D200" s="11">
        <v>-5.4062539709177999E-3</v>
      </c>
      <c r="E200" s="11">
        <v>168.77198902626898</v>
      </c>
      <c r="F200" s="11">
        <v>179.63693367124111</v>
      </c>
      <c r="G200" s="11">
        <v>-2.247739691348543</v>
      </c>
      <c r="H200" s="11">
        <v>23.476629227274589</v>
      </c>
      <c r="I200" s="11">
        <v>177.82217245786205</v>
      </c>
      <c r="J200" s="11">
        <v>19.012503775416135</v>
      </c>
      <c r="K200" s="11">
        <v>32.443333702477773</v>
      </c>
      <c r="L200" s="11">
        <v>31.856082424742517</v>
      </c>
      <c r="M200" s="11">
        <v>1.1929624224987807</v>
      </c>
      <c r="N200" s="11"/>
      <c r="O200" s="10">
        <f t="shared" ref="O200:T200" si="210">(D200*1/1000)/$C$200</f>
        <v>-2.5744066528179997E-4</v>
      </c>
      <c r="P200" s="10">
        <f t="shared" si="210"/>
        <v>8.0367613822032844</v>
      </c>
      <c r="Q200" s="10">
        <f t="shared" si="210"/>
        <v>8.5541396986305287</v>
      </c>
      <c r="R200" s="10">
        <f t="shared" si="210"/>
        <v>-0.10703522339754966</v>
      </c>
      <c r="S200" s="10">
        <f t="shared" si="210"/>
        <v>1.1179347251083138</v>
      </c>
      <c r="T200" s="10">
        <f t="shared" si="210"/>
        <v>8.4677224979934298</v>
      </c>
      <c r="AJ200" t="str">
        <f t="shared" si="206"/>
        <v>FALSE</v>
      </c>
    </row>
    <row r="201" spans="1:36" x14ac:dyDescent="0.2">
      <c r="AJ201" t="str">
        <f t="shared" si="206"/>
        <v>TRUE</v>
      </c>
    </row>
    <row r="224" spans="2:20" x14ac:dyDescent="0.2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0"/>
      <c r="P224" s="10"/>
      <c r="Q224" s="10"/>
      <c r="R224" s="10"/>
      <c r="S224" s="10"/>
      <c r="T224" s="10"/>
    </row>
    <row r="225" spans="2:20" x14ac:dyDescent="0.2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0"/>
      <c r="P225" s="10"/>
      <c r="Q225" s="10"/>
      <c r="R225" s="10"/>
      <c r="S225" s="10"/>
      <c r="T225" s="10"/>
    </row>
    <row r="226" spans="2:20" x14ac:dyDescent="0.2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0"/>
      <c r="P226" s="10"/>
      <c r="Q226" s="10"/>
      <c r="R226" s="10"/>
      <c r="S226" s="10"/>
      <c r="T226" s="10"/>
    </row>
    <row r="227" spans="2:20" x14ac:dyDescent="0.2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0"/>
      <c r="P227" s="10"/>
      <c r="Q227" s="10"/>
      <c r="R227" s="10"/>
      <c r="S227" s="10"/>
      <c r="T227" s="10"/>
    </row>
    <row r="228" spans="2:20" x14ac:dyDescent="0.2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0"/>
      <c r="P228" s="10"/>
      <c r="Q228" s="10"/>
      <c r="R228" s="10"/>
      <c r="S228" s="10"/>
      <c r="T228" s="10"/>
    </row>
    <row r="229" spans="2:20" x14ac:dyDescent="0.2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0"/>
      <c r="P229" s="10"/>
      <c r="Q229" s="10"/>
      <c r="R229" s="10"/>
      <c r="S229" s="10"/>
      <c r="T229" s="10"/>
    </row>
    <row r="230" spans="2:20" x14ac:dyDescent="0.2">
      <c r="B230" s="9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0"/>
      <c r="P230" s="10"/>
      <c r="Q230" s="10"/>
      <c r="R230" s="10"/>
      <c r="S230" s="10"/>
      <c r="T230" s="10"/>
    </row>
    <row r="231" spans="2:20" x14ac:dyDescent="0.2">
      <c r="B231" s="9"/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0"/>
      <c r="P231" s="10"/>
      <c r="Q231" s="10"/>
      <c r="R231" s="10"/>
      <c r="S231" s="10"/>
      <c r="T231" s="10"/>
    </row>
    <row r="232" spans="2:20" x14ac:dyDescent="0.2">
      <c r="B232" s="9"/>
      <c r="C232" s="1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0"/>
      <c r="P232" s="10"/>
      <c r="Q232" s="10"/>
      <c r="R232" s="10"/>
      <c r="S232" s="10"/>
      <c r="T232" s="10"/>
    </row>
    <row r="233" spans="2:20" x14ac:dyDescent="0.2">
      <c r="B233" s="9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0"/>
      <c r="P233" s="10"/>
      <c r="Q233" s="10"/>
      <c r="R233" s="10"/>
      <c r="S233" s="10"/>
      <c r="T233" s="10"/>
    </row>
    <row r="234" spans="2:20" x14ac:dyDescent="0.2">
      <c r="B234" s="9"/>
      <c r="C234" s="1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0"/>
      <c r="P234" s="10"/>
      <c r="Q234" s="10"/>
      <c r="R234" s="10"/>
      <c r="S234" s="10"/>
      <c r="T234" s="10"/>
    </row>
    <row r="235" spans="2:20" x14ac:dyDescent="0.2">
      <c r="B235" s="9"/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0"/>
      <c r="P235" s="10"/>
      <c r="Q235" s="10"/>
      <c r="R235" s="10"/>
      <c r="S235" s="10"/>
      <c r="T235" s="10"/>
    </row>
    <row r="236" spans="2:20" x14ac:dyDescent="0.2">
      <c r="B236" s="9"/>
      <c r="C236" s="1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0"/>
      <c r="P236" s="10"/>
      <c r="Q236" s="10"/>
      <c r="R236" s="10"/>
      <c r="S236" s="10"/>
      <c r="T236" s="10"/>
    </row>
    <row r="237" spans="2:20" x14ac:dyDescent="0.2">
      <c r="B237" s="9"/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0"/>
      <c r="P237" s="10"/>
      <c r="Q237" s="10"/>
      <c r="R237" s="10"/>
      <c r="S237" s="10"/>
      <c r="T237" s="10"/>
    </row>
    <row r="238" spans="2:20" x14ac:dyDescent="0.2">
      <c r="B238" s="9"/>
      <c r="C238" s="1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0"/>
      <c r="P238" s="10"/>
      <c r="Q238" s="10"/>
      <c r="R238" s="10"/>
      <c r="S238" s="10"/>
      <c r="T238" s="10"/>
    </row>
    <row r="239" spans="2:20" x14ac:dyDescent="0.2">
      <c r="B239" s="9"/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0"/>
      <c r="P239" s="10"/>
      <c r="Q239" s="10"/>
      <c r="R239" s="10"/>
      <c r="S239" s="10"/>
      <c r="T239" s="10"/>
    </row>
    <row r="240" spans="2:20" x14ac:dyDescent="0.2">
      <c r="B240" s="9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0"/>
      <c r="P240" s="10"/>
      <c r="Q240" s="10"/>
      <c r="R240" s="10"/>
      <c r="S240" s="10"/>
      <c r="T240" s="10"/>
    </row>
    <row r="241" spans="2:20" x14ac:dyDescent="0.2">
      <c r="B241" s="9"/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0"/>
      <c r="P241" s="10"/>
      <c r="Q241" s="10"/>
      <c r="R241" s="10"/>
      <c r="S241" s="10"/>
      <c r="T241" s="10"/>
    </row>
    <row r="242" spans="2:20" x14ac:dyDescent="0.2">
      <c r="B242" s="9"/>
      <c r="C242" s="1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0"/>
      <c r="P242" s="10"/>
      <c r="Q242" s="10"/>
      <c r="R242" s="10"/>
      <c r="S242" s="10"/>
      <c r="T242" s="10"/>
    </row>
    <row r="243" spans="2:20" x14ac:dyDescent="0.2">
      <c r="B243" s="9"/>
      <c r="C243" s="1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0"/>
      <c r="P243" s="10"/>
      <c r="Q243" s="10"/>
      <c r="R243" s="10"/>
      <c r="S243" s="10"/>
      <c r="T243" s="10"/>
    </row>
    <row r="244" spans="2:20" x14ac:dyDescent="0.2">
      <c r="B244" s="9"/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0"/>
      <c r="P244" s="10"/>
      <c r="Q244" s="10"/>
      <c r="R244" s="10"/>
      <c r="S244" s="10"/>
      <c r="T244" s="10"/>
    </row>
    <row r="245" spans="2:20" x14ac:dyDescent="0.2">
      <c r="B245" s="9"/>
      <c r="C245" s="1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0"/>
      <c r="P245" s="10"/>
      <c r="Q245" s="10"/>
      <c r="R245" s="10"/>
      <c r="S245" s="10"/>
      <c r="T245" s="10"/>
    </row>
    <row r="246" spans="2:20" x14ac:dyDescent="0.2">
      <c r="B246" s="9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0"/>
      <c r="P246" s="10"/>
      <c r="Q246" s="10"/>
      <c r="R246" s="10"/>
      <c r="S246" s="10"/>
      <c r="T246" s="10"/>
    </row>
    <row r="247" spans="2:20" x14ac:dyDescent="0.2">
      <c r="B247" s="9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0"/>
      <c r="P247" s="10"/>
      <c r="Q247" s="10"/>
      <c r="R247" s="10"/>
      <c r="S247" s="10"/>
      <c r="T247" s="10"/>
    </row>
    <row r="248" spans="2:20" x14ac:dyDescent="0.2">
      <c r="B248" s="9"/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0"/>
      <c r="P248" s="10"/>
      <c r="Q248" s="10"/>
      <c r="R248" s="10"/>
      <c r="S248" s="10"/>
      <c r="T248" s="10"/>
    </row>
    <row r="249" spans="2:20" x14ac:dyDescent="0.2">
      <c r="B249" s="9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0"/>
      <c r="P249" s="10"/>
      <c r="Q249" s="10"/>
      <c r="R249" s="10"/>
      <c r="S249" s="10"/>
      <c r="T249" s="10"/>
    </row>
    <row r="250" spans="2:20" x14ac:dyDescent="0.2">
      <c r="B250" s="9"/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0"/>
      <c r="P250" s="10"/>
      <c r="Q250" s="10"/>
      <c r="R250" s="10"/>
      <c r="S250" s="10"/>
      <c r="T250" s="10"/>
    </row>
    <row r="251" spans="2:20" x14ac:dyDescent="0.2">
      <c r="B251" s="9"/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0"/>
      <c r="P251" s="10"/>
      <c r="Q251" s="10"/>
      <c r="R251" s="10"/>
      <c r="S251" s="10"/>
      <c r="T251" s="10"/>
    </row>
    <row r="252" spans="2:20" x14ac:dyDescent="0.2">
      <c r="B252" s="9"/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0"/>
      <c r="P252" s="10"/>
      <c r="Q252" s="10"/>
      <c r="R252" s="10"/>
      <c r="S252" s="10"/>
      <c r="T252" s="10"/>
    </row>
    <row r="253" spans="2:20" x14ac:dyDescent="0.2">
      <c r="B253" s="9"/>
      <c r="C253" s="1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0"/>
      <c r="P253" s="10"/>
      <c r="Q253" s="10"/>
      <c r="R253" s="10"/>
      <c r="S253" s="10"/>
      <c r="T253" s="10"/>
    </row>
    <row r="254" spans="2:20" x14ac:dyDescent="0.2">
      <c r="B254" s="9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0"/>
      <c r="P254" s="10"/>
      <c r="Q254" s="10"/>
      <c r="R254" s="10"/>
      <c r="S254" s="10"/>
      <c r="T254" s="10"/>
    </row>
    <row r="255" spans="2:20" x14ac:dyDescent="0.2">
      <c r="B255" s="9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0"/>
      <c r="P255" s="10"/>
      <c r="Q255" s="10"/>
      <c r="R255" s="10"/>
      <c r="S255" s="10"/>
      <c r="T255" s="10"/>
    </row>
    <row r="256" spans="2:20" x14ac:dyDescent="0.2">
      <c r="B256" s="9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0"/>
      <c r="P256" s="10"/>
      <c r="Q256" s="10"/>
      <c r="R256" s="10"/>
      <c r="S256" s="10"/>
      <c r="T256" s="10"/>
    </row>
    <row r="257" spans="2:20" x14ac:dyDescent="0.2">
      <c r="B257" s="9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0"/>
      <c r="P257" s="10"/>
      <c r="Q257" s="10"/>
      <c r="R257" s="10"/>
      <c r="S257" s="10"/>
      <c r="T257" s="10"/>
    </row>
    <row r="258" spans="2:20" x14ac:dyDescent="0.2">
      <c r="B258" s="9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0"/>
      <c r="P258" s="10"/>
      <c r="Q258" s="10"/>
      <c r="R258" s="10"/>
      <c r="S258" s="10"/>
      <c r="T258" s="10"/>
    </row>
    <row r="259" spans="2:20" x14ac:dyDescent="0.2">
      <c r="B259" s="9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0"/>
      <c r="P259" s="10"/>
      <c r="Q259" s="10"/>
      <c r="R259" s="10"/>
      <c r="S259" s="10"/>
      <c r="T259" s="10"/>
    </row>
    <row r="260" spans="2:20" x14ac:dyDescent="0.2">
      <c r="B260" s="9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0"/>
      <c r="P260" s="10"/>
      <c r="Q260" s="10"/>
      <c r="R260" s="10"/>
      <c r="S260" s="10"/>
      <c r="T260" s="10"/>
    </row>
    <row r="261" spans="2:20" x14ac:dyDescent="0.2">
      <c r="B261" s="9"/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0"/>
      <c r="P261" s="10"/>
      <c r="Q261" s="10"/>
      <c r="R261" s="10"/>
      <c r="S261" s="10"/>
      <c r="T261" s="10"/>
    </row>
    <row r="262" spans="2:20" x14ac:dyDescent="0.2">
      <c r="B262" s="9"/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0"/>
      <c r="P262" s="10"/>
      <c r="Q262" s="10"/>
      <c r="R262" s="10"/>
      <c r="S262" s="10"/>
      <c r="T262" s="10"/>
    </row>
    <row r="263" spans="2:20" x14ac:dyDescent="0.2">
      <c r="B263" s="9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0"/>
      <c r="P263" s="10"/>
      <c r="Q263" s="10"/>
      <c r="R263" s="10"/>
      <c r="S263" s="10"/>
      <c r="T263" s="10"/>
    </row>
    <row r="264" spans="2:20" x14ac:dyDescent="0.2">
      <c r="B264" s="9"/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0"/>
      <c r="P264" s="10"/>
      <c r="Q264" s="10"/>
      <c r="R264" s="10"/>
      <c r="S264" s="10"/>
      <c r="T264" s="10"/>
    </row>
    <row r="265" spans="2:20" x14ac:dyDescent="0.2">
      <c r="B265" s="9"/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0"/>
      <c r="P265" s="10"/>
      <c r="Q265" s="10"/>
      <c r="R265" s="10"/>
      <c r="S265" s="10"/>
      <c r="T265" s="10"/>
    </row>
    <row r="266" spans="2:20" x14ac:dyDescent="0.2">
      <c r="B266" s="9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0"/>
      <c r="P266" s="10"/>
      <c r="Q266" s="10"/>
      <c r="R266" s="10"/>
      <c r="S266" s="10"/>
      <c r="T266" s="10"/>
    </row>
    <row r="267" spans="2:20" x14ac:dyDescent="0.2">
      <c r="B267" s="9"/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0"/>
      <c r="P267" s="10"/>
      <c r="Q267" s="10"/>
      <c r="R267" s="10"/>
      <c r="S267" s="10"/>
      <c r="T267" s="10"/>
    </row>
    <row r="268" spans="2:20" x14ac:dyDescent="0.2">
      <c r="B268" s="9"/>
      <c r="C268" s="1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0"/>
      <c r="P268" s="10"/>
      <c r="Q268" s="10"/>
      <c r="R268" s="10"/>
      <c r="S268" s="10"/>
      <c r="T268" s="10"/>
    </row>
    <row r="269" spans="2:20" x14ac:dyDescent="0.2">
      <c r="B269" s="9"/>
      <c r="C269" s="1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0"/>
      <c r="P269" s="10"/>
      <c r="Q269" s="10"/>
      <c r="R269" s="10"/>
      <c r="S269" s="10"/>
      <c r="T269" s="10"/>
    </row>
    <row r="270" spans="2:20" x14ac:dyDescent="0.2">
      <c r="B270" s="9"/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0"/>
      <c r="P270" s="10"/>
      <c r="Q270" s="10"/>
      <c r="R270" s="10"/>
      <c r="S270" s="10"/>
      <c r="T270" s="10"/>
    </row>
    <row r="271" spans="2:20" x14ac:dyDescent="0.2">
      <c r="B271" s="9"/>
      <c r="C271" s="1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0"/>
      <c r="P271" s="10"/>
      <c r="Q271" s="10"/>
      <c r="R271" s="10"/>
      <c r="S271" s="10"/>
      <c r="T271" s="10"/>
    </row>
    <row r="272" spans="2:20" x14ac:dyDescent="0.2">
      <c r="B272" s="9"/>
      <c r="C272" s="1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0"/>
      <c r="P272" s="10"/>
      <c r="Q272" s="10"/>
      <c r="R272" s="10"/>
      <c r="S272" s="10"/>
      <c r="T272" s="10"/>
    </row>
    <row r="273" spans="2:20" x14ac:dyDescent="0.2">
      <c r="B273" s="9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0"/>
      <c r="P273" s="10"/>
      <c r="Q273" s="10"/>
      <c r="R273" s="10"/>
      <c r="S273" s="10"/>
      <c r="T273" s="10"/>
    </row>
    <row r="274" spans="2:20" x14ac:dyDescent="0.2">
      <c r="B274" s="9"/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0"/>
      <c r="P274" s="10"/>
      <c r="Q274" s="10"/>
      <c r="R274" s="10"/>
      <c r="S274" s="10"/>
      <c r="T274" s="10"/>
    </row>
    <row r="275" spans="2:20" x14ac:dyDescent="0.2">
      <c r="B275" s="9"/>
      <c r="C275" s="1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0"/>
      <c r="P275" s="10"/>
      <c r="Q275" s="10"/>
      <c r="R275" s="10"/>
      <c r="S275" s="10"/>
      <c r="T275" s="10"/>
    </row>
    <row r="276" spans="2:20" x14ac:dyDescent="0.2">
      <c r="B276" s="9"/>
      <c r="C276" s="1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0"/>
      <c r="P276" s="10"/>
      <c r="Q276" s="10"/>
      <c r="R276" s="10"/>
      <c r="S276" s="10"/>
      <c r="T276" s="10"/>
    </row>
    <row r="277" spans="2:20" x14ac:dyDescent="0.2">
      <c r="B277" s="9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0"/>
      <c r="P277" s="10"/>
      <c r="Q277" s="10"/>
      <c r="R277" s="10"/>
      <c r="S277" s="10"/>
      <c r="T277" s="10"/>
    </row>
    <row r="278" spans="2:20" x14ac:dyDescent="0.2">
      <c r="B278" s="9"/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0"/>
      <c r="P278" s="10"/>
      <c r="Q278" s="10"/>
      <c r="R278" s="10"/>
      <c r="S278" s="10"/>
      <c r="T278" s="10"/>
    </row>
    <row r="279" spans="2:20" x14ac:dyDescent="0.2">
      <c r="B279" s="9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0"/>
      <c r="P279" s="10"/>
      <c r="Q279" s="10"/>
      <c r="R279" s="10"/>
      <c r="S279" s="10"/>
      <c r="T279" s="10"/>
    </row>
    <row r="280" spans="2:20" x14ac:dyDescent="0.2">
      <c r="B280" s="9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0"/>
      <c r="P280" s="10"/>
      <c r="Q280" s="10"/>
      <c r="R280" s="10"/>
      <c r="S280" s="10"/>
      <c r="T280" s="10"/>
    </row>
    <row r="281" spans="2:20" x14ac:dyDescent="0.2">
      <c r="B281" s="9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0"/>
      <c r="P281" s="10"/>
      <c r="Q281" s="10"/>
      <c r="R281" s="10"/>
      <c r="S281" s="10"/>
      <c r="T281" s="10"/>
    </row>
    <row r="282" spans="2:20" x14ac:dyDescent="0.2">
      <c r="B282" s="9"/>
      <c r="C282" s="1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0"/>
      <c r="P282" s="10"/>
      <c r="Q282" s="10"/>
      <c r="R282" s="10"/>
      <c r="S282" s="10"/>
      <c r="T282" s="10"/>
    </row>
    <row r="283" spans="2:20" x14ac:dyDescent="0.2">
      <c r="B283" s="9"/>
      <c r="C283" s="1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0"/>
      <c r="P283" s="10"/>
      <c r="Q283" s="10"/>
      <c r="R283" s="10"/>
      <c r="S283" s="10"/>
      <c r="T283" s="10"/>
    </row>
    <row r="284" spans="2:20" x14ac:dyDescent="0.2">
      <c r="B284" s="9"/>
      <c r="C284" s="1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0"/>
      <c r="P284" s="10"/>
      <c r="Q284" s="10"/>
      <c r="R284" s="10"/>
      <c r="S284" s="10"/>
      <c r="T284" s="10"/>
    </row>
    <row r="285" spans="2:20" x14ac:dyDescent="0.2">
      <c r="B285" s="9"/>
      <c r="C285" s="1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0"/>
      <c r="P285" s="10"/>
      <c r="Q285" s="10"/>
      <c r="R285" s="10"/>
      <c r="S285" s="10"/>
      <c r="T285" s="10"/>
    </row>
    <row r="286" spans="2:20" x14ac:dyDescent="0.2">
      <c r="B286" s="9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0"/>
      <c r="P286" s="10"/>
      <c r="Q286" s="10"/>
      <c r="R286" s="10"/>
      <c r="S286" s="10"/>
      <c r="T286" s="10"/>
    </row>
    <row r="287" spans="2:20" x14ac:dyDescent="0.2">
      <c r="B287" s="9"/>
      <c r="C287" s="1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0"/>
      <c r="P287" s="10"/>
      <c r="Q287" s="10"/>
      <c r="R287" s="10"/>
      <c r="S287" s="10"/>
      <c r="T287" s="10"/>
    </row>
    <row r="288" spans="2:20" x14ac:dyDescent="0.2">
      <c r="B288" s="9"/>
      <c r="C288" s="1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0"/>
      <c r="P288" s="10"/>
      <c r="Q288" s="10"/>
      <c r="R288" s="10"/>
      <c r="S288" s="10"/>
      <c r="T288" s="10"/>
    </row>
    <row r="289" spans="2:20" x14ac:dyDescent="0.2">
      <c r="B289" s="9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0"/>
      <c r="P289" s="10"/>
      <c r="Q289" s="10"/>
      <c r="R289" s="10"/>
      <c r="S289" s="10"/>
      <c r="T289" s="10"/>
    </row>
    <row r="290" spans="2:20" x14ac:dyDescent="0.2">
      <c r="B290" s="9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0"/>
      <c r="P290" s="10"/>
      <c r="Q290" s="10"/>
      <c r="R290" s="10"/>
      <c r="S290" s="10"/>
      <c r="T290" s="10"/>
    </row>
    <row r="291" spans="2:20" x14ac:dyDescent="0.2">
      <c r="B291" s="9"/>
      <c r="C291" s="1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0"/>
      <c r="P291" s="10"/>
      <c r="Q291" s="10"/>
      <c r="R291" s="10"/>
      <c r="S291" s="10"/>
      <c r="T291" s="10"/>
    </row>
    <row r="292" spans="2:20" x14ac:dyDescent="0.2">
      <c r="B292" s="9"/>
      <c r="C292" s="1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0"/>
      <c r="P292" s="10"/>
      <c r="Q292" s="10"/>
      <c r="R292" s="10"/>
      <c r="S292" s="10"/>
      <c r="T292" s="10"/>
    </row>
    <row r="293" spans="2:20" x14ac:dyDescent="0.2">
      <c r="B293" s="9"/>
      <c r="C293" s="1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0"/>
      <c r="P293" s="10"/>
      <c r="Q293" s="10"/>
      <c r="R293" s="10"/>
      <c r="S293" s="10"/>
      <c r="T293" s="10"/>
    </row>
    <row r="294" spans="2:20" x14ac:dyDescent="0.2">
      <c r="B294" s="9"/>
      <c r="C294" s="1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0"/>
      <c r="P294" s="10"/>
      <c r="Q294" s="10"/>
      <c r="R294" s="10"/>
      <c r="S294" s="10"/>
      <c r="T294" s="10"/>
    </row>
    <row r="295" spans="2:20" x14ac:dyDescent="0.2">
      <c r="B295" s="9"/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0"/>
      <c r="P295" s="10"/>
      <c r="Q295" s="10"/>
      <c r="R295" s="10"/>
      <c r="S295" s="10"/>
      <c r="T295" s="10"/>
    </row>
    <row r="296" spans="2:20" x14ac:dyDescent="0.2">
      <c r="B296" s="9"/>
      <c r="C296" s="1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0"/>
      <c r="P296" s="10"/>
      <c r="Q296" s="10"/>
      <c r="R296" s="10"/>
      <c r="S296" s="10"/>
      <c r="T296" s="10"/>
    </row>
    <row r="297" spans="2:20" x14ac:dyDescent="0.2">
      <c r="B297" s="9"/>
      <c r="C297" s="1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0"/>
      <c r="P297" s="10"/>
      <c r="Q297" s="10"/>
      <c r="R297" s="10"/>
      <c r="S297" s="10"/>
      <c r="T297" s="10"/>
    </row>
    <row r="298" spans="2:20" x14ac:dyDescent="0.2">
      <c r="B298" s="9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0"/>
      <c r="P298" s="10"/>
      <c r="Q298" s="10"/>
      <c r="R298" s="10"/>
      <c r="S298" s="10"/>
      <c r="T298" s="10"/>
    </row>
    <row r="299" spans="2:20" x14ac:dyDescent="0.2">
      <c r="B299" s="9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0"/>
      <c r="P299" s="10"/>
      <c r="Q299" s="10"/>
      <c r="R299" s="10"/>
      <c r="S299" s="10"/>
      <c r="T299" s="10"/>
    </row>
    <row r="300" spans="2:20" x14ac:dyDescent="0.2">
      <c r="B300" s="9"/>
      <c r="C300" s="1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0"/>
      <c r="P300" s="10"/>
      <c r="Q300" s="10"/>
      <c r="R300" s="10"/>
      <c r="S300" s="10"/>
      <c r="T300" s="10"/>
    </row>
    <row r="301" spans="2:20" x14ac:dyDescent="0.2">
      <c r="B301" s="9"/>
      <c r="C301" s="1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0"/>
      <c r="P301" s="10"/>
      <c r="Q301" s="10"/>
      <c r="R301" s="10"/>
      <c r="S301" s="10"/>
      <c r="T301" s="10"/>
    </row>
    <row r="302" spans="2:20" x14ac:dyDescent="0.2">
      <c r="B302" s="9"/>
      <c r="C302" s="1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0"/>
      <c r="P302" s="10"/>
      <c r="Q302" s="10"/>
      <c r="R302" s="10"/>
      <c r="S302" s="10"/>
      <c r="T302" s="10"/>
    </row>
    <row r="303" spans="2:20" x14ac:dyDescent="0.2">
      <c r="B303" s="9"/>
      <c r="C303" s="10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0"/>
      <c r="P303" s="10"/>
      <c r="Q303" s="10"/>
      <c r="R303" s="10"/>
      <c r="S303" s="10"/>
      <c r="T303" s="10"/>
    </row>
    <row r="304" spans="2:20" x14ac:dyDescent="0.2">
      <c r="B304" s="9"/>
      <c r="C304" s="10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0"/>
      <c r="P304" s="10"/>
      <c r="Q304" s="10"/>
      <c r="R304" s="10"/>
      <c r="S304" s="10"/>
      <c r="T304" s="10"/>
    </row>
    <row r="305" spans="2:20" x14ac:dyDescent="0.2">
      <c r="B305" s="9"/>
      <c r="C305" s="10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0"/>
      <c r="P305" s="10"/>
      <c r="Q305" s="10"/>
      <c r="R305" s="10"/>
      <c r="S305" s="10"/>
      <c r="T305" s="10"/>
    </row>
    <row r="306" spans="2:20" x14ac:dyDescent="0.2">
      <c r="B306" s="9"/>
      <c r="C306" s="1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0"/>
      <c r="P306" s="10"/>
      <c r="Q306" s="10"/>
      <c r="R306" s="10"/>
      <c r="S306" s="10"/>
      <c r="T306" s="10"/>
    </row>
    <row r="307" spans="2:20" x14ac:dyDescent="0.2">
      <c r="B307" s="9"/>
      <c r="C307" s="10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0"/>
      <c r="P307" s="10"/>
      <c r="Q307" s="10"/>
      <c r="R307" s="10"/>
      <c r="S307" s="10"/>
      <c r="T307" s="10"/>
    </row>
    <row r="308" spans="2:20" x14ac:dyDescent="0.2">
      <c r="B308" s="9"/>
      <c r="C308" s="10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0"/>
      <c r="P308" s="10"/>
      <c r="Q308" s="10"/>
      <c r="R308" s="10"/>
      <c r="S308" s="10"/>
      <c r="T308" s="10"/>
    </row>
    <row r="309" spans="2:20" x14ac:dyDescent="0.2">
      <c r="B309" s="9"/>
      <c r="C309" s="10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0"/>
      <c r="P309" s="10"/>
      <c r="Q309" s="10"/>
      <c r="R309" s="10"/>
      <c r="S309" s="10"/>
      <c r="T309" s="10"/>
    </row>
    <row r="310" spans="2:20" x14ac:dyDescent="0.2">
      <c r="B310" s="9"/>
      <c r="C310" s="1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0"/>
      <c r="P310" s="10"/>
      <c r="Q310" s="10"/>
      <c r="R310" s="10"/>
      <c r="S310" s="10"/>
      <c r="T310" s="10"/>
    </row>
    <row r="311" spans="2:20" x14ac:dyDescent="0.2">
      <c r="B311" s="9"/>
      <c r="C311" s="10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0"/>
      <c r="P311" s="10"/>
      <c r="Q311" s="10"/>
      <c r="R311" s="10"/>
      <c r="S311" s="10"/>
      <c r="T311" s="10"/>
    </row>
    <row r="312" spans="2:20" x14ac:dyDescent="0.2">
      <c r="B312" s="9"/>
      <c r="C312" s="1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0"/>
      <c r="P312" s="10"/>
      <c r="Q312" s="10"/>
      <c r="R312" s="10"/>
      <c r="S312" s="10"/>
      <c r="T312" s="10"/>
    </row>
    <row r="313" spans="2:20" x14ac:dyDescent="0.2">
      <c r="B313" s="9"/>
      <c r="C313" s="10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0"/>
      <c r="P313" s="10"/>
      <c r="Q313" s="10"/>
      <c r="R313" s="10"/>
      <c r="S313" s="10"/>
      <c r="T313" s="10"/>
    </row>
    <row r="314" spans="2:20" x14ac:dyDescent="0.2">
      <c r="B314" s="9"/>
      <c r="C314" s="10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0"/>
      <c r="P314" s="10"/>
      <c r="Q314" s="10"/>
      <c r="R314" s="10"/>
      <c r="S314" s="10"/>
      <c r="T314" s="10"/>
    </row>
    <row r="315" spans="2:20" x14ac:dyDescent="0.2">
      <c r="B315" s="9"/>
      <c r="C315" s="10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0"/>
      <c r="P315" s="10"/>
      <c r="Q315" s="10"/>
      <c r="R315" s="10"/>
      <c r="S315" s="10"/>
      <c r="T315" s="10"/>
    </row>
    <row r="316" spans="2:20" x14ac:dyDescent="0.2">
      <c r="B316" s="9"/>
      <c r="C316" s="1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0"/>
      <c r="P316" s="10"/>
      <c r="Q316" s="10"/>
      <c r="R316" s="10"/>
      <c r="S316" s="10"/>
      <c r="T316" s="10"/>
    </row>
    <row r="317" spans="2:20" x14ac:dyDescent="0.2">
      <c r="B317" s="9"/>
      <c r="C317" s="10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0"/>
      <c r="P317" s="10"/>
      <c r="Q317" s="10"/>
      <c r="R317" s="10"/>
      <c r="S317" s="10"/>
      <c r="T31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D65-1DC8-4814-B39E-CF636FA86759}">
  <dimension ref="A1:AK212"/>
  <sheetViews>
    <sheetView workbookViewId="0">
      <pane xSplit="1" topLeftCell="K1" activePane="topRight" state="frozen"/>
      <selection pane="topRight" activeCell="AG2" sqref="AG2:AJ96"/>
    </sheetView>
  </sheetViews>
  <sheetFormatPr baseColWidth="10" defaultColWidth="8.83203125" defaultRowHeight="15" x14ac:dyDescent="0.2"/>
  <cols>
    <col min="1" max="1" width="10" customWidth="1"/>
    <col min="4" max="6" width="11.1640625" customWidth="1"/>
    <col min="7" max="7" width="18.5" customWidth="1"/>
    <col min="8" max="9" width="11.1640625" customWidth="1"/>
    <col min="10" max="10" width="17" customWidth="1"/>
    <col min="11" max="13" width="11.1640625" customWidth="1"/>
    <col min="14" max="14" width="16.5" customWidth="1"/>
    <col min="15" max="15" width="15.6640625" customWidth="1"/>
    <col min="16" max="16" width="19.5" customWidth="1"/>
    <col min="17" max="17" width="27.33203125" customWidth="1"/>
    <col min="18" max="18" width="20" customWidth="1"/>
    <col min="19" max="19" width="17.33203125" customWidth="1"/>
    <col min="26" max="26" width="11.6640625" bestFit="1" customWidth="1"/>
    <col min="27" max="27" width="15.6640625" bestFit="1" customWidth="1"/>
  </cols>
  <sheetData>
    <row r="1" spans="1:37" x14ac:dyDescent="0.2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4"/>
      <c r="O1" s="4"/>
      <c r="P1" s="4"/>
      <c r="Q1" s="4"/>
      <c r="R1" s="4"/>
      <c r="S1" s="4"/>
    </row>
    <row r="2" spans="1:37" ht="16" x14ac:dyDescent="0.2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2" t="s">
        <v>479</v>
      </c>
      <c r="U2" s="2" t="s">
        <v>480</v>
      </c>
      <c r="V2" s="2" t="s">
        <v>481</v>
      </c>
      <c r="W2" s="2" t="s">
        <v>482</v>
      </c>
      <c r="X2" s="2" t="s">
        <v>483</v>
      </c>
      <c r="Y2" s="2" t="s">
        <v>484</v>
      </c>
      <c r="Z2" s="2" t="s">
        <v>485</v>
      </c>
      <c r="AA2" s="2" t="s">
        <v>486</v>
      </c>
      <c r="AB2" s="2" t="s">
        <v>487</v>
      </c>
      <c r="AC2" s="2" t="s">
        <v>488</v>
      </c>
      <c r="AD2" s="2" t="s">
        <v>489</v>
      </c>
      <c r="AE2" s="2" t="s">
        <v>490</v>
      </c>
      <c r="AF2" s="2" t="s">
        <v>491</v>
      </c>
      <c r="AG2" s="25" t="s">
        <v>747</v>
      </c>
      <c r="AH2" s="25" t="s">
        <v>748</v>
      </c>
      <c r="AI2" s="25" t="s">
        <v>749</v>
      </c>
      <c r="AJ2" s="25" t="s">
        <v>750</v>
      </c>
      <c r="AK2" s="2"/>
    </row>
    <row r="3" spans="1:37" ht="16" x14ac:dyDescent="0.2">
      <c r="A3" s="8" t="s">
        <v>22</v>
      </c>
      <c r="B3" s="9">
        <v>49</v>
      </c>
      <c r="C3" s="10">
        <f>B3/1000</f>
        <v>4.9000000000000002E-2</v>
      </c>
      <c r="D3" s="11">
        <v>6.6694655166346664</v>
      </c>
      <c r="E3" s="11">
        <v>729.16222748586608</v>
      </c>
      <c r="F3" s="11">
        <v>769.34875739014137</v>
      </c>
      <c r="G3" s="11">
        <v>1.4266820957997273</v>
      </c>
      <c r="H3" s="11">
        <v>27.260550694301628</v>
      </c>
      <c r="I3" s="11">
        <v>412.93439319532263</v>
      </c>
      <c r="J3" s="11">
        <v>21.750641787192695</v>
      </c>
      <c r="K3" s="11">
        <v>27.296057861901705</v>
      </c>
      <c r="L3" s="11">
        <v>13.266304996751364</v>
      </c>
      <c r="M3" s="11">
        <v>1.8385616765225452</v>
      </c>
      <c r="N3" s="10">
        <f>(D3*1/1000)/$C$3</f>
        <v>0.13611154115580951</v>
      </c>
      <c r="O3" s="10">
        <f>(E3*1/1000)/$C$3</f>
        <v>14.880861785425839</v>
      </c>
      <c r="P3" s="10">
        <f>(F3*1/1000)/$C$3</f>
        <v>15.700995048778395</v>
      </c>
      <c r="Q3" s="10">
        <f>(G3*1/1000)/$C$3</f>
        <v>2.9115961138769943E-2</v>
      </c>
      <c r="R3" s="10">
        <f>(H3*1/1000)/$C$3</f>
        <v>0.55633776927146172</v>
      </c>
      <c r="S3" s="10">
        <f>(I3*1/1000)/$C$3</f>
        <v>8.4272325141902567</v>
      </c>
      <c r="T3" t="s">
        <v>498</v>
      </c>
      <c r="U3" t="s">
        <v>22</v>
      </c>
      <c r="V3" t="s">
        <v>499</v>
      </c>
      <c r="W3" t="s">
        <v>499</v>
      </c>
      <c r="X3" t="s">
        <v>500</v>
      </c>
      <c r="Y3" t="s">
        <v>501</v>
      </c>
      <c r="Z3" s="21">
        <v>36363</v>
      </c>
      <c r="AA3" s="21">
        <v>43210</v>
      </c>
      <c r="AB3">
        <f>DATEDIF(Z3,AA3,"Y")</f>
        <v>18</v>
      </c>
      <c r="AC3">
        <v>1</v>
      </c>
      <c r="AD3" t="s">
        <v>502</v>
      </c>
      <c r="AE3">
        <v>200</v>
      </c>
      <c r="AF3" t="s">
        <v>501</v>
      </c>
      <c r="AG3">
        <v>1</v>
      </c>
      <c r="AH3">
        <v>3</v>
      </c>
      <c r="AI3">
        <v>1</v>
      </c>
      <c r="AJ3">
        <v>0</v>
      </c>
      <c r="AK3" t="str">
        <f>IF(U3=A3,"TRUE","FALSE")</f>
        <v>TRUE</v>
      </c>
    </row>
    <row r="4" spans="1:37" ht="16" x14ac:dyDescent="0.2">
      <c r="A4" s="8" t="s">
        <v>24</v>
      </c>
      <c r="B4" s="9">
        <v>48</v>
      </c>
      <c r="C4" s="10">
        <f>B4/1000</f>
        <v>4.8000000000000001E-2</v>
      </c>
      <c r="D4" s="11">
        <v>11.540264100652243</v>
      </c>
      <c r="E4" s="11">
        <v>1269.4627281325811</v>
      </c>
      <c r="F4" s="11">
        <v>618.05416325935198</v>
      </c>
      <c r="G4" s="11">
        <v>1.5624667241323076</v>
      </c>
      <c r="H4" s="11">
        <v>55.360824265744519</v>
      </c>
      <c r="I4" s="11">
        <v>187.49592117033828</v>
      </c>
      <c r="J4" s="11">
        <v>26.258917544019219</v>
      </c>
      <c r="K4" s="11">
        <v>49.261368548526654</v>
      </c>
      <c r="L4" s="11">
        <v>3.7715944581367582</v>
      </c>
      <c r="M4" s="11">
        <v>0.4991832569896324</v>
      </c>
      <c r="N4" s="10">
        <f>(D4*1/1000)/$C$4</f>
        <v>0.24042216876358841</v>
      </c>
      <c r="O4" s="10">
        <f>(E4*1/1000)/$C$4</f>
        <v>26.447140169428774</v>
      </c>
      <c r="P4" s="10">
        <f>(F4*1/1000)/$C$4</f>
        <v>12.8761284012365</v>
      </c>
      <c r="Q4" s="10">
        <f>(G4*1/1000)/$C$4</f>
        <v>3.2551390086089739E-2</v>
      </c>
      <c r="R4" s="10">
        <f>(H4*1/1000)/$C$4</f>
        <v>1.1533505055363442</v>
      </c>
      <c r="S4" s="10">
        <f>(I4*1/1000)/$C$4</f>
        <v>3.9061650243820476</v>
      </c>
      <c r="T4" t="s">
        <v>503</v>
      </c>
      <c r="U4" t="s">
        <v>24</v>
      </c>
      <c r="V4" t="s">
        <v>504</v>
      </c>
      <c r="W4" t="s">
        <v>494</v>
      </c>
      <c r="X4" t="s">
        <v>505</v>
      </c>
      <c r="Y4" t="s">
        <v>496</v>
      </c>
      <c r="Z4" s="21">
        <v>21294</v>
      </c>
      <c r="AA4" s="21">
        <v>43210</v>
      </c>
      <c r="AB4">
        <f>DATEDIF(Z4,AA4,"Y")</f>
        <v>60</v>
      </c>
      <c r="AC4">
        <v>1</v>
      </c>
      <c r="AD4" t="s">
        <v>497</v>
      </c>
      <c r="AE4">
        <v>1269</v>
      </c>
      <c r="AF4">
        <v>8</v>
      </c>
      <c r="AG4">
        <v>0</v>
      </c>
      <c r="AH4">
        <v>3</v>
      </c>
      <c r="AI4">
        <v>0</v>
      </c>
      <c r="AJ4">
        <v>1</v>
      </c>
      <c r="AK4" t="str">
        <f t="shared" ref="AK4:AK67" si="0">IF(U4=A4,"TRUE","FALSE")</f>
        <v>TRUE</v>
      </c>
    </row>
    <row r="5" spans="1:37" ht="16" x14ac:dyDescent="0.2">
      <c r="A5" s="8" t="s">
        <v>26</v>
      </c>
      <c r="B5" s="9">
        <v>25</v>
      </c>
      <c r="C5" s="10">
        <f>B5/1000</f>
        <v>2.5000000000000001E-2</v>
      </c>
      <c r="D5" s="11">
        <v>1344.1800522650619</v>
      </c>
      <c r="E5" s="11">
        <v>242.48897165847018</v>
      </c>
      <c r="F5" s="11">
        <v>50.561644979397173</v>
      </c>
      <c r="G5" s="11">
        <v>14.334637063710014</v>
      </c>
      <c r="H5" s="11">
        <v>-0.95932380903573322</v>
      </c>
      <c r="I5" s="11">
        <v>15.226188578875124</v>
      </c>
      <c r="J5" s="11">
        <v>1.8480865009451142</v>
      </c>
      <c r="K5" s="11">
        <v>4.5617748561749245</v>
      </c>
      <c r="L5" s="11">
        <v>0.61164833979661926</v>
      </c>
      <c r="M5" s="11">
        <v>0.7008769134655547</v>
      </c>
      <c r="N5" s="10">
        <f>(D5*1/1000)/$C$5</f>
        <v>53.767202090602474</v>
      </c>
      <c r="O5" s="10">
        <f>(E5*1/1000)/$C$5</f>
        <v>9.6995588663388066</v>
      </c>
      <c r="P5" s="10">
        <f>(F5*1/1000)/$C$5</f>
        <v>2.0224657991758868</v>
      </c>
      <c r="Q5" s="10">
        <f>(G5*1/1000)/$C$5</f>
        <v>0.57338548254840049</v>
      </c>
      <c r="R5" s="10">
        <f>(H5*1/1000)/$C$5</f>
        <v>-3.8372952361429326E-2</v>
      </c>
      <c r="S5" s="10">
        <f>(I5*1/1000)/$C$5</f>
        <v>0.60904754315500498</v>
      </c>
      <c r="T5" t="s">
        <v>506</v>
      </c>
      <c r="U5" t="s">
        <v>26</v>
      </c>
      <c r="V5" t="s">
        <v>504</v>
      </c>
      <c r="W5" t="s">
        <v>494</v>
      </c>
      <c r="X5" t="s">
        <v>505</v>
      </c>
      <c r="Y5" t="s">
        <v>496</v>
      </c>
      <c r="Z5" s="21">
        <v>21589</v>
      </c>
      <c r="AA5" s="21">
        <v>43291</v>
      </c>
      <c r="AB5">
        <f>DATEDIF(Z5,AA5,"Y")</f>
        <v>59</v>
      </c>
      <c r="AC5">
        <v>1</v>
      </c>
      <c r="AD5" t="s">
        <v>502</v>
      </c>
      <c r="AE5">
        <v>3000</v>
      </c>
      <c r="AF5">
        <v>9</v>
      </c>
      <c r="AG5">
        <v>1</v>
      </c>
      <c r="AH5">
        <v>2</v>
      </c>
      <c r="AI5" s="27">
        <v>1</v>
      </c>
      <c r="AJ5" s="27">
        <v>0</v>
      </c>
      <c r="AK5" t="str">
        <f t="shared" si="0"/>
        <v>TRUE</v>
      </c>
    </row>
    <row r="6" spans="1:37" ht="16" x14ac:dyDescent="0.2">
      <c r="A6" s="8" t="s">
        <v>28</v>
      </c>
      <c r="B6" s="9">
        <v>30</v>
      </c>
      <c r="C6" s="10">
        <f>B6/1000</f>
        <v>0.03</v>
      </c>
      <c r="D6" s="11">
        <v>13.96187850540854</v>
      </c>
      <c r="E6" s="11">
        <v>307.58346113639146</v>
      </c>
      <c r="F6" s="11">
        <v>10.196908819632831</v>
      </c>
      <c r="G6" s="11">
        <v>1.4686185911386991</v>
      </c>
      <c r="H6" s="11">
        <v>-6.2908355768969937</v>
      </c>
      <c r="I6" s="11">
        <v>-1.0247495700139069E-2</v>
      </c>
      <c r="J6" s="11">
        <v>-0.12271985308363159</v>
      </c>
      <c r="K6" s="11">
        <v>-0.21781779284187422</v>
      </c>
      <c r="L6" s="11">
        <v>0.74497602144997122</v>
      </c>
      <c r="M6" s="11">
        <v>1.5359881354109133</v>
      </c>
      <c r="N6" s="10">
        <f>(D6*1/1000)/$C$6</f>
        <v>0.46539595018028468</v>
      </c>
      <c r="O6" s="10">
        <f>(E6*1/1000)/$C$6</f>
        <v>10.252782037879715</v>
      </c>
      <c r="P6" s="10">
        <f>(F6*1/1000)/$C$6</f>
        <v>0.3398969606544277</v>
      </c>
      <c r="Q6" s="10">
        <f>(G6*1/1000)/$C$6</f>
        <v>4.8953953037956639E-2</v>
      </c>
      <c r="R6" s="10">
        <f>(H6*1/1000)/$C$6</f>
        <v>-0.20969451922989979</v>
      </c>
      <c r="S6" s="10">
        <f>(I6*1/1000)/$C$6</f>
        <v>-3.4158319000463563E-4</v>
      </c>
      <c r="T6" t="s">
        <v>507</v>
      </c>
      <c r="U6" t="s">
        <v>28</v>
      </c>
      <c r="V6" t="s">
        <v>499</v>
      </c>
      <c r="W6" t="s">
        <v>499</v>
      </c>
      <c r="X6" t="s">
        <v>508</v>
      </c>
      <c r="Y6" t="s">
        <v>501</v>
      </c>
      <c r="Z6" s="21">
        <v>21741</v>
      </c>
      <c r="AA6" s="21">
        <v>43297</v>
      </c>
      <c r="AB6">
        <f>DATEDIF(Z6,AA6,"Y")</f>
        <v>59</v>
      </c>
      <c r="AC6">
        <v>1</v>
      </c>
      <c r="AD6" t="s">
        <v>497</v>
      </c>
      <c r="AE6">
        <v>289</v>
      </c>
      <c r="AF6" t="s">
        <v>501</v>
      </c>
      <c r="AG6">
        <v>0</v>
      </c>
      <c r="AH6">
        <v>2</v>
      </c>
      <c r="AI6">
        <v>1</v>
      </c>
      <c r="AJ6">
        <v>0</v>
      </c>
      <c r="AK6" t="str">
        <f t="shared" si="0"/>
        <v>TRUE</v>
      </c>
    </row>
    <row r="7" spans="1:37" ht="16" x14ac:dyDescent="0.2">
      <c r="A7" s="8" t="s">
        <v>30</v>
      </c>
      <c r="B7" s="9">
        <v>27</v>
      </c>
      <c r="C7" s="10">
        <f>B7/1000</f>
        <v>2.7E-2</v>
      </c>
      <c r="D7" s="11">
        <v>4.4744444241419119</v>
      </c>
      <c r="E7" s="11">
        <v>660.01977785285749</v>
      </c>
      <c r="F7" s="11">
        <v>287.05281733305947</v>
      </c>
      <c r="G7" s="11">
        <v>1.2575904518461021</v>
      </c>
      <c r="H7" s="11">
        <v>50.764422162496601</v>
      </c>
      <c r="I7" s="11">
        <v>211.58849847357376</v>
      </c>
      <c r="J7" s="11">
        <v>36.199751541381808</v>
      </c>
      <c r="K7" s="11">
        <v>48.87243182779229</v>
      </c>
      <c r="L7" s="11">
        <v>61.283927994716485</v>
      </c>
      <c r="M7" s="11">
        <v>22.450248244386934</v>
      </c>
      <c r="N7" s="10">
        <f>(D7*1/1000)/$C$7</f>
        <v>0.16572016385710786</v>
      </c>
      <c r="O7" s="10">
        <f>(E7*1/1000)/$C$7</f>
        <v>24.44517695751324</v>
      </c>
      <c r="P7" s="10">
        <f>(F7*1/1000)/$C$7</f>
        <v>10.631585827150351</v>
      </c>
      <c r="Q7" s="10">
        <f>(G7*1/1000)/$C$7</f>
        <v>4.6577424142448226E-2</v>
      </c>
      <c r="R7" s="10">
        <f>(H7*1/1000)/$C$7</f>
        <v>1.8801637837961704</v>
      </c>
      <c r="S7" s="10">
        <f>(I7*1/1000)/$C$7</f>
        <v>7.8366110545768066</v>
      </c>
      <c r="T7" t="s">
        <v>509</v>
      </c>
      <c r="U7" t="s">
        <v>30</v>
      </c>
      <c r="V7" t="s">
        <v>504</v>
      </c>
      <c r="W7" t="s">
        <v>494</v>
      </c>
      <c r="X7" t="s">
        <v>510</v>
      </c>
      <c r="Y7" t="s">
        <v>511</v>
      </c>
      <c r="Z7" s="21">
        <v>30401</v>
      </c>
      <c r="AA7" s="21">
        <v>43300</v>
      </c>
      <c r="AB7">
        <f>DATEDIF(Z7,AA7,"Y")</f>
        <v>35</v>
      </c>
      <c r="AC7">
        <v>1</v>
      </c>
      <c r="AD7" t="s">
        <v>502</v>
      </c>
      <c r="AE7">
        <v>250</v>
      </c>
      <c r="AF7">
        <v>0</v>
      </c>
      <c r="AG7">
        <v>0</v>
      </c>
      <c r="AH7">
        <v>2</v>
      </c>
      <c r="AI7" s="27">
        <v>1</v>
      </c>
      <c r="AJ7" s="27">
        <v>0</v>
      </c>
      <c r="AK7" t="str">
        <f t="shared" si="0"/>
        <v>TRUE</v>
      </c>
    </row>
    <row r="8" spans="1:37" ht="16" x14ac:dyDescent="0.2">
      <c r="A8" s="8" t="s">
        <v>32</v>
      </c>
      <c r="B8" s="9">
        <v>42</v>
      </c>
      <c r="C8" s="10">
        <f>B8/1000</f>
        <v>4.2000000000000003E-2</v>
      </c>
      <c r="D8" s="11">
        <v>6.9024945607098021</v>
      </c>
      <c r="E8" s="11">
        <v>2231.5039689738815</v>
      </c>
      <c r="F8" s="11">
        <v>654.28658123337846</v>
      </c>
      <c r="G8" s="11">
        <v>1.3473965271891595</v>
      </c>
      <c r="H8" s="11">
        <v>18.179541717851883</v>
      </c>
      <c r="I8" s="11">
        <v>1166.0125183536697</v>
      </c>
      <c r="J8" s="11">
        <v>7.5780789213883102</v>
      </c>
      <c r="K8" s="11">
        <v>10.354111949901316</v>
      </c>
      <c r="L8" s="11">
        <v>35.499278777616865</v>
      </c>
      <c r="M8" s="11">
        <v>10.994535745208172</v>
      </c>
      <c r="N8" s="10">
        <f>(D8*1/1000)/$C$8</f>
        <v>0.1643451085883286</v>
      </c>
      <c r="O8" s="10">
        <f>(E8*1/1000)/$C$8</f>
        <v>53.131046880330508</v>
      </c>
      <c r="P8" s="10">
        <f>(F8*1/1000)/$C$8</f>
        <v>15.578251934128058</v>
      </c>
      <c r="Q8" s="10">
        <f>(G8*1/1000)/$C$8</f>
        <v>3.2080869694979988E-2</v>
      </c>
      <c r="R8" s="10">
        <f>(H8*1/1000)/$C$8</f>
        <v>0.43284623137742573</v>
      </c>
      <c r="S8" s="10">
        <f>(I8*1/1000)/$C$8</f>
        <v>27.762202817944516</v>
      </c>
      <c r="T8" t="s">
        <v>492</v>
      </c>
      <c r="U8" t="s">
        <v>32</v>
      </c>
      <c r="V8" t="s">
        <v>493</v>
      </c>
      <c r="W8" t="s">
        <v>494</v>
      </c>
      <c r="X8" t="s">
        <v>495</v>
      </c>
      <c r="Y8" t="s">
        <v>496</v>
      </c>
      <c r="Z8" s="21">
        <v>29526</v>
      </c>
      <c r="AA8" s="21">
        <v>43301</v>
      </c>
      <c r="AB8">
        <f>DATEDIF(Z8,AA8,"Y")</f>
        <v>37</v>
      </c>
      <c r="AC8">
        <v>1</v>
      </c>
      <c r="AD8" t="s">
        <v>497</v>
      </c>
      <c r="AE8">
        <v>70</v>
      </c>
      <c r="AF8">
        <v>6</v>
      </c>
      <c r="AG8">
        <v>0</v>
      </c>
      <c r="AH8">
        <v>2</v>
      </c>
      <c r="AI8" s="27">
        <v>1</v>
      </c>
      <c r="AJ8" s="27">
        <v>0</v>
      </c>
      <c r="AK8" t="str">
        <f t="shared" si="0"/>
        <v>TRUE</v>
      </c>
    </row>
    <row r="9" spans="1:37" ht="16" x14ac:dyDescent="0.2">
      <c r="A9" s="8" t="s">
        <v>34</v>
      </c>
      <c r="B9" s="9">
        <v>33</v>
      </c>
      <c r="C9" s="10">
        <f>B9/1000</f>
        <v>3.3000000000000002E-2</v>
      </c>
      <c r="D9" s="11">
        <v>7.2519910578390121</v>
      </c>
      <c r="E9" s="11">
        <v>714.29690239772015</v>
      </c>
      <c r="F9" s="11">
        <v>467.21080259100694</v>
      </c>
      <c r="G9" s="11">
        <v>1.3106745360939873</v>
      </c>
      <c r="H9" s="11">
        <v>65.472870568674097</v>
      </c>
      <c r="I9" s="11">
        <v>352.46655223299143</v>
      </c>
      <c r="J9" s="11">
        <v>38.01775080308326</v>
      </c>
      <c r="K9" s="11">
        <v>66.897198260658854</v>
      </c>
      <c r="L9" s="11">
        <v>89.059881534177748</v>
      </c>
      <c r="M9" s="11">
        <v>13.924322201275153</v>
      </c>
      <c r="N9" s="10">
        <f>(D9*1/1000)/$C$9</f>
        <v>0.21975730478300037</v>
      </c>
      <c r="O9" s="10">
        <f>(E9*1/1000)/$C$9</f>
        <v>21.645360678718792</v>
      </c>
      <c r="P9" s="10">
        <f>(F9*1/1000)/$C$9</f>
        <v>14.157903108818392</v>
      </c>
      <c r="Q9" s="10">
        <f>(G9*1/1000)/$C$9</f>
        <v>3.9717410184666277E-2</v>
      </c>
      <c r="R9" s="10">
        <f>(H9*1/1000)/$C$9</f>
        <v>1.9840263808689118</v>
      </c>
      <c r="S9" s="10">
        <f>(I9*1/1000)/$C$9</f>
        <v>10.680804613120953</v>
      </c>
      <c r="T9" t="s">
        <v>512</v>
      </c>
      <c r="U9" t="s">
        <v>34</v>
      </c>
      <c r="V9" t="s">
        <v>504</v>
      </c>
      <c r="W9" t="s">
        <v>494</v>
      </c>
      <c r="X9" t="s">
        <v>510</v>
      </c>
      <c r="Y9" t="s">
        <v>511</v>
      </c>
      <c r="Z9" s="21">
        <v>32618</v>
      </c>
      <c r="AA9" s="21">
        <v>43308</v>
      </c>
      <c r="AB9">
        <f>DATEDIF(Z9,AA9,"Y")</f>
        <v>29</v>
      </c>
      <c r="AC9">
        <v>1</v>
      </c>
      <c r="AD9" t="s">
        <v>502</v>
      </c>
      <c r="AE9">
        <v>2826</v>
      </c>
      <c r="AF9">
        <v>5</v>
      </c>
      <c r="AG9">
        <v>0</v>
      </c>
      <c r="AH9">
        <v>1</v>
      </c>
      <c r="AI9" s="27">
        <v>1</v>
      </c>
      <c r="AJ9" s="27">
        <v>0</v>
      </c>
      <c r="AK9" t="str">
        <f t="shared" si="0"/>
        <v>TRUE</v>
      </c>
    </row>
    <row r="10" spans="1:37" ht="16" x14ac:dyDescent="0.2">
      <c r="A10" s="8" t="s">
        <v>36</v>
      </c>
      <c r="B10" s="9">
        <v>27</v>
      </c>
      <c r="C10" s="10">
        <f>B10/1000</f>
        <v>2.7E-2</v>
      </c>
      <c r="D10" s="11">
        <v>6.7783815646657777</v>
      </c>
      <c r="E10" s="11">
        <v>1070.0778981969056</v>
      </c>
      <c r="F10" s="11">
        <v>328.20772903887155</v>
      </c>
      <c r="G10" s="11">
        <v>1.3842323775403704</v>
      </c>
      <c r="H10" s="11">
        <v>8.2349260543624219</v>
      </c>
      <c r="I10" s="11">
        <v>438.62558069055308</v>
      </c>
      <c r="J10" s="11">
        <v>6.4504975590591096</v>
      </c>
      <c r="K10" s="11">
        <v>13.324430472690059</v>
      </c>
      <c r="L10" s="11">
        <v>10.061565603644242</v>
      </c>
      <c r="M10" s="11">
        <v>0.27466329559132285</v>
      </c>
      <c r="N10" s="10">
        <f>(D10*1/1000)/$C$10</f>
        <v>0.25105116906169544</v>
      </c>
      <c r="O10" s="10">
        <f>(E10*1/1000)/$C$10</f>
        <v>39.632514748033543</v>
      </c>
      <c r="P10" s="10">
        <f>(F10*1/1000)/$C$10</f>
        <v>12.155841816254501</v>
      </c>
      <c r="Q10" s="10">
        <f>(G10*1/1000)/$C$10</f>
        <v>5.1267865834828535E-2</v>
      </c>
      <c r="R10" s="10">
        <f>(H10*1/1000)/$C$10</f>
        <v>0.30499726127268234</v>
      </c>
      <c r="S10" s="10">
        <f>(I10*1/1000)/$C$10</f>
        <v>16.245391877427892</v>
      </c>
      <c r="T10" t="s">
        <v>513</v>
      </c>
      <c r="U10" t="s">
        <v>36</v>
      </c>
      <c r="V10" t="s">
        <v>499</v>
      </c>
      <c r="W10" s="22" t="s">
        <v>499</v>
      </c>
      <c r="X10" t="s">
        <v>508</v>
      </c>
      <c r="Y10" t="s">
        <v>501</v>
      </c>
      <c r="Z10" s="21">
        <v>36594</v>
      </c>
      <c r="AA10" s="21">
        <v>43320</v>
      </c>
      <c r="AB10">
        <f>DATEDIF(Z10,AA10,"Y")</f>
        <v>18</v>
      </c>
      <c r="AC10">
        <v>1</v>
      </c>
      <c r="AD10" t="s">
        <v>502</v>
      </c>
      <c r="AE10">
        <v>133</v>
      </c>
      <c r="AF10" t="s">
        <v>501</v>
      </c>
      <c r="AG10">
        <v>0</v>
      </c>
      <c r="AH10">
        <v>2</v>
      </c>
      <c r="AI10">
        <v>1</v>
      </c>
      <c r="AJ10">
        <v>0</v>
      </c>
      <c r="AK10" t="str">
        <f t="shared" si="0"/>
        <v>TRUE</v>
      </c>
    </row>
    <row r="11" spans="1:37" ht="16" x14ac:dyDescent="0.2">
      <c r="A11" s="8" t="s">
        <v>38</v>
      </c>
      <c r="B11" s="9">
        <v>38</v>
      </c>
      <c r="C11" s="10">
        <f>B11/1000</f>
        <v>3.7999999999999999E-2</v>
      </c>
      <c r="D11" s="11">
        <v>15.409136264251714</v>
      </c>
      <c r="E11" s="11">
        <v>1342.2244204231556</v>
      </c>
      <c r="F11" s="11">
        <v>586.94895150208174</v>
      </c>
      <c r="G11" s="11">
        <v>1.2895680305673787</v>
      </c>
      <c r="H11" s="11">
        <v>19.186745312547359</v>
      </c>
      <c r="I11" s="11">
        <v>266.43806308727915</v>
      </c>
      <c r="J11" s="11">
        <v>10.567660338432407</v>
      </c>
      <c r="K11" s="11">
        <v>14.742855866981444</v>
      </c>
      <c r="L11" s="11">
        <v>58.470655516141264</v>
      </c>
      <c r="M11" s="11">
        <v>0.9472743357709662</v>
      </c>
      <c r="N11" s="10">
        <f>(D11*1/1000)/$C$11</f>
        <v>0.40550358590136093</v>
      </c>
      <c r="O11" s="10">
        <f>(E11*1/1000)/$C$11</f>
        <v>35.321695274293575</v>
      </c>
      <c r="P11" s="10">
        <f>(F11*1/1000)/$C$11</f>
        <v>15.446025039528466</v>
      </c>
      <c r="Q11" s="10">
        <f>(G11*1/1000)/$C$11</f>
        <v>3.3936000804404703E-2</v>
      </c>
      <c r="R11" s="10">
        <f>(H11*1/1000)/$C$11</f>
        <v>0.50491435033019361</v>
      </c>
      <c r="S11" s="10">
        <f>(I11*1/1000)/$C$11</f>
        <v>7.0115279759810303</v>
      </c>
      <c r="T11" t="s">
        <v>514</v>
      </c>
      <c r="U11" t="s">
        <v>38</v>
      </c>
      <c r="V11" t="s">
        <v>499</v>
      </c>
      <c r="W11" s="22" t="s">
        <v>499</v>
      </c>
      <c r="X11" t="s">
        <v>508</v>
      </c>
      <c r="Y11" t="s">
        <v>501</v>
      </c>
      <c r="Z11" s="21">
        <v>32592</v>
      </c>
      <c r="AA11" s="21">
        <v>43321</v>
      </c>
      <c r="AB11">
        <f>DATEDIF(Z11,AA11,"Y")</f>
        <v>29</v>
      </c>
      <c r="AC11">
        <v>1</v>
      </c>
      <c r="AD11" t="s">
        <v>502</v>
      </c>
      <c r="AE11">
        <v>125</v>
      </c>
      <c r="AF11" t="s">
        <v>501</v>
      </c>
      <c r="AG11">
        <v>1</v>
      </c>
      <c r="AH11">
        <v>3</v>
      </c>
      <c r="AI11" s="27">
        <v>1</v>
      </c>
      <c r="AJ11" s="27">
        <v>0</v>
      </c>
      <c r="AK11" t="str">
        <f t="shared" si="0"/>
        <v>TRUE</v>
      </c>
    </row>
    <row r="12" spans="1:37" ht="16" x14ac:dyDescent="0.2">
      <c r="A12" s="8" t="s">
        <v>40</v>
      </c>
      <c r="B12" s="9">
        <v>42</v>
      </c>
      <c r="C12" s="10">
        <f>B12/1000</f>
        <v>4.2000000000000003E-2</v>
      </c>
      <c r="D12" s="11">
        <v>4.9124077968773507</v>
      </c>
      <c r="E12" s="11">
        <v>757.03948058570018</v>
      </c>
      <c r="F12" s="11">
        <v>299.83670968050239</v>
      </c>
      <c r="G12" s="11">
        <v>1.2879820606934502</v>
      </c>
      <c r="H12" s="11">
        <v>72.719466383099189</v>
      </c>
      <c r="I12" s="11">
        <v>258.74529943070246</v>
      </c>
      <c r="J12" s="11">
        <v>56.269026901913278</v>
      </c>
      <c r="K12" s="11">
        <v>68.679214934861918</v>
      </c>
      <c r="L12" s="11">
        <v>63.276040084924865</v>
      </c>
      <c r="M12" s="11">
        <v>29.077502213530487</v>
      </c>
      <c r="N12" s="10">
        <f>(D12*1/1000)/$C$12</f>
        <v>0.11696209040184169</v>
      </c>
      <c r="O12" s="10">
        <f>(E12*1/1000)/$C$12</f>
        <v>18.024749537754765</v>
      </c>
      <c r="P12" s="10">
        <f>(F12*1/1000)/$C$12</f>
        <v>7.1389692781071998</v>
      </c>
      <c r="Q12" s="10">
        <f>(G12*1/1000)/$C$12</f>
        <v>3.0666239540320241E-2</v>
      </c>
      <c r="R12" s="10">
        <f>(H12*1/1000)/$C$12</f>
        <v>1.7314158662642662</v>
      </c>
      <c r="S12" s="10">
        <f>(I12*1/1000)/$C$12</f>
        <v>6.1606023673976775</v>
      </c>
      <c r="T12" t="s">
        <v>515</v>
      </c>
      <c r="U12" t="s">
        <v>40</v>
      </c>
      <c r="V12" t="s">
        <v>493</v>
      </c>
      <c r="W12" t="s">
        <v>494</v>
      </c>
      <c r="X12" t="s">
        <v>495</v>
      </c>
      <c r="Y12" t="s">
        <v>511</v>
      </c>
      <c r="Z12" s="21">
        <v>32901</v>
      </c>
      <c r="AA12" s="21">
        <v>43296</v>
      </c>
      <c r="AB12">
        <f>DATEDIF(Z12,AA12,"Y")</f>
        <v>28</v>
      </c>
      <c r="AC12">
        <v>1</v>
      </c>
      <c r="AD12" t="s">
        <v>502</v>
      </c>
      <c r="AE12">
        <v>796</v>
      </c>
      <c r="AF12">
        <v>6</v>
      </c>
      <c r="AG12">
        <v>0</v>
      </c>
      <c r="AH12">
        <v>2</v>
      </c>
      <c r="AI12" s="27">
        <v>1</v>
      </c>
      <c r="AJ12" s="27">
        <v>0</v>
      </c>
      <c r="AK12" t="str">
        <f t="shared" si="0"/>
        <v>TRUE</v>
      </c>
    </row>
    <row r="13" spans="1:37" ht="16" x14ac:dyDescent="0.2">
      <c r="A13" s="8" t="s">
        <v>42</v>
      </c>
      <c r="B13" s="9">
        <v>48</v>
      </c>
      <c r="C13" s="10">
        <f>B13/1000</f>
        <v>4.8000000000000001E-2</v>
      </c>
      <c r="D13" s="11">
        <v>6.1684201564625827</v>
      </c>
      <c r="E13" s="11">
        <v>934.69865672658648</v>
      </c>
      <c r="F13" s="11">
        <v>547.47052830586063</v>
      </c>
      <c r="G13" s="11">
        <v>2.0528701736208701</v>
      </c>
      <c r="H13" s="11">
        <v>47.76072926300975</v>
      </c>
      <c r="I13" s="11">
        <v>330.52783016266409</v>
      </c>
      <c r="J13" s="11">
        <v>35.026955909862906</v>
      </c>
      <c r="K13" s="11">
        <v>56.785632625534276</v>
      </c>
      <c r="L13" s="11">
        <v>10.000569933584195</v>
      </c>
      <c r="M13" s="11">
        <v>1.0086483670651278</v>
      </c>
      <c r="N13" s="10">
        <f>(D13*1/1000)/$C$13</f>
        <v>0.12850875325963712</v>
      </c>
      <c r="O13" s="10">
        <f>(E13*1/1000)/$C$13</f>
        <v>19.472888681803884</v>
      </c>
      <c r="P13" s="10">
        <f>(F13*1/1000)/$C$13</f>
        <v>11.405636006372097</v>
      </c>
      <c r="Q13" s="10">
        <f>(G13*1/1000)/$C$13</f>
        <v>4.2768128617101456E-2</v>
      </c>
      <c r="R13" s="10">
        <f>(H13*1/1000)/$C$13</f>
        <v>0.99501519297936969</v>
      </c>
      <c r="S13" s="10">
        <f>(I13*1/1000)/$C$13</f>
        <v>6.8859964617221676</v>
      </c>
      <c r="T13" t="s">
        <v>516</v>
      </c>
      <c r="U13" t="s">
        <v>42</v>
      </c>
      <c r="V13" t="s">
        <v>504</v>
      </c>
      <c r="W13" t="s">
        <v>494</v>
      </c>
      <c r="X13" t="s">
        <v>505</v>
      </c>
      <c r="Y13" t="s">
        <v>511</v>
      </c>
      <c r="Z13" s="21">
        <v>29445</v>
      </c>
      <c r="AA13" s="21">
        <v>43329</v>
      </c>
      <c r="AB13">
        <f>DATEDIF(Z13,AA13,"Y")</f>
        <v>38</v>
      </c>
      <c r="AC13">
        <v>1</v>
      </c>
      <c r="AD13" t="s">
        <v>502</v>
      </c>
      <c r="AE13">
        <v>2043</v>
      </c>
      <c r="AF13">
        <v>8</v>
      </c>
      <c r="AG13">
        <v>1</v>
      </c>
      <c r="AH13">
        <v>2</v>
      </c>
      <c r="AI13" s="27">
        <v>0</v>
      </c>
      <c r="AJ13" s="27">
        <v>0</v>
      </c>
      <c r="AK13" t="str">
        <f t="shared" si="0"/>
        <v>TRUE</v>
      </c>
    </row>
    <row r="14" spans="1:37" ht="16" x14ac:dyDescent="0.2">
      <c r="A14" s="8" t="s">
        <v>44</v>
      </c>
      <c r="B14" s="9">
        <v>32</v>
      </c>
      <c r="C14" s="10">
        <f>B14/1000</f>
        <v>3.2000000000000001E-2</v>
      </c>
      <c r="D14" s="11">
        <v>5.1141129344023382</v>
      </c>
      <c r="E14" s="11">
        <v>470.2954871045153</v>
      </c>
      <c r="F14" s="11">
        <v>269.52359189728702</v>
      </c>
      <c r="G14" s="11">
        <v>1.2384063787917252</v>
      </c>
      <c r="H14" s="11">
        <v>25.175897863689322</v>
      </c>
      <c r="I14" s="11">
        <v>236.72343303607119</v>
      </c>
      <c r="J14" s="11">
        <v>20.984887519078555</v>
      </c>
      <c r="K14" s="11">
        <v>29.225873083807524</v>
      </c>
      <c r="L14" s="11">
        <v>56.556877258781313</v>
      </c>
      <c r="M14" s="11">
        <v>9.8163522576393998</v>
      </c>
      <c r="N14" s="10">
        <f>(D14*1/1000)/$C$14</f>
        <v>0.15981602920007307</v>
      </c>
      <c r="O14" s="10">
        <f>(E14*1/1000)/$C$14</f>
        <v>14.696733972016103</v>
      </c>
      <c r="P14" s="10">
        <f>(F14*1/1000)/$C$14</f>
        <v>8.4226122467902194</v>
      </c>
      <c r="Q14" s="10">
        <f>(G14*1/1000)/$C$14</f>
        <v>3.8700199337241413E-2</v>
      </c>
      <c r="R14" s="10">
        <f>(H14*1/1000)/$C$14</f>
        <v>0.78674680824029131</v>
      </c>
      <c r="S14" s="10">
        <f>(I14*1/1000)/$C$14</f>
        <v>7.3976072823772245</v>
      </c>
      <c r="T14" t="s">
        <v>517</v>
      </c>
      <c r="U14" t="s">
        <v>44</v>
      </c>
      <c r="V14" t="s">
        <v>499</v>
      </c>
      <c r="W14" s="22" t="s">
        <v>499</v>
      </c>
      <c r="X14" t="s">
        <v>500</v>
      </c>
      <c r="Y14" t="s">
        <v>501</v>
      </c>
      <c r="Z14" s="21">
        <v>32770</v>
      </c>
      <c r="AA14" s="21">
        <v>43341</v>
      </c>
      <c r="AB14">
        <f>DATEDIF(Z14,AA14,"Y")</f>
        <v>28</v>
      </c>
      <c r="AC14">
        <v>1</v>
      </c>
      <c r="AD14" t="s">
        <v>502</v>
      </c>
      <c r="AE14">
        <v>56</v>
      </c>
      <c r="AF14" t="s">
        <v>501</v>
      </c>
      <c r="AG14">
        <v>1</v>
      </c>
      <c r="AH14">
        <v>2</v>
      </c>
      <c r="AI14">
        <v>1</v>
      </c>
      <c r="AJ14">
        <v>0</v>
      </c>
      <c r="AK14" t="str">
        <f t="shared" si="0"/>
        <v>TRUE</v>
      </c>
    </row>
    <row r="15" spans="1:37" ht="16" x14ac:dyDescent="0.2">
      <c r="A15" s="8" t="s">
        <v>46</v>
      </c>
      <c r="B15" s="9">
        <v>49</v>
      </c>
      <c r="C15" s="10">
        <f>B15/1000</f>
        <v>4.9000000000000002E-2</v>
      </c>
      <c r="D15" s="11">
        <v>57.94387692706816</v>
      </c>
      <c r="E15" s="11">
        <v>1884.852433094685</v>
      </c>
      <c r="F15" s="11">
        <v>601.97988327440146</v>
      </c>
      <c r="G15" s="11">
        <v>1.662472190322446</v>
      </c>
      <c r="H15" s="11">
        <v>65.372676642083846</v>
      </c>
      <c r="I15" s="11">
        <v>818.22577481870235</v>
      </c>
      <c r="J15" s="11">
        <v>40.126234168827885</v>
      </c>
      <c r="K15" s="11">
        <v>58.16714544985436</v>
      </c>
      <c r="L15" s="11">
        <v>114.27079452310767</v>
      </c>
      <c r="M15" s="11">
        <v>71.572023790458303</v>
      </c>
      <c r="N15" s="10">
        <f>(D15*1/1000)/$C$15</f>
        <v>1.1825281005524115</v>
      </c>
      <c r="O15" s="10">
        <f>(E15*1/1000)/$C$15</f>
        <v>38.466376185605817</v>
      </c>
      <c r="P15" s="10">
        <f>(F15*1/1000)/$C$15</f>
        <v>12.285303740293907</v>
      </c>
      <c r="Q15" s="10">
        <f>(G15*1/1000)/$C$15</f>
        <v>3.3928003884131551E-2</v>
      </c>
      <c r="R15" s="10">
        <f>(H15*1/1000)/$C$15</f>
        <v>1.3341362580017111</v>
      </c>
      <c r="S15" s="10">
        <f>(I15*1/1000)/$C$15</f>
        <v>16.698485200381683</v>
      </c>
      <c r="T15" t="s">
        <v>518</v>
      </c>
      <c r="U15" t="s">
        <v>46</v>
      </c>
      <c r="V15" t="s">
        <v>493</v>
      </c>
      <c r="W15" s="22" t="s">
        <v>494</v>
      </c>
      <c r="X15" t="s">
        <v>495</v>
      </c>
      <c r="Y15" t="s">
        <v>511</v>
      </c>
      <c r="Z15" s="21">
        <v>21233</v>
      </c>
      <c r="AA15" s="21">
        <v>43350</v>
      </c>
      <c r="AB15">
        <f>DATEDIF(Z15,AA15,"Y")</f>
        <v>60</v>
      </c>
      <c r="AC15">
        <v>1</v>
      </c>
      <c r="AD15" t="s">
        <v>502</v>
      </c>
      <c r="AE15">
        <v>992</v>
      </c>
      <c r="AF15">
        <v>1</v>
      </c>
      <c r="AG15">
        <v>0</v>
      </c>
      <c r="AH15">
        <v>3</v>
      </c>
      <c r="AI15" s="27">
        <v>1</v>
      </c>
      <c r="AJ15" s="27">
        <v>0</v>
      </c>
      <c r="AK15" t="str">
        <f t="shared" si="0"/>
        <v>TRUE</v>
      </c>
    </row>
    <row r="16" spans="1:37" ht="16" x14ac:dyDescent="0.2">
      <c r="A16" s="8" t="s">
        <v>48</v>
      </c>
      <c r="B16" s="9">
        <v>24</v>
      </c>
      <c r="C16" s="10">
        <f>B16/1000</f>
        <v>2.4E-2</v>
      </c>
      <c r="D16" s="11">
        <v>3.3093078272751053</v>
      </c>
      <c r="E16" s="11">
        <v>250.93110165454448</v>
      </c>
      <c r="F16" s="11">
        <v>161.65019002192949</v>
      </c>
      <c r="G16" s="11">
        <v>1.2531170730462313</v>
      </c>
      <c r="H16" s="11">
        <v>36.714526228418109</v>
      </c>
      <c r="I16" s="11">
        <v>193.33408198400298</v>
      </c>
      <c r="J16" s="11">
        <v>27.797172777432117</v>
      </c>
      <c r="K16" s="11">
        <v>35.107523328063095</v>
      </c>
      <c r="L16" s="11">
        <v>29.521869517833554</v>
      </c>
      <c r="M16" s="11">
        <v>1.6936880320775449</v>
      </c>
      <c r="N16" s="10">
        <f>(D16*1/1000)/$C$16</f>
        <v>0.13788782613646272</v>
      </c>
      <c r="O16" s="10">
        <f>(E16*1/1000)/$C$16</f>
        <v>10.455462568939353</v>
      </c>
      <c r="P16" s="10">
        <f>(F16*1/1000)/$C$16</f>
        <v>6.7354245842470615</v>
      </c>
      <c r="Q16" s="10">
        <f>(G16*1/1000)/$C$16</f>
        <v>5.2213211376926305E-2</v>
      </c>
      <c r="R16" s="10">
        <f>(H16*1/1000)/$C$16</f>
        <v>1.5297719261840879</v>
      </c>
      <c r="S16" s="10">
        <f>(I16*1/1000)/$C$16</f>
        <v>8.0555867493334574</v>
      </c>
      <c r="T16" t="s">
        <v>519</v>
      </c>
      <c r="U16" t="s">
        <v>48</v>
      </c>
      <c r="V16" t="s">
        <v>504</v>
      </c>
      <c r="W16" s="22" t="s">
        <v>494</v>
      </c>
      <c r="X16" t="s">
        <v>520</v>
      </c>
      <c r="Y16" t="s">
        <v>511</v>
      </c>
      <c r="Z16" s="21">
        <v>31343</v>
      </c>
      <c r="AA16" s="21">
        <v>43371</v>
      </c>
      <c r="AB16">
        <f>DATEDIF(Z16,AA16,"Y")</f>
        <v>32</v>
      </c>
      <c r="AC16">
        <v>1</v>
      </c>
      <c r="AD16" t="s">
        <v>502</v>
      </c>
      <c r="AE16">
        <v>143</v>
      </c>
      <c r="AF16">
        <v>5</v>
      </c>
      <c r="AG16">
        <v>0</v>
      </c>
      <c r="AH16">
        <v>2</v>
      </c>
      <c r="AI16" s="27">
        <v>1</v>
      </c>
      <c r="AJ16" s="27">
        <v>0</v>
      </c>
      <c r="AK16" t="str">
        <f t="shared" si="0"/>
        <v>TRUE</v>
      </c>
    </row>
    <row r="17" spans="1:37" ht="16" x14ac:dyDescent="0.2">
      <c r="A17" s="8" t="s">
        <v>52</v>
      </c>
      <c r="B17" s="9">
        <v>28</v>
      </c>
      <c r="C17" s="10">
        <f>B17/1000</f>
        <v>2.8000000000000001E-2</v>
      </c>
      <c r="D17" s="11">
        <v>6.4647434939540531</v>
      </c>
      <c r="E17" s="11">
        <v>593.98739172621572</v>
      </c>
      <c r="F17" s="11">
        <v>242.50871298226861</v>
      </c>
      <c r="G17" s="11">
        <v>1.2674527636773079</v>
      </c>
      <c r="H17" s="11">
        <v>12.499918398881318</v>
      </c>
      <c r="I17" s="11">
        <v>364.95377276304566</v>
      </c>
      <c r="J17" s="11">
        <v>8.3916101474415932</v>
      </c>
      <c r="K17" s="11">
        <v>12.724752697868578</v>
      </c>
      <c r="L17" s="11">
        <v>32.366367328983785</v>
      </c>
      <c r="M17" s="11">
        <v>1.50784097360423</v>
      </c>
      <c r="N17" s="10">
        <f>(D17*1/1000)/$C$17</f>
        <v>0.23088369621264476</v>
      </c>
      <c r="O17" s="10">
        <f>(E17*1/1000)/$C$17</f>
        <v>21.213835418793419</v>
      </c>
      <c r="P17" s="10">
        <f>(F17*1/1000)/$C$17</f>
        <v>8.6610254636524502</v>
      </c>
      <c r="Q17" s="10">
        <f>(G17*1/1000)/$C$17</f>
        <v>4.5266170131332426E-2</v>
      </c>
      <c r="R17" s="10">
        <f>(H17*1/1000)/$C$17</f>
        <v>0.44642565710290422</v>
      </c>
      <c r="S17" s="10">
        <f>(I17*1/1000)/$C$17</f>
        <v>13.034063312965916</v>
      </c>
      <c r="T17" t="s">
        <v>521</v>
      </c>
      <c r="U17" t="s">
        <v>52</v>
      </c>
      <c r="V17" t="s">
        <v>504</v>
      </c>
      <c r="W17" s="22" t="s">
        <v>494</v>
      </c>
      <c r="X17" t="s">
        <v>522</v>
      </c>
      <c r="Y17" t="s">
        <v>511</v>
      </c>
      <c r="Z17" s="21">
        <v>35211</v>
      </c>
      <c r="AA17" s="21">
        <v>43104</v>
      </c>
      <c r="AB17">
        <f>DATEDIF(Z17,AA17,"Y")</f>
        <v>21</v>
      </c>
      <c r="AC17">
        <v>1</v>
      </c>
      <c r="AD17" t="s">
        <v>502</v>
      </c>
      <c r="AE17">
        <v>69</v>
      </c>
      <c r="AF17">
        <v>4</v>
      </c>
      <c r="AG17">
        <v>0</v>
      </c>
      <c r="AH17">
        <v>2</v>
      </c>
      <c r="AI17" s="27">
        <v>0</v>
      </c>
      <c r="AJ17" s="27">
        <v>0</v>
      </c>
      <c r="AK17" t="str">
        <f t="shared" si="0"/>
        <v>TRUE</v>
      </c>
    </row>
    <row r="18" spans="1:37" ht="16" x14ac:dyDescent="0.2">
      <c r="A18" s="8" t="s">
        <v>54</v>
      </c>
      <c r="B18" s="9">
        <v>38</v>
      </c>
      <c r="C18" s="10">
        <f>B18/1000</f>
        <v>3.7999999999999999E-2</v>
      </c>
      <c r="D18" s="11">
        <v>565.2338800110075</v>
      </c>
      <c r="E18" s="11">
        <v>1275.860373020409</v>
      </c>
      <c r="F18" s="11">
        <v>225.72097270444709</v>
      </c>
      <c r="G18" s="11">
        <v>26.486367568153121</v>
      </c>
      <c r="H18" s="11">
        <v>82.646896226821667</v>
      </c>
      <c r="I18" s="11">
        <v>458.50447491178636</v>
      </c>
      <c r="J18" s="11">
        <v>66.026374012587695</v>
      </c>
      <c r="K18" s="11">
        <v>62.49765623455896</v>
      </c>
      <c r="L18" s="11">
        <v>18.626332964845147</v>
      </c>
      <c r="M18" s="11">
        <v>5.0487751447425042</v>
      </c>
      <c r="N18" s="10">
        <f>(D18*1/1000)/$C$18</f>
        <v>14.874575789763355</v>
      </c>
      <c r="O18" s="10">
        <f>(E18*1/1000)/$C$18</f>
        <v>33.575272974221292</v>
      </c>
      <c r="P18" s="10">
        <f>(F18*1/1000)/$C$18</f>
        <v>5.9400255974854499</v>
      </c>
      <c r="Q18" s="10">
        <f>(G18*1/1000)/$C$18</f>
        <v>0.6970096728461348</v>
      </c>
      <c r="R18" s="10">
        <f>(H18*1/1000)/$C$18</f>
        <v>2.1749183217584651</v>
      </c>
      <c r="S18" s="10">
        <f>(I18*1/1000)/$C$18</f>
        <v>12.065907234520694</v>
      </c>
      <c r="T18" t="s">
        <v>523</v>
      </c>
      <c r="U18" t="s">
        <v>54</v>
      </c>
      <c r="V18" t="s">
        <v>504</v>
      </c>
      <c r="W18" s="22" t="s">
        <v>494</v>
      </c>
      <c r="X18" t="s">
        <v>510</v>
      </c>
      <c r="Y18" t="s">
        <v>511</v>
      </c>
      <c r="Z18" s="21">
        <v>23573</v>
      </c>
      <c r="AA18" s="21">
        <v>43392</v>
      </c>
      <c r="AB18">
        <f>DATEDIF(Z18,AA18,"Y")</f>
        <v>54</v>
      </c>
      <c r="AC18">
        <v>1</v>
      </c>
      <c r="AD18" t="s">
        <v>502</v>
      </c>
      <c r="AE18">
        <v>6000</v>
      </c>
      <c r="AF18">
        <v>7</v>
      </c>
      <c r="AG18">
        <v>0</v>
      </c>
      <c r="AH18">
        <v>2</v>
      </c>
      <c r="AI18" s="27">
        <v>1</v>
      </c>
      <c r="AJ18" s="27">
        <v>0</v>
      </c>
      <c r="AK18" t="str">
        <f t="shared" si="0"/>
        <v>TRUE</v>
      </c>
    </row>
    <row r="19" spans="1:37" ht="16" x14ac:dyDescent="0.2">
      <c r="A19" s="8" t="s">
        <v>56</v>
      </c>
      <c r="B19" s="9">
        <v>45</v>
      </c>
      <c r="C19" s="10">
        <f>B19/1000</f>
        <v>4.4999999999999998E-2</v>
      </c>
      <c r="D19" s="11">
        <v>10.396134359240257</v>
      </c>
      <c r="E19" s="11">
        <v>1548.1387646565861</v>
      </c>
      <c r="F19" s="11">
        <v>454.10013287489397</v>
      </c>
      <c r="G19" s="11">
        <v>1.4595495417202244</v>
      </c>
      <c r="H19" s="11">
        <v>114.1023643138534</v>
      </c>
      <c r="I19" s="11">
        <v>899.2937883231433</v>
      </c>
      <c r="J19" s="11">
        <v>78.4771489976807</v>
      </c>
      <c r="K19" s="11">
        <v>96.860108480387424</v>
      </c>
      <c r="L19" s="11">
        <v>101.69740120720492</v>
      </c>
      <c r="M19" s="11">
        <v>80.093421983231281</v>
      </c>
      <c r="N19" s="10">
        <f>(D19*1/1000)/$C$19</f>
        <v>0.23102520798311682</v>
      </c>
      <c r="O19" s="10">
        <f>(E19*1/1000)/$C$19</f>
        <v>34.403083659035246</v>
      </c>
      <c r="P19" s="10">
        <f>(F19*1/1000)/$C$19</f>
        <v>10.091114063886533</v>
      </c>
      <c r="Q19" s="10">
        <f>(G19*1/1000)/$C$19</f>
        <v>3.2434434260449438E-2</v>
      </c>
      <c r="R19" s="10">
        <f>(H19*1/1000)/$C$19</f>
        <v>2.5356080958634091</v>
      </c>
      <c r="S19" s="10">
        <f>(I19*1/1000)/$C$19</f>
        <v>19.984306407180963</v>
      </c>
      <c r="T19" t="s">
        <v>524</v>
      </c>
      <c r="U19" t="s">
        <v>56</v>
      </c>
      <c r="V19" t="s">
        <v>499</v>
      </c>
      <c r="W19" s="22" t="s">
        <v>499</v>
      </c>
      <c r="X19" t="s">
        <v>508</v>
      </c>
      <c r="Y19" t="s">
        <v>501</v>
      </c>
      <c r="Z19" s="21">
        <v>26190</v>
      </c>
      <c r="AA19" s="21">
        <v>43409</v>
      </c>
      <c r="AB19">
        <f>DATEDIF(Z19,AA19,"Y")</f>
        <v>47</v>
      </c>
      <c r="AC19">
        <v>1</v>
      </c>
      <c r="AD19" t="s">
        <v>502</v>
      </c>
      <c r="AE19">
        <v>189</v>
      </c>
      <c r="AF19">
        <v>5</v>
      </c>
      <c r="AG19">
        <v>0</v>
      </c>
      <c r="AH19">
        <v>2</v>
      </c>
      <c r="AI19">
        <v>1</v>
      </c>
      <c r="AJ19">
        <v>0</v>
      </c>
      <c r="AK19" t="str">
        <f t="shared" si="0"/>
        <v>TRUE</v>
      </c>
    </row>
    <row r="20" spans="1:37" ht="16" x14ac:dyDescent="0.2">
      <c r="A20" s="8" t="s">
        <v>58</v>
      </c>
      <c r="B20" s="9">
        <v>26</v>
      </c>
      <c r="C20" s="10">
        <f>B20/1000</f>
        <v>2.5999999999999999E-2</v>
      </c>
      <c r="D20" s="11">
        <v>5.1634973611734756</v>
      </c>
      <c r="E20" s="11">
        <v>336.14646956802147</v>
      </c>
      <c r="F20" s="11">
        <v>160.81610743914041</v>
      </c>
      <c r="G20" s="11">
        <v>1.2099024142280435</v>
      </c>
      <c r="H20" s="11">
        <v>26.534251261275855</v>
      </c>
      <c r="I20" s="11">
        <v>75.049230461786578</v>
      </c>
      <c r="J20" s="11">
        <v>20.930085718067019</v>
      </c>
      <c r="K20" s="11">
        <v>33.148572126267084</v>
      </c>
      <c r="L20" s="11">
        <v>35.734060192229222</v>
      </c>
      <c r="M20" s="11">
        <v>5.1101345692575526</v>
      </c>
      <c r="N20" s="10">
        <f>(D20*1/1000)/$C$20</f>
        <v>0.19859605235282599</v>
      </c>
      <c r="O20" s="10">
        <f>(E20*1/1000)/$C$20</f>
        <v>12.928710368000827</v>
      </c>
      <c r="P20" s="10">
        <f>(F20*1/1000)/$C$20</f>
        <v>6.1852349015054005</v>
      </c>
      <c r="Q20" s="10">
        <f>(G20*1/1000)/$C$20</f>
        <v>4.6534708239540139E-2</v>
      </c>
      <c r="R20" s="10">
        <f>(H20*1/1000)/$C$20</f>
        <v>1.0205481254336868</v>
      </c>
      <c r="S20" s="10">
        <f>(I20*1/1000)/$C$20</f>
        <v>2.8865088639148686</v>
      </c>
      <c r="T20" t="s">
        <v>525</v>
      </c>
      <c r="U20" t="s">
        <v>58</v>
      </c>
      <c r="V20" t="s">
        <v>504</v>
      </c>
      <c r="W20" t="s">
        <v>494</v>
      </c>
      <c r="X20" t="s">
        <v>510</v>
      </c>
      <c r="Y20" t="s">
        <v>511</v>
      </c>
      <c r="Z20" s="21">
        <v>24908</v>
      </c>
      <c r="AA20" s="21">
        <v>43411</v>
      </c>
      <c r="AB20">
        <f>DATEDIF(Z20,AA20,"Y")</f>
        <v>50</v>
      </c>
      <c r="AC20">
        <v>1</v>
      </c>
      <c r="AD20" t="s">
        <v>502</v>
      </c>
      <c r="AE20">
        <v>322</v>
      </c>
      <c r="AF20">
        <v>4</v>
      </c>
      <c r="AG20">
        <v>1</v>
      </c>
      <c r="AH20">
        <v>2</v>
      </c>
      <c r="AI20" s="27">
        <v>0</v>
      </c>
      <c r="AJ20" s="27">
        <v>0</v>
      </c>
      <c r="AK20" t="str">
        <f t="shared" si="0"/>
        <v>TRUE</v>
      </c>
    </row>
    <row r="21" spans="1:37" ht="16" x14ac:dyDescent="0.2">
      <c r="A21" s="8" t="s">
        <v>60</v>
      </c>
      <c r="B21" s="9">
        <v>65</v>
      </c>
      <c r="C21" s="10">
        <f>B21/1000</f>
        <v>6.5000000000000002E-2</v>
      </c>
      <c r="D21" s="11">
        <v>1201.4889377755453</v>
      </c>
      <c r="E21" s="11">
        <v>207.59871899705632</v>
      </c>
      <c r="F21" s="11">
        <v>44.505515651353321</v>
      </c>
      <c r="G21" s="11">
        <v>10.785616887685725</v>
      </c>
      <c r="H21" s="11">
        <v>-2.0015176421367373</v>
      </c>
      <c r="I21" s="11">
        <v>34.948486036539315</v>
      </c>
      <c r="J21" s="11">
        <v>2.0569320857350943</v>
      </c>
      <c r="K21" s="11">
        <v>3.6716198965984113</v>
      </c>
      <c r="L21" s="11">
        <v>3.33569348799863</v>
      </c>
      <c r="M21" s="11">
        <v>0.50279621527845364</v>
      </c>
      <c r="N21" s="10">
        <f>(D21*1/1000)/$C$21</f>
        <v>18.484445196546851</v>
      </c>
      <c r="O21" s="10">
        <f>(E21*1/1000)/$C$21</f>
        <v>3.1938264461085586</v>
      </c>
      <c r="P21" s="10">
        <f>(F21*1/1000)/$C$21</f>
        <v>0.6847002407900511</v>
      </c>
      <c r="Q21" s="10">
        <f>(G21*1/1000)/$C$21</f>
        <v>0.16593256750285729</v>
      </c>
      <c r="R21" s="10">
        <f>(H21*1/1000)/$C$21</f>
        <v>-3.0792579109795958E-2</v>
      </c>
      <c r="S21" s="10">
        <f>(I21*1/1000)/$C$21</f>
        <v>0.53766901594675864</v>
      </c>
      <c r="T21" t="s">
        <v>526</v>
      </c>
      <c r="U21" t="s">
        <v>60</v>
      </c>
      <c r="V21" t="s">
        <v>504</v>
      </c>
      <c r="W21" s="22" t="s">
        <v>494</v>
      </c>
      <c r="X21" t="s">
        <v>510</v>
      </c>
      <c r="Y21" t="s">
        <v>511</v>
      </c>
      <c r="Z21" s="21">
        <v>29437</v>
      </c>
      <c r="AA21" s="21">
        <v>43417</v>
      </c>
      <c r="AB21">
        <f>DATEDIF(Z21,AA21,"Y")</f>
        <v>38</v>
      </c>
      <c r="AC21">
        <v>1</v>
      </c>
      <c r="AD21" t="s">
        <v>502</v>
      </c>
      <c r="AE21">
        <v>1073</v>
      </c>
      <c r="AF21">
        <v>10</v>
      </c>
      <c r="AG21">
        <v>1</v>
      </c>
      <c r="AH21">
        <v>3</v>
      </c>
      <c r="AI21" s="27">
        <v>1</v>
      </c>
      <c r="AJ21" s="27">
        <v>0</v>
      </c>
      <c r="AK21" t="str">
        <f t="shared" si="0"/>
        <v>TRUE</v>
      </c>
    </row>
    <row r="22" spans="1:37" ht="16" x14ac:dyDescent="0.2">
      <c r="A22" s="8" t="s">
        <v>62</v>
      </c>
      <c r="B22" s="9">
        <v>31</v>
      </c>
      <c r="C22" s="10">
        <f>B22/1000</f>
        <v>3.1E-2</v>
      </c>
      <c r="D22" s="11">
        <v>9.7401149690829278</v>
      </c>
      <c r="E22" s="11">
        <v>496.26047061981615</v>
      </c>
      <c r="F22" s="11">
        <v>211.14202381869629</v>
      </c>
      <c r="G22" s="11">
        <v>1.3002417740539007</v>
      </c>
      <c r="H22" s="11">
        <v>18.149425947375143</v>
      </c>
      <c r="I22" s="11">
        <v>176.52881403435538</v>
      </c>
      <c r="J22" s="11">
        <v>15.00425530966751</v>
      </c>
      <c r="K22" s="11">
        <v>18.463129633038513</v>
      </c>
      <c r="L22" s="11">
        <v>36.284554152812746</v>
      </c>
      <c r="M22" s="11">
        <v>14.457826207916495</v>
      </c>
      <c r="N22" s="10">
        <f>(C22*1/1000)/$D$23</f>
        <v>6.9772728937627141E-6</v>
      </c>
      <c r="O22" s="10">
        <f>(D22*1/1000)/$D$23</f>
        <v>2.1922400050295087E-3</v>
      </c>
      <c r="P22" s="10">
        <f>(E22*1/1000)/$D$23</f>
        <v>0.11169499128714745</v>
      </c>
      <c r="Q22" s="10">
        <f>(F22*1/1000)/$D$23</f>
        <v>4.7522436113690031E-2</v>
      </c>
      <c r="R22" s="10">
        <f>(G22*1/1000)/$D$23</f>
        <v>2.9264973178852341E-4</v>
      </c>
      <c r="S22" s="10">
        <f>(H22*1/1000)/$D$23</f>
        <v>4.0849515387088474E-3</v>
      </c>
      <c r="T22" t="s">
        <v>621</v>
      </c>
      <c r="U22" t="s">
        <v>62</v>
      </c>
      <c r="V22" t="s">
        <v>504</v>
      </c>
      <c r="W22" t="s">
        <v>494</v>
      </c>
      <c r="X22" t="s">
        <v>520</v>
      </c>
      <c r="Y22" t="s">
        <v>511</v>
      </c>
      <c r="Z22" s="21">
        <v>25575</v>
      </c>
      <c r="AA22" s="21">
        <v>43426</v>
      </c>
      <c r="AB22">
        <f>DATEDIF(Z22,AA22,"Y")</f>
        <v>48</v>
      </c>
      <c r="AC22">
        <v>1</v>
      </c>
      <c r="AD22" t="s">
        <v>502</v>
      </c>
      <c r="AE22">
        <v>398</v>
      </c>
      <c r="AF22">
        <v>4</v>
      </c>
      <c r="AG22">
        <v>0</v>
      </c>
      <c r="AH22">
        <v>3</v>
      </c>
      <c r="AI22" s="27">
        <v>1</v>
      </c>
      <c r="AJ22" s="27">
        <v>0</v>
      </c>
      <c r="AK22" t="str">
        <f t="shared" si="0"/>
        <v>TRUE</v>
      </c>
    </row>
    <row r="23" spans="1:37" ht="16" x14ac:dyDescent="0.2">
      <c r="A23" s="8" t="s">
        <v>68</v>
      </c>
      <c r="B23" s="9">
        <v>44</v>
      </c>
      <c r="C23" s="10">
        <f>B23/1000</f>
        <v>4.3999999999999997E-2</v>
      </c>
      <c r="D23" s="11">
        <v>4.4429966366533034</v>
      </c>
      <c r="E23" s="11">
        <v>425.12020756585628</v>
      </c>
      <c r="F23" s="11">
        <v>201.81166372723666</v>
      </c>
      <c r="G23" s="11">
        <v>1.2578862695851691</v>
      </c>
      <c r="H23" s="11">
        <v>25.546658911523558</v>
      </c>
      <c r="I23" s="11">
        <v>143.75252024731495</v>
      </c>
      <c r="J23" s="11">
        <v>22.563297261976338</v>
      </c>
      <c r="K23" s="11">
        <v>28.005026305158939</v>
      </c>
      <c r="L23" s="11">
        <v>29.576712639809209</v>
      </c>
      <c r="M23" s="11">
        <v>4.1869282532279302</v>
      </c>
      <c r="N23" s="10">
        <f>(D23*1/1000)/$C$23</f>
        <v>0.10097719628757508</v>
      </c>
      <c r="O23" s="10">
        <f>(E23*1/1000)/$C$23</f>
        <v>9.6618228992240063</v>
      </c>
      <c r="P23" s="10">
        <f>(F23*1/1000)/$C$23</f>
        <v>4.586628721073561</v>
      </c>
      <c r="Q23" s="10">
        <f>(G23*1/1000)/$C$23</f>
        <v>2.8588324308753847E-2</v>
      </c>
      <c r="R23" s="10">
        <f>(H23*1/1000)/$C$23</f>
        <v>0.58060588435280813</v>
      </c>
      <c r="S23" s="10">
        <f>(I23*1/1000)/$C$23</f>
        <v>3.2671027328935214</v>
      </c>
      <c r="T23" t="s">
        <v>527</v>
      </c>
      <c r="U23" t="s">
        <v>68</v>
      </c>
      <c r="V23" t="s">
        <v>504</v>
      </c>
      <c r="W23" s="22" t="s">
        <v>494</v>
      </c>
      <c r="X23" t="s">
        <v>505</v>
      </c>
      <c r="Y23" t="s">
        <v>511</v>
      </c>
      <c r="Z23" s="21">
        <v>17139</v>
      </c>
      <c r="AA23" s="21">
        <v>43427</v>
      </c>
      <c r="AB23">
        <f>DATEDIF(Z23,AA23,"Y")</f>
        <v>71</v>
      </c>
      <c r="AC23">
        <v>1</v>
      </c>
      <c r="AD23" t="s">
        <v>502</v>
      </c>
      <c r="AE23">
        <v>164</v>
      </c>
      <c r="AF23">
        <v>4</v>
      </c>
      <c r="AG23">
        <v>0</v>
      </c>
      <c r="AH23">
        <v>1</v>
      </c>
      <c r="AI23" s="27">
        <v>1</v>
      </c>
      <c r="AJ23" s="27">
        <v>0</v>
      </c>
      <c r="AK23" t="str">
        <f t="shared" si="0"/>
        <v>TRUE</v>
      </c>
    </row>
    <row r="24" spans="1:37" ht="16" x14ac:dyDescent="0.2">
      <c r="A24" s="8" t="s">
        <v>72</v>
      </c>
      <c r="B24" s="9">
        <v>45</v>
      </c>
      <c r="C24" s="10">
        <f>B24/1000</f>
        <v>4.4999999999999998E-2</v>
      </c>
      <c r="D24" s="11">
        <v>203.15067364633509</v>
      </c>
      <c r="E24" s="11">
        <v>732.4100661556356</v>
      </c>
      <c r="F24" s="11">
        <v>57.668073641328633</v>
      </c>
      <c r="G24" s="11">
        <v>1.6204640683726033</v>
      </c>
      <c r="H24" s="11">
        <v>-5.9828139398660465</v>
      </c>
      <c r="I24" s="11">
        <v>480.97606562075066</v>
      </c>
      <c r="J24" s="11">
        <v>0.20911338463295223</v>
      </c>
      <c r="K24" s="11">
        <v>5.9884891452290374E-2</v>
      </c>
      <c r="L24" s="11">
        <v>1.5953354259589432</v>
      </c>
      <c r="M24" s="11">
        <v>0.89725397867344736</v>
      </c>
      <c r="N24" s="10">
        <f>(D24*1/1000)/$C$24</f>
        <v>4.5144594143630021</v>
      </c>
      <c r="O24" s="10">
        <f>(E24*1/1000)/$C$24</f>
        <v>16.275779247903014</v>
      </c>
      <c r="P24" s="10">
        <f>(F24*1/1000)/$C$24</f>
        <v>1.2815127475850807</v>
      </c>
      <c r="Q24" s="10">
        <f>(G24*1/1000)/$C$24</f>
        <v>3.6010312630502292E-2</v>
      </c>
      <c r="R24" s="10">
        <f>(H24*1/1000)/$C$24</f>
        <v>-0.13295142088591214</v>
      </c>
      <c r="S24" s="10">
        <f>(I24*1/1000)/$C$24</f>
        <v>10.688357013794461</v>
      </c>
      <c r="T24" t="s">
        <v>528</v>
      </c>
      <c r="U24" t="s">
        <v>72</v>
      </c>
      <c r="V24" t="s">
        <v>504</v>
      </c>
      <c r="W24" s="22" t="s">
        <v>494</v>
      </c>
      <c r="X24" t="s">
        <v>505</v>
      </c>
      <c r="Y24" t="s">
        <v>511</v>
      </c>
      <c r="Z24" s="21">
        <v>36196</v>
      </c>
      <c r="AA24" s="21">
        <v>43462</v>
      </c>
      <c r="AB24">
        <f>DATEDIF(Z24,AA24,"Y")</f>
        <v>19</v>
      </c>
      <c r="AC24" s="23">
        <v>1</v>
      </c>
      <c r="AD24" t="s">
        <v>502</v>
      </c>
      <c r="AE24">
        <v>108</v>
      </c>
      <c r="AF24">
        <v>3</v>
      </c>
      <c r="AG24">
        <v>1</v>
      </c>
      <c r="AH24">
        <v>1</v>
      </c>
      <c r="AI24" s="27">
        <v>1</v>
      </c>
      <c r="AJ24" s="27">
        <v>0</v>
      </c>
      <c r="AK24" t="str">
        <f t="shared" si="0"/>
        <v>TRUE</v>
      </c>
    </row>
    <row r="25" spans="1:37" ht="16" x14ac:dyDescent="0.2">
      <c r="A25" s="8" t="s">
        <v>74</v>
      </c>
      <c r="B25" s="9">
        <v>43</v>
      </c>
      <c r="C25" s="10">
        <f>B25/1000</f>
        <v>4.2999999999999997E-2</v>
      </c>
      <c r="D25" s="11">
        <v>17.26047387509389</v>
      </c>
      <c r="E25" s="11">
        <v>549.49868229473122</v>
      </c>
      <c r="F25" s="11">
        <v>264.01841682754048</v>
      </c>
      <c r="G25" s="11">
        <v>1.6121833547178743</v>
      </c>
      <c r="H25" s="11">
        <v>25.149123171309714</v>
      </c>
      <c r="I25" s="11">
        <v>321.57010682233943</v>
      </c>
      <c r="J25" s="11">
        <v>19.501903788266102</v>
      </c>
      <c r="K25" s="11">
        <v>25.327121434111532</v>
      </c>
      <c r="L25" s="11">
        <v>6.360417193884893</v>
      </c>
      <c r="M25" s="11">
        <v>0.90938545873191001</v>
      </c>
      <c r="N25" s="10">
        <f>(D25*1/1000)/$C$25</f>
        <v>0.40140636918823008</v>
      </c>
      <c r="O25" s="10">
        <f>(E25*1/1000)/$C$25</f>
        <v>12.779039123133284</v>
      </c>
      <c r="P25" s="10">
        <f>(F25*1/1000)/$C$25</f>
        <v>6.1399631820358254</v>
      </c>
      <c r="Q25" s="10">
        <f>(G25*1/1000)/$C$25</f>
        <v>3.7492636156229636E-2</v>
      </c>
      <c r="R25" s="10">
        <f>(H25*1/1000)/$C$25</f>
        <v>0.58486332956534226</v>
      </c>
      <c r="S25" s="10">
        <f>(I25*1/1000)/$C$25</f>
        <v>7.4783745772637085</v>
      </c>
      <c r="T25" t="s">
        <v>529</v>
      </c>
      <c r="U25" t="s">
        <v>74</v>
      </c>
      <c r="V25" t="s">
        <v>499</v>
      </c>
      <c r="W25" t="s">
        <v>499</v>
      </c>
      <c r="X25" t="s">
        <v>530</v>
      </c>
      <c r="Y25" t="s">
        <v>501</v>
      </c>
      <c r="Z25" s="21">
        <v>32551</v>
      </c>
      <c r="AA25" s="21">
        <v>43469</v>
      </c>
      <c r="AB25">
        <f>DATEDIF(Z25,AA25,"Y")</f>
        <v>29</v>
      </c>
      <c r="AC25">
        <v>1</v>
      </c>
      <c r="AD25" t="s">
        <v>502</v>
      </c>
      <c r="AE25">
        <v>510</v>
      </c>
      <c r="AF25" t="s">
        <v>501</v>
      </c>
      <c r="AG25">
        <v>1</v>
      </c>
      <c r="AH25">
        <v>1</v>
      </c>
      <c r="AI25">
        <v>1</v>
      </c>
      <c r="AJ25">
        <v>0</v>
      </c>
      <c r="AK25" t="str">
        <f t="shared" si="0"/>
        <v>TRUE</v>
      </c>
    </row>
    <row r="26" spans="1:37" ht="16" x14ac:dyDescent="0.2">
      <c r="A26" s="8" t="s">
        <v>76</v>
      </c>
      <c r="B26" s="9">
        <v>39</v>
      </c>
      <c r="C26" s="10">
        <f>B26/1000</f>
        <v>3.9E-2</v>
      </c>
      <c r="D26" s="11">
        <v>5.4077902885776377</v>
      </c>
      <c r="E26" s="11">
        <v>996.75066302654488</v>
      </c>
      <c r="F26" s="11">
        <v>481.29385622838697</v>
      </c>
      <c r="G26" s="11">
        <v>1.4991847517771868</v>
      </c>
      <c r="H26" s="11">
        <v>19.568432574614153</v>
      </c>
      <c r="I26" s="11">
        <v>490.76434932650642</v>
      </c>
      <c r="J26" s="11">
        <v>14.558148301399214</v>
      </c>
      <c r="K26" s="11">
        <v>32.586947787030034</v>
      </c>
      <c r="L26" s="11">
        <v>76.665498589164258</v>
      </c>
      <c r="M26" s="11">
        <v>1.43240049337838</v>
      </c>
      <c r="N26" s="10">
        <f>(C26*1/1000)/$D$31</f>
        <v>2.0584079225921046E-6</v>
      </c>
      <c r="O26" s="10">
        <f>(D26*1/1000)/$D$31</f>
        <v>2.8542149676217572E-4</v>
      </c>
      <c r="P26" s="10">
        <f>(E26*1/1000)/$D$31</f>
        <v>5.2608191323660847E-2</v>
      </c>
      <c r="Q26" s="10">
        <f>(F26*1/1000)/$D$31</f>
        <v>2.5402540686036337E-2</v>
      </c>
      <c r="R26" s="10">
        <v>0.502</v>
      </c>
      <c r="S26" s="10">
        <f>(H26*1/1000)/$D$31</f>
        <v>1.0328158113921842E-3</v>
      </c>
      <c r="T26" s="22" t="s">
        <v>746</v>
      </c>
      <c r="U26" t="s">
        <v>76</v>
      </c>
      <c r="V26" t="s">
        <v>493</v>
      </c>
      <c r="W26" s="22" t="s">
        <v>494</v>
      </c>
      <c r="X26" t="s">
        <v>495</v>
      </c>
      <c r="Y26" t="s">
        <v>511</v>
      </c>
      <c r="Z26" s="26">
        <v>33939</v>
      </c>
      <c r="AA26" s="26">
        <v>43465</v>
      </c>
      <c r="AB26" s="22">
        <v>26</v>
      </c>
      <c r="AC26" s="22">
        <v>1</v>
      </c>
      <c r="AD26" s="22" t="s">
        <v>502</v>
      </c>
      <c r="AE26" s="22">
        <v>2103</v>
      </c>
      <c r="AF26" s="22">
        <v>10</v>
      </c>
      <c r="AG26" s="22">
        <v>1</v>
      </c>
      <c r="AH26" s="22">
        <v>3</v>
      </c>
      <c r="AI26" s="22">
        <v>1</v>
      </c>
      <c r="AJ26" s="22">
        <v>0</v>
      </c>
      <c r="AK26" t="str">
        <f t="shared" si="0"/>
        <v>TRUE</v>
      </c>
    </row>
    <row r="27" spans="1:37" ht="16" x14ac:dyDescent="0.2">
      <c r="A27" s="8" t="s">
        <v>86</v>
      </c>
      <c r="B27" s="9">
        <v>34</v>
      </c>
      <c r="C27" s="10">
        <f>B27/1000</f>
        <v>3.4000000000000002E-2</v>
      </c>
      <c r="D27" s="11">
        <v>16.579815129455476</v>
      </c>
      <c r="E27" s="11">
        <v>558.78595447979467</v>
      </c>
      <c r="F27" s="11">
        <v>213.57668404877484</v>
      </c>
      <c r="G27" s="11">
        <v>1.2310428024933064</v>
      </c>
      <c r="H27" s="11">
        <v>27.644461943796415</v>
      </c>
      <c r="I27" s="11">
        <v>227.98852672578587</v>
      </c>
      <c r="J27" s="11">
        <v>17.121186768766638</v>
      </c>
      <c r="K27" s="11">
        <v>25.226909044546485</v>
      </c>
      <c r="L27" s="11">
        <v>57.408585050830837</v>
      </c>
      <c r="M27" s="11">
        <v>5.7946280810111075</v>
      </c>
      <c r="N27" s="10">
        <f>(D27*1/1000)/$C$27</f>
        <v>0.48764162145457279</v>
      </c>
      <c r="O27" s="10">
        <f>(E27*1/1000)/$C$27</f>
        <v>16.434881014111607</v>
      </c>
      <c r="P27" s="10">
        <f>(F27*1/1000)/$C$27</f>
        <v>6.2816671779051418</v>
      </c>
      <c r="Q27" s="10">
        <f>(G27*1/1000)/$C$27</f>
        <v>3.6207141249803128E-2</v>
      </c>
      <c r="R27" s="10">
        <f>(H27*1/1000)/$C$27</f>
        <v>0.81307241011165921</v>
      </c>
      <c r="S27" s="10">
        <f>(I27*1/1000)/$C$27</f>
        <v>6.7055449036995842</v>
      </c>
      <c r="T27" t="s">
        <v>531</v>
      </c>
      <c r="U27" t="s">
        <v>86</v>
      </c>
      <c r="V27" t="s">
        <v>493</v>
      </c>
      <c r="W27" s="22" t="s">
        <v>494</v>
      </c>
      <c r="X27" t="s">
        <v>495</v>
      </c>
      <c r="Y27" t="s">
        <v>511</v>
      </c>
      <c r="Z27" s="21">
        <v>33786</v>
      </c>
      <c r="AA27" s="21">
        <v>43491</v>
      </c>
      <c r="AB27">
        <f>DATEDIF(Z27,AA27,"Y")</f>
        <v>26</v>
      </c>
      <c r="AC27">
        <v>1</v>
      </c>
      <c r="AD27" t="s">
        <v>497</v>
      </c>
      <c r="AE27">
        <v>15</v>
      </c>
      <c r="AF27">
        <v>1</v>
      </c>
      <c r="AG27">
        <v>0</v>
      </c>
      <c r="AH27">
        <v>3</v>
      </c>
      <c r="AI27" s="27">
        <v>1</v>
      </c>
      <c r="AJ27" s="27">
        <v>0</v>
      </c>
      <c r="AK27" t="str">
        <f t="shared" si="0"/>
        <v>TRUE</v>
      </c>
    </row>
    <row r="28" spans="1:37" ht="16" x14ac:dyDescent="0.2">
      <c r="A28" s="8" t="s">
        <v>88</v>
      </c>
      <c r="B28" s="9">
        <v>30</v>
      </c>
      <c r="C28" s="10">
        <f>B28/1000</f>
        <v>0.03</v>
      </c>
      <c r="D28" s="11">
        <v>8.4809090706675612</v>
      </c>
      <c r="E28" s="11">
        <v>480.78702356023967</v>
      </c>
      <c r="F28" s="11">
        <v>117.36851497848053</v>
      </c>
      <c r="G28" s="11">
        <v>1.3186220412134975</v>
      </c>
      <c r="H28" s="11">
        <v>23.025885397196252</v>
      </c>
      <c r="I28" s="11">
        <v>161.93806896513604</v>
      </c>
      <c r="J28" s="11">
        <v>21.657247712150802</v>
      </c>
      <c r="K28" s="11">
        <v>32.021804172463327</v>
      </c>
      <c r="L28" s="11">
        <v>34.942635569945828</v>
      </c>
      <c r="M28" s="11">
        <v>19.371021541409085</v>
      </c>
      <c r="N28" s="10">
        <f>(D28*1/1000)/$C$28</f>
        <v>0.282696969022252</v>
      </c>
      <c r="O28" s="10">
        <f>(E28*1/1000)/$C$28</f>
        <v>16.026234118674655</v>
      </c>
      <c r="P28" s="10">
        <f>(F28*1/1000)/$C$28</f>
        <v>3.9122838326160183</v>
      </c>
      <c r="Q28" s="10">
        <f>(G28*1/1000)/$C$28</f>
        <v>4.3954068040449913E-2</v>
      </c>
      <c r="R28" s="10">
        <f>(H28*1/1000)/$C$28</f>
        <v>0.76752951323987506</v>
      </c>
      <c r="S28" s="10">
        <f>(I28*1/1000)/$C$28</f>
        <v>5.397935632171202</v>
      </c>
      <c r="T28" t="s">
        <v>532</v>
      </c>
      <c r="U28" t="s">
        <v>88</v>
      </c>
      <c r="V28" t="s">
        <v>493</v>
      </c>
      <c r="W28" s="22" t="s">
        <v>494</v>
      </c>
      <c r="X28" t="s">
        <v>533</v>
      </c>
      <c r="Y28" t="s">
        <v>511</v>
      </c>
      <c r="Z28" s="21">
        <v>33519</v>
      </c>
      <c r="AA28" s="21">
        <v>43487</v>
      </c>
      <c r="AB28">
        <f>DATEDIF(Z28,AA28,"Y")</f>
        <v>27</v>
      </c>
      <c r="AC28">
        <v>1</v>
      </c>
      <c r="AD28" t="s">
        <v>502</v>
      </c>
      <c r="AE28">
        <v>448</v>
      </c>
      <c r="AF28">
        <v>2</v>
      </c>
      <c r="AG28">
        <v>1</v>
      </c>
      <c r="AH28">
        <v>1</v>
      </c>
      <c r="AI28" s="27">
        <v>0</v>
      </c>
      <c r="AJ28" s="27">
        <v>0</v>
      </c>
      <c r="AK28" t="str">
        <f t="shared" si="0"/>
        <v>TRUE</v>
      </c>
    </row>
    <row r="29" spans="1:37" ht="16" x14ac:dyDescent="0.2">
      <c r="A29" s="8" t="s">
        <v>96</v>
      </c>
      <c r="B29" s="9">
        <v>36</v>
      </c>
      <c r="C29" s="10">
        <f>B29/1000</f>
        <v>3.5999999999999997E-2</v>
      </c>
      <c r="D29" s="11">
        <v>49.600810125712115</v>
      </c>
      <c r="E29" s="11">
        <v>2102.2133492984603</v>
      </c>
      <c r="F29" s="11">
        <v>214.50556572064713</v>
      </c>
      <c r="G29" s="11">
        <v>1.6539796946481455</v>
      </c>
      <c r="H29" s="11">
        <v>3.4675885455907469</v>
      </c>
      <c r="I29" s="11">
        <v>758.74474854168943</v>
      </c>
      <c r="J29" s="11">
        <v>5.1478067194175381</v>
      </c>
      <c r="K29" s="11">
        <v>13.683236719534751</v>
      </c>
      <c r="L29" s="11">
        <v>11.523142810190333</v>
      </c>
      <c r="M29" s="11">
        <v>0.71495241103670759</v>
      </c>
      <c r="N29" s="10">
        <f>(D29*1/1000)/$C$29</f>
        <v>1.3778002812697812</v>
      </c>
      <c r="O29" s="10">
        <f>(E29*1/1000)/$C$29</f>
        <v>58.394815258290571</v>
      </c>
      <c r="P29" s="10">
        <f>(F29*1/1000)/$C$29</f>
        <v>5.9584879366846435</v>
      </c>
      <c r="Q29" s="10">
        <f>(G29*1/1000)/$C$29</f>
        <v>4.5943880406892935E-2</v>
      </c>
      <c r="R29" s="10">
        <f>(H29*1/1000)/$C$29</f>
        <v>9.6321904044187417E-2</v>
      </c>
      <c r="S29" s="10">
        <f>(I29*1/1000)/$C$29</f>
        <v>21.076243015046931</v>
      </c>
      <c r="T29" t="s">
        <v>534</v>
      </c>
      <c r="U29" t="s">
        <v>96</v>
      </c>
      <c r="V29" t="s">
        <v>504</v>
      </c>
      <c r="W29" t="s">
        <v>494</v>
      </c>
      <c r="X29" t="s">
        <v>505</v>
      </c>
      <c r="Y29" t="s">
        <v>496</v>
      </c>
      <c r="Z29" s="21">
        <v>36595</v>
      </c>
      <c r="AA29" s="21">
        <v>43490</v>
      </c>
      <c r="AB29">
        <f>DATEDIF(Z29,AA29,"Y")</f>
        <v>18</v>
      </c>
      <c r="AC29">
        <v>1</v>
      </c>
      <c r="AD29" t="s">
        <v>497</v>
      </c>
      <c r="AE29">
        <v>1276</v>
      </c>
      <c r="AF29">
        <v>11</v>
      </c>
      <c r="AG29">
        <v>1</v>
      </c>
      <c r="AH29">
        <v>2</v>
      </c>
      <c r="AI29" s="27">
        <v>1</v>
      </c>
      <c r="AJ29" s="27">
        <v>0</v>
      </c>
      <c r="AK29" t="str">
        <f t="shared" si="0"/>
        <v>TRUE</v>
      </c>
    </row>
    <row r="30" spans="1:37" ht="16" x14ac:dyDescent="0.2">
      <c r="A30" s="8" t="s">
        <v>98</v>
      </c>
      <c r="B30" s="9">
        <v>44</v>
      </c>
      <c r="C30" s="10">
        <f>B30/1000</f>
        <v>4.3999999999999997E-2</v>
      </c>
      <c r="D30" s="11">
        <v>60.2403615092473</v>
      </c>
      <c r="E30" s="11">
        <v>1458.6529143870694</v>
      </c>
      <c r="F30" s="11">
        <v>86.985591975971914</v>
      </c>
      <c r="G30" s="11">
        <v>1.5485673828231836</v>
      </c>
      <c r="H30" s="11">
        <v>-6.062177461799811</v>
      </c>
      <c r="I30" s="11">
        <v>540.67131573272763</v>
      </c>
      <c r="J30" s="11">
        <v>0.1489912775987271</v>
      </c>
      <c r="K30" s="11">
        <v>-3.0321174999748849E-2</v>
      </c>
      <c r="L30" s="11">
        <v>2.3028930830180556</v>
      </c>
      <c r="M30" s="11">
        <v>0.8105417078019822</v>
      </c>
      <c r="N30" s="10">
        <f>(D30*1/1000)/$C$30</f>
        <v>1.3690991252101661</v>
      </c>
      <c r="O30" s="10">
        <f>(E30*1/1000)/$C$30</f>
        <v>33.151202599706124</v>
      </c>
      <c r="P30" s="10">
        <f>(F30*1/1000)/$C$30</f>
        <v>1.97694527218118</v>
      </c>
      <c r="Q30" s="10">
        <f>(G30*1/1000)/$C$30</f>
        <v>3.5194713245981446E-2</v>
      </c>
      <c r="R30" s="10">
        <f>(H30*1/1000)/$C$30</f>
        <v>-0.13777676049545026</v>
      </c>
      <c r="S30" s="10">
        <f>(I30*1/1000)/$C$30</f>
        <v>12.287984448471084</v>
      </c>
      <c r="T30" t="s">
        <v>535</v>
      </c>
      <c r="U30" t="s">
        <v>98</v>
      </c>
      <c r="V30" t="s">
        <v>493</v>
      </c>
      <c r="W30" s="22" t="s">
        <v>494</v>
      </c>
      <c r="X30" t="s">
        <v>536</v>
      </c>
      <c r="Y30" t="s">
        <v>511</v>
      </c>
      <c r="Z30" s="21">
        <v>35185</v>
      </c>
      <c r="AA30" s="21">
        <v>43501</v>
      </c>
      <c r="AB30">
        <f>DATEDIF(Z30,AA30,"Y")</f>
        <v>22</v>
      </c>
      <c r="AC30">
        <v>1</v>
      </c>
      <c r="AD30" t="s">
        <v>497</v>
      </c>
      <c r="AE30">
        <v>307</v>
      </c>
      <c r="AF30">
        <v>4</v>
      </c>
      <c r="AG30">
        <v>1</v>
      </c>
      <c r="AH30">
        <v>2</v>
      </c>
      <c r="AI30" s="27">
        <v>1</v>
      </c>
      <c r="AJ30" s="27">
        <v>0</v>
      </c>
      <c r="AK30" t="str">
        <f t="shared" si="0"/>
        <v>TRUE</v>
      </c>
    </row>
    <row r="31" spans="1:37" ht="16" x14ac:dyDescent="0.2">
      <c r="A31" s="8" t="s">
        <v>102</v>
      </c>
      <c r="B31" s="9">
        <v>30</v>
      </c>
      <c r="C31" s="10">
        <f>B31/1000</f>
        <v>0.03</v>
      </c>
      <c r="D31" s="11">
        <v>18.946681836945235</v>
      </c>
      <c r="E31" s="11">
        <v>2897.7901169360975</v>
      </c>
      <c r="F31" s="11">
        <v>1083.4162431944474</v>
      </c>
      <c r="G31" s="11">
        <v>1.792823933417099</v>
      </c>
      <c r="H31" s="11">
        <v>23.850046249113834</v>
      </c>
      <c r="I31" s="11">
        <v>1622.4836376772826</v>
      </c>
      <c r="J31" s="11">
        <v>15.060318560610501</v>
      </c>
      <c r="K31" s="11">
        <v>25.773766161787123</v>
      </c>
      <c r="L31" s="11">
        <v>86.677864732270052</v>
      </c>
      <c r="M31" s="11">
        <v>44.087322263706533</v>
      </c>
      <c r="N31" s="10">
        <f>(D31*1/1000)/$C$31</f>
        <v>0.63155606123150787</v>
      </c>
      <c r="O31" s="10">
        <f>(E31*1/1000)/$C$31</f>
        <v>96.59300389786992</v>
      </c>
      <c r="P31" s="10">
        <f>(F31*1/1000)/$C$31</f>
        <v>36.113874773148247</v>
      </c>
      <c r="Q31" s="10">
        <f>(G31*1/1000)/$C$31</f>
        <v>5.9760797780569974E-2</v>
      </c>
      <c r="R31" s="10">
        <f>(H31*1/1000)/$C$31</f>
        <v>0.79500154163712777</v>
      </c>
      <c r="S31" s="10">
        <f>(I31*1/1000)/$C$31</f>
        <v>54.082787922576088</v>
      </c>
      <c r="T31" t="s">
        <v>537</v>
      </c>
      <c r="U31" t="s">
        <v>102</v>
      </c>
      <c r="V31" t="s">
        <v>504</v>
      </c>
      <c r="W31" s="22" t="s">
        <v>494</v>
      </c>
      <c r="X31" t="s">
        <v>520</v>
      </c>
      <c r="Y31" t="s">
        <v>511</v>
      </c>
      <c r="Z31" s="21">
        <v>30482</v>
      </c>
      <c r="AA31" s="21">
        <v>43518</v>
      </c>
      <c r="AB31">
        <f>DATEDIF(Z31,AA31,"Y")</f>
        <v>35</v>
      </c>
      <c r="AC31" s="23">
        <v>1</v>
      </c>
      <c r="AD31" t="s">
        <v>502</v>
      </c>
      <c r="AE31">
        <v>42</v>
      </c>
      <c r="AF31">
        <v>3</v>
      </c>
      <c r="AG31">
        <v>0</v>
      </c>
      <c r="AH31">
        <v>2</v>
      </c>
      <c r="AI31" s="27">
        <v>1</v>
      </c>
      <c r="AJ31" s="27">
        <v>0</v>
      </c>
      <c r="AK31" t="str">
        <f t="shared" si="0"/>
        <v>TRUE</v>
      </c>
    </row>
    <row r="32" spans="1:37" ht="16" x14ac:dyDescent="0.2">
      <c r="A32" s="8" t="s">
        <v>106</v>
      </c>
      <c r="B32" s="9">
        <v>30</v>
      </c>
      <c r="C32" s="10">
        <f>B32/1000</f>
        <v>0.03</v>
      </c>
      <c r="D32" s="11">
        <v>27.281187838923742</v>
      </c>
      <c r="E32" s="11">
        <v>1867.9243324436447</v>
      </c>
      <c r="F32" s="11">
        <v>153.87039078065504</v>
      </c>
      <c r="G32" s="11">
        <v>2.2002751116367292</v>
      </c>
      <c r="H32" s="11">
        <v>16.252058921140744</v>
      </c>
      <c r="I32" s="11">
        <v>918.6701326549553</v>
      </c>
      <c r="J32" s="11">
        <v>6.0356197635576514</v>
      </c>
      <c r="K32" s="11">
        <v>24.471751660077338</v>
      </c>
      <c r="L32" s="11">
        <v>4.5078148947432863</v>
      </c>
      <c r="M32" s="11">
        <v>1.2052071994426214</v>
      </c>
      <c r="N32" s="10">
        <f>(D32*1/1000)/$C$32</f>
        <v>0.90937292796412472</v>
      </c>
      <c r="O32" s="10">
        <f>(E32*1/1000)/$C$32</f>
        <v>62.264144414788163</v>
      </c>
      <c r="P32" s="10">
        <f>(F32*1/1000)/$C$32</f>
        <v>5.129013026021835</v>
      </c>
      <c r="Q32" s="10">
        <f>(G32*1/1000)/$C$32</f>
        <v>7.3342503721224306E-2</v>
      </c>
      <c r="R32" s="10">
        <f>(H32*1/1000)/$C$32</f>
        <v>0.54173529737135817</v>
      </c>
      <c r="S32" s="10">
        <f>(I32*1/1000)/$C$32</f>
        <v>30.62233775516518</v>
      </c>
      <c r="T32" t="s">
        <v>538</v>
      </c>
      <c r="U32" t="s">
        <v>106</v>
      </c>
      <c r="V32" t="s">
        <v>504</v>
      </c>
      <c r="W32" s="22" t="s">
        <v>494</v>
      </c>
      <c r="X32" t="s">
        <v>505</v>
      </c>
      <c r="Y32" t="s">
        <v>511</v>
      </c>
      <c r="Z32" s="21">
        <v>25311</v>
      </c>
      <c r="AA32" s="21">
        <v>43511</v>
      </c>
      <c r="AB32">
        <f>DATEDIF(Z32,AA32,"Y")</f>
        <v>49</v>
      </c>
      <c r="AC32">
        <v>1</v>
      </c>
      <c r="AD32" t="s">
        <v>502</v>
      </c>
      <c r="AE32">
        <v>2216</v>
      </c>
      <c r="AF32">
        <v>7</v>
      </c>
      <c r="AG32">
        <v>1</v>
      </c>
      <c r="AH32">
        <v>3</v>
      </c>
      <c r="AI32" s="27">
        <v>3</v>
      </c>
      <c r="AJ32" s="27">
        <v>1</v>
      </c>
      <c r="AK32" t="str">
        <f t="shared" si="0"/>
        <v>TRUE</v>
      </c>
    </row>
    <row r="33" spans="1:37" ht="16" x14ac:dyDescent="0.2">
      <c r="A33" s="8" t="s">
        <v>114</v>
      </c>
      <c r="B33" s="9">
        <v>55</v>
      </c>
      <c r="C33" s="10">
        <f>B33/1000</f>
        <v>5.5E-2</v>
      </c>
      <c r="D33" s="11">
        <v>64.693962719651537</v>
      </c>
      <c r="E33" s="11">
        <v>833.39022878974913</v>
      </c>
      <c r="F33" s="11">
        <v>296.27895475186426</v>
      </c>
      <c r="G33" s="11">
        <v>1.357753459678358</v>
      </c>
      <c r="H33" s="11">
        <v>42.345463605730174</v>
      </c>
      <c r="I33" s="11">
        <v>297.25846551371956</v>
      </c>
      <c r="J33" s="11">
        <v>24.708460247849189</v>
      </c>
      <c r="K33" s="11">
        <v>43.598439749543687</v>
      </c>
      <c r="L33" s="11">
        <v>11.884835865266716</v>
      </c>
      <c r="M33" s="11">
        <v>1.9223086664068492</v>
      </c>
      <c r="N33" s="10">
        <f>(D33*1/1000)/$C$33</f>
        <v>1.176253867630028</v>
      </c>
      <c r="O33" s="10">
        <f>(E33*1/1000)/$C$33</f>
        <v>15.152549614359074</v>
      </c>
      <c r="P33" s="10">
        <f>(F33*1/1000)/$C$33</f>
        <v>5.386890086397532</v>
      </c>
      <c r="Q33" s="10">
        <f>(G33*1/1000)/$C$33</f>
        <v>2.468642653960651E-2</v>
      </c>
      <c r="R33" s="10">
        <f>(H33*1/1000)/$C$33</f>
        <v>0.76991752010418502</v>
      </c>
      <c r="S33" s="10">
        <f>(I33*1/1000)/$C$33</f>
        <v>5.4046993729767188</v>
      </c>
      <c r="T33" t="s">
        <v>539</v>
      </c>
      <c r="U33" t="s">
        <v>114</v>
      </c>
      <c r="V33" t="s">
        <v>504</v>
      </c>
      <c r="W33" s="22" t="s">
        <v>494</v>
      </c>
      <c r="X33" t="s">
        <v>505</v>
      </c>
      <c r="Y33" t="s">
        <v>496</v>
      </c>
      <c r="Z33" s="21">
        <v>34403</v>
      </c>
      <c r="AA33" s="21">
        <v>43529</v>
      </c>
      <c r="AB33">
        <f>DATEDIF(Z33,AA33,"Y")</f>
        <v>24</v>
      </c>
      <c r="AC33" s="23">
        <v>1</v>
      </c>
      <c r="AD33" t="s">
        <v>497</v>
      </c>
      <c r="AE33">
        <v>2021</v>
      </c>
      <c r="AF33">
        <v>5</v>
      </c>
      <c r="AG33">
        <v>0</v>
      </c>
      <c r="AH33">
        <v>1</v>
      </c>
      <c r="AI33" s="27">
        <v>0</v>
      </c>
      <c r="AJ33" s="27">
        <v>1</v>
      </c>
      <c r="AK33" t="str">
        <f t="shared" si="0"/>
        <v>TRUE</v>
      </c>
    </row>
    <row r="34" spans="1:37" ht="16" x14ac:dyDescent="0.2">
      <c r="A34" s="8" t="s">
        <v>457</v>
      </c>
      <c r="B34" s="9">
        <v>30</v>
      </c>
      <c r="C34" s="10">
        <f>B34/1000</f>
        <v>0.03</v>
      </c>
      <c r="D34" s="11">
        <v>34.095897723422546</v>
      </c>
      <c r="E34" s="11">
        <v>2238.4162168775101</v>
      </c>
      <c r="F34" s="11">
        <v>797.00787406485904</v>
      </c>
      <c r="G34" s="11">
        <v>1.4667459517207557</v>
      </c>
      <c r="H34" s="11">
        <v>31.378571196017042</v>
      </c>
      <c r="I34" s="11">
        <v>1389.4826436717285</v>
      </c>
      <c r="J34" s="11">
        <v>17.638749726221434</v>
      </c>
      <c r="K34" s="11">
        <v>34.39829749051237</v>
      </c>
      <c r="L34" s="11">
        <v>81.736806818273692</v>
      </c>
      <c r="M34" s="11">
        <v>1.315755420237227</v>
      </c>
      <c r="N34" s="10">
        <f>(D34*1/1000)/$C$34</f>
        <v>1.1365299241140849</v>
      </c>
      <c r="O34" s="10">
        <f>(E34*1/1000)/$C$34</f>
        <v>74.61387389591701</v>
      </c>
      <c r="P34" s="10">
        <f>(F34*1/1000)/$C$34</f>
        <v>26.566929135495304</v>
      </c>
      <c r="Q34" s="10">
        <f>(G34*1/1000)/$C$34</f>
        <v>4.8891531724025196E-2</v>
      </c>
      <c r="R34" s="10">
        <f>(H34*1/1000)/$C$34</f>
        <v>1.0459523732005682</v>
      </c>
      <c r="S34" s="10">
        <f>(I34*1/1000)/$C$34</f>
        <v>46.316088122390951</v>
      </c>
      <c r="T34" t="s">
        <v>540</v>
      </c>
      <c r="U34" t="s">
        <v>457</v>
      </c>
      <c r="V34" t="s">
        <v>504</v>
      </c>
      <c r="W34" s="22" t="s">
        <v>494</v>
      </c>
      <c r="X34" t="s">
        <v>510</v>
      </c>
      <c r="Y34" t="s">
        <v>496</v>
      </c>
      <c r="Z34" s="21">
        <v>29943</v>
      </c>
      <c r="AA34" s="21">
        <v>43525</v>
      </c>
      <c r="AB34">
        <f>DATEDIF(Z34,AA34,"Y")</f>
        <v>37</v>
      </c>
      <c r="AC34">
        <v>1</v>
      </c>
      <c r="AD34" t="s">
        <v>502</v>
      </c>
      <c r="AE34">
        <v>922</v>
      </c>
      <c r="AF34">
        <v>8</v>
      </c>
      <c r="AG34">
        <v>0</v>
      </c>
      <c r="AH34">
        <v>3</v>
      </c>
      <c r="AI34" s="27">
        <v>1</v>
      </c>
      <c r="AJ34" s="27">
        <v>0</v>
      </c>
      <c r="AK34" t="str">
        <f t="shared" si="0"/>
        <v>TRUE</v>
      </c>
    </row>
    <row r="35" spans="1:37" ht="16" x14ac:dyDescent="0.2">
      <c r="A35" s="8" t="s">
        <v>459</v>
      </c>
      <c r="B35" s="9">
        <v>38</v>
      </c>
      <c r="C35" s="10">
        <f>B35/1000</f>
        <v>3.7999999999999999E-2</v>
      </c>
      <c r="D35" s="11">
        <v>6.8438204731500454</v>
      </c>
      <c r="E35" s="11">
        <v>454.73869124668511</v>
      </c>
      <c r="F35" s="11">
        <v>201.44282163442631</v>
      </c>
      <c r="G35" s="11">
        <v>1.3114936242164754</v>
      </c>
      <c r="H35" s="11">
        <v>27.873598228846515</v>
      </c>
      <c r="I35" s="11">
        <v>212.82541443573422</v>
      </c>
      <c r="J35" s="11">
        <v>21.225039648400802</v>
      </c>
      <c r="K35" s="11">
        <v>25.21350801382895</v>
      </c>
      <c r="L35" s="11">
        <v>38.442298088751869</v>
      </c>
      <c r="M35" s="11">
        <v>13.766579720380271</v>
      </c>
      <c r="N35" s="10">
        <f>(D35*1/1000)/$C$35</f>
        <v>0.18010053876710647</v>
      </c>
      <c r="O35" s="10">
        <f>(E35*1/1000)/$C$35</f>
        <v>11.966807664386449</v>
      </c>
      <c r="P35" s="10">
        <f>(F35*1/1000)/$C$35</f>
        <v>5.3011268851164823</v>
      </c>
      <c r="Q35" s="10">
        <f>(G35*1/1000)/$C$35</f>
        <v>3.4512990110959881E-2</v>
      </c>
      <c r="R35" s="10">
        <f>(H35*1/1000)/$C$35</f>
        <v>0.73351574286438193</v>
      </c>
      <c r="S35" s="10">
        <f>(I35*1/1000)/$C$35</f>
        <v>5.6006688009403742</v>
      </c>
      <c r="T35" t="s">
        <v>541</v>
      </c>
      <c r="U35" t="s">
        <v>459</v>
      </c>
      <c r="V35" t="s">
        <v>504</v>
      </c>
      <c r="W35" s="22" t="s">
        <v>494</v>
      </c>
      <c r="X35" t="s">
        <v>510</v>
      </c>
      <c r="Y35" t="s">
        <v>511</v>
      </c>
      <c r="Z35" s="21">
        <v>35129</v>
      </c>
      <c r="AA35" s="21">
        <v>43532</v>
      </c>
      <c r="AB35">
        <f>DATEDIF(Z35,AA35,"Y")</f>
        <v>23</v>
      </c>
      <c r="AC35">
        <v>2</v>
      </c>
      <c r="AD35" t="s">
        <v>502</v>
      </c>
      <c r="AE35">
        <v>80</v>
      </c>
      <c r="AF35">
        <v>2</v>
      </c>
      <c r="AG35">
        <v>0</v>
      </c>
      <c r="AH35">
        <v>2</v>
      </c>
      <c r="AI35" s="27">
        <v>1</v>
      </c>
      <c r="AJ35" s="27">
        <v>0</v>
      </c>
      <c r="AK35" t="str">
        <f t="shared" si="0"/>
        <v>TRUE</v>
      </c>
    </row>
    <row r="36" spans="1:37" ht="16" x14ac:dyDescent="0.2">
      <c r="A36" s="8" t="s">
        <v>461</v>
      </c>
      <c r="B36" s="9">
        <v>28</v>
      </c>
      <c r="C36" s="10">
        <f>B36/1000</f>
        <v>2.8000000000000001E-2</v>
      </c>
      <c r="D36" s="11">
        <v>16.98702649761378</v>
      </c>
      <c r="E36" s="11">
        <v>388.82730845735415</v>
      </c>
      <c r="F36" s="11">
        <v>215.61843993760408</v>
      </c>
      <c r="G36" s="11">
        <v>1.383449717294851</v>
      </c>
      <c r="H36" s="11">
        <v>29.294958260079333</v>
      </c>
      <c r="I36" s="11">
        <v>252.60940185726287</v>
      </c>
      <c r="J36" s="11">
        <v>19.456828249684406</v>
      </c>
      <c r="K36" s="11">
        <v>35.0020369670655</v>
      </c>
      <c r="L36" s="11">
        <v>5.5882488343227212</v>
      </c>
      <c r="M36" s="11">
        <v>0.16300979898101009</v>
      </c>
      <c r="N36" s="10">
        <f>(D36*1/1000)/$C$36</f>
        <v>0.60667951777192064</v>
      </c>
      <c r="O36" s="10">
        <f>(E36*1/1000)/$C$36</f>
        <v>13.886689587762648</v>
      </c>
      <c r="P36" s="10">
        <f>(F36*1/1000)/$C$36</f>
        <v>7.7006585692001455</v>
      </c>
      <c r="Q36" s="10">
        <f>(G36*1/1000)/$C$36</f>
        <v>4.9408918474816106E-2</v>
      </c>
      <c r="R36" s="10">
        <f>(H36*1/1000)/$C$36</f>
        <v>1.0462485092885476</v>
      </c>
      <c r="S36" s="10">
        <f>(I36*1/1000)/$C$36</f>
        <v>9.0217643520451034</v>
      </c>
      <c r="T36" t="s">
        <v>542</v>
      </c>
      <c r="U36" t="s">
        <v>461</v>
      </c>
      <c r="V36" t="s">
        <v>504</v>
      </c>
      <c r="W36" t="s">
        <v>494</v>
      </c>
      <c r="X36" t="s">
        <v>505</v>
      </c>
      <c r="Y36" t="s">
        <v>511</v>
      </c>
      <c r="Z36" s="21">
        <v>31823</v>
      </c>
      <c r="AA36" s="21">
        <v>43546</v>
      </c>
      <c r="AB36">
        <f>DATEDIF(Z36,AA36,"Y")</f>
        <v>32</v>
      </c>
      <c r="AC36">
        <v>1</v>
      </c>
      <c r="AD36" t="s">
        <v>497</v>
      </c>
      <c r="AE36">
        <v>306</v>
      </c>
      <c r="AF36">
        <v>4</v>
      </c>
      <c r="AG36">
        <v>0</v>
      </c>
      <c r="AH36">
        <v>2</v>
      </c>
      <c r="AI36" s="27">
        <v>0</v>
      </c>
      <c r="AJ36" s="27">
        <v>0</v>
      </c>
      <c r="AK36" t="str">
        <f t="shared" si="0"/>
        <v>TRUE</v>
      </c>
    </row>
    <row r="37" spans="1:37" ht="16" x14ac:dyDescent="0.2">
      <c r="A37" s="8" t="s">
        <v>474</v>
      </c>
      <c r="B37" s="9">
        <v>27</v>
      </c>
      <c r="C37" s="10">
        <f>B37/1000</f>
        <v>2.7E-2</v>
      </c>
      <c r="D37" s="11">
        <v>7.0087602956643602</v>
      </c>
      <c r="E37" s="11">
        <v>709.80273588045975</v>
      </c>
      <c r="F37" s="11">
        <v>229.5196671912978</v>
      </c>
      <c r="G37" s="11">
        <v>1.2838457998481398</v>
      </c>
      <c r="H37" s="11">
        <v>4.0285420311047551</v>
      </c>
      <c r="I37" s="11">
        <v>193.81773365460458</v>
      </c>
      <c r="J37" s="11">
        <v>4.8643150866467151</v>
      </c>
      <c r="K37" s="11">
        <v>6.1915395050765625</v>
      </c>
      <c r="L37" s="11">
        <v>32.482556618060691</v>
      </c>
      <c r="M37" s="11">
        <v>0.18735972099189424</v>
      </c>
      <c r="N37" s="10">
        <f>(D37*1/1000)/$C$37</f>
        <v>0.25958371465423558</v>
      </c>
      <c r="O37" s="10">
        <f>(E37*1/1000)/$C$37</f>
        <v>26.288990217794804</v>
      </c>
      <c r="P37" s="10">
        <f>(F37*1/1000)/$C$37</f>
        <v>8.5007284144925102</v>
      </c>
      <c r="Q37" s="10">
        <f>(G37*1/1000)/$C$37</f>
        <v>4.7549844438819995E-2</v>
      </c>
      <c r="R37" s="10">
        <f>(H37*1/1000)/$C$37</f>
        <v>0.14920526041128723</v>
      </c>
      <c r="S37" s="10">
        <f>(I37*1/1000)/$C$37</f>
        <v>7.1784345798001699</v>
      </c>
      <c r="T37" t="s">
        <v>543</v>
      </c>
      <c r="U37" t="s">
        <v>474</v>
      </c>
      <c r="V37" t="s">
        <v>499</v>
      </c>
      <c r="W37" s="22" t="s">
        <v>499</v>
      </c>
      <c r="X37" t="s">
        <v>508</v>
      </c>
      <c r="Y37" t="s">
        <v>501</v>
      </c>
      <c r="Z37" s="21">
        <v>34502</v>
      </c>
      <c r="AA37" s="21">
        <v>43677</v>
      </c>
      <c r="AB37">
        <f>DATEDIF(Z37,AA37,"Y")</f>
        <v>25</v>
      </c>
      <c r="AC37">
        <v>1</v>
      </c>
      <c r="AD37" t="s">
        <v>497</v>
      </c>
      <c r="AE37">
        <v>769</v>
      </c>
      <c r="AF37" t="s">
        <v>501</v>
      </c>
      <c r="AG37">
        <v>0</v>
      </c>
      <c r="AH37">
        <v>2</v>
      </c>
      <c r="AI37">
        <v>1</v>
      </c>
      <c r="AJ37">
        <v>0</v>
      </c>
      <c r="AK37" t="str">
        <f t="shared" si="0"/>
        <v>TRUE</v>
      </c>
    </row>
    <row r="38" spans="1:37" ht="16" x14ac:dyDescent="0.2">
      <c r="A38" s="8" t="s">
        <v>476</v>
      </c>
      <c r="B38" s="9">
        <v>32</v>
      </c>
      <c r="C38" s="10">
        <f>B38/1000</f>
        <v>3.2000000000000001E-2</v>
      </c>
      <c r="D38" s="11">
        <v>15.999229551711078</v>
      </c>
      <c r="E38" s="11">
        <v>1421.2734476573569</v>
      </c>
      <c r="F38" s="11">
        <v>722.46479697393977</v>
      </c>
      <c r="G38" s="11">
        <v>1.7707139663929929</v>
      </c>
      <c r="H38" s="11">
        <v>78.401725464775836</v>
      </c>
      <c r="I38" s="11">
        <v>608.84406989115053</v>
      </c>
      <c r="J38" s="11">
        <v>53.766212795150537</v>
      </c>
      <c r="K38" s="11">
        <v>76.715855849747982</v>
      </c>
      <c r="L38" s="11">
        <v>98.488554636335991</v>
      </c>
      <c r="M38" s="11">
        <v>1.9118803190908695</v>
      </c>
      <c r="N38" s="10">
        <f>(D38*1/1000)/$C$38</f>
        <v>0.49997592349097125</v>
      </c>
      <c r="O38" s="10">
        <f>(E38*1/1000)/$C$38</f>
        <v>44.414795239292403</v>
      </c>
      <c r="P38" s="10">
        <f>(F38*1/1000)/$C$38</f>
        <v>22.577024905435614</v>
      </c>
      <c r="Q38" s="10">
        <f>(G38*1/1000)/$C$38</f>
        <v>5.533481144978103E-2</v>
      </c>
      <c r="R38" s="10">
        <f>(H38*1/1000)/$C$38</f>
        <v>2.4500539207742449</v>
      </c>
      <c r="S38" s="10">
        <f>(I38*1/1000)/$C$38</f>
        <v>19.02637718409845</v>
      </c>
      <c r="T38" t="s">
        <v>544</v>
      </c>
      <c r="U38" t="s">
        <v>476</v>
      </c>
      <c r="V38" t="s">
        <v>493</v>
      </c>
      <c r="W38" s="22" t="s">
        <v>494</v>
      </c>
      <c r="X38" t="s">
        <v>495</v>
      </c>
      <c r="Y38" t="s">
        <v>511</v>
      </c>
      <c r="Z38" s="21">
        <v>22293</v>
      </c>
      <c r="AA38" s="21">
        <v>43657</v>
      </c>
      <c r="AB38">
        <f>DATEDIF(Z38,AA38,"Y")</f>
        <v>58</v>
      </c>
      <c r="AC38">
        <v>1</v>
      </c>
      <c r="AD38" t="s">
        <v>497</v>
      </c>
      <c r="AE38">
        <v>1013</v>
      </c>
      <c r="AF38">
        <v>8</v>
      </c>
      <c r="AG38">
        <v>1</v>
      </c>
      <c r="AH38">
        <v>2</v>
      </c>
      <c r="AI38">
        <v>1</v>
      </c>
      <c r="AJ38">
        <v>0</v>
      </c>
      <c r="AK38" t="str">
        <f t="shared" si="0"/>
        <v>TRUE</v>
      </c>
    </row>
    <row r="39" spans="1:37" ht="16" x14ac:dyDescent="0.2">
      <c r="A39" s="8" t="s">
        <v>164</v>
      </c>
      <c r="B39" s="9">
        <v>31</v>
      </c>
      <c r="C39" s="10">
        <f>B39/1000</f>
        <v>3.1E-2</v>
      </c>
      <c r="D39" s="11">
        <v>11.545431402837954</v>
      </c>
      <c r="E39" s="11">
        <v>1480.4538219286019</v>
      </c>
      <c r="F39" s="11">
        <v>261.26981453381165</v>
      </c>
      <c r="G39" s="11">
        <v>2.8873767693058476</v>
      </c>
      <c r="H39" s="11">
        <v>55.855493278058049</v>
      </c>
      <c r="I39" s="11">
        <v>369.68825598468436</v>
      </c>
      <c r="J39" s="11">
        <v>16.044918904076688</v>
      </c>
      <c r="K39" s="11">
        <v>56.693403186332468</v>
      </c>
      <c r="L39" s="11">
        <v>53.59429153857527</v>
      </c>
      <c r="M39" s="11">
        <v>1.5551509991513965</v>
      </c>
      <c r="N39" s="10">
        <f>(D39*1/1000)/$C$39</f>
        <v>0.37243327105928886</v>
      </c>
      <c r="O39" s="10">
        <f>(E39*1/1000)/$C$39</f>
        <v>47.756574900922644</v>
      </c>
      <c r="P39" s="10">
        <f>(F39*1/1000)/$C$39</f>
        <v>8.4280585333487625</v>
      </c>
      <c r="Q39" s="10">
        <f>(G39*1/1000)/$C$39</f>
        <v>9.3141186106640253E-2</v>
      </c>
      <c r="R39" s="10">
        <f>(H39*1/1000)/$C$39</f>
        <v>1.8017901057438079</v>
      </c>
      <c r="S39" s="10">
        <f>(I39*1/1000)/$C$39</f>
        <v>11.925427612409173</v>
      </c>
      <c r="T39" t="s">
        <v>545</v>
      </c>
      <c r="U39" t="s">
        <v>164</v>
      </c>
      <c r="V39" t="s">
        <v>493</v>
      </c>
      <c r="W39" s="22" t="s">
        <v>494</v>
      </c>
      <c r="X39" t="s">
        <v>546</v>
      </c>
      <c r="Y39" t="s">
        <v>496</v>
      </c>
      <c r="Z39" s="21">
        <v>31009</v>
      </c>
      <c r="AA39" s="21">
        <v>43699</v>
      </c>
      <c r="AB39">
        <f>DATEDIF(Z39,AA39,"Y")</f>
        <v>34</v>
      </c>
      <c r="AC39">
        <v>1</v>
      </c>
      <c r="AD39" t="s">
        <v>502</v>
      </c>
      <c r="AE39">
        <v>2000</v>
      </c>
      <c r="AF39">
        <v>10</v>
      </c>
      <c r="AG39">
        <v>1</v>
      </c>
      <c r="AH39">
        <v>2</v>
      </c>
      <c r="AI39" s="22">
        <v>1</v>
      </c>
      <c r="AJ39" s="22">
        <v>0</v>
      </c>
      <c r="AK39" t="str">
        <f t="shared" si="0"/>
        <v>TRUE</v>
      </c>
    </row>
    <row r="40" spans="1:37" ht="16" x14ac:dyDescent="0.2">
      <c r="A40" s="8" t="s">
        <v>174</v>
      </c>
      <c r="B40" s="9">
        <v>32</v>
      </c>
      <c r="C40" s="10">
        <f>B40/1000</f>
        <v>3.2000000000000001E-2</v>
      </c>
      <c r="D40" s="11">
        <v>5.8996541282735535</v>
      </c>
      <c r="E40" s="11">
        <v>710.93840793352797</v>
      </c>
      <c r="F40" s="11">
        <v>354.38298509988948</v>
      </c>
      <c r="G40" s="11">
        <v>2.9257597412809626</v>
      </c>
      <c r="H40" s="11">
        <v>83.469464953137901</v>
      </c>
      <c r="I40" s="11">
        <v>546.2697696429135</v>
      </c>
      <c r="J40" s="11">
        <v>51.971815957578762</v>
      </c>
      <c r="K40" s="11">
        <v>89.247840717088621</v>
      </c>
      <c r="L40" s="11">
        <v>105.08199650140277</v>
      </c>
      <c r="M40" s="11">
        <v>56.768488554787517</v>
      </c>
      <c r="N40" s="10">
        <f>(D40*1/1000)/$C$40</f>
        <v>0.18436419150854855</v>
      </c>
      <c r="O40" s="10">
        <f>(E40*1/1000)/$C$40</f>
        <v>22.216825247922745</v>
      </c>
      <c r="P40" s="10">
        <f>(F40*1/1000)/$C$40</f>
        <v>11.074468284371546</v>
      </c>
      <c r="Q40" s="10">
        <f>(G40*1/1000)/$C$40</f>
        <v>9.1429991915030082E-2</v>
      </c>
      <c r="R40" s="10">
        <f>(H40*1/1000)/$C$40</f>
        <v>2.608420779785559</v>
      </c>
      <c r="S40" s="10">
        <f>(I40*1/1000)/$C$40</f>
        <v>17.070930301341047</v>
      </c>
      <c r="T40" t="s">
        <v>547</v>
      </c>
      <c r="U40" t="s">
        <v>174</v>
      </c>
      <c r="V40" t="s">
        <v>493</v>
      </c>
      <c r="W40" s="22" t="s">
        <v>494</v>
      </c>
      <c r="X40" t="s">
        <v>536</v>
      </c>
      <c r="Y40" t="s">
        <v>511</v>
      </c>
      <c r="Z40" s="21">
        <v>25311</v>
      </c>
      <c r="AA40" s="21">
        <v>43731</v>
      </c>
      <c r="AB40">
        <f>DATEDIF(Z40,AA40,"Y")</f>
        <v>50</v>
      </c>
      <c r="AC40">
        <v>1</v>
      </c>
      <c r="AD40" t="s">
        <v>502</v>
      </c>
      <c r="AE40">
        <v>1112</v>
      </c>
      <c r="AF40">
        <v>8</v>
      </c>
      <c r="AG40">
        <v>0</v>
      </c>
      <c r="AH40">
        <v>2</v>
      </c>
      <c r="AI40" s="27">
        <v>1</v>
      </c>
      <c r="AJ40" s="27">
        <v>0</v>
      </c>
      <c r="AK40" t="str">
        <f t="shared" si="0"/>
        <v>TRUE</v>
      </c>
    </row>
    <row r="41" spans="1:37" ht="16" x14ac:dyDescent="0.2">
      <c r="A41" s="8" t="s">
        <v>184</v>
      </c>
      <c r="B41" s="9">
        <v>46</v>
      </c>
      <c r="C41" s="10">
        <f>B41/1000</f>
        <v>4.5999999999999999E-2</v>
      </c>
      <c r="D41" s="11">
        <v>9.1359256598111678</v>
      </c>
      <c r="E41" s="11">
        <v>1030.4555500689441</v>
      </c>
      <c r="F41" s="11">
        <v>560.77420562345446</v>
      </c>
      <c r="G41" s="11">
        <v>2.9604326979711271</v>
      </c>
      <c r="H41" s="11">
        <v>35.420616163863109</v>
      </c>
      <c r="I41" s="11">
        <v>178.06832630975219</v>
      </c>
      <c r="J41" s="11">
        <v>15.466098230662732</v>
      </c>
      <c r="K41" s="11">
        <v>38.191604466274349</v>
      </c>
      <c r="L41" s="11">
        <v>4.9034146065963382</v>
      </c>
      <c r="M41" s="11">
        <v>2.0386405513426666</v>
      </c>
      <c r="N41" s="10">
        <f>(D41*1/1000)/$C$41</f>
        <v>0.19860707956111234</v>
      </c>
      <c r="O41" s="10">
        <f>(E41*1/1000)/$C$41</f>
        <v>22.401207610194437</v>
      </c>
      <c r="P41" s="10">
        <f>(F41*1/1000)/$C$41</f>
        <v>12.190743600509879</v>
      </c>
      <c r="Q41" s="10">
        <f>(G41*1/1000)/$C$41</f>
        <v>6.4357232564589723E-2</v>
      </c>
      <c r="R41" s="10">
        <f>(H41*1/1000)/$C$41</f>
        <v>0.77001339486658926</v>
      </c>
      <c r="S41" s="10">
        <f>(I41*1/1000)/$C$41</f>
        <v>3.8710505719511348</v>
      </c>
      <c r="T41" t="s">
        <v>548</v>
      </c>
      <c r="U41" t="s">
        <v>184</v>
      </c>
      <c r="V41" t="s">
        <v>493</v>
      </c>
      <c r="W41" s="22" t="s">
        <v>494</v>
      </c>
      <c r="X41" t="s">
        <v>549</v>
      </c>
      <c r="Y41" t="s">
        <v>496</v>
      </c>
      <c r="Z41" s="21">
        <v>21300</v>
      </c>
      <c r="AA41" s="21">
        <v>43741</v>
      </c>
      <c r="AB41">
        <f>DATEDIF(Z41,AA41,"Y")</f>
        <v>61</v>
      </c>
      <c r="AC41">
        <v>1</v>
      </c>
      <c r="AD41" t="s">
        <v>497</v>
      </c>
      <c r="AE41">
        <v>1217</v>
      </c>
      <c r="AF41">
        <v>8</v>
      </c>
      <c r="AG41">
        <v>0</v>
      </c>
      <c r="AH41">
        <v>1</v>
      </c>
      <c r="AI41">
        <v>0</v>
      </c>
      <c r="AJ41">
        <v>1</v>
      </c>
      <c r="AK41" t="str">
        <f t="shared" si="0"/>
        <v>TRUE</v>
      </c>
    </row>
    <row r="42" spans="1:37" ht="16" x14ac:dyDescent="0.2">
      <c r="A42" s="8" t="s">
        <v>194</v>
      </c>
      <c r="B42" s="9">
        <v>35</v>
      </c>
      <c r="C42" s="10">
        <f>B42/1000</f>
        <v>3.5000000000000003E-2</v>
      </c>
      <c r="D42" s="11">
        <v>3.4688161238538155</v>
      </c>
      <c r="E42" s="11">
        <v>1584.4825652299653</v>
      </c>
      <c r="F42" s="11">
        <v>530.09760717528059</v>
      </c>
      <c r="G42" s="11">
        <v>2.8931458824877057</v>
      </c>
      <c r="H42" s="11">
        <v>16.29231170291154</v>
      </c>
      <c r="I42" s="11">
        <v>622.16806897403524</v>
      </c>
      <c r="J42" s="11">
        <v>7.3960293885372153</v>
      </c>
      <c r="K42" s="11">
        <v>13.784591047917928</v>
      </c>
      <c r="L42" s="11">
        <v>49.098759404175965</v>
      </c>
      <c r="M42" s="11">
        <v>19.194817726729568</v>
      </c>
      <c r="N42" s="10">
        <f>(D42*1/1000)/$C$42</f>
        <v>9.9109032110109005E-2</v>
      </c>
      <c r="O42" s="10">
        <f>(E42*1/1000)/$C$42</f>
        <v>45.270930435141857</v>
      </c>
      <c r="P42" s="10">
        <f>(F42*1/1000)/$C$42</f>
        <v>15.145645919293727</v>
      </c>
      <c r="Q42" s="10">
        <f>(G42*1/1000)/$C$42</f>
        <v>8.2661310928220155E-2</v>
      </c>
      <c r="R42" s="10">
        <f>(H42*1/1000)/$C$42</f>
        <v>0.46549462008318687</v>
      </c>
      <c r="S42" s="10">
        <f>(I42*1/1000)/$C$42</f>
        <v>17.77623054211529</v>
      </c>
      <c r="T42" t="s">
        <v>550</v>
      </c>
      <c r="U42" t="s">
        <v>194</v>
      </c>
      <c r="V42" t="s">
        <v>504</v>
      </c>
      <c r="W42" t="s">
        <v>494</v>
      </c>
      <c r="X42" t="s">
        <v>520</v>
      </c>
      <c r="Y42" t="s">
        <v>511</v>
      </c>
      <c r="Z42" s="21">
        <v>34720</v>
      </c>
      <c r="AA42" s="21">
        <v>43812</v>
      </c>
      <c r="AB42">
        <f>DATEDIF(Z42,AA42,"Y")</f>
        <v>24</v>
      </c>
      <c r="AC42">
        <v>1</v>
      </c>
      <c r="AD42" t="s">
        <v>502</v>
      </c>
      <c r="AE42">
        <v>375</v>
      </c>
      <c r="AF42">
        <v>9</v>
      </c>
      <c r="AG42">
        <v>0</v>
      </c>
      <c r="AH42">
        <v>1</v>
      </c>
      <c r="AI42" s="28">
        <v>0</v>
      </c>
      <c r="AJ42" s="28">
        <v>1</v>
      </c>
      <c r="AK42" t="str">
        <f t="shared" si="0"/>
        <v>TRUE</v>
      </c>
    </row>
    <row r="43" spans="1:37" ht="16" x14ac:dyDescent="0.2">
      <c r="A43" s="8" t="s">
        <v>196</v>
      </c>
      <c r="B43" s="9">
        <v>44</v>
      </c>
      <c r="C43" s="10">
        <f>B43/1000</f>
        <v>4.3999999999999997E-2</v>
      </c>
      <c r="D43" s="11">
        <v>3.4141792226693415</v>
      </c>
      <c r="E43" s="11">
        <v>629.56247223079617</v>
      </c>
      <c r="F43" s="11">
        <v>285.8137239624516</v>
      </c>
      <c r="G43" s="11">
        <v>3.0063538996374932</v>
      </c>
      <c r="H43" s="11">
        <v>63.850299854358028</v>
      </c>
      <c r="I43" s="11">
        <v>169.73144835386219</v>
      </c>
      <c r="J43" s="11">
        <v>39.686928775682588</v>
      </c>
      <c r="K43" s="11">
        <v>56.946144548177067</v>
      </c>
      <c r="L43" s="11">
        <v>55.72481408863851</v>
      </c>
      <c r="M43" s="11">
        <v>9.1956743189509726</v>
      </c>
      <c r="N43" s="10">
        <f>(D43*1/1000)/$C$43</f>
        <v>7.7594982333394125E-2</v>
      </c>
      <c r="O43" s="10">
        <f>(E43*1/1000)/$C$43</f>
        <v>14.30823800524537</v>
      </c>
      <c r="P43" s="10">
        <f>(F43*1/1000)/$C$43</f>
        <v>6.4957664536920818</v>
      </c>
      <c r="Q43" s="10">
        <f>(G43*1/1000)/$C$43</f>
        <v>6.832622499176122E-2</v>
      </c>
      <c r="R43" s="10">
        <f>(H43*1/1000)/$C$43</f>
        <v>1.451143178508137</v>
      </c>
      <c r="S43" s="10">
        <f>(I43*1/1000)/$C$43</f>
        <v>3.857532917133232</v>
      </c>
      <c r="T43" t="s">
        <v>551</v>
      </c>
      <c r="U43" t="s">
        <v>196</v>
      </c>
      <c r="V43" t="s">
        <v>504</v>
      </c>
      <c r="W43" s="22" t="s">
        <v>494</v>
      </c>
      <c r="X43" t="s">
        <v>510</v>
      </c>
      <c r="Y43" t="s">
        <v>511</v>
      </c>
      <c r="Z43" s="21">
        <v>33760</v>
      </c>
      <c r="AA43" s="21">
        <v>43815</v>
      </c>
      <c r="AB43">
        <f>DATEDIF(Z43,AA43,"Y")</f>
        <v>27</v>
      </c>
      <c r="AC43">
        <v>1</v>
      </c>
      <c r="AD43" t="s">
        <v>502</v>
      </c>
      <c r="AE43">
        <v>704</v>
      </c>
      <c r="AF43">
        <v>10</v>
      </c>
      <c r="AG43">
        <v>1</v>
      </c>
      <c r="AH43">
        <v>2</v>
      </c>
      <c r="AI43" s="27">
        <v>1</v>
      </c>
      <c r="AJ43" s="27">
        <v>0</v>
      </c>
      <c r="AK43" t="str">
        <f t="shared" si="0"/>
        <v>TRUE</v>
      </c>
    </row>
    <row r="44" spans="1:37" ht="16" x14ac:dyDescent="0.2">
      <c r="A44" s="8" t="s">
        <v>198</v>
      </c>
      <c r="B44" s="9">
        <v>42</v>
      </c>
      <c r="C44" s="10">
        <f>B44/1000</f>
        <v>4.2000000000000003E-2</v>
      </c>
      <c r="D44" s="11">
        <v>5.1348337135073416</v>
      </c>
      <c r="E44" s="11">
        <v>1349.4995204755096</v>
      </c>
      <c r="F44" s="11">
        <v>501.50553110052113</v>
      </c>
      <c r="G44" s="11">
        <v>2.918419556676151</v>
      </c>
      <c r="H44" s="11">
        <v>22.119440063008568</v>
      </c>
      <c r="I44" s="11">
        <v>917.17821657139234</v>
      </c>
      <c r="J44" s="11">
        <v>14.871809470885644</v>
      </c>
      <c r="K44" s="11">
        <v>16.645305001529529</v>
      </c>
      <c r="L44" s="11">
        <v>128.33049397722417</v>
      </c>
      <c r="M44" s="11">
        <v>2.9783739152279178</v>
      </c>
      <c r="N44" s="10">
        <f>(D44*1/1000)/$C$44</f>
        <v>0.12225794555969861</v>
      </c>
      <c r="O44" s="10">
        <f>(E44*1/1000)/$C$44</f>
        <v>32.130940963702606</v>
      </c>
      <c r="P44" s="10">
        <f>(F44*1/1000)/$C$44</f>
        <v>11.94060788334574</v>
      </c>
      <c r="Q44" s="10">
        <f>(G44*1/1000)/$C$44</f>
        <v>6.9486179920860744E-2</v>
      </c>
      <c r="R44" s="10">
        <f>(H44*1/1000)/$C$44</f>
        <v>0.52665333483353727</v>
      </c>
      <c r="S44" s="10">
        <f>(I44*1/1000)/$C$44</f>
        <v>21.837576585033148</v>
      </c>
      <c r="T44" t="s">
        <v>552</v>
      </c>
      <c r="U44" t="s">
        <v>198</v>
      </c>
      <c r="V44" t="s">
        <v>499</v>
      </c>
      <c r="W44" s="22" t="s">
        <v>499</v>
      </c>
      <c r="X44" t="s">
        <v>508</v>
      </c>
      <c r="Y44" t="s">
        <v>501</v>
      </c>
      <c r="Z44" s="21">
        <v>29236</v>
      </c>
      <c r="AA44" s="21">
        <v>43763</v>
      </c>
      <c r="AB44">
        <f>DATEDIF(Z44,AA44,"Y")</f>
        <v>39</v>
      </c>
      <c r="AC44">
        <v>1</v>
      </c>
      <c r="AD44" t="s">
        <v>502</v>
      </c>
      <c r="AE44">
        <v>2317</v>
      </c>
      <c r="AF44" t="s">
        <v>501</v>
      </c>
      <c r="AG44">
        <v>1</v>
      </c>
      <c r="AH44">
        <v>2</v>
      </c>
      <c r="AI44">
        <v>1</v>
      </c>
      <c r="AJ44">
        <v>0</v>
      </c>
      <c r="AK44" t="str">
        <f t="shared" si="0"/>
        <v>TRUE</v>
      </c>
    </row>
    <row r="45" spans="1:37" ht="16" x14ac:dyDescent="0.2">
      <c r="A45" s="8" t="s">
        <v>202</v>
      </c>
      <c r="B45" s="9">
        <v>50</v>
      </c>
      <c r="C45" s="10">
        <f>B45/1000</f>
        <v>0.05</v>
      </c>
      <c r="D45" s="11">
        <v>7.2693585412831023</v>
      </c>
      <c r="E45" s="11">
        <v>1312.8632209626071</v>
      </c>
      <c r="F45" s="11">
        <v>299.70245025216747</v>
      </c>
      <c r="G45" s="11">
        <v>2.9030208923114325</v>
      </c>
      <c r="H45" s="11">
        <v>31.271996830275391</v>
      </c>
      <c r="I45" s="11">
        <v>567.59449629867913</v>
      </c>
      <c r="J45" s="11">
        <v>13.168488492651031</v>
      </c>
      <c r="K45" s="11">
        <v>20.678792452729144</v>
      </c>
      <c r="L45" s="11">
        <v>69.439821043271081</v>
      </c>
      <c r="M45" s="11">
        <v>72.849536349402712</v>
      </c>
      <c r="N45" s="10">
        <f>(D45*1/1000)/$C$45</f>
        <v>0.14538717082566205</v>
      </c>
      <c r="O45" s="10">
        <f>(E45*1/1000)/$C$45</f>
        <v>26.257264419252138</v>
      </c>
      <c r="P45" s="10">
        <f>(F45*1/1000)/$C$45</f>
        <v>5.9940490050433493</v>
      </c>
      <c r="Q45" s="10">
        <f>(G45*1/1000)/$C$45</f>
        <v>5.8060417846228646E-2</v>
      </c>
      <c r="R45" s="10">
        <f>(H45*1/1000)/$C$45</f>
        <v>0.62543993660550778</v>
      </c>
      <c r="S45" s="10">
        <f>(I45*1/1000)/$C$45</f>
        <v>11.35188992597358</v>
      </c>
      <c r="T45" t="s">
        <v>553</v>
      </c>
      <c r="U45" t="s">
        <v>202</v>
      </c>
      <c r="V45" t="s">
        <v>499</v>
      </c>
      <c r="W45" s="22" t="s">
        <v>499</v>
      </c>
      <c r="X45" t="s">
        <v>530</v>
      </c>
      <c r="Y45" t="s">
        <v>501</v>
      </c>
      <c r="Z45" s="21">
        <v>34656</v>
      </c>
      <c r="AA45" s="21">
        <v>43756</v>
      </c>
      <c r="AB45">
        <f>DATEDIF(Z45,AA45,"Y")</f>
        <v>24</v>
      </c>
      <c r="AC45">
        <v>1</v>
      </c>
      <c r="AD45" t="s">
        <v>502</v>
      </c>
      <c r="AE45">
        <v>2189</v>
      </c>
      <c r="AF45" t="s">
        <v>501</v>
      </c>
      <c r="AG45">
        <v>0</v>
      </c>
      <c r="AH45">
        <v>2</v>
      </c>
      <c r="AI45">
        <v>1</v>
      </c>
      <c r="AJ45">
        <v>0</v>
      </c>
      <c r="AK45" t="str">
        <f t="shared" si="0"/>
        <v>TRUE</v>
      </c>
    </row>
    <row r="46" spans="1:37" ht="16" x14ac:dyDescent="0.2">
      <c r="A46" s="8" t="s">
        <v>206</v>
      </c>
      <c r="B46" s="9">
        <v>43</v>
      </c>
      <c r="C46" s="10">
        <f>B46/1000</f>
        <v>4.2999999999999997E-2</v>
      </c>
      <c r="D46" s="11">
        <v>12.992910776064122</v>
      </c>
      <c r="E46" s="11">
        <v>1041.2556715250773</v>
      </c>
      <c r="F46" s="11">
        <v>338.85930231736864</v>
      </c>
      <c r="G46" s="11">
        <v>3.5234001308849878</v>
      </c>
      <c r="H46" s="11">
        <v>42.392793073999016</v>
      </c>
      <c r="I46" s="11">
        <v>900.55706656459665</v>
      </c>
      <c r="J46" s="11">
        <v>16.114809954555042</v>
      </c>
      <c r="K46" s="11">
        <v>42.906890860999084</v>
      </c>
      <c r="L46" s="11">
        <v>62.448253194822271</v>
      </c>
      <c r="M46" s="11">
        <v>2.4632725414484566</v>
      </c>
      <c r="N46" s="10">
        <f>(D46*1/1000)/$C$46</f>
        <v>0.30216071572242142</v>
      </c>
      <c r="O46" s="10">
        <f>(E46*1/1000)/$C$46</f>
        <v>24.2152481750018</v>
      </c>
      <c r="P46" s="10">
        <f>(F46*1/1000)/$C$46</f>
        <v>7.8804488911015973</v>
      </c>
      <c r="Q46" s="10">
        <f>(G46*1/1000)/$C$46</f>
        <v>8.1939537927557857E-2</v>
      </c>
      <c r="R46" s="10">
        <f>(H46*1/1000)/$C$46</f>
        <v>0.9858789086976516</v>
      </c>
      <c r="S46" s="10">
        <f>(I46*1/1000)/$C$46</f>
        <v>20.943187594525504</v>
      </c>
      <c r="T46" t="s">
        <v>554</v>
      </c>
      <c r="U46" t="s">
        <v>206</v>
      </c>
      <c r="V46" t="s">
        <v>504</v>
      </c>
      <c r="W46" s="22" t="s">
        <v>494</v>
      </c>
      <c r="X46" t="s">
        <v>505</v>
      </c>
      <c r="Y46" t="s">
        <v>496</v>
      </c>
      <c r="Z46" s="21">
        <v>23236</v>
      </c>
      <c r="AA46" s="21">
        <v>43866</v>
      </c>
      <c r="AB46">
        <f>DATEDIF(Z46,AA46,"Y")</f>
        <v>56</v>
      </c>
      <c r="AC46">
        <v>1</v>
      </c>
      <c r="AD46" t="s">
        <v>502</v>
      </c>
      <c r="AE46">
        <v>1854</v>
      </c>
      <c r="AF46">
        <v>14</v>
      </c>
      <c r="AG46">
        <v>0</v>
      </c>
      <c r="AH46">
        <v>3</v>
      </c>
      <c r="AI46" s="27">
        <v>0</v>
      </c>
      <c r="AJ46" s="27">
        <v>0</v>
      </c>
      <c r="AK46" t="str">
        <f t="shared" si="0"/>
        <v>TRUE</v>
      </c>
    </row>
    <row r="47" spans="1:37" ht="16" x14ac:dyDescent="0.2">
      <c r="A47" s="8" t="s">
        <v>208</v>
      </c>
      <c r="B47" s="9">
        <v>24</v>
      </c>
      <c r="C47" s="10">
        <f>B47/1000</f>
        <v>2.4E-2</v>
      </c>
      <c r="D47" s="11">
        <v>3.6872261546720422</v>
      </c>
      <c r="E47" s="11">
        <v>461.15849951626365</v>
      </c>
      <c r="F47" s="11">
        <v>212.54771336142696</v>
      </c>
      <c r="G47" s="11">
        <v>2.843234330740168</v>
      </c>
      <c r="H47" s="11">
        <v>12.058177975850326</v>
      </c>
      <c r="I47" s="11">
        <v>348.98975826458417</v>
      </c>
      <c r="J47" s="11">
        <v>7.0847573256734107</v>
      </c>
      <c r="K47" s="11">
        <v>9.9636106750444657</v>
      </c>
      <c r="L47" s="11">
        <v>29.32190297508237</v>
      </c>
      <c r="M47" s="11">
        <v>1.867955744201613</v>
      </c>
      <c r="N47" s="10">
        <f>(D47*1/1000)/$C$47</f>
        <v>0.1536344231113351</v>
      </c>
      <c r="O47" s="10">
        <f>(E47*1/1000)/$C$47</f>
        <v>19.21493747984432</v>
      </c>
      <c r="P47" s="10">
        <f>(F47*1/1000)/$C$47</f>
        <v>8.8561547233927911</v>
      </c>
      <c r="Q47" s="10">
        <f>(G47*1/1000)/$C$47</f>
        <v>0.11846809711417366</v>
      </c>
      <c r="R47" s="10">
        <f>(H47*1/1000)/$C$47</f>
        <v>0.5024240823270969</v>
      </c>
      <c r="S47" s="10">
        <f>(I47*1/1000)/$C$47</f>
        <v>14.541239927691008</v>
      </c>
      <c r="T47" t="s">
        <v>555</v>
      </c>
      <c r="U47" t="s">
        <v>208</v>
      </c>
      <c r="V47" t="s">
        <v>493</v>
      </c>
      <c r="W47" t="s">
        <v>494</v>
      </c>
      <c r="X47" t="s">
        <v>495</v>
      </c>
      <c r="Y47" t="s">
        <v>511</v>
      </c>
      <c r="Z47" s="21">
        <v>33242</v>
      </c>
      <c r="AA47" s="21">
        <v>43878</v>
      </c>
      <c r="AB47">
        <f>DATEDIF(Z47,AA47,"Y")</f>
        <v>29</v>
      </c>
      <c r="AC47">
        <v>1</v>
      </c>
      <c r="AD47" t="s">
        <v>502</v>
      </c>
      <c r="AE47">
        <v>148</v>
      </c>
      <c r="AF47">
        <v>9</v>
      </c>
      <c r="AG47">
        <v>1</v>
      </c>
      <c r="AH47">
        <v>2</v>
      </c>
      <c r="AI47" s="27">
        <v>0</v>
      </c>
      <c r="AJ47" s="27">
        <v>1</v>
      </c>
      <c r="AK47" t="str">
        <f t="shared" si="0"/>
        <v>TRUE</v>
      </c>
    </row>
    <row r="48" spans="1:37" ht="16" x14ac:dyDescent="0.2">
      <c r="A48" s="8" t="s">
        <v>210</v>
      </c>
      <c r="B48" s="9">
        <v>75</v>
      </c>
      <c r="C48" s="10">
        <f>B48/1000</f>
        <v>7.4999999999999997E-2</v>
      </c>
      <c r="D48" s="11">
        <v>23.299828266925591</v>
      </c>
      <c r="E48" s="11">
        <v>2331.194240656102</v>
      </c>
      <c r="F48" s="11">
        <v>700.02934386514596</v>
      </c>
      <c r="G48" s="11">
        <v>6.1035284620910648</v>
      </c>
      <c r="H48" s="11">
        <v>66.781914065249623</v>
      </c>
      <c r="I48" s="11">
        <v>777.92173391231177</v>
      </c>
      <c r="J48" s="11">
        <v>29.382928615937711</v>
      </c>
      <c r="K48" s="11">
        <v>87.937947168637493</v>
      </c>
      <c r="L48" s="11">
        <v>140.71707175412791</v>
      </c>
      <c r="M48" s="11">
        <v>5.8660593134310464</v>
      </c>
      <c r="N48" s="10">
        <f>(D48*1/1000)/$C$48</f>
        <v>0.31066437689234122</v>
      </c>
      <c r="O48" s="10">
        <f>(E48*1/1000)/$C$48</f>
        <v>31.082589875414698</v>
      </c>
      <c r="P48" s="10">
        <f>(F48*1/1000)/$C$48</f>
        <v>9.3337245848686123</v>
      </c>
      <c r="Q48" s="10">
        <f>(G48*1/1000)/$C$48</f>
        <v>8.1380379494547531E-2</v>
      </c>
      <c r="R48" s="10">
        <f>(H48*1/1000)/$C$48</f>
        <v>0.89042552086999505</v>
      </c>
      <c r="S48" s="10">
        <f>(I48*1/1000)/$C$48</f>
        <v>10.372289785497491</v>
      </c>
      <c r="T48" t="s">
        <v>556</v>
      </c>
      <c r="U48" t="s">
        <v>210</v>
      </c>
      <c r="V48" t="s">
        <v>504</v>
      </c>
      <c r="W48" t="s">
        <v>494</v>
      </c>
      <c r="X48" t="s">
        <v>505</v>
      </c>
      <c r="Y48" t="s">
        <v>496</v>
      </c>
      <c r="Z48" s="21">
        <v>30355</v>
      </c>
      <c r="AA48" s="21">
        <v>43854</v>
      </c>
      <c r="AB48">
        <f>DATEDIF(Z48,AA48,"Y")</f>
        <v>36</v>
      </c>
      <c r="AC48">
        <v>1</v>
      </c>
      <c r="AD48" t="s">
        <v>497</v>
      </c>
      <c r="AE48">
        <v>2375</v>
      </c>
      <c r="AF48">
        <v>14</v>
      </c>
      <c r="AG48">
        <v>1</v>
      </c>
      <c r="AH48">
        <v>3</v>
      </c>
      <c r="AI48" s="27">
        <v>1</v>
      </c>
      <c r="AJ48" s="27">
        <v>0</v>
      </c>
      <c r="AK48" t="str">
        <f t="shared" si="0"/>
        <v>TRUE</v>
      </c>
    </row>
    <row r="49" spans="1:37" ht="16" x14ac:dyDescent="0.2">
      <c r="A49" s="8" t="s">
        <v>212</v>
      </c>
      <c r="B49" s="9">
        <v>44</v>
      </c>
      <c r="C49" s="10">
        <f>B49/1000</f>
        <v>4.3999999999999997E-2</v>
      </c>
      <c r="D49" s="11">
        <v>16.761153587085921</v>
      </c>
      <c r="E49" s="11">
        <v>1018.0287402531666</v>
      </c>
      <c r="F49" s="11">
        <v>357.20970535250586</v>
      </c>
      <c r="G49" s="11">
        <v>2.8771927765624405</v>
      </c>
      <c r="H49" s="11">
        <v>20.597355047429254</v>
      </c>
      <c r="I49" s="11">
        <v>509.72286104746411</v>
      </c>
      <c r="J49" s="11">
        <v>9.4041449657187357</v>
      </c>
      <c r="K49" s="11">
        <v>15.550146236525999</v>
      </c>
      <c r="L49" s="11">
        <v>59.31421406105909</v>
      </c>
      <c r="M49" s="11">
        <v>2.7441787915620193</v>
      </c>
      <c r="N49" s="10">
        <f>(D49*1/1000)/$C$49</f>
        <v>0.38093530879740733</v>
      </c>
      <c r="O49" s="10">
        <f>(E49*1/1000)/$C$49</f>
        <v>23.137016823935603</v>
      </c>
      <c r="P49" s="10">
        <f>(F49*1/1000)/$C$49</f>
        <v>8.1184023943751331</v>
      </c>
      <c r="Q49" s="10">
        <f>(G49*1/1000)/$C$49</f>
        <v>6.5390744921873648E-2</v>
      </c>
      <c r="R49" s="10">
        <f>(H49*1/1000)/$C$49</f>
        <v>0.46812170562339211</v>
      </c>
      <c r="S49" s="10">
        <f>(I49*1/1000)/$C$49</f>
        <v>11.584610478351458</v>
      </c>
      <c r="T49" t="s">
        <v>557</v>
      </c>
      <c r="U49" t="s">
        <v>212</v>
      </c>
      <c r="V49" t="s">
        <v>493</v>
      </c>
      <c r="W49" t="s">
        <v>494</v>
      </c>
      <c r="X49" t="s">
        <v>536</v>
      </c>
      <c r="Y49" t="s">
        <v>511</v>
      </c>
      <c r="Z49" s="21">
        <v>34130</v>
      </c>
      <c r="AA49" s="21">
        <v>43854</v>
      </c>
      <c r="AB49">
        <f>DATEDIF(Z49,AA49,"Y")</f>
        <v>26</v>
      </c>
      <c r="AC49">
        <v>1</v>
      </c>
      <c r="AD49" t="s">
        <v>497</v>
      </c>
      <c r="AE49">
        <v>647</v>
      </c>
      <c r="AF49">
        <v>4</v>
      </c>
      <c r="AG49">
        <v>0</v>
      </c>
      <c r="AH49">
        <v>2</v>
      </c>
      <c r="AI49" s="27">
        <v>0</v>
      </c>
      <c r="AJ49" s="27">
        <v>0</v>
      </c>
      <c r="AK49" t="str">
        <f t="shared" si="0"/>
        <v>TRUE</v>
      </c>
    </row>
    <row r="50" spans="1:37" ht="16" x14ac:dyDescent="0.2">
      <c r="A50" s="8" t="s">
        <v>214</v>
      </c>
      <c r="B50" s="9">
        <v>37</v>
      </c>
      <c r="C50" s="10">
        <f>B50/1000</f>
        <v>3.6999999999999998E-2</v>
      </c>
      <c r="D50" s="11">
        <v>5.330353410813693</v>
      </c>
      <c r="E50" s="11">
        <v>671.47326762032912</v>
      </c>
      <c r="F50" s="11">
        <v>311.29992904697184</v>
      </c>
      <c r="G50" s="11">
        <v>3.1395819544567831</v>
      </c>
      <c r="H50" s="11">
        <v>75.908593091239368</v>
      </c>
      <c r="I50" s="11">
        <v>273.43601353556795</v>
      </c>
      <c r="J50" s="11">
        <v>37.337751522810251</v>
      </c>
      <c r="K50" s="11">
        <v>63.552443120798266</v>
      </c>
      <c r="L50" s="11">
        <v>8.169540663088231</v>
      </c>
      <c r="M50" s="11">
        <v>1.2973696623870536</v>
      </c>
      <c r="N50" s="10">
        <f>(D50*1/1000)/$C$50</f>
        <v>0.14406360569766741</v>
      </c>
      <c r="O50" s="10">
        <f>(E50*1/1000)/$C$50</f>
        <v>18.147926151900787</v>
      </c>
      <c r="P50" s="10">
        <f>(F50*1/1000)/$C$50</f>
        <v>8.4135115958641045</v>
      </c>
      <c r="Q50" s="10">
        <f>(G50*1/1000)/$C$50</f>
        <v>8.4853566336669808E-2</v>
      </c>
      <c r="R50" s="10">
        <f>(H50*1/1000)/$C$50</f>
        <v>2.0515835970605236</v>
      </c>
      <c r="S50" s="10">
        <f>(I50*1/1000)/$C$50</f>
        <v>7.3901625279883234</v>
      </c>
      <c r="T50" t="s">
        <v>558</v>
      </c>
      <c r="U50" t="s">
        <v>214</v>
      </c>
      <c r="V50" t="s">
        <v>504</v>
      </c>
      <c r="W50" t="s">
        <v>494</v>
      </c>
      <c r="X50" t="s">
        <v>510</v>
      </c>
      <c r="Y50" t="s">
        <v>511</v>
      </c>
      <c r="Z50" s="21">
        <v>25518</v>
      </c>
      <c r="AA50" s="21">
        <v>43864</v>
      </c>
      <c r="AB50">
        <f>DATEDIF(Z50,AA50,"Y")</f>
        <v>50</v>
      </c>
      <c r="AC50">
        <v>1</v>
      </c>
      <c r="AD50" t="s">
        <v>497</v>
      </c>
      <c r="AE50">
        <v>1982</v>
      </c>
      <c r="AF50">
        <v>10</v>
      </c>
      <c r="AG50">
        <v>0</v>
      </c>
      <c r="AH50">
        <v>3</v>
      </c>
      <c r="AI50" s="27">
        <v>1</v>
      </c>
      <c r="AJ50" s="27">
        <v>0</v>
      </c>
      <c r="AK50" t="str">
        <f t="shared" si="0"/>
        <v>TRUE</v>
      </c>
    </row>
    <row r="51" spans="1:37" ht="16" x14ac:dyDescent="0.2">
      <c r="A51" s="8" t="s">
        <v>224</v>
      </c>
      <c r="B51" s="9">
        <v>29</v>
      </c>
      <c r="C51" s="10">
        <f>B51/1000</f>
        <v>2.9000000000000001E-2</v>
      </c>
      <c r="D51" s="11">
        <v>3.1376356904327007</v>
      </c>
      <c r="E51" s="11">
        <v>103.49362112727215</v>
      </c>
      <c r="F51" s="11">
        <v>46.766997885222636</v>
      </c>
      <c r="G51" s="11">
        <v>2.8179954797332565</v>
      </c>
      <c r="H51" s="11">
        <v>13.515849659810765</v>
      </c>
      <c r="I51" s="11">
        <v>31.623320500611733</v>
      </c>
      <c r="J51" s="11">
        <v>13.047278629233706</v>
      </c>
      <c r="K51" s="11">
        <v>16.579581596815242</v>
      </c>
      <c r="L51" s="11">
        <v>14.476333530790374</v>
      </c>
      <c r="M51" s="11">
        <v>3.1226447698992965</v>
      </c>
      <c r="N51" s="10">
        <f>(D51*1/1000)/$C$51</f>
        <v>0.10819433415285175</v>
      </c>
      <c r="O51" s="10">
        <f>(E51*1/1000)/$C$51</f>
        <v>3.5687455561128325</v>
      </c>
      <c r="P51" s="10">
        <f>(F51*1/1000)/$C$51</f>
        <v>1.6126550994904356</v>
      </c>
      <c r="Q51" s="10">
        <f>(G51*1/1000)/$C$51</f>
        <v>9.7172257921836425E-2</v>
      </c>
      <c r="R51" s="10">
        <f>(H51*1/1000)/$C$51</f>
        <v>0.46606378137278498</v>
      </c>
      <c r="S51" s="10">
        <f>(I51*1/1000)/$C$51</f>
        <v>1.0904593276073011</v>
      </c>
      <c r="T51" t="s">
        <v>559</v>
      </c>
      <c r="U51" t="s">
        <v>224</v>
      </c>
      <c r="V51" t="s">
        <v>504</v>
      </c>
      <c r="W51" t="s">
        <v>494</v>
      </c>
      <c r="X51" t="s">
        <v>520</v>
      </c>
      <c r="Y51" t="s">
        <v>511</v>
      </c>
      <c r="Z51" s="21">
        <v>21477</v>
      </c>
      <c r="AA51" s="21">
        <v>44042</v>
      </c>
      <c r="AB51">
        <f>DATEDIF(Z51,AA51,"Y")</f>
        <v>61</v>
      </c>
      <c r="AC51">
        <v>1</v>
      </c>
      <c r="AD51" t="s">
        <v>502</v>
      </c>
      <c r="AE51">
        <v>394</v>
      </c>
      <c r="AF51">
        <v>6</v>
      </c>
      <c r="AG51">
        <v>0</v>
      </c>
      <c r="AH51">
        <v>2</v>
      </c>
      <c r="AI51" s="27">
        <v>0</v>
      </c>
      <c r="AJ51" s="27">
        <v>1</v>
      </c>
      <c r="AK51" t="str">
        <f t="shared" si="0"/>
        <v>TRUE</v>
      </c>
    </row>
    <row r="52" spans="1:37" ht="16" x14ac:dyDescent="0.2">
      <c r="A52" s="8" t="s">
        <v>226</v>
      </c>
      <c r="B52" s="9">
        <v>36</v>
      </c>
      <c r="C52" s="10">
        <f>B52/1000</f>
        <v>3.5999999999999997E-2</v>
      </c>
      <c r="D52" s="11">
        <v>3.7600387807957967</v>
      </c>
      <c r="E52" s="11">
        <v>911.63802891686805</v>
      </c>
      <c r="F52" s="11">
        <v>157.20338214271334</v>
      </c>
      <c r="G52" s="11">
        <v>3.1205874695011158</v>
      </c>
      <c r="H52" s="11">
        <v>92.98376714865384</v>
      </c>
      <c r="I52" s="11">
        <v>78.755140602735224</v>
      </c>
      <c r="J52" s="11">
        <v>65.272981649006695</v>
      </c>
      <c r="K52" s="11">
        <v>63.600521370818498</v>
      </c>
      <c r="L52" s="11">
        <v>73.103165870217808</v>
      </c>
      <c r="M52" s="11">
        <v>5.2855667034988318</v>
      </c>
      <c r="N52" s="10">
        <f>(D52*1/1000)/$C$52</f>
        <v>0.10444552168877214</v>
      </c>
      <c r="O52" s="10">
        <f>(E52*1/1000)/$C$52</f>
        <v>25.323278581024116</v>
      </c>
      <c r="P52" s="10">
        <f>(F52*1/1000)/$C$52</f>
        <v>4.3667606150753713</v>
      </c>
      <c r="Q52" s="10">
        <f>(G52*1/1000)/$C$52</f>
        <v>8.668298526391989E-2</v>
      </c>
      <c r="R52" s="10">
        <f>(H52*1/1000)/$C$52</f>
        <v>2.58288242079594</v>
      </c>
      <c r="S52" s="10">
        <f>(I52*1/1000)/$C$52</f>
        <v>2.1876427945204231</v>
      </c>
      <c r="T52" t="s">
        <v>560</v>
      </c>
      <c r="U52" t="s">
        <v>226</v>
      </c>
      <c r="V52" t="s">
        <v>504</v>
      </c>
      <c r="W52" t="s">
        <v>494</v>
      </c>
      <c r="X52" t="s">
        <v>510</v>
      </c>
      <c r="Y52" t="s">
        <v>511</v>
      </c>
      <c r="Z52" s="21">
        <v>36030</v>
      </c>
      <c r="AA52" s="21">
        <v>44054</v>
      </c>
      <c r="AB52">
        <f>DATEDIF(Z52,AA52,"Y")</f>
        <v>21</v>
      </c>
      <c r="AC52">
        <v>1</v>
      </c>
      <c r="AD52" t="s">
        <v>502</v>
      </c>
      <c r="AE52">
        <v>2208</v>
      </c>
      <c r="AF52">
        <v>5</v>
      </c>
      <c r="AG52">
        <v>1</v>
      </c>
      <c r="AH52">
        <v>2</v>
      </c>
      <c r="AI52" s="27">
        <v>1</v>
      </c>
      <c r="AJ52" s="27">
        <v>0</v>
      </c>
      <c r="AK52" t="str">
        <f t="shared" si="0"/>
        <v>TRUE</v>
      </c>
    </row>
    <row r="53" spans="1:37" ht="16" x14ac:dyDescent="0.2">
      <c r="A53" s="8" t="s">
        <v>230</v>
      </c>
      <c r="B53" s="9">
        <v>32</v>
      </c>
      <c r="C53" s="10">
        <f>B53/1000</f>
        <v>3.2000000000000001E-2</v>
      </c>
      <c r="D53" s="11">
        <v>3.1786221339054914</v>
      </c>
      <c r="E53" s="11">
        <v>55.861631372782902</v>
      </c>
      <c r="F53" s="11">
        <v>64.280913823022004</v>
      </c>
      <c r="G53" s="11">
        <v>2.8456795160533805</v>
      </c>
      <c r="H53" s="11">
        <v>8.4701701498567132</v>
      </c>
      <c r="I53" s="11">
        <v>60.201325976698776</v>
      </c>
      <c r="J53" s="11">
        <v>8.0527165736617192</v>
      </c>
      <c r="K53" s="11">
        <v>12.753859908908874</v>
      </c>
      <c r="L53" s="11">
        <v>11.365430812458094</v>
      </c>
      <c r="M53" s="11">
        <v>1.6012530908553122</v>
      </c>
      <c r="N53" s="10">
        <f>(D53*1/1000)/$C$53</f>
        <v>9.9331941684546607E-2</v>
      </c>
      <c r="O53" s="10">
        <f>(E53*1/1000)/$C$53</f>
        <v>1.7456759803994657</v>
      </c>
      <c r="P53" s="10">
        <f>(F53*1/1000)/$C$53</f>
        <v>2.0087785569694376</v>
      </c>
      <c r="Q53" s="10">
        <f>(G53*1/1000)/$C$53</f>
        <v>8.8927484876668142E-2</v>
      </c>
      <c r="R53" s="10">
        <f>(H53*1/1000)/$C$53</f>
        <v>0.26469281718302229</v>
      </c>
      <c r="S53" s="10">
        <f>(I53*1/1000)/$C$53</f>
        <v>1.8812914367718367</v>
      </c>
      <c r="T53" t="s">
        <v>561</v>
      </c>
      <c r="U53" t="s">
        <v>230</v>
      </c>
      <c r="V53" t="s">
        <v>493</v>
      </c>
      <c r="W53" t="s">
        <v>494</v>
      </c>
      <c r="X53" t="s">
        <v>546</v>
      </c>
      <c r="Y53" t="s">
        <v>496</v>
      </c>
      <c r="Z53" s="21">
        <v>32221</v>
      </c>
      <c r="AA53" s="21">
        <v>44063</v>
      </c>
      <c r="AB53">
        <f>DATEDIF(Z53,AA53,"Y")</f>
        <v>32</v>
      </c>
      <c r="AC53">
        <v>1</v>
      </c>
      <c r="AD53" t="s">
        <v>502</v>
      </c>
      <c r="AE53">
        <v>700</v>
      </c>
      <c r="AF53">
        <v>4</v>
      </c>
      <c r="AG53">
        <v>1</v>
      </c>
      <c r="AH53">
        <v>2</v>
      </c>
      <c r="AI53" s="27">
        <v>1</v>
      </c>
      <c r="AJ53" s="27">
        <v>0</v>
      </c>
      <c r="AK53" t="str">
        <f t="shared" si="0"/>
        <v>TRUE</v>
      </c>
    </row>
    <row r="54" spans="1:37" ht="16" x14ac:dyDescent="0.2">
      <c r="A54" s="8" t="s">
        <v>232</v>
      </c>
      <c r="B54" s="9">
        <v>37</v>
      </c>
      <c r="C54" s="10">
        <f>B54/1000</f>
        <v>3.6999999999999998E-2</v>
      </c>
      <c r="D54" s="11">
        <v>3.6513058097104159</v>
      </c>
      <c r="E54" s="11">
        <v>97.682840626947396</v>
      </c>
      <c r="F54" s="11">
        <v>81.93548989657657</v>
      </c>
      <c r="G54" s="11">
        <v>2.8194948448304356</v>
      </c>
      <c r="H54" s="11">
        <v>4.4573310859558397</v>
      </c>
      <c r="I54" s="11">
        <v>75.375708798392068</v>
      </c>
      <c r="J54" s="11">
        <v>5.3363806077629423</v>
      </c>
      <c r="K54" s="11">
        <v>7.8938116189181429</v>
      </c>
      <c r="L54" s="11">
        <v>19.839729981958424</v>
      </c>
      <c r="M54" s="11">
        <v>4.0243412440425494</v>
      </c>
      <c r="N54" s="10">
        <f>(D54*1/1000)/$C$54</f>
        <v>9.8683940802984219E-2</v>
      </c>
      <c r="O54" s="10">
        <f>(E54*1/1000)/$C$54</f>
        <v>2.6400767737012809</v>
      </c>
      <c r="P54" s="10">
        <f>(F54*1/1000)/$C$54</f>
        <v>2.2144726999074749</v>
      </c>
      <c r="Q54" s="10">
        <f>(G54*1/1000)/$C$54</f>
        <v>7.6202563373795565E-2</v>
      </c>
      <c r="R54" s="10">
        <f>(H54*1/1000)/$C$54</f>
        <v>0.12046840772853622</v>
      </c>
      <c r="S54" s="10">
        <f>(I54*1/1000)/$C$54</f>
        <v>2.0371813188754615</v>
      </c>
      <c r="T54" t="s">
        <v>562</v>
      </c>
      <c r="U54" t="s">
        <v>232</v>
      </c>
      <c r="V54" t="s">
        <v>499</v>
      </c>
      <c r="W54" t="s">
        <v>499</v>
      </c>
      <c r="X54" t="s">
        <v>508</v>
      </c>
      <c r="Y54" t="s">
        <v>501</v>
      </c>
      <c r="Z54" s="21">
        <v>23988</v>
      </c>
      <c r="AA54" s="21">
        <v>44084</v>
      </c>
      <c r="AB54">
        <f>DATEDIF(Z54,AA54,"Y")</f>
        <v>55</v>
      </c>
      <c r="AC54">
        <v>1</v>
      </c>
      <c r="AD54" t="s">
        <v>502</v>
      </c>
      <c r="AE54">
        <v>264</v>
      </c>
      <c r="AF54" t="s">
        <v>501</v>
      </c>
      <c r="AG54">
        <v>1</v>
      </c>
      <c r="AH54">
        <v>2</v>
      </c>
      <c r="AI54" s="22">
        <v>1</v>
      </c>
      <c r="AJ54" s="22">
        <v>0</v>
      </c>
      <c r="AK54" t="str">
        <f t="shared" si="0"/>
        <v>TRUE</v>
      </c>
    </row>
    <row r="55" spans="1:37" ht="16" x14ac:dyDescent="0.2">
      <c r="A55" s="8" t="s">
        <v>234</v>
      </c>
      <c r="B55" s="9">
        <v>21</v>
      </c>
      <c r="C55" s="10">
        <f>B55/1000</f>
        <v>2.1000000000000001E-2</v>
      </c>
      <c r="D55" s="11">
        <v>4.2791367215639715</v>
      </c>
      <c r="E55" s="11">
        <v>111.58068362866823</v>
      </c>
      <c r="F55" s="11">
        <v>96.12418562955807</v>
      </c>
      <c r="G55" s="11">
        <v>2.8332366568415228</v>
      </c>
      <c r="H55" s="11">
        <v>14.602845343659322</v>
      </c>
      <c r="I55" s="11">
        <v>73.493869889131901</v>
      </c>
      <c r="J55" s="11">
        <v>13.347389470928537</v>
      </c>
      <c r="K55" s="11">
        <v>16.025265811851483</v>
      </c>
      <c r="L55" s="11">
        <v>15.832944782762009</v>
      </c>
      <c r="M55" s="11">
        <v>2.7775711740278073</v>
      </c>
      <c r="N55" s="10">
        <f>(D55*1/1000)/$C$55</f>
        <v>0.20376841531257003</v>
      </c>
      <c r="O55" s="10">
        <f>(E55*1/1000)/$C$55</f>
        <v>5.3133658870794394</v>
      </c>
      <c r="P55" s="10">
        <f>(F55*1/1000)/$C$55</f>
        <v>4.5773421728360981</v>
      </c>
      <c r="Q55" s="10">
        <f>(G55*1/1000)/$C$55</f>
        <v>0.13491603127816776</v>
      </c>
      <c r="R55" s="10">
        <f>(H55*1/1000)/$C$55</f>
        <v>0.69537358779330094</v>
      </c>
      <c r="S55" s="10">
        <f>(I55*1/1000)/$C$55</f>
        <v>3.4997080899586614</v>
      </c>
      <c r="T55" t="s">
        <v>563</v>
      </c>
      <c r="U55" t="s">
        <v>234</v>
      </c>
      <c r="V55" t="s">
        <v>499</v>
      </c>
      <c r="W55" t="s">
        <v>499</v>
      </c>
      <c r="X55" t="s">
        <v>508</v>
      </c>
      <c r="Y55" t="s">
        <v>501</v>
      </c>
      <c r="Z55" s="21">
        <v>34492</v>
      </c>
      <c r="AA55" s="21">
        <v>44084</v>
      </c>
      <c r="AB55">
        <f>DATEDIF(Z55,AA55,"Y")</f>
        <v>26</v>
      </c>
      <c r="AC55">
        <v>1</v>
      </c>
      <c r="AD55" t="s">
        <v>502</v>
      </c>
      <c r="AE55">
        <v>1928</v>
      </c>
      <c r="AF55" t="s">
        <v>501</v>
      </c>
      <c r="AG55">
        <v>0</v>
      </c>
      <c r="AH55">
        <v>2</v>
      </c>
      <c r="AI55" s="22">
        <v>0</v>
      </c>
      <c r="AJ55" s="22">
        <v>1</v>
      </c>
      <c r="AK55" t="str">
        <f t="shared" si="0"/>
        <v>TRUE</v>
      </c>
    </row>
    <row r="56" spans="1:37" ht="16" x14ac:dyDescent="0.2">
      <c r="A56" s="8" t="s">
        <v>236</v>
      </c>
      <c r="B56" s="9">
        <v>36</v>
      </c>
      <c r="C56" s="10">
        <f>B56/1000</f>
        <v>3.5999999999999997E-2</v>
      </c>
      <c r="D56" s="11">
        <v>74.173121591056386</v>
      </c>
      <c r="E56" s="11">
        <v>348.70509395761007</v>
      </c>
      <c r="F56" s="11">
        <v>136.98503987279801</v>
      </c>
      <c r="G56" s="11">
        <v>4.4811650831919998</v>
      </c>
      <c r="H56" s="11">
        <v>19.73576389437946</v>
      </c>
      <c r="I56" s="11">
        <v>200.02582255153595</v>
      </c>
      <c r="J56" s="11">
        <v>16.972052409352557</v>
      </c>
      <c r="K56" s="11">
        <v>25.633277716906949</v>
      </c>
      <c r="L56" s="11">
        <v>25.846472088561519</v>
      </c>
      <c r="M56" s="11">
        <v>11.081169320610853</v>
      </c>
      <c r="N56" s="10">
        <f>(D56*1/1000)/$C$56</f>
        <v>2.0603644886404555</v>
      </c>
      <c r="O56" s="10">
        <f>(E56*1/1000)/$C$56</f>
        <v>9.6862526099336144</v>
      </c>
      <c r="P56" s="10">
        <f>(F56*1/1000)/$C$56</f>
        <v>3.8051399964666115</v>
      </c>
      <c r="Q56" s="10">
        <f>(G56*1/1000)/$C$56</f>
        <v>0.12447680786644445</v>
      </c>
      <c r="R56" s="10">
        <f>(H56*1/1000)/$C$56</f>
        <v>0.54821566373276276</v>
      </c>
      <c r="S56" s="10">
        <f>(I56*1/1000)/$C$56</f>
        <v>5.5562728486537765</v>
      </c>
      <c r="T56" t="s">
        <v>564</v>
      </c>
      <c r="U56" t="s">
        <v>236</v>
      </c>
      <c r="V56" t="s">
        <v>504</v>
      </c>
      <c r="W56" t="s">
        <v>494</v>
      </c>
      <c r="X56" t="s">
        <v>520</v>
      </c>
      <c r="Y56" t="s">
        <v>511</v>
      </c>
      <c r="Z56" s="21">
        <v>33194</v>
      </c>
      <c r="AA56" s="21">
        <v>44084</v>
      </c>
      <c r="AB56">
        <f>DATEDIF(Z56,AA56,"Y")</f>
        <v>29</v>
      </c>
      <c r="AC56">
        <v>1</v>
      </c>
      <c r="AD56" t="s">
        <v>497</v>
      </c>
      <c r="AE56">
        <v>6689</v>
      </c>
      <c r="AF56">
        <v>4</v>
      </c>
      <c r="AG56">
        <v>1</v>
      </c>
      <c r="AH56">
        <v>2</v>
      </c>
      <c r="AI56" s="28">
        <v>1</v>
      </c>
      <c r="AJ56" s="28">
        <v>0</v>
      </c>
      <c r="AK56" t="str">
        <f t="shared" si="0"/>
        <v>TRUE</v>
      </c>
    </row>
    <row r="57" spans="1:37" ht="16" x14ac:dyDescent="0.2">
      <c r="A57" s="8" t="s">
        <v>238</v>
      </c>
      <c r="B57" s="9">
        <v>46</v>
      </c>
      <c r="C57" s="10">
        <f>B57/1000</f>
        <v>4.5999999999999999E-2</v>
      </c>
      <c r="D57" s="11">
        <v>7.0730267141436975</v>
      </c>
      <c r="E57" s="11">
        <v>1000.2240540095478</v>
      </c>
      <c r="F57" s="11">
        <v>751.68396102565907</v>
      </c>
      <c r="G57" s="11">
        <v>3.4408262587367284</v>
      </c>
      <c r="H57" s="11">
        <v>69.158169267599703</v>
      </c>
      <c r="I57" s="11">
        <v>328.47247770107879</v>
      </c>
      <c r="J57" s="11">
        <v>43.292295982463145</v>
      </c>
      <c r="K57" s="11">
        <v>70.155516140625039</v>
      </c>
      <c r="L57" s="11">
        <v>4.3986422664128071</v>
      </c>
      <c r="M57" s="11">
        <v>2.254948255586875</v>
      </c>
      <c r="N57" s="10">
        <f>(D57*1/1000)/$C$57</f>
        <v>0.15376145030747168</v>
      </c>
      <c r="O57" s="10">
        <f>(E57*1/1000)/$C$57</f>
        <v>21.744001174120601</v>
      </c>
      <c r="P57" s="10">
        <f>(F57*1/1000)/$C$57</f>
        <v>16.340955674470848</v>
      </c>
      <c r="Q57" s="10">
        <f>(G57*1/1000)/$C$57</f>
        <v>7.4800570842102787E-2</v>
      </c>
      <c r="R57" s="10">
        <f>(H57*1/1000)/$C$57</f>
        <v>1.5034384623391239</v>
      </c>
      <c r="S57" s="10">
        <f>(I57*1/1000)/$C$57</f>
        <v>7.1407060369799735</v>
      </c>
      <c r="T57" t="s">
        <v>565</v>
      </c>
      <c r="U57" t="s">
        <v>238</v>
      </c>
      <c r="V57" t="s">
        <v>493</v>
      </c>
      <c r="W57" t="s">
        <v>494</v>
      </c>
      <c r="X57" t="s">
        <v>533</v>
      </c>
      <c r="Y57" t="s">
        <v>496</v>
      </c>
      <c r="Z57" s="21">
        <v>34219</v>
      </c>
      <c r="AA57" s="21">
        <v>44092</v>
      </c>
      <c r="AB57">
        <f>DATEDIF(Z57,AA57,"Y")</f>
        <v>27</v>
      </c>
      <c r="AC57">
        <v>1</v>
      </c>
      <c r="AD57" t="s">
        <v>497</v>
      </c>
      <c r="AE57">
        <v>2255</v>
      </c>
      <c r="AF57">
        <v>11</v>
      </c>
      <c r="AG57">
        <v>1</v>
      </c>
      <c r="AH57">
        <v>2</v>
      </c>
      <c r="AI57" s="28">
        <v>1</v>
      </c>
      <c r="AJ57" s="28">
        <v>0</v>
      </c>
      <c r="AK57" t="str">
        <f t="shared" si="0"/>
        <v>TRUE</v>
      </c>
    </row>
    <row r="58" spans="1:37" ht="16" x14ac:dyDescent="0.2">
      <c r="A58" s="8" t="s">
        <v>240</v>
      </c>
      <c r="B58" s="9">
        <v>31</v>
      </c>
      <c r="C58" s="10">
        <f>B58/1000</f>
        <v>3.1E-2</v>
      </c>
      <c r="D58" s="11">
        <v>4.0953847839170026</v>
      </c>
      <c r="E58" s="11">
        <v>272.42090495741525</v>
      </c>
      <c r="F58" s="11">
        <v>123.46836981255665</v>
      </c>
      <c r="G58" s="11">
        <v>2.8652669417851939</v>
      </c>
      <c r="H58" s="11">
        <v>17.610801780095372</v>
      </c>
      <c r="I58" s="11">
        <v>90.495343437727186</v>
      </c>
      <c r="J58" s="11">
        <v>13.352090049549188</v>
      </c>
      <c r="K58" s="11">
        <v>18.769522035094909</v>
      </c>
      <c r="L58" s="11">
        <v>28.612782058023289</v>
      </c>
      <c r="M58" s="11">
        <v>6.373862905323505</v>
      </c>
      <c r="N58" s="10">
        <f>(D58*1/1000)/$C$58</f>
        <v>0.1321091865779678</v>
      </c>
      <c r="O58" s="10">
        <f>(E58*1/1000)/$C$58</f>
        <v>8.7877711276585551</v>
      </c>
      <c r="P58" s="10">
        <f>(F58*1/1000)/$C$58</f>
        <v>3.9828506391147305</v>
      </c>
      <c r="Q58" s="10">
        <f>(G58*1/1000)/$C$58</f>
        <v>9.2427965864038522E-2</v>
      </c>
      <c r="R58" s="10">
        <f>(H58*1/1000)/$C$58</f>
        <v>0.56809038000307654</v>
      </c>
      <c r="S58" s="10">
        <f>(I58*1/1000)/$C$58</f>
        <v>2.9192046270234573</v>
      </c>
      <c r="T58" t="s">
        <v>566</v>
      </c>
      <c r="U58" t="s">
        <v>240</v>
      </c>
      <c r="V58" t="s">
        <v>499</v>
      </c>
      <c r="W58" t="s">
        <v>499</v>
      </c>
      <c r="X58" t="s">
        <v>500</v>
      </c>
      <c r="Y58" t="s">
        <v>501</v>
      </c>
      <c r="Z58" s="21">
        <v>30903</v>
      </c>
      <c r="AA58" s="21">
        <v>44095</v>
      </c>
      <c r="AB58">
        <f>DATEDIF(Z58,AA58,"Y")</f>
        <v>36</v>
      </c>
      <c r="AC58">
        <v>1</v>
      </c>
      <c r="AD58" t="s">
        <v>502</v>
      </c>
      <c r="AE58">
        <v>1036</v>
      </c>
      <c r="AF58" t="s">
        <v>501</v>
      </c>
      <c r="AG58">
        <v>1</v>
      </c>
      <c r="AH58">
        <v>2</v>
      </c>
      <c r="AI58">
        <v>0</v>
      </c>
      <c r="AJ58">
        <v>1</v>
      </c>
      <c r="AK58" t="str">
        <f t="shared" si="0"/>
        <v>TRUE</v>
      </c>
    </row>
    <row r="59" spans="1:37" ht="16" x14ac:dyDescent="0.2">
      <c r="A59" s="8" t="s">
        <v>244</v>
      </c>
      <c r="B59" s="9">
        <v>32</v>
      </c>
      <c r="C59" s="10">
        <f>B59/1000</f>
        <v>3.2000000000000001E-2</v>
      </c>
      <c r="D59" s="11">
        <v>3.2809999559763976</v>
      </c>
      <c r="E59" s="11">
        <v>178.8294322555046</v>
      </c>
      <c r="F59" s="11">
        <v>91.170810845649314</v>
      </c>
      <c r="G59" s="11">
        <v>2.8364184446204903</v>
      </c>
      <c r="H59" s="11">
        <v>19.270398866431002</v>
      </c>
      <c r="I59" s="11">
        <v>113.03120142907444</v>
      </c>
      <c r="J59" s="11">
        <v>15.821649705285544</v>
      </c>
      <c r="K59" s="11">
        <v>20.170967636697178</v>
      </c>
      <c r="L59" s="11">
        <v>22.104742421710103</v>
      </c>
      <c r="M59" s="11">
        <v>2.1814815294759633</v>
      </c>
      <c r="N59" s="10">
        <f>(D59*1/1000)/$C$59</f>
        <v>0.10253124862426242</v>
      </c>
      <c r="O59" s="10">
        <f>(E59*1/1000)/$C$59</f>
        <v>5.5884197579845187</v>
      </c>
      <c r="P59" s="10">
        <f>(F59*1/1000)/$C$59</f>
        <v>2.849087838926541</v>
      </c>
      <c r="Q59" s="10">
        <f>(G59*1/1000)/$C$59</f>
        <v>8.8638076394390322E-2</v>
      </c>
      <c r="R59" s="10">
        <f>(H59*1/1000)/$C$59</f>
        <v>0.6021999645759688</v>
      </c>
      <c r="S59" s="10">
        <f>(I59*1/1000)/$C$59</f>
        <v>3.5322250446585763</v>
      </c>
      <c r="T59" t="s">
        <v>567</v>
      </c>
      <c r="U59" t="s">
        <v>244</v>
      </c>
      <c r="V59" t="s">
        <v>504</v>
      </c>
      <c r="W59" t="s">
        <v>494</v>
      </c>
      <c r="X59" t="s">
        <v>520</v>
      </c>
      <c r="Y59" t="s">
        <v>511</v>
      </c>
      <c r="Z59" s="21">
        <v>29096</v>
      </c>
      <c r="AA59" s="21">
        <v>44099</v>
      </c>
      <c r="AB59">
        <f>DATEDIF(Z59,AA59,"Y")</f>
        <v>41</v>
      </c>
      <c r="AC59">
        <v>1</v>
      </c>
      <c r="AD59" t="s">
        <v>502</v>
      </c>
      <c r="AE59">
        <v>1897</v>
      </c>
      <c r="AF59">
        <v>13</v>
      </c>
      <c r="AG59">
        <v>0</v>
      </c>
      <c r="AH59">
        <v>1</v>
      </c>
      <c r="AI59" s="28">
        <v>1</v>
      </c>
      <c r="AJ59" s="28">
        <v>0</v>
      </c>
      <c r="AK59" t="str">
        <f t="shared" si="0"/>
        <v>TRUE</v>
      </c>
    </row>
    <row r="60" spans="1:37" ht="16" x14ac:dyDescent="0.2">
      <c r="A60" s="8" t="s">
        <v>246</v>
      </c>
      <c r="B60" s="9">
        <v>29</v>
      </c>
      <c r="C60" s="10">
        <f>B60/1000</f>
        <v>2.9000000000000001E-2</v>
      </c>
      <c r="D60" s="11">
        <v>4.4386503397738988</v>
      </c>
      <c r="E60" s="11">
        <v>305.14112687568536</v>
      </c>
      <c r="F60" s="11">
        <v>131.4366838297438</v>
      </c>
      <c r="G60" s="11">
        <v>2.8763867083090338</v>
      </c>
      <c r="H60" s="11">
        <v>14.716433318555692</v>
      </c>
      <c r="I60" s="11">
        <v>173.57034432910055</v>
      </c>
      <c r="J60" s="11">
        <v>10.713726889464271</v>
      </c>
      <c r="K60" s="11">
        <v>17.807679906536112</v>
      </c>
      <c r="L60" s="11">
        <v>26.113476458763106</v>
      </c>
      <c r="M60" s="11">
        <v>2.1492837684039694</v>
      </c>
      <c r="N60" s="10">
        <f>(D60*1/1000)/$C$60</f>
        <v>0.15305690826806548</v>
      </c>
      <c r="O60" s="10">
        <f>(E60*1/1000)/$C$60</f>
        <v>10.522107823299494</v>
      </c>
      <c r="P60" s="10">
        <f>(F60*1/1000)/$C$60</f>
        <v>4.5322994424049581</v>
      </c>
      <c r="Q60" s="10">
        <f>(G60*1/1000)/$C$60</f>
        <v>9.9185748562380466E-2</v>
      </c>
      <c r="R60" s="10">
        <f>(H60*1/1000)/$C$60</f>
        <v>0.50746321788123072</v>
      </c>
      <c r="S60" s="10">
        <f>(I60*1/1000)/$C$60</f>
        <v>5.9851842872103633</v>
      </c>
      <c r="T60" t="s">
        <v>568</v>
      </c>
      <c r="U60" t="s">
        <v>246</v>
      </c>
      <c r="V60" t="s">
        <v>504</v>
      </c>
      <c r="W60" t="s">
        <v>494</v>
      </c>
      <c r="X60" t="s">
        <v>510</v>
      </c>
      <c r="Y60" t="s">
        <v>496</v>
      </c>
      <c r="Z60" s="21">
        <v>24431</v>
      </c>
      <c r="AA60" s="21">
        <v>44099</v>
      </c>
      <c r="AB60">
        <f>DATEDIF(Z60,AA60,"Y")</f>
        <v>53</v>
      </c>
      <c r="AC60">
        <v>1</v>
      </c>
      <c r="AD60" t="s">
        <v>497</v>
      </c>
      <c r="AE60">
        <v>1126</v>
      </c>
      <c r="AF60">
        <v>15</v>
      </c>
      <c r="AG60">
        <v>1</v>
      </c>
      <c r="AH60">
        <v>3</v>
      </c>
      <c r="AI60" s="28">
        <v>0</v>
      </c>
      <c r="AJ60" s="28">
        <v>0</v>
      </c>
      <c r="AK60" t="str">
        <f t="shared" si="0"/>
        <v>TRUE</v>
      </c>
    </row>
    <row r="61" spans="1:37" ht="16" x14ac:dyDescent="0.2">
      <c r="A61" s="8" t="s">
        <v>248</v>
      </c>
      <c r="B61" s="9">
        <v>28</v>
      </c>
      <c r="C61" s="10">
        <f>B61/1000</f>
        <v>2.8000000000000001E-2</v>
      </c>
      <c r="D61" s="11">
        <v>4.1720077571400065</v>
      </c>
      <c r="E61" s="11">
        <v>343.96561936946256</v>
      </c>
      <c r="F61" s="11">
        <v>179.32141562380713</v>
      </c>
      <c r="G61" s="11">
        <v>2.8848364312722738</v>
      </c>
      <c r="H61" s="11">
        <v>30.684935714283668</v>
      </c>
      <c r="I61" s="11">
        <v>142.22054441369323</v>
      </c>
      <c r="J61" s="11">
        <v>24.072425801198509</v>
      </c>
      <c r="K61" s="11">
        <v>27.595451690281276</v>
      </c>
      <c r="L61" s="11">
        <v>23.705912510738951</v>
      </c>
      <c r="M61" s="11">
        <v>2.52101731252574</v>
      </c>
      <c r="N61" s="10">
        <f>(D61*1/1000)/$C$61</f>
        <v>0.1490002770407145</v>
      </c>
      <c r="O61" s="10">
        <f>(E61*1/1000)/$C$61</f>
        <v>12.284486406052235</v>
      </c>
      <c r="P61" s="10">
        <f>(F61*1/1000)/$C$61</f>
        <v>6.404336272278826</v>
      </c>
      <c r="Q61" s="10">
        <f>(G61*1/1000)/$C$61</f>
        <v>0.10302987254543836</v>
      </c>
      <c r="R61" s="10">
        <f>(H61*1/1000)/$C$61</f>
        <v>1.0958905612244167</v>
      </c>
      <c r="S61" s="10">
        <f>(I61*1/1000)/$C$61</f>
        <v>5.079305157631901</v>
      </c>
      <c r="T61" t="s">
        <v>569</v>
      </c>
      <c r="U61" t="s">
        <v>248</v>
      </c>
      <c r="V61" t="s">
        <v>493</v>
      </c>
      <c r="W61" t="s">
        <v>494</v>
      </c>
      <c r="X61" t="s">
        <v>533</v>
      </c>
      <c r="Y61" t="s">
        <v>511</v>
      </c>
      <c r="Z61" s="21">
        <v>35213</v>
      </c>
      <c r="AA61" s="21">
        <v>44104</v>
      </c>
      <c r="AB61">
        <f>DATEDIF(Z61,AA61,"Y")</f>
        <v>24</v>
      </c>
      <c r="AC61">
        <v>1</v>
      </c>
      <c r="AD61" t="s">
        <v>502</v>
      </c>
      <c r="AE61">
        <v>1123</v>
      </c>
      <c r="AF61">
        <v>6</v>
      </c>
      <c r="AG61">
        <v>1</v>
      </c>
      <c r="AH61">
        <v>2</v>
      </c>
      <c r="AI61" s="28">
        <v>1</v>
      </c>
      <c r="AJ61" s="28">
        <v>0</v>
      </c>
      <c r="AK61" t="str">
        <f t="shared" si="0"/>
        <v>TRUE</v>
      </c>
    </row>
    <row r="62" spans="1:37" ht="16" x14ac:dyDescent="0.2">
      <c r="A62" s="8" t="s">
        <v>250</v>
      </c>
      <c r="B62" s="9">
        <v>29</v>
      </c>
      <c r="C62" s="10">
        <f>B62/1000</f>
        <v>2.9000000000000001E-2</v>
      </c>
      <c r="D62" s="11">
        <v>5.6791369238172411</v>
      </c>
      <c r="E62" s="11">
        <v>584.91818368926056</v>
      </c>
      <c r="F62" s="11">
        <v>365.30858537553172</v>
      </c>
      <c r="G62" s="11">
        <v>2.8678015434859057</v>
      </c>
      <c r="H62" s="11">
        <v>90.388888219062295</v>
      </c>
      <c r="I62" s="11">
        <v>412.415228630824</v>
      </c>
      <c r="J62" s="11">
        <v>41.411270369251582</v>
      </c>
      <c r="K62" s="11">
        <v>85.606055059110361</v>
      </c>
      <c r="L62" s="11">
        <v>104.83627657067561</v>
      </c>
      <c r="M62" s="11">
        <v>13.703143105413973</v>
      </c>
      <c r="N62" s="10">
        <f>(D62*1/1000)/$C$62</f>
        <v>0.19583230771783589</v>
      </c>
      <c r="O62" s="10">
        <f>(E62*1/1000)/$C$62</f>
        <v>20.169592541008981</v>
      </c>
      <c r="P62" s="10">
        <f>(F62*1/1000)/$C$62</f>
        <v>12.59684777157006</v>
      </c>
      <c r="Q62" s="10">
        <f>(G62*1/1000)/$C$62</f>
        <v>9.8889708396065715E-2</v>
      </c>
      <c r="R62" s="10">
        <f>(H62*1/1000)/$C$62</f>
        <v>3.1168582144504238</v>
      </c>
      <c r="S62" s="10">
        <f>(I62*1/1000)/$C$62</f>
        <v>14.221214780373241</v>
      </c>
      <c r="T62" t="s">
        <v>570</v>
      </c>
      <c r="U62" t="s">
        <v>250</v>
      </c>
      <c r="V62" t="s">
        <v>504</v>
      </c>
      <c r="W62" t="s">
        <v>494</v>
      </c>
      <c r="X62" t="s">
        <v>510</v>
      </c>
      <c r="Y62" t="s">
        <v>511</v>
      </c>
      <c r="Z62" s="21">
        <v>23988</v>
      </c>
      <c r="AA62" s="21">
        <v>44104</v>
      </c>
      <c r="AB62">
        <f>DATEDIF(Z62,AA62,"Y")</f>
        <v>55</v>
      </c>
      <c r="AC62">
        <v>1</v>
      </c>
      <c r="AD62" t="s">
        <v>497</v>
      </c>
      <c r="AE62">
        <v>4713</v>
      </c>
      <c r="AF62">
        <v>6</v>
      </c>
      <c r="AG62">
        <v>1</v>
      </c>
      <c r="AH62">
        <v>2</v>
      </c>
      <c r="AI62" s="27">
        <v>0</v>
      </c>
      <c r="AJ62" s="27">
        <v>0</v>
      </c>
      <c r="AK62" t="str">
        <f t="shared" si="0"/>
        <v>TRUE</v>
      </c>
    </row>
    <row r="63" spans="1:37" ht="16" x14ac:dyDescent="0.2">
      <c r="A63" s="8" t="s">
        <v>252</v>
      </c>
      <c r="B63" s="9">
        <v>25</v>
      </c>
      <c r="C63" s="10">
        <f>B63/1000</f>
        <v>2.5000000000000001E-2</v>
      </c>
      <c r="D63" s="11">
        <v>5.9608339559384893</v>
      </c>
      <c r="E63" s="11">
        <v>493.36430932284634</v>
      </c>
      <c r="F63" s="11">
        <v>171.2596214442415</v>
      </c>
      <c r="G63" s="11">
        <v>2.985648299386201</v>
      </c>
      <c r="H63" s="11">
        <v>23.898929144735735</v>
      </c>
      <c r="I63" s="11">
        <v>102.64502407024995</v>
      </c>
      <c r="J63" s="11">
        <v>18.387605094779317</v>
      </c>
      <c r="K63" s="11">
        <v>25.496296988688556</v>
      </c>
      <c r="L63" s="11">
        <v>46.905785410804476</v>
      </c>
      <c r="M63" s="11">
        <v>13.205209583051689</v>
      </c>
      <c r="N63" s="10">
        <f>(D63*1/1000)/$C$63</f>
        <v>0.23843335823753956</v>
      </c>
      <c r="O63" s="10">
        <f>(E63*1/1000)/$C$63</f>
        <v>19.734572372913853</v>
      </c>
      <c r="P63" s="10">
        <f>(F63*1/1000)/$C$63</f>
        <v>6.8503848577696598</v>
      </c>
      <c r="Q63" s="10">
        <f>(G63*1/1000)/$C$63</f>
        <v>0.11942593197544804</v>
      </c>
      <c r="R63" s="10">
        <f>(H63*1/1000)/$C$63</f>
        <v>0.95595716578942946</v>
      </c>
      <c r="S63" s="10">
        <f>(I63*1/1000)/$C$63</f>
        <v>4.1058009628099974</v>
      </c>
      <c r="T63" t="s">
        <v>571</v>
      </c>
      <c r="U63" t="s">
        <v>252</v>
      </c>
      <c r="V63" t="s">
        <v>504</v>
      </c>
      <c r="W63" t="s">
        <v>494</v>
      </c>
      <c r="X63" t="s">
        <v>505</v>
      </c>
      <c r="Y63" t="s">
        <v>511</v>
      </c>
      <c r="Z63" s="21">
        <v>16624</v>
      </c>
      <c r="AA63" s="21">
        <v>44106</v>
      </c>
      <c r="AB63">
        <f>DATEDIF(Z63,AA63,"Y")</f>
        <v>75</v>
      </c>
      <c r="AC63">
        <v>1</v>
      </c>
      <c r="AD63" t="s">
        <v>497</v>
      </c>
      <c r="AE63">
        <v>4146</v>
      </c>
      <c r="AF63">
        <v>6</v>
      </c>
      <c r="AG63">
        <v>1</v>
      </c>
      <c r="AH63">
        <v>2</v>
      </c>
      <c r="AI63" s="27">
        <v>1</v>
      </c>
      <c r="AJ63" s="27">
        <v>0</v>
      </c>
      <c r="AK63" t="str">
        <f t="shared" si="0"/>
        <v>TRUE</v>
      </c>
    </row>
    <row r="64" spans="1:37" ht="16" x14ac:dyDescent="0.2">
      <c r="A64" s="8" t="s">
        <v>254</v>
      </c>
      <c r="B64" s="9">
        <v>27</v>
      </c>
      <c r="C64" s="10">
        <f>B64/1000</f>
        <v>2.7E-2</v>
      </c>
      <c r="D64" s="11">
        <v>7.2917539887325749</v>
      </c>
      <c r="E64" s="11">
        <v>504.3325264926907</v>
      </c>
      <c r="F64" s="11">
        <v>139.16031251929832</v>
      </c>
      <c r="G64" s="11">
        <v>3.2420519894852546</v>
      </c>
      <c r="H64" s="11">
        <v>23.008198850369595</v>
      </c>
      <c r="I64" s="11">
        <v>495.67935240558938</v>
      </c>
      <c r="J64" s="11">
        <v>9.6504924616600611</v>
      </c>
      <c r="K64" s="11">
        <v>21.073919443629585</v>
      </c>
      <c r="L64" s="11">
        <v>35.489574532624083</v>
      </c>
      <c r="M64" s="11">
        <v>27.941449883374368</v>
      </c>
      <c r="N64" s="10">
        <f>(D64*1/1000)/$C$64</f>
        <v>0.27006496254565093</v>
      </c>
      <c r="O64" s="10">
        <f>(E64*1/1000)/$C$64</f>
        <v>18.678982462692247</v>
      </c>
      <c r="P64" s="10">
        <f>(F64*1/1000)/$C$64</f>
        <v>5.1540856488629005</v>
      </c>
      <c r="Q64" s="10">
        <f>(G64*1/1000)/$C$64</f>
        <v>0.12007599961056499</v>
      </c>
      <c r="R64" s="10">
        <f>(H64*1/1000)/$C$64</f>
        <v>0.85215551297665171</v>
      </c>
      <c r="S64" s="10">
        <f>(I64*1/1000)/$C$64</f>
        <v>18.358494533540348</v>
      </c>
      <c r="T64" t="s">
        <v>572</v>
      </c>
      <c r="U64" t="s">
        <v>254</v>
      </c>
      <c r="V64" t="s">
        <v>504</v>
      </c>
      <c r="W64" t="s">
        <v>494</v>
      </c>
      <c r="X64" t="s">
        <v>505</v>
      </c>
      <c r="Y64" t="s">
        <v>496</v>
      </c>
      <c r="Z64" s="21">
        <v>33801</v>
      </c>
      <c r="AA64" s="21">
        <v>44110</v>
      </c>
      <c r="AB64">
        <f>DATEDIF(Z64,AA64,"Y")</f>
        <v>28</v>
      </c>
      <c r="AC64">
        <v>1</v>
      </c>
      <c r="AD64" t="s">
        <v>502</v>
      </c>
      <c r="AE64">
        <v>2363</v>
      </c>
      <c r="AF64">
        <v>9</v>
      </c>
      <c r="AG64">
        <v>0</v>
      </c>
      <c r="AH64">
        <v>2</v>
      </c>
      <c r="AI64" s="27">
        <v>1</v>
      </c>
      <c r="AJ64" s="27">
        <v>0</v>
      </c>
      <c r="AK64" t="str">
        <f t="shared" si="0"/>
        <v>TRUE</v>
      </c>
    </row>
    <row r="65" spans="1:37" ht="16" x14ac:dyDescent="0.2">
      <c r="A65" s="8" t="s">
        <v>258</v>
      </c>
      <c r="B65" s="9">
        <v>26</v>
      </c>
      <c r="C65" s="10">
        <f>B65/1000</f>
        <v>2.5999999999999999E-2</v>
      </c>
      <c r="D65" s="11">
        <v>3.0714138478092816</v>
      </c>
      <c r="E65" s="11">
        <v>747.52944904074764</v>
      </c>
      <c r="F65" s="11">
        <v>489.51910437814371</v>
      </c>
      <c r="G65" s="11">
        <v>2.8883043836177835</v>
      </c>
      <c r="H65" s="11">
        <v>9.6941414879158625</v>
      </c>
      <c r="I65" s="11">
        <v>443.68134027300289</v>
      </c>
      <c r="J65" s="11">
        <v>7.9705187674356273</v>
      </c>
      <c r="K65" s="11">
        <v>11.181207555797029</v>
      </c>
      <c r="L65" s="11">
        <v>48.142169321769764</v>
      </c>
      <c r="M65" s="11">
        <v>2.7282500324344539</v>
      </c>
      <c r="N65" s="10">
        <f>(D65*1/1000)/$C$65</f>
        <v>0.11813130183881854</v>
      </c>
      <c r="O65" s="10">
        <f>(E65*1/1000)/$C$65</f>
        <v>28.751132655413372</v>
      </c>
      <c r="P65" s="10">
        <f>(F65*1/1000)/$C$65</f>
        <v>18.827657860697837</v>
      </c>
      <c r="Q65" s="10">
        <f>(G65*1/1000)/$C$65</f>
        <v>0.11108863013914552</v>
      </c>
      <c r="R65" s="10">
        <f>(H65*1/1000)/$C$65</f>
        <v>0.37285159568907161</v>
      </c>
      <c r="S65" s="10">
        <f>(I65*1/1000)/$C$65</f>
        <v>17.064666933577033</v>
      </c>
      <c r="T65" t="s">
        <v>573</v>
      </c>
      <c r="U65" t="s">
        <v>258</v>
      </c>
      <c r="V65" t="s">
        <v>499</v>
      </c>
      <c r="W65" t="s">
        <v>499</v>
      </c>
      <c r="X65" t="s">
        <v>500</v>
      </c>
      <c r="Y65" t="s">
        <v>501</v>
      </c>
      <c r="Z65" s="21">
        <v>24811</v>
      </c>
      <c r="AA65" s="21">
        <v>44118</v>
      </c>
      <c r="AB65">
        <f>DATEDIF(Z65,AA65,"Y")</f>
        <v>52</v>
      </c>
      <c r="AC65">
        <v>1</v>
      </c>
      <c r="AD65" t="s">
        <v>497</v>
      </c>
      <c r="AE65">
        <v>236</v>
      </c>
      <c r="AF65" t="s">
        <v>501</v>
      </c>
      <c r="AG65">
        <v>1</v>
      </c>
      <c r="AH65">
        <v>2</v>
      </c>
      <c r="AI65" s="28">
        <v>1</v>
      </c>
      <c r="AJ65" s="28">
        <v>0</v>
      </c>
      <c r="AK65" t="str">
        <f t="shared" si="0"/>
        <v>TRUE</v>
      </c>
    </row>
    <row r="66" spans="1:37" ht="16" x14ac:dyDescent="0.2">
      <c r="A66" s="8" t="s">
        <v>260</v>
      </c>
      <c r="B66" s="9">
        <v>32</v>
      </c>
      <c r="C66" s="10">
        <f>B66/1000</f>
        <v>3.2000000000000001E-2</v>
      </c>
      <c r="D66" s="11">
        <v>10.595210392717412</v>
      </c>
      <c r="E66" s="11">
        <v>954.39103105236074</v>
      </c>
      <c r="F66" s="11">
        <v>304.67901592339109</v>
      </c>
      <c r="G66" s="11">
        <v>3.1890243128070548</v>
      </c>
      <c r="H66" s="11">
        <v>45.996850562977194</v>
      </c>
      <c r="I66" s="11">
        <v>401.62453941844137</v>
      </c>
      <c r="J66" s="11">
        <v>27.823629607921575</v>
      </c>
      <c r="K66" s="11">
        <v>45.127371293161069</v>
      </c>
      <c r="L66" s="11">
        <v>66.774038906779495</v>
      </c>
      <c r="M66" s="11">
        <v>13.72661456599997</v>
      </c>
      <c r="N66" s="10">
        <f>(D66*1/1000)/$C$66</f>
        <v>0.33110032477241907</v>
      </c>
      <c r="O66" s="10">
        <f>(E66*1/1000)/$C$66</f>
        <v>29.824719720386273</v>
      </c>
      <c r="P66" s="10">
        <f>(F66*1/1000)/$C$66</f>
        <v>9.5212192476059716</v>
      </c>
      <c r="Q66" s="10">
        <f>(G66*1/1000)/$C$66</f>
        <v>9.9657009775220462E-2</v>
      </c>
      <c r="R66" s="10">
        <f>(H66*1/1000)/$C$66</f>
        <v>1.4374015800930373</v>
      </c>
      <c r="S66" s="10">
        <f>(I66*1/1000)/$C$66</f>
        <v>12.550766856826293</v>
      </c>
      <c r="T66" t="s">
        <v>574</v>
      </c>
      <c r="U66" t="s">
        <v>260</v>
      </c>
      <c r="V66" t="s">
        <v>493</v>
      </c>
      <c r="W66" t="s">
        <v>494</v>
      </c>
      <c r="X66" t="s">
        <v>533</v>
      </c>
      <c r="Y66" t="s">
        <v>496</v>
      </c>
      <c r="Z66" s="21">
        <v>19739</v>
      </c>
      <c r="AA66" s="21">
        <v>44119</v>
      </c>
      <c r="AB66">
        <f>DATEDIF(Z66,AA66,"Y")</f>
        <v>66</v>
      </c>
      <c r="AC66">
        <v>1</v>
      </c>
      <c r="AD66" t="s">
        <v>502</v>
      </c>
      <c r="AE66">
        <v>900</v>
      </c>
      <c r="AF66">
        <v>10</v>
      </c>
      <c r="AG66">
        <v>1</v>
      </c>
      <c r="AH66">
        <v>3</v>
      </c>
      <c r="AI66" s="27">
        <v>1</v>
      </c>
      <c r="AJ66" s="27">
        <v>0</v>
      </c>
      <c r="AK66" t="str">
        <f t="shared" si="0"/>
        <v>TRUE</v>
      </c>
    </row>
    <row r="67" spans="1:37" ht="16" x14ac:dyDescent="0.2">
      <c r="A67" s="8" t="s">
        <v>262</v>
      </c>
      <c r="B67" s="9">
        <v>40</v>
      </c>
      <c r="C67" s="10">
        <f>B67/1000</f>
        <v>0.04</v>
      </c>
      <c r="D67" s="11">
        <v>13.750293703859029</v>
      </c>
      <c r="E67" s="11">
        <v>925.44498275916055</v>
      </c>
      <c r="F67" s="11">
        <v>217.11822067618286</v>
      </c>
      <c r="G67" s="11">
        <v>2.8917809302655484</v>
      </c>
      <c r="H67" s="11">
        <v>1.9537649194313877</v>
      </c>
      <c r="I67" s="11">
        <v>771.61515013935991</v>
      </c>
      <c r="J67" s="11">
        <v>3.0696454921122895</v>
      </c>
      <c r="K67" s="11">
        <v>2.0289828743396363</v>
      </c>
      <c r="L67" s="11">
        <v>6.387044139846541</v>
      </c>
      <c r="M67" s="11">
        <v>2.3802739236611998</v>
      </c>
      <c r="N67" s="10">
        <f>(D67*1/1000)/$C$67</f>
        <v>0.34375734259647572</v>
      </c>
      <c r="O67" s="10">
        <f>(E67*1/1000)/$C$67</f>
        <v>23.136124568979014</v>
      </c>
      <c r="P67" s="10">
        <f>(F67*1/1000)/$C$67</f>
        <v>5.4279555169045715</v>
      </c>
      <c r="Q67" s="10">
        <f>(G67*1/1000)/$C$67</f>
        <v>7.229452325663871E-2</v>
      </c>
      <c r="R67" s="10">
        <f>(H67*1/1000)/$C$67</f>
        <v>4.8844122985784687E-2</v>
      </c>
      <c r="S67" s="10">
        <f>(I67*1/1000)/$C$67</f>
        <v>19.290378753483996</v>
      </c>
      <c r="T67" t="s">
        <v>575</v>
      </c>
      <c r="U67" t="s">
        <v>262</v>
      </c>
      <c r="V67" t="s">
        <v>493</v>
      </c>
      <c r="W67" t="s">
        <v>494</v>
      </c>
      <c r="X67" t="s">
        <v>533</v>
      </c>
      <c r="Y67" t="s">
        <v>511</v>
      </c>
      <c r="Z67" s="21">
        <v>34804</v>
      </c>
      <c r="AA67" s="21">
        <v>44127</v>
      </c>
      <c r="AB67">
        <f>DATEDIF(Z67,AA67,"Y")</f>
        <v>25</v>
      </c>
      <c r="AC67">
        <v>1</v>
      </c>
      <c r="AD67" t="s">
        <v>502</v>
      </c>
      <c r="AE67">
        <v>904</v>
      </c>
      <c r="AF67">
        <v>6</v>
      </c>
      <c r="AG67">
        <v>0</v>
      </c>
      <c r="AH67">
        <v>1</v>
      </c>
      <c r="AI67" s="27">
        <v>0</v>
      </c>
      <c r="AJ67" s="27">
        <v>1</v>
      </c>
      <c r="AK67" t="str">
        <f t="shared" si="0"/>
        <v>TRUE</v>
      </c>
    </row>
    <row r="68" spans="1:37" ht="16" x14ac:dyDescent="0.2">
      <c r="A68" s="8" t="s">
        <v>264</v>
      </c>
      <c r="B68" s="9">
        <v>39</v>
      </c>
      <c r="C68" s="10">
        <f>B68/1000</f>
        <v>3.9E-2</v>
      </c>
      <c r="D68" s="11">
        <v>4.0388228795740115</v>
      </c>
      <c r="E68" s="11">
        <v>1119.517728089616</v>
      </c>
      <c r="F68" s="11">
        <v>573.33347529751609</v>
      </c>
      <c r="G68" s="11">
        <v>2.869026867141363</v>
      </c>
      <c r="H68" s="11">
        <v>42.990806542975513</v>
      </c>
      <c r="I68" s="11">
        <v>452.95041031542922</v>
      </c>
      <c r="J68" s="11">
        <v>25.524084929917279</v>
      </c>
      <c r="K68" s="11">
        <v>37.568590207093791</v>
      </c>
      <c r="L68" s="11">
        <v>59.44211302720106</v>
      </c>
      <c r="M68" s="11">
        <v>2.3366871053348812</v>
      </c>
      <c r="N68" s="10">
        <f>(D68*1/1000)/$C$68</f>
        <v>0.10355956101471825</v>
      </c>
      <c r="O68" s="10">
        <f>(E68*1/1000)/$C$68</f>
        <v>28.705582771528615</v>
      </c>
      <c r="P68" s="10">
        <f>(F68*1/1000)/$C$68</f>
        <v>14.700858340961952</v>
      </c>
      <c r="Q68" s="10">
        <f>(G68*1/1000)/$C$68</f>
        <v>7.3564791465163148E-2</v>
      </c>
      <c r="R68" s="10">
        <f>(H68*1/1000)/$C$68</f>
        <v>1.1023283728968081</v>
      </c>
      <c r="S68" s="10">
        <f>(I68*1/1000)/$C$68</f>
        <v>11.614113085011006</v>
      </c>
      <c r="T68" t="s">
        <v>576</v>
      </c>
      <c r="U68" t="s">
        <v>264</v>
      </c>
      <c r="V68" t="s">
        <v>493</v>
      </c>
      <c r="W68" t="s">
        <v>494</v>
      </c>
      <c r="X68" t="s">
        <v>495</v>
      </c>
      <c r="Y68" t="s">
        <v>511</v>
      </c>
      <c r="Z68" s="21">
        <v>23778</v>
      </c>
      <c r="AA68" s="21">
        <v>44130</v>
      </c>
      <c r="AB68">
        <f>DATEDIF(Z68,AA68,"Y")</f>
        <v>55</v>
      </c>
      <c r="AC68">
        <v>1</v>
      </c>
      <c r="AD68" t="s">
        <v>502</v>
      </c>
      <c r="AE68">
        <v>319</v>
      </c>
      <c r="AF68">
        <v>11</v>
      </c>
      <c r="AG68">
        <v>1</v>
      </c>
      <c r="AH68">
        <v>2</v>
      </c>
      <c r="AI68" s="28">
        <v>1</v>
      </c>
      <c r="AJ68" s="28">
        <v>0</v>
      </c>
      <c r="AK68" t="str">
        <f t="shared" ref="AK68:AK96" si="1">IF(U68=A68,"TRUE","FALSE")</f>
        <v>TRUE</v>
      </c>
    </row>
    <row r="69" spans="1:37" ht="16" x14ac:dyDescent="0.2">
      <c r="A69" s="8" t="s">
        <v>268</v>
      </c>
      <c r="B69" s="9">
        <v>30</v>
      </c>
      <c r="C69" s="10">
        <f>B69/1000</f>
        <v>0.03</v>
      </c>
      <c r="D69" s="11">
        <v>4.6938960511131569</v>
      </c>
      <c r="E69" s="11">
        <v>561.58894364126388</v>
      </c>
      <c r="F69" s="11">
        <v>193.82928021079894</v>
      </c>
      <c r="G69" s="11">
        <v>3.1942617749725688</v>
      </c>
      <c r="H69" s="11">
        <v>24.224185402170111</v>
      </c>
      <c r="I69" s="11">
        <v>408.4518458748621</v>
      </c>
      <c r="J69" s="11">
        <v>19.421144139380701</v>
      </c>
      <c r="K69" s="11">
        <v>28.187469970547006</v>
      </c>
      <c r="L69" s="11">
        <v>3.5526122308255594</v>
      </c>
      <c r="M69" s="11">
        <v>1.6497966183956465</v>
      </c>
      <c r="N69" s="10">
        <f>(D69*1/1000)/$C$69</f>
        <v>0.1564632017037719</v>
      </c>
      <c r="O69" s="10">
        <f>(E69*1/1000)/$C$69</f>
        <v>18.719631454708797</v>
      </c>
      <c r="P69" s="10">
        <f>(F69*1/1000)/$C$69</f>
        <v>6.4609760070266322</v>
      </c>
      <c r="Q69" s="10">
        <f>(G69*1/1000)/$C$69</f>
        <v>0.10647539249908562</v>
      </c>
      <c r="R69" s="10">
        <f>(H69*1/1000)/$C$69</f>
        <v>0.80747284673900377</v>
      </c>
      <c r="S69" s="10">
        <f>(I69*1/1000)/$C$69</f>
        <v>13.615061529162071</v>
      </c>
      <c r="T69" t="s">
        <v>577</v>
      </c>
      <c r="U69" t="s">
        <v>268</v>
      </c>
      <c r="V69" t="s">
        <v>499</v>
      </c>
      <c r="W69" s="22" t="s">
        <v>499</v>
      </c>
      <c r="X69" t="s">
        <v>530</v>
      </c>
      <c r="Y69" t="s">
        <v>501</v>
      </c>
      <c r="Z69" s="21">
        <v>37328</v>
      </c>
      <c r="AA69" s="21">
        <v>44146</v>
      </c>
      <c r="AB69">
        <f>DATEDIF(Z69,AA69,"Y")</f>
        <v>18</v>
      </c>
      <c r="AC69">
        <v>1</v>
      </c>
      <c r="AD69" t="s">
        <v>502</v>
      </c>
      <c r="AE69">
        <v>472</v>
      </c>
      <c r="AF69" t="s">
        <v>501</v>
      </c>
      <c r="AG69">
        <v>1</v>
      </c>
      <c r="AH69">
        <v>2</v>
      </c>
      <c r="AI69" s="28">
        <v>1</v>
      </c>
      <c r="AJ69" s="28">
        <v>0</v>
      </c>
      <c r="AK69" t="str">
        <f t="shared" si="1"/>
        <v>TRUE</v>
      </c>
    </row>
    <row r="70" spans="1:37" ht="16" x14ac:dyDescent="0.2">
      <c r="A70" s="8" t="s">
        <v>274</v>
      </c>
      <c r="B70" s="9">
        <v>23</v>
      </c>
      <c r="C70" s="10">
        <f>B70/1000</f>
        <v>2.3E-2</v>
      </c>
      <c r="D70" s="11">
        <v>3.0569629239032907</v>
      </c>
      <c r="E70" s="11">
        <v>852.16756916013287</v>
      </c>
      <c r="F70" s="11">
        <v>259.29845883245599</v>
      </c>
      <c r="G70" s="11">
        <v>2.8521782591584244</v>
      </c>
      <c r="H70" s="11">
        <v>93.175518360226945</v>
      </c>
      <c r="I70" s="11">
        <v>370.56254288791416</v>
      </c>
      <c r="J70" s="11">
        <v>51.505900435077415</v>
      </c>
      <c r="K70" s="11">
        <v>83.678337147759521</v>
      </c>
      <c r="L70" s="11">
        <v>82.870852603465565</v>
      </c>
      <c r="M70" s="11">
        <v>17.612111140557168</v>
      </c>
      <c r="N70" s="10">
        <f>(D70*1/1000)/$C$70</f>
        <v>0.13291143147405612</v>
      </c>
      <c r="O70" s="10">
        <f>(E70*1/1000)/$C$70</f>
        <v>37.050763876527519</v>
      </c>
      <c r="P70" s="10">
        <f>(F70*1/1000)/$C$70</f>
        <v>11.27384603619374</v>
      </c>
      <c r="Q70" s="10">
        <f>(G70*1/1000)/$C$70</f>
        <v>0.12400775039819235</v>
      </c>
      <c r="R70" s="10">
        <f>(H70*1/1000)/$C$70</f>
        <v>4.0511094939229109</v>
      </c>
      <c r="S70" s="10">
        <f>(I70*1/1000)/$C$70</f>
        <v>16.111414908170183</v>
      </c>
      <c r="T70" t="s">
        <v>578</v>
      </c>
      <c r="U70" t="s">
        <v>274</v>
      </c>
      <c r="V70" t="s">
        <v>504</v>
      </c>
      <c r="W70" t="s">
        <v>494</v>
      </c>
      <c r="X70" t="s">
        <v>510</v>
      </c>
      <c r="Y70" t="s">
        <v>496</v>
      </c>
      <c r="Z70" s="21">
        <v>34311</v>
      </c>
      <c r="AA70" s="21">
        <v>44148</v>
      </c>
      <c r="AB70">
        <f>DATEDIF(Z70,AA70,"Y")</f>
        <v>26</v>
      </c>
      <c r="AC70">
        <v>1</v>
      </c>
      <c r="AD70" t="s">
        <v>502</v>
      </c>
      <c r="AE70">
        <v>1823</v>
      </c>
      <c r="AF70">
        <v>9</v>
      </c>
      <c r="AG70">
        <v>0</v>
      </c>
      <c r="AH70">
        <v>2</v>
      </c>
      <c r="AI70" s="28">
        <v>1</v>
      </c>
      <c r="AJ70" s="28">
        <v>0</v>
      </c>
      <c r="AK70" t="str">
        <f t="shared" si="1"/>
        <v>TRUE</v>
      </c>
    </row>
    <row r="71" spans="1:37" ht="16" x14ac:dyDescent="0.2">
      <c r="A71" s="8" t="s">
        <v>278</v>
      </c>
      <c r="B71" s="9">
        <v>57</v>
      </c>
      <c r="C71" s="10">
        <f>B71/1000</f>
        <v>5.7000000000000002E-2</v>
      </c>
      <c r="D71" s="11">
        <v>13.230313767552564</v>
      </c>
      <c r="E71" s="11">
        <v>667.39834538891137</v>
      </c>
      <c r="F71" s="11">
        <v>158.44881692092679</v>
      </c>
      <c r="G71" s="11">
        <v>4.8755505450634242</v>
      </c>
      <c r="H71" s="11">
        <v>50.89858910518857</v>
      </c>
      <c r="I71" s="11">
        <v>171.76401910356677</v>
      </c>
      <c r="J71" s="11">
        <v>22.997214929645541</v>
      </c>
      <c r="K71" s="11">
        <v>51.87448397533597</v>
      </c>
      <c r="L71" s="11">
        <v>31.389090927401391</v>
      </c>
      <c r="M71" s="11">
        <v>4.856765524683925</v>
      </c>
      <c r="N71" s="10">
        <f>(D71*1/1000)/$C$71</f>
        <v>0.23211076785179935</v>
      </c>
      <c r="O71" s="10">
        <f>(E71*1/1000)/$C$71</f>
        <v>11.708742901559848</v>
      </c>
      <c r="P71" s="10">
        <f>(F71*1/1000)/$C$71</f>
        <v>2.7798038056302947</v>
      </c>
      <c r="Q71" s="10">
        <f>(G71*1/1000)/$C$71</f>
        <v>8.5535974474796911E-2</v>
      </c>
      <c r="R71" s="10">
        <f>(H71*1/1000)/$C$71</f>
        <v>0.89295770359979942</v>
      </c>
      <c r="S71" s="10">
        <f>(I71*1/1000)/$C$71</f>
        <v>3.0134038439222235</v>
      </c>
      <c r="T71" t="s">
        <v>579</v>
      </c>
      <c r="U71" t="s">
        <v>278</v>
      </c>
      <c r="V71" t="s">
        <v>504</v>
      </c>
      <c r="W71" t="s">
        <v>494</v>
      </c>
      <c r="X71" t="s">
        <v>510</v>
      </c>
      <c r="Y71" t="s">
        <v>511</v>
      </c>
      <c r="Z71" s="21">
        <v>33826</v>
      </c>
      <c r="AA71" s="21">
        <v>44152</v>
      </c>
      <c r="AB71">
        <f>DATEDIF(Z71,AA71,"Y")</f>
        <v>28</v>
      </c>
      <c r="AC71">
        <v>1</v>
      </c>
      <c r="AD71" t="s">
        <v>502</v>
      </c>
      <c r="AE71">
        <v>221</v>
      </c>
      <c r="AF71">
        <v>10</v>
      </c>
      <c r="AG71">
        <v>0</v>
      </c>
      <c r="AH71">
        <v>2</v>
      </c>
      <c r="AI71" s="27">
        <v>1</v>
      </c>
      <c r="AJ71" s="27">
        <v>0</v>
      </c>
      <c r="AK71" t="str">
        <f t="shared" si="1"/>
        <v>TRUE</v>
      </c>
    </row>
    <row r="72" spans="1:37" ht="16" x14ac:dyDescent="0.2">
      <c r="A72" s="8" t="s">
        <v>282</v>
      </c>
      <c r="B72" s="9">
        <v>31</v>
      </c>
      <c r="C72" s="10">
        <f>B72/1000</f>
        <v>3.1E-2</v>
      </c>
      <c r="D72" s="11">
        <v>967.37040787306671</v>
      </c>
      <c r="E72" s="11">
        <v>697.09150142908061</v>
      </c>
      <c r="F72" s="11">
        <v>176.94144655551611</v>
      </c>
      <c r="G72" s="11">
        <v>5.4880708858924132</v>
      </c>
      <c r="H72" s="11">
        <v>4.2181656180563714</v>
      </c>
      <c r="I72" s="11">
        <v>316.19827907606629</v>
      </c>
      <c r="J72" s="11">
        <v>5.6058007271486563</v>
      </c>
      <c r="K72" s="11">
        <v>9.6489248484409842</v>
      </c>
      <c r="L72" s="11">
        <v>17.070319934204889</v>
      </c>
      <c r="M72" s="11">
        <v>2.3676197837833808</v>
      </c>
      <c r="N72" s="10">
        <f>(D72*1/1000)/$C$72</f>
        <v>31.205497028163443</v>
      </c>
      <c r="O72" s="10">
        <f>(E72*1/1000)/$C$72</f>
        <v>22.486822626744537</v>
      </c>
      <c r="P72" s="10">
        <f>(F72*1/1000)/$C$72</f>
        <v>5.7077885985650356</v>
      </c>
      <c r="Q72" s="10">
        <f>(G72*1/1000)/$C$72</f>
        <v>0.17703454470620689</v>
      </c>
      <c r="R72" s="10">
        <f>(H72*1/1000)/$C$72</f>
        <v>0.13606985864697971</v>
      </c>
      <c r="S72" s="10">
        <f>(I72*1/1000)/$C$72</f>
        <v>10.19994448632472</v>
      </c>
      <c r="T72" t="s">
        <v>580</v>
      </c>
      <c r="U72" t="s">
        <v>282</v>
      </c>
      <c r="V72" t="s">
        <v>504</v>
      </c>
      <c r="W72" t="s">
        <v>494</v>
      </c>
      <c r="X72" t="s">
        <v>510</v>
      </c>
      <c r="Y72" t="s">
        <v>511</v>
      </c>
      <c r="Z72" s="21">
        <v>35769</v>
      </c>
      <c r="AA72" s="21">
        <v>44162</v>
      </c>
      <c r="AB72">
        <f>DATEDIF(Z72,AA72,"Y")</f>
        <v>22</v>
      </c>
      <c r="AC72">
        <v>1</v>
      </c>
      <c r="AD72" t="s">
        <v>497</v>
      </c>
      <c r="AE72">
        <v>7900</v>
      </c>
      <c r="AF72">
        <v>13</v>
      </c>
      <c r="AG72">
        <v>1</v>
      </c>
      <c r="AH72">
        <v>2</v>
      </c>
      <c r="AI72" s="28">
        <v>1</v>
      </c>
      <c r="AJ72" s="28">
        <v>0</v>
      </c>
      <c r="AK72" t="str">
        <f t="shared" si="1"/>
        <v>TRUE</v>
      </c>
    </row>
    <row r="73" spans="1:37" ht="16" x14ac:dyDescent="0.2">
      <c r="A73" s="8" t="s">
        <v>284</v>
      </c>
      <c r="B73" s="9">
        <v>30</v>
      </c>
      <c r="C73" s="10">
        <f>B73/1000</f>
        <v>0.03</v>
      </c>
      <c r="D73" s="11">
        <v>5.3254036972040559</v>
      </c>
      <c r="E73" s="11">
        <v>919.40344554454839</v>
      </c>
      <c r="F73" s="11">
        <v>302.51156912309108</v>
      </c>
      <c r="G73" s="11">
        <v>3.1680442672409308</v>
      </c>
      <c r="H73" s="11">
        <v>48.859868988164763</v>
      </c>
      <c r="I73" s="11">
        <v>258.87342925296485</v>
      </c>
      <c r="J73" s="11">
        <v>32.68700024752421</v>
      </c>
      <c r="K73" s="11">
        <v>49.271781791283509</v>
      </c>
      <c r="L73" s="11">
        <v>49.199615352822768</v>
      </c>
      <c r="M73" s="11">
        <v>13.88537823198212</v>
      </c>
      <c r="N73" s="10">
        <f>(D73*1/1000)/$C$73</f>
        <v>0.17751345657346854</v>
      </c>
      <c r="O73" s="10">
        <f>(E73*1/1000)/$C$73</f>
        <v>30.646781518151613</v>
      </c>
      <c r="P73" s="10">
        <f>(F73*1/1000)/$C$73</f>
        <v>10.083718970769702</v>
      </c>
      <c r="Q73" s="10">
        <f>(G73*1/1000)/$C$73</f>
        <v>0.10560147557469769</v>
      </c>
      <c r="R73" s="10">
        <f>(H73*1/1000)/$C$73</f>
        <v>1.6286622996054922</v>
      </c>
      <c r="S73" s="10">
        <f>(I73*1/1000)/$C$73</f>
        <v>8.6291143084321629</v>
      </c>
      <c r="T73" t="s">
        <v>581</v>
      </c>
      <c r="U73" t="s">
        <v>284</v>
      </c>
      <c r="V73" t="s">
        <v>504</v>
      </c>
      <c r="W73" t="s">
        <v>494</v>
      </c>
      <c r="X73" t="s">
        <v>510</v>
      </c>
      <c r="Y73" t="s">
        <v>511</v>
      </c>
      <c r="Z73" s="21">
        <v>28094</v>
      </c>
      <c r="AA73" s="21">
        <v>44169</v>
      </c>
      <c r="AB73">
        <f>DATEDIF(Z73,AA73,"Y")</f>
        <v>44</v>
      </c>
      <c r="AC73">
        <v>2</v>
      </c>
      <c r="AD73" t="s">
        <v>502</v>
      </c>
      <c r="AE73">
        <v>659</v>
      </c>
      <c r="AF73">
        <v>6</v>
      </c>
      <c r="AG73">
        <v>1</v>
      </c>
      <c r="AH73">
        <v>2</v>
      </c>
      <c r="AI73" s="28">
        <v>1</v>
      </c>
      <c r="AJ73" s="28">
        <v>0</v>
      </c>
      <c r="AK73" t="str">
        <f t="shared" si="1"/>
        <v>TRUE</v>
      </c>
    </row>
    <row r="74" spans="1:37" ht="16" x14ac:dyDescent="0.2">
      <c r="A74" s="24" t="s">
        <v>314</v>
      </c>
      <c r="B74" s="9">
        <v>26</v>
      </c>
      <c r="C74" s="10">
        <f>B74/1000</f>
        <v>2.5999999999999999E-2</v>
      </c>
      <c r="D74" s="11">
        <v>-2.7134806536321787</v>
      </c>
      <c r="E74" s="11">
        <v>-185.50384868014021</v>
      </c>
      <c r="F74" s="11">
        <v>37.798007589474864</v>
      </c>
      <c r="G74" s="11">
        <v>-2.3022964021708385</v>
      </c>
      <c r="H74" s="11">
        <v>29.902696121093637</v>
      </c>
      <c r="I74" s="11">
        <v>53.470868076995728</v>
      </c>
      <c r="J74" s="11">
        <v>30.864440969366598</v>
      </c>
      <c r="K74" s="11">
        <v>39.243209085010243</v>
      </c>
      <c r="L74" s="11">
        <v>27.806646753113064</v>
      </c>
      <c r="M74" s="11">
        <v>1.5143487458072866</v>
      </c>
      <c r="N74" s="10">
        <f>(D74*1/1000)/$C$74</f>
        <v>-0.10436464052431457</v>
      </c>
      <c r="O74" s="10">
        <f>(E74*1/1000)/$C$74</f>
        <v>-7.1347634107746245</v>
      </c>
      <c r="P74" s="10">
        <f>(F74*1/1000)/$C$74</f>
        <v>1.4537695226721103</v>
      </c>
      <c r="Q74" s="10">
        <f>(G74*1/1000)/$C$74</f>
        <v>-8.8549861621955328E-2</v>
      </c>
      <c r="R74" s="10">
        <f>(H74*1/1000)/$C$74</f>
        <v>1.1501036969651399</v>
      </c>
      <c r="S74" s="10">
        <f>(I74*1/1000)/$C$74</f>
        <v>2.0565718491152203</v>
      </c>
      <c r="T74" t="s">
        <v>582</v>
      </c>
      <c r="U74" t="s">
        <v>314</v>
      </c>
      <c r="V74" t="s">
        <v>493</v>
      </c>
      <c r="W74" t="s">
        <v>494</v>
      </c>
      <c r="X74" t="s">
        <v>533</v>
      </c>
      <c r="Y74" t="s">
        <v>511</v>
      </c>
      <c r="Z74" s="21">
        <v>25846</v>
      </c>
      <c r="AA74" s="21">
        <v>44172</v>
      </c>
      <c r="AB74">
        <f>DATEDIF(Z74,AA74,"Y")</f>
        <v>50</v>
      </c>
      <c r="AC74">
        <v>1</v>
      </c>
      <c r="AD74" t="s">
        <v>497</v>
      </c>
      <c r="AE74">
        <v>549</v>
      </c>
      <c r="AF74">
        <v>9</v>
      </c>
      <c r="AG74">
        <v>0</v>
      </c>
      <c r="AH74">
        <v>3</v>
      </c>
      <c r="AI74" s="28">
        <v>1</v>
      </c>
      <c r="AJ74" s="28">
        <v>0</v>
      </c>
      <c r="AK74" t="str">
        <f t="shared" si="1"/>
        <v>TRUE</v>
      </c>
    </row>
    <row r="75" spans="1:37" ht="16" x14ac:dyDescent="0.2">
      <c r="A75" s="24" t="s">
        <v>320</v>
      </c>
      <c r="B75" s="9">
        <v>27</v>
      </c>
      <c r="C75" s="10">
        <f>B75/1000</f>
        <v>2.7E-2</v>
      </c>
      <c r="D75" s="11">
        <v>22.8941792613108</v>
      </c>
      <c r="E75" s="11">
        <v>998.64255375251685</v>
      </c>
      <c r="F75" s="11">
        <v>273.90167026692399</v>
      </c>
      <c r="G75" s="11">
        <v>-2.2670844929136531</v>
      </c>
      <c r="H75" s="11">
        <v>14.07288355464194</v>
      </c>
      <c r="I75" s="11">
        <v>387.71081374463142</v>
      </c>
      <c r="J75" s="11">
        <v>9.7177033762076483</v>
      </c>
      <c r="K75" s="11">
        <v>11.384930296666697</v>
      </c>
      <c r="L75" s="11">
        <v>43.346308742318136</v>
      </c>
      <c r="M75" s="11">
        <v>54.938591270494648</v>
      </c>
      <c r="N75" s="10">
        <f>(D75*1/1000)/$C$75</f>
        <v>0.84793256523373339</v>
      </c>
      <c r="O75" s="10">
        <f>(E75*1/1000)/$C$75</f>
        <v>36.986761250093217</v>
      </c>
      <c r="P75" s="10">
        <f>(F75*1/1000)/$C$75</f>
        <v>10.14450630618237</v>
      </c>
      <c r="Q75" s="10">
        <f>(G75*1/1000)/$C$75</f>
        <v>-8.39660923301353E-2</v>
      </c>
      <c r="R75" s="10">
        <f>(H75*1/1000)/$C$75</f>
        <v>0.52121790943118296</v>
      </c>
      <c r="S75" s="10">
        <f>(I75*1/1000)/$C$75</f>
        <v>14.359659768319682</v>
      </c>
      <c r="T75" t="s">
        <v>583</v>
      </c>
      <c r="U75" t="s">
        <v>320</v>
      </c>
      <c r="V75" t="s">
        <v>493</v>
      </c>
      <c r="W75" t="s">
        <v>494</v>
      </c>
      <c r="X75" t="s">
        <v>495</v>
      </c>
      <c r="Y75" t="s">
        <v>511</v>
      </c>
      <c r="Z75" s="21">
        <v>35547</v>
      </c>
      <c r="AA75" s="21">
        <v>44181</v>
      </c>
      <c r="AB75">
        <f>DATEDIF(Z75,AA75,"Y")</f>
        <v>23</v>
      </c>
      <c r="AC75">
        <v>1</v>
      </c>
      <c r="AD75" t="s">
        <v>497</v>
      </c>
      <c r="AE75">
        <v>338</v>
      </c>
      <c r="AF75">
        <v>7</v>
      </c>
      <c r="AG75">
        <v>0</v>
      </c>
      <c r="AH75">
        <v>1</v>
      </c>
      <c r="AI75" s="28">
        <v>0</v>
      </c>
      <c r="AJ75" s="28">
        <v>0</v>
      </c>
      <c r="AK75" t="str">
        <f t="shared" si="1"/>
        <v>TRUE</v>
      </c>
    </row>
    <row r="76" spans="1:37" ht="16" x14ac:dyDescent="0.2">
      <c r="A76" s="24" t="s">
        <v>324</v>
      </c>
      <c r="B76" s="9">
        <v>31</v>
      </c>
      <c r="C76" s="10">
        <f>B76/1000</f>
        <v>3.1E-2</v>
      </c>
      <c r="D76" s="11">
        <v>0.16837296724091819</v>
      </c>
      <c r="E76" s="11">
        <v>752.33756894021678</v>
      </c>
      <c r="F76" s="11">
        <v>304.26999401686419</v>
      </c>
      <c r="G76" s="11">
        <v>-1.5290372665589191</v>
      </c>
      <c r="H76" s="11">
        <v>31.952284850072669</v>
      </c>
      <c r="I76" s="11">
        <v>279.96166763629719</v>
      </c>
      <c r="J76" s="11">
        <v>24.57901215413812</v>
      </c>
      <c r="K76" s="11">
        <v>32.124876047177573</v>
      </c>
      <c r="L76" s="11">
        <v>54.926836497059419</v>
      </c>
      <c r="M76" s="11">
        <v>17.747317450408673</v>
      </c>
      <c r="N76" s="10">
        <f>(D76*1/1000)/$C$76</f>
        <v>5.4313860400296192E-3</v>
      </c>
      <c r="O76" s="10">
        <f>(E76*1/1000)/$C$76</f>
        <v>24.268953836781186</v>
      </c>
      <c r="P76" s="10">
        <f>(F76*1/1000)/$C$76</f>
        <v>9.8151610973181995</v>
      </c>
      <c r="Q76" s="10">
        <f>(G76*1/1000)/$C$76</f>
        <v>-4.9323782792223193E-2</v>
      </c>
      <c r="R76" s="10">
        <f>(H76*1/1000)/$C$76</f>
        <v>1.0307188661313764</v>
      </c>
      <c r="S76" s="10">
        <f>(I76*1/1000)/$C$76</f>
        <v>9.0310215366547482</v>
      </c>
      <c r="T76" t="s">
        <v>584</v>
      </c>
      <c r="U76" t="s">
        <v>324</v>
      </c>
      <c r="V76" t="s">
        <v>499</v>
      </c>
      <c r="W76" s="22" t="s">
        <v>499</v>
      </c>
      <c r="X76" t="s">
        <v>508</v>
      </c>
      <c r="Y76" t="s">
        <v>501</v>
      </c>
      <c r="Z76" s="21">
        <v>21616</v>
      </c>
      <c r="AA76" s="21">
        <v>43237</v>
      </c>
      <c r="AB76">
        <f>DATEDIF(Z76,AA76,"Y")</f>
        <v>59</v>
      </c>
      <c r="AC76">
        <v>1</v>
      </c>
      <c r="AD76" t="s">
        <v>502</v>
      </c>
      <c r="AE76">
        <v>206</v>
      </c>
      <c r="AF76" t="s">
        <v>501</v>
      </c>
      <c r="AG76">
        <v>0</v>
      </c>
      <c r="AH76">
        <v>3</v>
      </c>
      <c r="AI76">
        <v>1</v>
      </c>
      <c r="AJ76">
        <v>0</v>
      </c>
      <c r="AK76" t="str">
        <f t="shared" si="1"/>
        <v>TRUE</v>
      </c>
    </row>
    <row r="77" spans="1:37" ht="16" x14ac:dyDescent="0.2">
      <c r="A77" s="24" t="s">
        <v>332</v>
      </c>
      <c r="B77" s="9">
        <v>23</v>
      </c>
      <c r="C77" s="10">
        <f>B77/1000</f>
        <v>2.3E-2</v>
      </c>
      <c r="D77" s="11">
        <v>-1.6151168134362104</v>
      </c>
      <c r="E77" s="11">
        <v>526.92571273443161</v>
      </c>
      <c r="F77" s="11">
        <v>247.41123567433178</v>
      </c>
      <c r="G77" s="11">
        <v>-2.2333534712093068</v>
      </c>
      <c r="H77" s="11">
        <v>103.84335907035535</v>
      </c>
      <c r="I77" s="11">
        <v>369.20860353965253</v>
      </c>
      <c r="J77" s="11">
        <v>80.284392363932682</v>
      </c>
      <c r="K77" s="11">
        <v>103.68735808852219</v>
      </c>
      <c r="L77" s="11">
        <v>92.503545623593837</v>
      </c>
      <c r="M77" s="11">
        <v>8.1389967922113211</v>
      </c>
      <c r="N77" s="10">
        <f>(D77*1/1000)/$C$77</f>
        <v>-7.0222470149400446E-2</v>
      </c>
      <c r="O77" s="10">
        <f>(E77*1/1000)/$C$77</f>
        <v>22.909813597149199</v>
      </c>
      <c r="P77" s="10">
        <f>(F77*1/1000)/$C$77</f>
        <v>10.757010246710077</v>
      </c>
      <c r="Q77" s="10">
        <f>(G77*1/1000)/$C$77</f>
        <v>-9.7102324835187256E-2</v>
      </c>
      <c r="R77" s="10">
        <f>(H77*1/1000)/$C$77</f>
        <v>4.5149286552328407</v>
      </c>
      <c r="S77" s="10">
        <f>(I77*1/1000)/$C$77</f>
        <v>16.052547979984894</v>
      </c>
      <c r="T77" t="s">
        <v>585</v>
      </c>
      <c r="U77" t="s">
        <v>332</v>
      </c>
      <c r="V77" t="s">
        <v>586</v>
      </c>
      <c r="W77" t="s">
        <v>586</v>
      </c>
      <c r="X77" t="s">
        <v>501</v>
      </c>
      <c r="Y77" t="s">
        <v>501</v>
      </c>
      <c r="Z77" s="21">
        <v>26667</v>
      </c>
      <c r="AA77" s="21">
        <v>44231</v>
      </c>
      <c r="AB77">
        <f>DATEDIF(Z77,AA77,"Y")</f>
        <v>48</v>
      </c>
      <c r="AC77">
        <v>1</v>
      </c>
      <c r="AD77" t="s">
        <v>502</v>
      </c>
      <c r="AE77" t="s">
        <v>501</v>
      </c>
      <c r="AF77" t="s">
        <v>501</v>
      </c>
      <c r="AG77">
        <v>0</v>
      </c>
      <c r="AH77">
        <v>2</v>
      </c>
      <c r="AI77" s="29">
        <v>1</v>
      </c>
      <c r="AJ77" s="29">
        <v>0</v>
      </c>
      <c r="AK77" t="str">
        <f t="shared" si="1"/>
        <v>TRUE</v>
      </c>
    </row>
    <row r="78" spans="1:37" ht="16" x14ac:dyDescent="0.2">
      <c r="A78" s="24" t="s">
        <v>334</v>
      </c>
      <c r="B78" s="9">
        <v>32</v>
      </c>
      <c r="C78" s="10">
        <f>B78/1000</f>
        <v>3.2000000000000001E-2</v>
      </c>
      <c r="D78" s="11">
        <v>-0.28694965368733316</v>
      </c>
      <c r="E78" s="11">
        <v>732.39968963020124</v>
      </c>
      <c r="F78" s="11">
        <v>279.06816083632185</v>
      </c>
      <c r="G78" s="11">
        <v>-2.1301867332692535</v>
      </c>
      <c r="H78" s="11">
        <v>38.071152408875108</v>
      </c>
      <c r="I78" s="11">
        <v>229.16336825552776</v>
      </c>
      <c r="J78" s="11">
        <v>29.841427674045452</v>
      </c>
      <c r="K78" s="11">
        <v>36.985827143897026</v>
      </c>
      <c r="L78" s="11">
        <v>45.618715187116976</v>
      </c>
      <c r="M78" s="11">
        <v>3.1086441331619397</v>
      </c>
      <c r="N78" s="10">
        <f>(D78*1/1000)/$C$78</f>
        <v>-8.9671766777291613E-3</v>
      </c>
      <c r="O78" s="10">
        <f>(E78*1/1000)/$C$78</f>
        <v>22.887490300943785</v>
      </c>
      <c r="P78" s="10">
        <f>(F78*1/1000)/$C$78</f>
        <v>8.7208800261350579</v>
      </c>
      <c r="Q78" s="10">
        <f>(G78*1/1000)/$C$78</f>
        <v>-6.656833541466417E-2</v>
      </c>
      <c r="R78" s="10">
        <f>(H78*1/1000)/$C$78</f>
        <v>1.1897235127773469</v>
      </c>
      <c r="S78" s="10">
        <f>(I78*1/1000)/$C$78</f>
        <v>7.1613552579852415</v>
      </c>
      <c r="T78" t="s">
        <v>587</v>
      </c>
      <c r="U78" t="s">
        <v>334</v>
      </c>
      <c r="V78" t="s">
        <v>586</v>
      </c>
      <c r="W78" t="s">
        <v>586</v>
      </c>
      <c r="X78" t="s">
        <v>501</v>
      </c>
      <c r="Y78" t="s">
        <v>501</v>
      </c>
      <c r="Z78" s="21">
        <v>24872</v>
      </c>
      <c r="AA78" s="21">
        <v>44231</v>
      </c>
      <c r="AB78">
        <f>DATEDIF(Z78,AA78,"Y")</f>
        <v>53</v>
      </c>
      <c r="AC78">
        <v>1</v>
      </c>
      <c r="AD78" t="s">
        <v>502</v>
      </c>
      <c r="AE78" t="s">
        <v>501</v>
      </c>
      <c r="AF78" t="s">
        <v>501</v>
      </c>
      <c r="AG78">
        <v>0</v>
      </c>
      <c r="AH78">
        <v>2</v>
      </c>
      <c r="AI78" s="29">
        <v>1</v>
      </c>
      <c r="AJ78" s="29">
        <v>0</v>
      </c>
      <c r="AK78" t="str">
        <f t="shared" si="1"/>
        <v>TRUE</v>
      </c>
    </row>
    <row r="79" spans="1:37" ht="16" x14ac:dyDescent="0.2">
      <c r="A79" s="24" t="s">
        <v>336</v>
      </c>
      <c r="B79" s="9">
        <v>26</v>
      </c>
      <c r="C79" s="10">
        <f>B79/1000</f>
        <v>2.5999999999999999E-2</v>
      </c>
      <c r="D79" s="11">
        <v>-1.7989728065579986</v>
      </c>
      <c r="E79" s="11">
        <v>77.950064095542388</v>
      </c>
      <c r="F79" s="11">
        <v>194.72174416790526</v>
      </c>
      <c r="G79" s="11">
        <v>-2.2296963456811372</v>
      </c>
      <c r="H79" s="11">
        <v>21.012944932326615</v>
      </c>
      <c r="I79" s="11">
        <v>127.84411362119677</v>
      </c>
      <c r="J79" s="11">
        <v>18.89527665949484</v>
      </c>
      <c r="K79" s="11">
        <v>23.620331048645649</v>
      </c>
      <c r="L79" s="11">
        <v>25.769539694191032</v>
      </c>
      <c r="M79" s="11">
        <v>0.70710597740173586</v>
      </c>
      <c r="N79" s="10">
        <f>(D79*1/1000)/$C$79</f>
        <v>-6.9191261790692252E-2</v>
      </c>
      <c r="O79" s="10">
        <f>(E79*1/1000)/$C$79</f>
        <v>2.9980793882900922</v>
      </c>
      <c r="P79" s="10">
        <f>(F79*1/1000)/$C$79</f>
        <v>7.4892978526117409</v>
      </c>
      <c r="Q79" s="10">
        <f>(G79*1/1000)/$C$79</f>
        <v>-8.575755175696681E-2</v>
      </c>
      <c r="R79" s="10">
        <f>(H79*1/1000)/$C$79</f>
        <v>0.80819018970486978</v>
      </c>
      <c r="S79" s="10">
        <f>(I79*1/1000)/$C$79</f>
        <v>4.9170812931229531</v>
      </c>
      <c r="T79" t="s">
        <v>588</v>
      </c>
      <c r="U79" t="s">
        <v>336</v>
      </c>
      <c r="V79" t="s">
        <v>586</v>
      </c>
      <c r="W79" t="s">
        <v>586</v>
      </c>
      <c r="X79" t="s">
        <v>501</v>
      </c>
      <c r="Y79" t="s">
        <v>501</v>
      </c>
      <c r="Z79" s="21">
        <v>24477</v>
      </c>
      <c r="AA79" s="21">
        <v>44233</v>
      </c>
      <c r="AB79">
        <f>DATEDIF(Z79,AA79,"Y")</f>
        <v>54</v>
      </c>
      <c r="AC79">
        <v>1</v>
      </c>
      <c r="AD79" t="s">
        <v>497</v>
      </c>
      <c r="AE79" t="s">
        <v>501</v>
      </c>
      <c r="AF79" t="s">
        <v>501</v>
      </c>
      <c r="AG79">
        <v>0</v>
      </c>
      <c r="AH79">
        <v>3</v>
      </c>
      <c r="AI79" s="30">
        <v>0</v>
      </c>
      <c r="AJ79" s="30">
        <v>0</v>
      </c>
      <c r="AK79" t="str">
        <f t="shared" si="1"/>
        <v>TRUE</v>
      </c>
    </row>
    <row r="80" spans="1:37" ht="16" x14ac:dyDescent="0.2">
      <c r="A80" s="24" t="s">
        <v>338</v>
      </c>
      <c r="B80" s="9">
        <v>32</v>
      </c>
      <c r="C80" s="10">
        <f>B80/1000</f>
        <v>3.2000000000000001E-2</v>
      </c>
      <c r="D80" s="11">
        <v>1.1530975890168913</v>
      </c>
      <c r="E80" s="11">
        <v>962.78436879938965</v>
      </c>
      <c r="F80" s="11">
        <v>414.56155675088013</v>
      </c>
      <c r="G80" s="11">
        <v>-2.1239407235945804</v>
      </c>
      <c r="H80" s="11">
        <v>41.337626053919251</v>
      </c>
      <c r="I80" s="11">
        <v>457.02676219978821</v>
      </c>
      <c r="J80" s="11">
        <v>29.512272341719132</v>
      </c>
      <c r="K80" s="11">
        <v>41.677941249321684</v>
      </c>
      <c r="L80" s="11">
        <v>93.212598374311966</v>
      </c>
      <c r="M80" s="11">
        <v>30.676768488495092</v>
      </c>
      <c r="N80" s="10">
        <f>(D80*1/1000)/$C$80</f>
        <v>3.6034299656777853E-2</v>
      </c>
      <c r="O80" s="10">
        <f>(E80*1/1000)/$C$80</f>
        <v>30.087011524980927</v>
      </c>
      <c r="P80" s="10">
        <f>(F80*1/1000)/$C$80</f>
        <v>12.955048648465004</v>
      </c>
      <c r="Q80" s="10">
        <f>(G80*1/1000)/$C$80</f>
        <v>-6.6373147612330638E-2</v>
      </c>
      <c r="R80" s="10">
        <f>(H80*1/1000)/$C$80</f>
        <v>1.2918008141849766</v>
      </c>
      <c r="S80" s="10">
        <f>(I80*1/1000)/$C$80</f>
        <v>14.282086318743382</v>
      </c>
      <c r="T80" t="s">
        <v>589</v>
      </c>
      <c r="U80" t="s">
        <v>338</v>
      </c>
      <c r="V80" t="s">
        <v>586</v>
      </c>
      <c r="W80" t="s">
        <v>586</v>
      </c>
      <c r="X80" t="s">
        <v>501</v>
      </c>
      <c r="Y80" t="s">
        <v>501</v>
      </c>
      <c r="Z80" s="21">
        <v>32884</v>
      </c>
      <c r="AA80" s="21">
        <v>44233</v>
      </c>
      <c r="AB80">
        <f>DATEDIF(Z80,AA80,"Y")</f>
        <v>31</v>
      </c>
      <c r="AC80">
        <v>1</v>
      </c>
      <c r="AD80" t="s">
        <v>502</v>
      </c>
      <c r="AE80" t="s">
        <v>501</v>
      </c>
      <c r="AF80" t="s">
        <v>501</v>
      </c>
      <c r="AG80">
        <v>1</v>
      </c>
      <c r="AH80">
        <v>2</v>
      </c>
      <c r="AI80" s="29">
        <v>0</v>
      </c>
      <c r="AJ80" s="29">
        <v>0</v>
      </c>
      <c r="AK80" t="str">
        <f t="shared" si="1"/>
        <v>TRUE</v>
      </c>
    </row>
    <row r="81" spans="1:37" ht="16" x14ac:dyDescent="0.2">
      <c r="A81" s="24" t="s">
        <v>340</v>
      </c>
      <c r="B81" s="9">
        <v>25</v>
      </c>
      <c r="C81" s="10">
        <f>B81/1000</f>
        <v>2.5000000000000001E-2</v>
      </c>
      <c r="D81" s="11">
        <v>-1.477146251384915</v>
      </c>
      <c r="E81" s="11">
        <v>1276.7707471551964</v>
      </c>
      <c r="F81" s="11">
        <v>309.329082260848</v>
      </c>
      <c r="G81" s="11">
        <v>-2.1657269539040875</v>
      </c>
      <c r="H81" s="11">
        <v>68.307487529251347</v>
      </c>
      <c r="I81" s="11">
        <v>372.3984233632292</v>
      </c>
      <c r="J81" s="11">
        <v>53.004369184739211</v>
      </c>
      <c r="K81" s="11">
        <v>73.004861745787665</v>
      </c>
      <c r="L81" s="11">
        <v>77.307302564937984</v>
      </c>
      <c r="M81" s="11">
        <v>13.8221398409234</v>
      </c>
      <c r="N81" s="10">
        <f>(D81*1/1000)/$C$81</f>
        <v>-5.9085850055396599E-2</v>
      </c>
      <c r="O81" s="10">
        <f>(E81*1/1000)/$C$81</f>
        <v>51.070829886207854</v>
      </c>
      <c r="P81" s="10">
        <f>(F81*1/1000)/$C$81</f>
        <v>12.373163290433919</v>
      </c>
      <c r="Q81" s="10">
        <f>(G81*1/1000)/$C$81</f>
        <v>-8.6629078156163497E-2</v>
      </c>
      <c r="R81" s="10">
        <f>(H81*1/1000)/$C$81</f>
        <v>2.7322995011700537</v>
      </c>
      <c r="S81" s="10">
        <f>(I81*1/1000)/$C$81</f>
        <v>14.895936934529168</v>
      </c>
      <c r="T81" t="s">
        <v>590</v>
      </c>
      <c r="U81" t="s">
        <v>340</v>
      </c>
      <c r="V81" t="s">
        <v>586</v>
      </c>
      <c r="W81" s="22" t="s">
        <v>586</v>
      </c>
      <c r="X81" t="s">
        <v>501</v>
      </c>
      <c r="Y81" t="s">
        <v>501</v>
      </c>
      <c r="Z81" s="21">
        <v>33635</v>
      </c>
      <c r="AA81" s="21">
        <v>44236</v>
      </c>
      <c r="AB81">
        <f>DATEDIF(Z81,AA81,"Y")</f>
        <v>29</v>
      </c>
      <c r="AC81">
        <v>1</v>
      </c>
      <c r="AD81" t="s">
        <v>502</v>
      </c>
      <c r="AE81" t="s">
        <v>501</v>
      </c>
      <c r="AF81" t="s">
        <v>501</v>
      </c>
      <c r="AG81">
        <v>1</v>
      </c>
      <c r="AH81">
        <v>2</v>
      </c>
      <c r="AI81" s="30">
        <v>1</v>
      </c>
      <c r="AJ81" s="30">
        <v>0</v>
      </c>
      <c r="AK81" t="str">
        <f t="shared" si="1"/>
        <v>TRUE</v>
      </c>
    </row>
    <row r="82" spans="1:37" ht="16" x14ac:dyDescent="0.2">
      <c r="A82" s="24" t="s">
        <v>342</v>
      </c>
      <c r="B82" s="9">
        <v>43</v>
      </c>
      <c r="C82" s="10">
        <f>B82/1000</f>
        <v>4.2999999999999997E-2</v>
      </c>
      <c r="D82" s="11">
        <v>-2.3274442293383104</v>
      </c>
      <c r="E82" s="11">
        <v>784.01408115125287</v>
      </c>
      <c r="F82" s="11">
        <v>393.26491736336141</v>
      </c>
      <c r="G82" s="11">
        <v>-2.1286215475761963</v>
      </c>
      <c r="H82" s="11">
        <v>64.736559204636222</v>
      </c>
      <c r="I82" s="11">
        <v>266.71287928875125</v>
      </c>
      <c r="J82" s="11">
        <v>51.910256834439906</v>
      </c>
      <c r="K82" s="11">
        <v>61.285634972102926</v>
      </c>
      <c r="L82" s="11">
        <v>55.036448588375031</v>
      </c>
      <c r="M82" s="11">
        <v>21.684510512524504</v>
      </c>
      <c r="N82" s="10">
        <f>(D82*1/1000)/$C$82</f>
        <v>-5.4126609984611877E-2</v>
      </c>
      <c r="O82" s="10">
        <f>(E82*1/1000)/$C$82</f>
        <v>18.232885608168672</v>
      </c>
      <c r="P82" s="10">
        <f>(F82*1/1000)/$C$82</f>
        <v>9.1456957526363123</v>
      </c>
      <c r="Q82" s="10">
        <f>(G82*1/1000)/$C$82</f>
        <v>-4.9502826687818524E-2</v>
      </c>
      <c r="R82" s="10">
        <f>(H82*1/1000)/$C$82</f>
        <v>1.5055013768520054</v>
      </c>
      <c r="S82" s="10">
        <f>(I82*1/1000)/$C$82</f>
        <v>6.2026250997384018</v>
      </c>
      <c r="T82" t="s">
        <v>591</v>
      </c>
      <c r="U82" t="s">
        <v>342</v>
      </c>
      <c r="V82" t="s">
        <v>586</v>
      </c>
      <c r="W82" t="s">
        <v>586</v>
      </c>
      <c r="X82" t="s">
        <v>501</v>
      </c>
      <c r="Y82" t="s">
        <v>501</v>
      </c>
      <c r="Z82" s="21">
        <v>33608</v>
      </c>
      <c r="AA82" s="21">
        <v>44237</v>
      </c>
      <c r="AB82">
        <f>DATEDIF(Z82,AA82,"Y")</f>
        <v>29</v>
      </c>
      <c r="AC82">
        <v>1</v>
      </c>
      <c r="AD82" t="s">
        <v>502</v>
      </c>
      <c r="AE82" t="s">
        <v>501</v>
      </c>
      <c r="AF82" t="s">
        <v>501</v>
      </c>
      <c r="AG82">
        <v>0</v>
      </c>
      <c r="AH82">
        <v>2</v>
      </c>
      <c r="AI82" s="30">
        <v>0</v>
      </c>
      <c r="AJ82" s="30">
        <v>0</v>
      </c>
      <c r="AK82" t="str">
        <f t="shared" si="1"/>
        <v>TRUE</v>
      </c>
    </row>
    <row r="83" spans="1:37" ht="16" x14ac:dyDescent="0.2">
      <c r="A83" s="24" t="s">
        <v>344</v>
      </c>
      <c r="B83" s="9">
        <v>23</v>
      </c>
      <c r="C83" s="10">
        <f>B83/1000</f>
        <v>2.3E-2</v>
      </c>
      <c r="D83" s="11">
        <v>-2.8620566014602984</v>
      </c>
      <c r="E83" s="11">
        <v>-120.06644062760708</v>
      </c>
      <c r="F83" s="11">
        <v>99.486245742802112</v>
      </c>
      <c r="G83" s="11">
        <v>-2.2947905422505221</v>
      </c>
      <c r="H83" s="11">
        <v>20.916524892941517</v>
      </c>
      <c r="I83" s="11">
        <v>102.95740238662951</v>
      </c>
      <c r="J83" s="11">
        <v>19.970370317018332</v>
      </c>
      <c r="K83" s="11">
        <v>23.712124297634446</v>
      </c>
      <c r="L83" s="11">
        <v>20.934459829681508</v>
      </c>
      <c r="M83" s="11">
        <v>9.5122684437415579</v>
      </c>
      <c r="N83" s="10">
        <f>(D83*1/1000)/$C$83</f>
        <v>-0.1244372435417521</v>
      </c>
      <c r="O83" s="10">
        <f>(E83*1/1000)/$C$83</f>
        <v>-5.2202800272872638</v>
      </c>
      <c r="P83" s="10">
        <f>(F83*1/1000)/$C$83</f>
        <v>4.325488945339222</v>
      </c>
      <c r="Q83" s="10">
        <f>(G83*1/1000)/$C$83</f>
        <v>-9.9773501836979223E-2</v>
      </c>
      <c r="R83" s="10">
        <f>(H83*1/1000)/$C$83</f>
        <v>0.90941412578006597</v>
      </c>
      <c r="S83" s="10">
        <f>(I83*1/1000)/$C$83</f>
        <v>4.4764087994186745</v>
      </c>
      <c r="T83" t="s">
        <v>592</v>
      </c>
      <c r="U83" t="s">
        <v>344</v>
      </c>
      <c r="V83" t="s">
        <v>586</v>
      </c>
      <c r="W83" t="s">
        <v>586</v>
      </c>
      <c r="X83" t="s">
        <v>501</v>
      </c>
      <c r="Y83" t="s">
        <v>501</v>
      </c>
      <c r="Z83" s="21">
        <v>34726</v>
      </c>
      <c r="AA83" s="21">
        <v>44237</v>
      </c>
      <c r="AB83">
        <f>DATEDIF(Z83,AA83,"Y")</f>
        <v>26</v>
      </c>
      <c r="AC83">
        <v>1</v>
      </c>
      <c r="AD83" t="s">
        <v>502</v>
      </c>
      <c r="AE83" t="s">
        <v>501</v>
      </c>
      <c r="AF83" t="s">
        <v>501</v>
      </c>
      <c r="AG83">
        <v>0</v>
      </c>
      <c r="AH83">
        <v>2</v>
      </c>
      <c r="AI83" s="30">
        <v>1</v>
      </c>
      <c r="AJ83" s="30">
        <v>0</v>
      </c>
      <c r="AK83" t="str">
        <f t="shared" si="1"/>
        <v>TRUE</v>
      </c>
    </row>
    <row r="84" spans="1:37" ht="16" x14ac:dyDescent="0.2">
      <c r="A84" s="24" t="s">
        <v>346</v>
      </c>
      <c r="B84" s="9">
        <v>38</v>
      </c>
      <c r="C84" s="10">
        <f>B84/1000</f>
        <v>3.7999999999999999E-2</v>
      </c>
      <c r="D84" s="11">
        <v>-2.2542067042733449</v>
      </c>
      <c r="E84" s="11">
        <v>110.72539609788917</v>
      </c>
      <c r="F84" s="11">
        <v>149.71783991391698</v>
      </c>
      <c r="G84" s="11">
        <v>-2.2681016677847055</v>
      </c>
      <c r="H84" s="11">
        <v>21.860352554973097</v>
      </c>
      <c r="I84" s="11">
        <v>141.57857838750891</v>
      </c>
      <c r="J84" s="11">
        <v>20.552797506143712</v>
      </c>
      <c r="K84" s="11">
        <v>24.894360380690308</v>
      </c>
      <c r="L84" s="11">
        <v>26.931263220326166</v>
      </c>
      <c r="M84" s="11">
        <v>13.211863309287118</v>
      </c>
      <c r="N84" s="10">
        <f>(D84*1/1000)/$C$84</f>
        <v>-5.9321229059824863E-2</v>
      </c>
      <c r="O84" s="10">
        <f>(E84*1/1000)/$C$84</f>
        <v>2.9138262131023467</v>
      </c>
      <c r="P84" s="10">
        <f>(F84*1/1000)/$C$84</f>
        <v>3.9399431556293947</v>
      </c>
      <c r="Q84" s="10">
        <f>(G84*1/1000)/$C$84</f>
        <v>-5.9686885994334353E-2</v>
      </c>
      <c r="R84" s="10">
        <f>(H84*1/1000)/$C$84</f>
        <v>0.57527243565718678</v>
      </c>
      <c r="S84" s="10">
        <f>(I84*1/1000)/$C$84</f>
        <v>3.7257520628291823</v>
      </c>
      <c r="T84" t="s">
        <v>593</v>
      </c>
      <c r="U84" t="s">
        <v>346</v>
      </c>
      <c r="V84" t="s">
        <v>586</v>
      </c>
      <c r="W84" t="s">
        <v>586</v>
      </c>
      <c r="X84" t="s">
        <v>501</v>
      </c>
      <c r="Y84" t="s">
        <v>501</v>
      </c>
      <c r="Z84" s="21">
        <v>31660</v>
      </c>
      <c r="AA84" s="21">
        <v>44237</v>
      </c>
      <c r="AB84">
        <f>DATEDIF(Z84,AA84,"Y")</f>
        <v>34</v>
      </c>
      <c r="AC84">
        <v>1</v>
      </c>
      <c r="AD84" t="s">
        <v>497</v>
      </c>
      <c r="AE84" t="s">
        <v>501</v>
      </c>
      <c r="AF84" t="s">
        <v>501</v>
      </c>
      <c r="AG84">
        <v>1</v>
      </c>
      <c r="AH84">
        <v>2</v>
      </c>
      <c r="AI84" s="30">
        <v>1</v>
      </c>
      <c r="AJ84" s="30">
        <v>0</v>
      </c>
      <c r="AK84" t="str">
        <f t="shared" si="1"/>
        <v>TRUE</v>
      </c>
    </row>
    <row r="85" spans="1:37" ht="16" x14ac:dyDescent="0.2">
      <c r="A85" s="24" t="s">
        <v>286</v>
      </c>
      <c r="B85" s="9">
        <v>31</v>
      </c>
      <c r="C85" s="10">
        <f>B85/1000</f>
        <v>3.1E-2</v>
      </c>
      <c r="D85" s="11">
        <v>3.4880517675881557</v>
      </c>
      <c r="E85" s="11">
        <v>876.10264064671492</v>
      </c>
      <c r="F85" s="11">
        <v>302.45358040711358</v>
      </c>
      <c r="G85" s="11">
        <v>2.9257015388290326</v>
      </c>
      <c r="H85" s="11">
        <v>46.220693761551132</v>
      </c>
      <c r="I85" s="11">
        <v>252.72358609075184</v>
      </c>
      <c r="J85" s="11">
        <v>33.235231108641678</v>
      </c>
      <c r="K85" s="11">
        <v>47.186140320315396</v>
      </c>
      <c r="L85" s="11">
        <v>63.982280915670707</v>
      </c>
      <c r="M85" s="11">
        <v>23.696976575061083</v>
      </c>
      <c r="N85" s="10">
        <f>(D85*1/1000)/$C$85</f>
        <v>0.11251779895445663</v>
      </c>
      <c r="O85" s="10">
        <f>(E85*1/1000)/$C$85</f>
        <v>28.26137550473274</v>
      </c>
      <c r="P85" s="10">
        <f>(F85*1/1000)/$C$85</f>
        <v>9.7565671099068894</v>
      </c>
      <c r="Q85" s="10">
        <f>(G85*1/1000)/$C$85</f>
        <v>9.4377468994484931E-2</v>
      </c>
      <c r="R85" s="10">
        <f>(H85*1/1000)/$C$85</f>
        <v>1.4909901213403591</v>
      </c>
      <c r="S85" s="10">
        <f>(I85*1/1000)/$C$85</f>
        <v>8.1523737448629632</v>
      </c>
      <c r="T85" t="s">
        <v>594</v>
      </c>
      <c r="U85" t="s">
        <v>286</v>
      </c>
      <c r="V85" t="s">
        <v>586</v>
      </c>
      <c r="W85" t="s">
        <v>586</v>
      </c>
      <c r="X85" t="s">
        <v>501</v>
      </c>
      <c r="Y85" t="s">
        <v>501</v>
      </c>
      <c r="Z85" s="21">
        <v>33457</v>
      </c>
      <c r="AA85" s="21">
        <v>44238</v>
      </c>
      <c r="AB85">
        <f>DATEDIF(Z85,AA85,"Y")</f>
        <v>29</v>
      </c>
      <c r="AC85">
        <v>1</v>
      </c>
      <c r="AD85" t="s">
        <v>502</v>
      </c>
      <c r="AE85" t="s">
        <v>501</v>
      </c>
      <c r="AF85" t="s">
        <v>501</v>
      </c>
      <c r="AG85">
        <v>1</v>
      </c>
      <c r="AH85">
        <v>2</v>
      </c>
      <c r="AI85" s="30">
        <v>1</v>
      </c>
      <c r="AJ85" s="30">
        <v>0</v>
      </c>
      <c r="AK85" t="str">
        <f t="shared" si="1"/>
        <v>TRUE</v>
      </c>
    </row>
    <row r="86" spans="1:37" ht="16" x14ac:dyDescent="0.2">
      <c r="A86" s="24" t="s">
        <v>288</v>
      </c>
      <c r="B86" s="9">
        <v>35</v>
      </c>
      <c r="C86" s="10">
        <f>B86/1000</f>
        <v>3.5000000000000003E-2</v>
      </c>
      <c r="D86" s="11">
        <v>3.8689227561571671</v>
      </c>
      <c r="E86" s="11">
        <v>824.31310602434428</v>
      </c>
      <c r="F86" s="11">
        <v>262.63977591977527</v>
      </c>
      <c r="G86" s="11">
        <v>2.944709966839997</v>
      </c>
      <c r="H86" s="11">
        <v>26.073778586902314</v>
      </c>
      <c r="I86" s="11">
        <v>334.38694917361084</v>
      </c>
      <c r="J86" s="11">
        <v>19.250458269959292</v>
      </c>
      <c r="K86" s="11">
        <v>22.994757254238326</v>
      </c>
      <c r="L86" s="11">
        <v>55.404652741233235</v>
      </c>
      <c r="M86" s="11">
        <v>6.8905607579103023</v>
      </c>
      <c r="N86" s="10">
        <f>(D86*1/1000)/$C$86</f>
        <v>0.11054065017591905</v>
      </c>
      <c r="O86" s="10">
        <f>(E86*1/1000)/$C$86</f>
        <v>23.551803029266978</v>
      </c>
      <c r="P86" s="10">
        <f>(F86*1/1000)/$C$86</f>
        <v>7.503993597707864</v>
      </c>
      <c r="Q86" s="10">
        <f>(G86*1/1000)/$C$86</f>
        <v>8.413457048114277E-2</v>
      </c>
      <c r="R86" s="10">
        <f>(H86*1/1000)/$C$86</f>
        <v>0.74496510248292314</v>
      </c>
      <c r="S86" s="10">
        <f>(I86*1/1000)/$C$86</f>
        <v>9.5539128335317365</v>
      </c>
      <c r="T86" t="s">
        <v>595</v>
      </c>
      <c r="U86" t="s">
        <v>288</v>
      </c>
      <c r="V86" t="s">
        <v>586</v>
      </c>
      <c r="W86" t="s">
        <v>586</v>
      </c>
      <c r="X86" t="s">
        <v>501</v>
      </c>
      <c r="Y86" t="s">
        <v>501</v>
      </c>
      <c r="Z86" s="21">
        <v>31079</v>
      </c>
      <c r="AA86" s="21">
        <v>44238</v>
      </c>
      <c r="AB86">
        <f>DATEDIF(Z86,AA86,"Y")</f>
        <v>36</v>
      </c>
      <c r="AC86">
        <v>1</v>
      </c>
      <c r="AD86" t="s">
        <v>497</v>
      </c>
      <c r="AE86" t="s">
        <v>501</v>
      </c>
      <c r="AF86" t="s">
        <v>501</v>
      </c>
      <c r="AG86">
        <v>1</v>
      </c>
      <c r="AH86">
        <v>2</v>
      </c>
      <c r="AI86" s="30">
        <v>1</v>
      </c>
      <c r="AJ86" s="30">
        <v>0</v>
      </c>
      <c r="AK86" t="str">
        <f t="shared" si="1"/>
        <v>TRUE</v>
      </c>
    </row>
    <row r="87" spans="1:37" ht="16" x14ac:dyDescent="0.2">
      <c r="A87" s="24" t="s">
        <v>290</v>
      </c>
      <c r="B87" s="9">
        <v>25</v>
      </c>
      <c r="C87" s="10">
        <f>B87/1000</f>
        <v>2.5000000000000001E-2</v>
      </c>
      <c r="D87" s="11">
        <v>3.5111513589675152</v>
      </c>
      <c r="E87" s="11">
        <v>675.52767564768646</v>
      </c>
      <c r="F87" s="11">
        <v>227.50075100076228</v>
      </c>
      <c r="G87" s="11">
        <v>2.9249951623217569</v>
      </c>
      <c r="H87" s="11">
        <v>47.026894715132954</v>
      </c>
      <c r="I87" s="11">
        <v>261.32981365477633</v>
      </c>
      <c r="J87" s="11">
        <v>34.913206975277504</v>
      </c>
      <c r="K87" s="11">
        <v>46.778002661577659</v>
      </c>
      <c r="L87" s="11">
        <v>69.262687730315861</v>
      </c>
      <c r="M87" s="11">
        <v>23.514298924737538</v>
      </c>
      <c r="N87" s="10">
        <f>(D87*1/1000)/$C$87</f>
        <v>0.14044605435870058</v>
      </c>
      <c r="O87" s="10">
        <f>(E87*1/1000)/$C$87</f>
        <v>27.021107025907458</v>
      </c>
      <c r="P87" s="10">
        <f>(F87*1/1000)/$C$87</f>
        <v>9.1000300400304912</v>
      </c>
      <c r="Q87" s="10">
        <f>(G87*1/1000)/$C$87</f>
        <v>0.11699980649287027</v>
      </c>
      <c r="R87" s="10">
        <f>(H87*1/1000)/$C$87</f>
        <v>1.881075788605318</v>
      </c>
      <c r="S87" s="10">
        <f>(I87*1/1000)/$C$87</f>
        <v>10.453192546191051</v>
      </c>
      <c r="T87" t="s">
        <v>596</v>
      </c>
      <c r="U87" t="s">
        <v>290</v>
      </c>
      <c r="V87" t="s">
        <v>586</v>
      </c>
      <c r="W87" t="s">
        <v>586</v>
      </c>
      <c r="X87" t="s">
        <v>501</v>
      </c>
      <c r="Y87" t="s">
        <v>501</v>
      </c>
      <c r="Z87" s="21">
        <v>31751</v>
      </c>
      <c r="AA87" s="21">
        <v>44244</v>
      </c>
      <c r="AB87">
        <f>DATEDIF(Z87,AA87,"Y")</f>
        <v>34</v>
      </c>
      <c r="AC87">
        <v>1</v>
      </c>
      <c r="AD87" t="s">
        <v>497</v>
      </c>
      <c r="AE87" t="s">
        <v>501</v>
      </c>
      <c r="AF87" t="s">
        <v>501</v>
      </c>
      <c r="AG87">
        <v>1</v>
      </c>
      <c r="AH87">
        <v>2</v>
      </c>
      <c r="AI87" s="30">
        <v>1</v>
      </c>
      <c r="AJ87" s="30">
        <v>0</v>
      </c>
      <c r="AK87" t="str">
        <f t="shared" si="1"/>
        <v>TRUE</v>
      </c>
    </row>
    <row r="88" spans="1:37" ht="16" x14ac:dyDescent="0.2">
      <c r="A88" s="24" t="s">
        <v>292</v>
      </c>
      <c r="B88" s="9">
        <v>25</v>
      </c>
      <c r="C88" s="10">
        <f>B88/1000</f>
        <v>2.5000000000000001E-2</v>
      </c>
      <c r="D88" s="11">
        <v>4.7019959179188948</v>
      </c>
      <c r="E88" s="11">
        <v>1296.7159048394315</v>
      </c>
      <c r="F88" s="11">
        <v>300.53849852045624</v>
      </c>
      <c r="G88" s="11">
        <v>2.9297786829870711</v>
      </c>
      <c r="H88" s="11">
        <v>44.701245525648986</v>
      </c>
      <c r="I88" s="11">
        <v>430.18425471801481</v>
      </c>
      <c r="J88" s="11">
        <v>30.741215057977371</v>
      </c>
      <c r="K88" s="11">
        <v>40.418972650287877</v>
      </c>
      <c r="L88" s="11">
        <v>44.880599051223939</v>
      </c>
      <c r="M88" s="11">
        <v>42.899392613102037</v>
      </c>
      <c r="N88" s="10">
        <f>(D88*1/1000)/$C$88</f>
        <v>0.18807983671675579</v>
      </c>
      <c r="O88" s="10">
        <f>(E88*1/1000)/$C$88</f>
        <v>51.868636193577252</v>
      </c>
      <c r="P88" s="10">
        <f>(F88*1/1000)/$C$88</f>
        <v>12.021539940818249</v>
      </c>
      <c r="Q88" s="10">
        <f>(G88*1/1000)/$C$88</f>
        <v>0.11719114731948284</v>
      </c>
      <c r="R88" s="10">
        <f>(H88*1/1000)/$C$88</f>
        <v>1.7880498210259592</v>
      </c>
      <c r="S88" s="10">
        <f>(I88*1/1000)/$C$88</f>
        <v>17.207370188720592</v>
      </c>
      <c r="T88" t="s">
        <v>597</v>
      </c>
      <c r="U88" t="s">
        <v>292</v>
      </c>
      <c r="V88" t="s">
        <v>586</v>
      </c>
      <c r="W88" t="s">
        <v>586</v>
      </c>
      <c r="X88" t="s">
        <v>501</v>
      </c>
      <c r="Y88" t="s">
        <v>501</v>
      </c>
      <c r="Z88" s="21">
        <v>31873</v>
      </c>
      <c r="AA88" s="21">
        <v>44244</v>
      </c>
      <c r="AB88">
        <f>DATEDIF(Z88,AA88,"Y")</f>
        <v>33</v>
      </c>
      <c r="AC88">
        <v>1</v>
      </c>
      <c r="AD88" t="s">
        <v>502</v>
      </c>
      <c r="AE88" t="s">
        <v>501</v>
      </c>
      <c r="AF88" t="s">
        <v>501</v>
      </c>
      <c r="AG88">
        <v>0</v>
      </c>
      <c r="AH88">
        <v>2</v>
      </c>
      <c r="AI88" s="30">
        <v>0</v>
      </c>
      <c r="AJ88" s="30">
        <v>0</v>
      </c>
      <c r="AK88" t="str">
        <f t="shared" si="1"/>
        <v>TRUE</v>
      </c>
    </row>
    <row r="89" spans="1:37" ht="16" x14ac:dyDescent="0.2">
      <c r="A89" s="24" t="s">
        <v>294</v>
      </c>
      <c r="B89" s="9">
        <v>25</v>
      </c>
      <c r="C89" s="10">
        <f>B89/1000</f>
        <v>2.5000000000000001E-2</v>
      </c>
      <c r="D89" s="11">
        <v>3.9455573293883233</v>
      </c>
      <c r="E89" s="11">
        <v>546.21845341626522</v>
      </c>
      <c r="F89" s="11">
        <v>201.75978348603749</v>
      </c>
      <c r="G89" s="11">
        <v>2.84617074928744</v>
      </c>
      <c r="H89" s="11">
        <v>32.032169082512127</v>
      </c>
      <c r="I89" s="11">
        <v>189.26302783983181</v>
      </c>
      <c r="J89" s="11">
        <v>28.316398517686324</v>
      </c>
      <c r="K89" s="11">
        <v>32.227594800477732</v>
      </c>
      <c r="L89" s="11">
        <v>36.105345823547978</v>
      </c>
      <c r="M89" s="11">
        <v>21.423356836180353</v>
      </c>
      <c r="N89" s="10">
        <f>(D89*1/1000)/$C$89</f>
        <v>0.15782229317553292</v>
      </c>
      <c r="O89" s="10">
        <f>(E89*1/1000)/$C$89</f>
        <v>21.848738136650606</v>
      </c>
      <c r="P89" s="10">
        <f>(F89*1/1000)/$C$89</f>
        <v>8.0703913394414997</v>
      </c>
      <c r="Q89" s="10">
        <f>(G89*1/1000)/$C$89</f>
        <v>0.1138468299714976</v>
      </c>
      <c r="R89" s="10">
        <f>(H89*1/1000)/$C$89</f>
        <v>1.281286763300485</v>
      </c>
      <c r="S89" s="10">
        <f>(I89*1/1000)/$C$89</f>
        <v>7.570521113593272</v>
      </c>
      <c r="T89" t="s">
        <v>598</v>
      </c>
      <c r="U89" t="s">
        <v>294</v>
      </c>
      <c r="V89" t="s">
        <v>586</v>
      </c>
      <c r="W89" t="s">
        <v>586</v>
      </c>
      <c r="X89" t="s">
        <v>501</v>
      </c>
      <c r="Y89" t="s">
        <v>501</v>
      </c>
      <c r="Z89" s="21">
        <v>34733</v>
      </c>
      <c r="AA89" s="21">
        <v>44244</v>
      </c>
      <c r="AB89">
        <f>DATEDIF(Z89,AA89,"Y")</f>
        <v>26</v>
      </c>
      <c r="AC89">
        <v>1</v>
      </c>
      <c r="AD89" t="s">
        <v>502</v>
      </c>
      <c r="AE89" t="s">
        <v>501</v>
      </c>
      <c r="AF89" t="s">
        <v>501</v>
      </c>
      <c r="AG89">
        <v>0</v>
      </c>
      <c r="AH89">
        <v>2</v>
      </c>
      <c r="AI89" s="30">
        <v>1</v>
      </c>
      <c r="AJ89" s="30">
        <v>0</v>
      </c>
      <c r="AK89" t="str">
        <f t="shared" si="1"/>
        <v>TRUE</v>
      </c>
    </row>
    <row r="90" spans="1:37" ht="16" x14ac:dyDescent="0.2">
      <c r="A90" s="24" t="s">
        <v>296</v>
      </c>
      <c r="B90" s="9">
        <v>44</v>
      </c>
      <c r="C90" s="10">
        <f>B90/1000</f>
        <v>4.3999999999999997E-2</v>
      </c>
      <c r="D90" s="11">
        <v>10.196432605371491</v>
      </c>
      <c r="E90" s="11">
        <v>771.1745537319722</v>
      </c>
      <c r="F90" s="11">
        <v>180.23235116003485</v>
      </c>
      <c r="G90" s="11">
        <v>3.0518306571830589</v>
      </c>
      <c r="H90" s="11">
        <v>28.165604332775661</v>
      </c>
      <c r="I90" s="11">
        <v>208.85486900654908</v>
      </c>
      <c r="J90" s="11">
        <v>22.10365427099218</v>
      </c>
      <c r="K90" s="11">
        <v>31.457794527144092</v>
      </c>
      <c r="L90" s="11">
        <v>39.183732440902673</v>
      </c>
      <c r="M90" s="11">
        <v>8.7325826031844276</v>
      </c>
      <c r="N90" s="10">
        <f>(D90*1/1000)/$C$90</f>
        <v>0.23173710466753389</v>
      </c>
      <c r="O90" s="10">
        <f>(E90*1/1000)/$C$90</f>
        <v>17.526694402999368</v>
      </c>
      <c r="P90" s="10">
        <f>(F90*1/1000)/$C$90</f>
        <v>4.096189799091702</v>
      </c>
      <c r="Q90" s="10">
        <f>(G90*1/1000)/$C$90</f>
        <v>6.9359787663251349E-2</v>
      </c>
      <c r="R90" s="10">
        <f>(H90*1/1000)/$C$90</f>
        <v>0.64012737119944685</v>
      </c>
      <c r="S90" s="10">
        <f>(I90*1/1000)/$C$90</f>
        <v>4.7467015683306615</v>
      </c>
      <c r="T90" t="s">
        <v>599</v>
      </c>
      <c r="U90" t="s">
        <v>296</v>
      </c>
      <c r="V90" t="s">
        <v>586</v>
      </c>
      <c r="W90" s="22" t="s">
        <v>586</v>
      </c>
      <c r="X90" t="s">
        <v>501</v>
      </c>
      <c r="Y90" t="s">
        <v>501</v>
      </c>
      <c r="Z90" s="21">
        <v>24855</v>
      </c>
      <c r="AA90" s="21">
        <v>44245</v>
      </c>
      <c r="AB90">
        <f>DATEDIF(Z90,AA90,"Y")</f>
        <v>53</v>
      </c>
      <c r="AC90">
        <v>1</v>
      </c>
      <c r="AD90" t="s">
        <v>502</v>
      </c>
      <c r="AE90" t="s">
        <v>501</v>
      </c>
      <c r="AF90" t="s">
        <v>501</v>
      </c>
      <c r="AG90">
        <v>1</v>
      </c>
      <c r="AH90">
        <v>2</v>
      </c>
      <c r="AI90" s="30">
        <v>1</v>
      </c>
      <c r="AJ90" s="30">
        <v>0</v>
      </c>
      <c r="AK90" t="str">
        <f t="shared" si="1"/>
        <v>TRUE</v>
      </c>
    </row>
    <row r="91" spans="1:37" ht="16" x14ac:dyDescent="0.2">
      <c r="A91" s="24" t="s">
        <v>298</v>
      </c>
      <c r="B91" s="9">
        <v>25</v>
      </c>
      <c r="C91" s="10">
        <f>B91/1000</f>
        <v>2.5000000000000001E-2</v>
      </c>
      <c r="D91" s="11">
        <v>4.8310857316177325</v>
      </c>
      <c r="E91" s="11">
        <v>369.53680976385158</v>
      </c>
      <c r="F91" s="11">
        <v>139.92231927129069</v>
      </c>
      <c r="G91" s="11">
        <v>3.006267650013009</v>
      </c>
      <c r="H91" s="11">
        <v>37.328172277226976</v>
      </c>
      <c r="I91" s="11">
        <v>130.83600386235611</v>
      </c>
      <c r="J91" s="11">
        <v>29.876534131307796</v>
      </c>
      <c r="K91" s="11">
        <v>41.340601853174817</v>
      </c>
      <c r="L91" s="11">
        <v>57.534045103265974</v>
      </c>
      <c r="M91" s="11">
        <v>6.6298310915548164</v>
      </c>
      <c r="N91" s="10">
        <f>(D91*1/1000)/$C$91</f>
        <v>0.19324342926470928</v>
      </c>
      <c r="O91" s="10">
        <f>(E91*1/1000)/$C$91</f>
        <v>14.781472390554061</v>
      </c>
      <c r="P91" s="10">
        <f>(F91*1/1000)/$C$91</f>
        <v>5.5968927708516274</v>
      </c>
      <c r="Q91" s="10">
        <f>(G91*1/1000)/$C$91</f>
        <v>0.12025070600052036</v>
      </c>
      <c r="R91" s="10">
        <f>(H91*1/1000)/$C$91</f>
        <v>1.4931268910890789</v>
      </c>
      <c r="S91" s="10">
        <f>(I91*1/1000)/$C$91</f>
        <v>5.2334401544942439</v>
      </c>
      <c r="T91" t="s">
        <v>600</v>
      </c>
      <c r="U91" t="s">
        <v>298</v>
      </c>
      <c r="V91" t="s">
        <v>586</v>
      </c>
      <c r="W91" t="s">
        <v>586</v>
      </c>
      <c r="X91" t="s">
        <v>501</v>
      </c>
      <c r="Y91" t="s">
        <v>501</v>
      </c>
      <c r="Z91" s="21">
        <v>32239</v>
      </c>
      <c r="AA91" s="21">
        <v>44245</v>
      </c>
      <c r="AB91">
        <f>DATEDIF(Z91,AA91,"Y")</f>
        <v>32</v>
      </c>
      <c r="AC91">
        <v>1</v>
      </c>
      <c r="AD91" t="s">
        <v>502</v>
      </c>
      <c r="AE91" t="s">
        <v>501</v>
      </c>
      <c r="AF91" t="s">
        <v>501</v>
      </c>
      <c r="AG91">
        <v>1</v>
      </c>
      <c r="AH91">
        <v>2</v>
      </c>
      <c r="AI91" s="30">
        <v>1</v>
      </c>
      <c r="AJ91" s="30">
        <v>0</v>
      </c>
      <c r="AK91" t="str">
        <f t="shared" si="1"/>
        <v>TRUE</v>
      </c>
    </row>
    <row r="92" spans="1:37" ht="16" x14ac:dyDescent="0.2">
      <c r="A92" s="24" t="s">
        <v>300</v>
      </c>
      <c r="B92" s="9">
        <v>29</v>
      </c>
      <c r="C92" s="10">
        <f>B92/1000</f>
        <v>2.9000000000000001E-2</v>
      </c>
      <c r="D92" s="11">
        <v>8.8725947520641739</v>
      </c>
      <c r="E92" s="11">
        <v>1417.9045863692365</v>
      </c>
      <c r="F92" s="11">
        <v>390.12577132735061</v>
      </c>
      <c r="G92" s="11">
        <v>7.1766044421275366</v>
      </c>
      <c r="H92" s="11">
        <v>33.236751412607163</v>
      </c>
      <c r="I92" s="11">
        <v>570.84196714637517</v>
      </c>
      <c r="J92" s="11">
        <v>22.807484275577728</v>
      </c>
      <c r="K92" s="11">
        <v>30.479048089835032</v>
      </c>
      <c r="L92" s="11">
        <v>87.338314845828819</v>
      </c>
      <c r="M92" s="11">
        <v>57.255165605335876</v>
      </c>
      <c r="N92" s="10">
        <f>(D92*1/1000)/$C$92</f>
        <v>0.30595154317462669</v>
      </c>
      <c r="O92" s="10">
        <f>(E92*1/1000)/$C$92</f>
        <v>48.893261598939191</v>
      </c>
      <c r="P92" s="10">
        <f>(F92*1/1000)/$C$92</f>
        <v>13.4526128043914</v>
      </c>
      <c r="Q92" s="10">
        <f>(G92*1/1000)/$C$92</f>
        <v>0.24746911869405297</v>
      </c>
      <c r="R92" s="10">
        <f>(H92*1/1000)/$C$92</f>
        <v>1.1460948762967988</v>
      </c>
      <c r="S92" s="10">
        <f>(I92*1/1000)/$C$92</f>
        <v>19.684205763668107</v>
      </c>
      <c r="T92" t="s">
        <v>601</v>
      </c>
      <c r="U92" t="s">
        <v>300</v>
      </c>
      <c r="V92" t="s">
        <v>586</v>
      </c>
      <c r="W92" t="s">
        <v>586</v>
      </c>
      <c r="X92" t="s">
        <v>501</v>
      </c>
      <c r="Y92" t="s">
        <v>501</v>
      </c>
      <c r="Z92" s="21">
        <v>30318</v>
      </c>
      <c r="AA92" s="21">
        <v>44250</v>
      </c>
      <c r="AB92">
        <f>DATEDIF(Z92,AA92,"Y")</f>
        <v>38</v>
      </c>
      <c r="AC92">
        <v>1</v>
      </c>
      <c r="AD92" t="s">
        <v>497</v>
      </c>
      <c r="AE92" t="s">
        <v>501</v>
      </c>
      <c r="AF92" t="s">
        <v>501</v>
      </c>
      <c r="AG92">
        <v>1</v>
      </c>
      <c r="AH92">
        <v>2</v>
      </c>
      <c r="AI92" s="30">
        <v>1</v>
      </c>
      <c r="AJ92" s="30">
        <v>0</v>
      </c>
      <c r="AK92" t="str">
        <f t="shared" si="1"/>
        <v>TRUE</v>
      </c>
    </row>
    <row r="93" spans="1:37" ht="16" x14ac:dyDescent="0.2">
      <c r="A93" s="24" t="s">
        <v>302</v>
      </c>
      <c r="B93" s="9">
        <v>35</v>
      </c>
      <c r="C93" s="10">
        <f>B93/1000</f>
        <v>3.5000000000000003E-2</v>
      </c>
      <c r="D93" s="11">
        <v>6.0473968411395909</v>
      </c>
      <c r="E93" s="11">
        <v>659.35199410375503</v>
      </c>
      <c r="F93" s="11">
        <v>162.57993166258288</v>
      </c>
      <c r="G93" s="11">
        <v>3.3802551407733903</v>
      </c>
      <c r="H93" s="11">
        <v>36.658153707628507</v>
      </c>
      <c r="I93" s="11">
        <v>216.81270871918605</v>
      </c>
      <c r="J93" s="11">
        <v>29.097079545731926</v>
      </c>
      <c r="K93" s="11">
        <v>42.466413593220878</v>
      </c>
      <c r="L93" s="11">
        <v>42.221562479922156</v>
      </c>
      <c r="M93" s="11">
        <v>29.628332940918082</v>
      </c>
      <c r="N93" s="10">
        <f>(D93*1/1000)/$C$93</f>
        <v>0.17278276688970259</v>
      </c>
      <c r="O93" s="10">
        <f>(E93*1/1000)/$C$93</f>
        <v>18.838628402964428</v>
      </c>
      <c r="P93" s="10">
        <f>(F93*1/1000)/$C$93</f>
        <v>4.645140904645225</v>
      </c>
      <c r="Q93" s="10">
        <f>(G93*1/1000)/$C$93</f>
        <v>9.6578718307811146E-2</v>
      </c>
      <c r="R93" s="10">
        <f>(H93*1/1000)/$C$93</f>
        <v>1.0473758202179573</v>
      </c>
      <c r="S93" s="10">
        <f>(I93*1/1000)/$C$93</f>
        <v>6.1946488205481716</v>
      </c>
      <c r="T93" t="s">
        <v>602</v>
      </c>
      <c r="U93" t="s">
        <v>302</v>
      </c>
      <c r="V93" t="s">
        <v>586</v>
      </c>
      <c r="W93" t="s">
        <v>586</v>
      </c>
      <c r="X93" t="s">
        <v>501</v>
      </c>
      <c r="Y93" t="s">
        <v>501</v>
      </c>
      <c r="Z93" s="21">
        <v>29625</v>
      </c>
      <c r="AA93" s="21">
        <v>44251</v>
      </c>
      <c r="AB93">
        <f>DATEDIF(Z93,AA93,"Y")</f>
        <v>40</v>
      </c>
      <c r="AC93">
        <v>1</v>
      </c>
      <c r="AD93" t="s">
        <v>502</v>
      </c>
      <c r="AE93" t="s">
        <v>501</v>
      </c>
      <c r="AF93" t="s">
        <v>501</v>
      </c>
      <c r="AG93">
        <v>0</v>
      </c>
      <c r="AH93">
        <v>2</v>
      </c>
      <c r="AI93" s="30">
        <v>0</v>
      </c>
      <c r="AJ93" s="30">
        <v>0</v>
      </c>
      <c r="AK93" t="str">
        <f t="shared" si="1"/>
        <v>TRUE</v>
      </c>
    </row>
    <row r="94" spans="1:37" ht="16" x14ac:dyDescent="0.2">
      <c r="A94" s="24" t="s">
        <v>304</v>
      </c>
      <c r="B94" s="9">
        <v>37</v>
      </c>
      <c r="C94" s="10">
        <f>B94/1000</f>
        <v>3.6999999999999998E-2</v>
      </c>
      <c r="D94" s="11">
        <v>5.1381988221248074</v>
      </c>
      <c r="E94" s="11">
        <v>492.37823908310884</v>
      </c>
      <c r="F94" s="11">
        <v>147.44178546464377</v>
      </c>
      <c r="G94" s="11">
        <v>3.4577477872906459</v>
      </c>
      <c r="H94" s="11">
        <v>27.910064316998564</v>
      </c>
      <c r="I94" s="11">
        <v>178.84146674076999</v>
      </c>
      <c r="J94" s="11">
        <v>25.218256293118714</v>
      </c>
      <c r="K94" s="11">
        <v>30.712547998003409</v>
      </c>
      <c r="L94" s="11">
        <v>28.38584346390908</v>
      </c>
      <c r="M94" s="11">
        <v>12.085853841268662</v>
      </c>
      <c r="N94" s="10">
        <f>(D94*1/1000)/$C$94</f>
        <v>0.13887023843580562</v>
      </c>
      <c r="O94" s="10">
        <f>(E94*1/1000)/$C$94</f>
        <v>13.307519975219158</v>
      </c>
      <c r="P94" s="10">
        <f>(F94*1/1000)/$C$94</f>
        <v>3.984913120666048</v>
      </c>
      <c r="Q94" s="10">
        <f>(G94*1/1000)/$C$94</f>
        <v>9.3452642899747196E-2</v>
      </c>
      <c r="R94" s="10">
        <f>(H94*1/1000)/$C$94</f>
        <v>0.75432606262158286</v>
      </c>
      <c r="S94" s="10">
        <f>(I94*1/1000)/$C$94</f>
        <v>4.8335531551559452</v>
      </c>
      <c r="T94" t="s">
        <v>603</v>
      </c>
      <c r="U94" t="s">
        <v>304</v>
      </c>
      <c r="V94" t="s">
        <v>586</v>
      </c>
      <c r="W94" s="22" t="s">
        <v>586</v>
      </c>
      <c r="X94" t="s">
        <v>501</v>
      </c>
      <c r="Y94" t="s">
        <v>501</v>
      </c>
      <c r="Z94" s="21">
        <v>30742</v>
      </c>
      <c r="AA94" s="21">
        <v>44256</v>
      </c>
      <c r="AB94">
        <f>DATEDIF(Z94,AA94,"Y")</f>
        <v>37</v>
      </c>
      <c r="AC94">
        <v>1</v>
      </c>
      <c r="AD94" t="s">
        <v>497</v>
      </c>
      <c r="AE94" t="s">
        <v>501</v>
      </c>
      <c r="AF94" t="s">
        <v>501</v>
      </c>
      <c r="AG94">
        <v>1</v>
      </c>
      <c r="AH94">
        <v>2</v>
      </c>
      <c r="AI94" s="30">
        <v>1</v>
      </c>
      <c r="AJ94" s="30">
        <v>0</v>
      </c>
      <c r="AK94" t="str">
        <f t="shared" si="1"/>
        <v>TRUE</v>
      </c>
    </row>
    <row r="95" spans="1:37" ht="16" x14ac:dyDescent="0.2">
      <c r="A95" s="24" t="s">
        <v>306</v>
      </c>
      <c r="B95" s="9">
        <v>27</v>
      </c>
      <c r="C95" s="10">
        <f>B95/1000</f>
        <v>2.7E-2</v>
      </c>
      <c r="D95" s="11">
        <v>5.4462511009927264</v>
      </c>
      <c r="E95" s="11">
        <v>736.0833986128705</v>
      </c>
      <c r="F95" s="11">
        <v>174.77307296642158</v>
      </c>
      <c r="G95" s="11">
        <v>3.0830435923236066</v>
      </c>
      <c r="H95" s="11">
        <v>35.083053101799202</v>
      </c>
      <c r="I95" s="11">
        <v>307.70652731438463</v>
      </c>
      <c r="J95" s="11">
        <v>25.585698140562698</v>
      </c>
      <c r="K95" s="11">
        <v>35.614535222763415</v>
      </c>
      <c r="L95" s="11">
        <v>37.444228069610162</v>
      </c>
      <c r="M95" s="11">
        <v>29.79822476575848</v>
      </c>
      <c r="N95" s="10">
        <f>(D95*1/1000)/$C$95</f>
        <v>0.20171300374047135</v>
      </c>
      <c r="O95" s="10">
        <f>(E95*1/1000)/$C$95</f>
        <v>27.262348096772982</v>
      </c>
      <c r="P95" s="10">
        <f>(F95*1/1000)/$C$95</f>
        <v>6.4730767765341328</v>
      </c>
      <c r="Q95" s="10">
        <f>(G95*1/1000)/$C$95</f>
        <v>0.11418679971568914</v>
      </c>
      <c r="R95" s="10">
        <f>(H95*1/1000)/$C$95</f>
        <v>1.2993723371036743</v>
      </c>
      <c r="S95" s="10">
        <f>(I95*1/1000)/$C$95</f>
        <v>11.396538048680913</v>
      </c>
      <c r="T95" t="s">
        <v>604</v>
      </c>
      <c r="U95" t="s">
        <v>306</v>
      </c>
      <c r="V95" t="s">
        <v>586</v>
      </c>
      <c r="W95" t="s">
        <v>586</v>
      </c>
      <c r="X95" t="s">
        <v>501</v>
      </c>
      <c r="Y95" t="s">
        <v>501</v>
      </c>
      <c r="Z95" s="21">
        <v>31628</v>
      </c>
      <c r="AA95" s="21">
        <v>44258</v>
      </c>
      <c r="AB95">
        <f>DATEDIF(Z95,AA95,"Y")</f>
        <v>34</v>
      </c>
      <c r="AC95">
        <v>1</v>
      </c>
      <c r="AD95" t="s">
        <v>497</v>
      </c>
      <c r="AE95" t="s">
        <v>501</v>
      </c>
      <c r="AF95" t="s">
        <v>501</v>
      </c>
      <c r="AG95">
        <v>1</v>
      </c>
      <c r="AH95">
        <v>2</v>
      </c>
      <c r="AI95" s="30">
        <v>1</v>
      </c>
      <c r="AJ95" s="30">
        <v>0</v>
      </c>
      <c r="AK95" t="str">
        <f t="shared" si="1"/>
        <v>TRUE</v>
      </c>
    </row>
    <row r="96" spans="1:37" ht="16" x14ac:dyDescent="0.2">
      <c r="A96" s="24" t="s">
        <v>308</v>
      </c>
      <c r="B96" s="9">
        <v>38</v>
      </c>
      <c r="C96" s="10">
        <f>B96/1000</f>
        <v>3.7999999999999999E-2</v>
      </c>
      <c r="D96" s="11">
        <v>60.469889182589966</v>
      </c>
      <c r="E96" s="11">
        <v>1065.1747046164342</v>
      </c>
      <c r="F96" s="11">
        <v>472.15660541462216</v>
      </c>
      <c r="G96" s="11">
        <v>3.3640518591165169</v>
      </c>
      <c r="H96" s="11">
        <v>7.7020292064587847</v>
      </c>
      <c r="I96" s="11">
        <v>262.42517098783361</v>
      </c>
      <c r="J96" s="11">
        <v>7.2964043782271002</v>
      </c>
      <c r="K96" s="11">
        <v>8.5857145968023865</v>
      </c>
      <c r="L96" s="11">
        <v>4.7579622458357438</v>
      </c>
      <c r="M96" s="11">
        <v>3.0877769565728483</v>
      </c>
      <c r="N96" s="10">
        <f>(D96*1/1000)/$C$96</f>
        <v>1.591312873226052</v>
      </c>
      <c r="O96" s="10">
        <f>(E96*1/1000)/$C$96</f>
        <v>28.030913279379845</v>
      </c>
      <c r="P96" s="10">
        <f>(F96*1/1000)/$C$96</f>
        <v>12.425173826700584</v>
      </c>
      <c r="Q96" s="10">
        <f>(G96*1/1000)/$C$96</f>
        <v>8.8527680503066239E-2</v>
      </c>
      <c r="R96" s="10">
        <f>(H96*1/1000)/$C$96</f>
        <v>0.20268497911733646</v>
      </c>
      <c r="S96" s="10">
        <f>(I96*1/1000)/$C$96</f>
        <v>6.9059255523114116</v>
      </c>
      <c r="T96" t="s">
        <v>605</v>
      </c>
      <c r="U96" t="s">
        <v>308</v>
      </c>
      <c r="V96" t="s">
        <v>586</v>
      </c>
      <c r="W96" t="s">
        <v>586</v>
      </c>
      <c r="X96" t="s">
        <v>501</v>
      </c>
      <c r="Y96" t="s">
        <v>501</v>
      </c>
      <c r="Z96" s="21">
        <v>31809</v>
      </c>
      <c r="AA96" s="21">
        <v>44258</v>
      </c>
      <c r="AB96">
        <f>DATEDIF(Z96,AA96,"Y")</f>
        <v>34</v>
      </c>
      <c r="AC96">
        <v>1</v>
      </c>
      <c r="AD96" t="s">
        <v>497</v>
      </c>
      <c r="AE96" t="s">
        <v>501</v>
      </c>
      <c r="AF96" t="s">
        <v>501</v>
      </c>
      <c r="AG96">
        <v>1</v>
      </c>
      <c r="AH96">
        <v>2</v>
      </c>
      <c r="AI96" s="29">
        <v>1</v>
      </c>
      <c r="AJ96" s="29">
        <v>0</v>
      </c>
      <c r="AK96" t="str">
        <f t="shared" si="1"/>
        <v>TRUE</v>
      </c>
    </row>
    <row r="119" spans="2:19" x14ac:dyDescent="0.2">
      <c r="B119" s="9"/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0"/>
      <c r="O119" s="10"/>
      <c r="P119" s="10"/>
      <c r="Q119" s="10"/>
      <c r="R119" s="10"/>
      <c r="S119" s="10"/>
    </row>
    <row r="120" spans="2:19" x14ac:dyDescent="0.2">
      <c r="B120" s="9"/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0"/>
      <c r="O120" s="10"/>
      <c r="P120" s="10"/>
      <c r="Q120" s="10"/>
      <c r="R120" s="10"/>
      <c r="S120" s="10"/>
    </row>
    <row r="121" spans="2:19" x14ac:dyDescent="0.2">
      <c r="B121" s="9"/>
      <c r="C121" s="1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0"/>
      <c r="O121" s="10"/>
      <c r="P121" s="10"/>
      <c r="Q121" s="10"/>
      <c r="R121" s="10"/>
      <c r="S121" s="10"/>
    </row>
    <row r="122" spans="2:19" x14ac:dyDescent="0.2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0"/>
      <c r="O122" s="10"/>
      <c r="P122" s="10"/>
      <c r="Q122" s="10"/>
      <c r="R122" s="10"/>
      <c r="S122" s="10"/>
    </row>
    <row r="123" spans="2:19" x14ac:dyDescent="0.2">
      <c r="B123" s="9"/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0"/>
      <c r="O123" s="10"/>
      <c r="P123" s="10"/>
      <c r="Q123" s="10"/>
      <c r="R123" s="10"/>
      <c r="S123" s="10"/>
    </row>
    <row r="124" spans="2:19" x14ac:dyDescent="0.2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0"/>
      <c r="O124" s="10"/>
      <c r="P124" s="10"/>
      <c r="Q124" s="10"/>
      <c r="R124" s="10"/>
      <c r="S124" s="10"/>
    </row>
    <row r="125" spans="2:19" x14ac:dyDescent="0.2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0"/>
      <c r="O125" s="10"/>
      <c r="P125" s="10"/>
      <c r="Q125" s="10"/>
      <c r="R125" s="10"/>
      <c r="S125" s="10"/>
    </row>
    <row r="126" spans="2:19" x14ac:dyDescent="0.2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0"/>
      <c r="O126" s="10"/>
      <c r="P126" s="10"/>
      <c r="Q126" s="10"/>
      <c r="R126" s="10"/>
      <c r="S126" s="10"/>
    </row>
    <row r="127" spans="2:19" x14ac:dyDescent="0.2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0"/>
      <c r="O127" s="10"/>
      <c r="P127" s="10"/>
      <c r="Q127" s="10"/>
      <c r="R127" s="10"/>
      <c r="S127" s="10"/>
    </row>
    <row r="128" spans="2:19" x14ac:dyDescent="0.2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0"/>
      <c r="O128" s="10"/>
      <c r="P128" s="10"/>
      <c r="Q128" s="10"/>
      <c r="R128" s="10"/>
      <c r="S128" s="10"/>
    </row>
    <row r="129" spans="2:19" x14ac:dyDescent="0.2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0"/>
      <c r="O129" s="10"/>
      <c r="P129" s="10"/>
      <c r="Q129" s="10"/>
      <c r="R129" s="10"/>
      <c r="S129" s="10"/>
    </row>
    <row r="130" spans="2:19" x14ac:dyDescent="0.2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0"/>
      <c r="O130" s="10"/>
      <c r="P130" s="10"/>
      <c r="Q130" s="10"/>
      <c r="R130" s="10"/>
      <c r="S130" s="10"/>
    </row>
    <row r="131" spans="2:19" x14ac:dyDescent="0.2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0"/>
      <c r="O131" s="10"/>
      <c r="P131" s="10"/>
      <c r="Q131" s="10"/>
      <c r="R131" s="10"/>
      <c r="S131" s="10"/>
    </row>
    <row r="132" spans="2:19" x14ac:dyDescent="0.2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0"/>
      <c r="O132" s="10"/>
      <c r="P132" s="10"/>
      <c r="Q132" s="10"/>
      <c r="R132" s="10"/>
      <c r="S132" s="10"/>
    </row>
    <row r="133" spans="2:19" x14ac:dyDescent="0.2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0"/>
      <c r="O133" s="10"/>
      <c r="P133" s="10"/>
      <c r="Q133" s="10"/>
      <c r="R133" s="10"/>
      <c r="S133" s="10"/>
    </row>
    <row r="134" spans="2:19" x14ac:dyDescent="0.2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0"/>
      <c r="O134" s="10"/>
      <c r="P134" s="10"/>
      <c r="Q134" s="10"/>
      <c r="R134" s="10"/>
      <c r="S134" s="10"/>
    </row>
    <row r="135" spans="2:19" x14ac:dyDescent="0.2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0"/>
      <c r="O135" s="10"/>
      <c r="P135" s="10"/>
      <c r="Q135" s="10"/>
      <c r="R135" s="10"/>
      <c r="S135" s="10"/>
    </row>
    <row r="136" spans="2:19" x14ac:dyDescent="0.2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0"/>
      <c r="O136" s="10"/>
      <c r="P136" s="10"/>
      <c r="Q136" s="10"/>
      <c r="R136" s="10"/>
      <c r="S136" s="10"/>
    </row>
    <row r="137" spans="2:19" x14ac:dyDescent="0.2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0"/>
      <c r="O137" s="10"/>
      <c r="P137" s="10"/>
      <c r="Q137" s="10"/>
      <c r="R137" s="10"/>
      <c r="S137" s="10"/>
    </row>
    <row r="138" spans="2:19" x14ac:dyDescent="0.2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0"/>
      <c r="O138" s="10"/>
      <c r="P138" s="10"/>
      <c r="Q138" s="10"/>
      <c r="R138" s="10"/>
      <c r="S138" s="10"/>
    </row>
    <row r="139" spans="2:19" x14ac:dyDescent="0.2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0"/>
      <c r="O139" s="10"/>
      <c r="P139" s="10"/>
      <c r="Q139" s="10"/>
      <c r="R139" s="10"/>
      <c r="S139" s="10"/>
    </row>
    <row r="140" spans="2:19" x14ac:dyDescent="0.2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0"/>
      <c r="O140" s="10"/>
      <c r="P140" s="10"/>
      <c r="Q140" s="10"/>
      <c r="R140" s="10"/>
      <c r="S140" s="10"/>
    </row>
    <row r="141" spans="2:19" x14ac:dyDescent="0.2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0"/>
      <c r="O141" s="10"/>
      <c r="P141" s="10"/>
      <c r="Q141" s="10"/>
      <c r="R141" s="10"/>
      <c r="S141" s="10"/>
    </row>
    <row r="142" spans="2:19" x14ac:dyDescent="0.2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0"/>
      <c r="O142" s="10"/>
      <c r="P142" s="10"/>
      <c r="Q142" s="10"/>
      <c r="R142" s="10"/>
      <c r="S142" s="10"/>
    </row>
    <row r="143" spans="2:19" x14ac:dyDescent="0.2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0"/>
      <c r="O143" s="10"/>
      <c r="P143" s="10"/>
      <c r="Q143" s="10"/>
      <c r="R143" s="10"/>
      <c r="S143" s="10"/>
    </row>
    <row r="144" spans="2:19" x14ac:dyDescent="0.2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0"/>
      <c r="O144" s="10"/>
      <c r="P144" s="10"/>
      <c r="Q144" s="10"/>
      <c r="R144" s="10"/>
      <c r="S144" s="10"/>
    </row>
    <row r="145" spans="2:19" x14ac:dyDescent="0.2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0"/>
      <c r="O145" s="10"/>
      <c r="P145" s="10"/>
      <c r="Q145" s="10"/>
      <c r="R145" s="10"/>
      <c r="S145" s="10"/>
    </row>
    <row r="146" spans="2:19" x14ac:dyDescent="0.2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0"/>
      <c r="O146" s="10"/>
      <c r="P146" s="10"/>
      <c r="Q146" s="10"/>
      <c r="R146" s="10"/>
      <c r="S146" s="10"/>
    </row>
    <row r="147" spans="2:19" x14ac:dyDescent="0.2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0"/>
      <c r="O147" s="10"/>
      <c r="P147" s="10"/>
      <c r="Q147" s="10"/>
      <c r="R147" s="10"/>
      <c r="S147" s="10"/>
    </row>
    <row r="148" spans="2:19" x14ac:dyDescent="0.2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0"/>
      <c r="O148" s="10"/>
      <c r="P148" s="10"/>
      <c r="Q148" s="10"/>
      <c r="R148" s="10"/>
      <c r="S148" s="10"/>
    </row>
    <row r="149" spans="2:19" x14ac:dyDescent="0.2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0"/>
      <c r="O149" s="10"/>
      <c r="P149" s="10"/>
      <c r="Q149" s="10"/>
      <c r="R149" s="10"/>
      <c r="S149" s="10"/>
    </row>
    <row r="150" spans="2:19" x14ac:dyDescent="0.2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0"/>
      <c r="O150" s="10"/>
      <c r="P150" s="10"/>
      <c r="Q150" s="10"/>
      <c r="R150" s="10"/>
      <c r="S150" s="10"/>
    </row>
    <row r="151" spans="2:19" x14ac:dyDescent="0.2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0"/>
      <c r="O151" s="10"/>
      <c r="P151" s="10"/>
      <c r="Q151" s="10"/>
      <c r="R151" s="10"/>
      <c r="S151" s="10"/>
    </row>
    <row r="152" spans="2:19" x14ac:dyDescent="0.2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0"/>
      <c r="O152" s="10"/>
      <c r="P152" s="10"/>
      <c r="Q152" s="10"/>
      <c r="R152" s="10"/>
      <c r="S152" s="10"/>
    </row>
    <row r="153" spans="2:19" x14ac:dyDescent="0.2"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0"/>
      <c r="O153" s="10"/>
      <c r="P153" s="10"/>
      <c r="Q153" s="10"/>
      <c r="R153" s="10"/>
      <c r="S153" s="10"/>
    </row>
    <row r="154" spans="2:19" x14ac:dyDescent="0.2">
      <c r="B154" s="9"/>
      <c r="C154" s="1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0"/>
      <c r="O154" s="10"/>
      <c r="P154" s="10"/>
      <c r="Q154" s="10"/>
      <c r="R154" s="10"/>
      <c r="S154" s="10"/>
    </row>
    <row r="155" spans="2:19" x14ac:dyDescent="0.2">
      <c r="B155" s="9"/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0"/>
      <c r="O155" s="10"/>
      <c r="P155" s="10"/>
      <c r="Q155" s="10"/>
      <c r="R155" s="10"/>
      <c r="S155" s="10"/>
    </row>
    <row r="156" spans="2:19" x14ac:dyDescent="0.2">
      <c r="B156" s="9"/>
      <c r="C156" s="10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0"/>
      <c r="O156" s="10"/>
      <c r="P156" s="10"/>
      <c r="Q156" s="10"/>
      <c r="R156" s="10"/>
      <c r="S156" s="10"/>
    </row>
    <row r="157" spans="2:19" x14ac:dyDescent="0.2">
      <c r="B157" s="9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0"/>
      <c r="O157" s="10"/>
      <c r="P157" s="10"/>
      <c r="Q157" s="10"/>
      <c r="R157" s="10"/>
      <c r="S157" s="10"/>
    </row>
    <row r="158" spans="2:19" x14ac:dyDescent="0.2">
      <c r="B158" s="9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0"/>
      <c r="O158" s="10"/>
      <c r="P158" s="10"/>
      <c r="Q158" s="10"/>
      <c r="R158" s="10"/>
      <c r="S158" s="10"/>
    </row>
    <row r="159" spans="2:19" x14ac:dyDescent="0.2">
      <c r="B159" s="9"/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0"/>
      <c r="O159" s="10"/>
      <c r="P159" s="10"/>
      <c r="Q159" s="10"/>
      <c r="R159" s="10"/>
      <c r="S159" s="10"/>
    </row>
    <row r="160" spans="2:19" x14ac:dyDescent="0.2">
      <c r="B160" s="9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0"/>
      <c r="O160" s="10"/>
      <c r="P160" s="10"/>
      <c r="Q160" s="10"/>
      <c r="R160" s="10"/>
      <c r="S160" s="10"/>
    </row>
    <row r="161" spans="2:19" x14ac:dyDescent="0.2">
      <c r="B161" s="9"/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0"/>
      <c r="O161" s="10"/>
      <c r="P161" s="10"/>
      <c r="Q161" s="10"/>
      <c r="R161" s="10"/>
      <c r="S161" s="10"/>
    </row>
    <row r="162" spans="2:19" x14ac:dyDescent="0.2">
      <c r="B162" s="9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0"/>
      <c r="O162" s="10"/>
      <c r="P162" s="10"/>
      <c r="Q162" s="10"/>
      <c r="R162" s="10"/>
      <c r="S162" s="10"/>
    </row>
    <row r="163" spans="2:19" x14ac:dyDescent="0.2">
      <c r="B163" s="9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0"/>
      <c r="O163" s="10"/>
      <c r="P163" s="10"/>
      <c r="Q163" s="10"/>
      <c r="R163" s="10"/>
      <c r="S163" s="10"/>
    </row>
    <row r="164" spans="2:19" x14ac:dyDescent="0.2">
      <c r="B164" s="9"/>
      <c r="C164" s="1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0"/>
      <c r="O164" s="10"/>
      <c r="P164" s="10"/>
      <c r="Q164" s="10"/>
      <c r="R164" s="10"/>
      <c r="S164" s="10"/>
    </row>
    <row r="165" spans="2:19" x14ac:dyDescent="0.2">
      <c r="B165" s="9"/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0"/>
      <c r="O165" s="10"/>
      <c r="P165" s="10"/>
      <c r="Q165" s="10"/>
      <c r="R165" s="10"/>
      <c r="S165" s="10"/>
    </row>
    <row r="166" spans="2:19" x14ac:dyDescent="0.2">
      <c r="B166" s="9"/>
      <c r="C166" s="1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0"/>
      <c r="O166" s="10"/>
      <c r="P166" s="10"/>
      <c r="Q166" s="10"/>
      <c r="R166" s="10"/>
      <c r="S166" s="10"/>
    </row>
    <row r="167" spans="2:19" x14ac:dyDescent="0.2">
      <c r="B167" s="9"/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0"/>
      <c r="O167" s="10"/>
      <c r="P167" s="10"/>
      <c r="Q167" s="10"/>
      <c r="R167" s="10"/>
      <c r="S167" s="10"/>
    </row>
    <row r="168" spans="2:19" x14ac:dyDescent="0.2">
      <c r="B168" s="9"/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0"/>
      <c r="O168" s="10"/>
      <c r="P168" s="10"/>
      <c r="Q168" s="10"/>
      <c r="R168" s="10"/>
      <c r="S168" s="10"/>
    </row>
    <row r="169" spans="2:19" x14ac:dyDescent="0.2">
      <c r="B169" s="9"/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0"/>
      <c r="O169" s="10"/>
      <c r="P169" s="10"/>
      <c r="Q169" s="10"/>
      <c r="R169" s="10"/>
      <c r="S169" s="10"/>
    </row>
    <row r="170" spans="2:19" x14ac:dyDescent="0.2">
      <c r="B170" s="9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0"/>
      <c r="O170" s="10"/>
      <c r="P170" s="10"/>
      <c r="Q170" s="10"/>
      <c r="R170" s="10"/>
      <c r="S170" s="10"/>
    </row>
    <row r="171" spans="2:19" x14ac:dyDescent="0.2">
      <c r="B171" s="9"/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0"/>
      <c r="O171" s="10"/>
      <c r="P171" s="10"/>
      <c r="Q171" s="10"/>
      <c r="R171" s="10"/>
      <c r="S171" s="10"/>
    </row>
    <row r="172" spans="2:19" x14ac:dyDescent="0.2">
      <c r="B172" s="9"/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0"/>
      <c r="O172" s="10"/>
      <c r="P172" s="10"/>
      <c r="Q172" s="10"/>
      <c r="R172" s="10"/>
      <c r="S172" s="10"/>
    </row>
    <row r="173" spans="2:19" x14ac:dyDescent="0.2">
      <c r="B173" s="9"/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0"/>
      <c r="O173" s="10"/>
      <c r="P173" s="10"/>
      <c r="Q173" s="10"/>
      <c r="R173" s="10"/>
      <c r="S173" s="10"/>
    </row>
    <row r="174" spans="2:19" x14ac:dyDescent="0.2">
      <c r="B174" s="9"/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0"/>
      <c r="O174" s="10"/>
      <c r="P174" s="10"/>
      <c r="Q174" s="10"/>
      <c r="R174" s="10"/>
      <c r="S174" s="10"/>
    </row>
    <row r="175" spans="2:19" x14ac:dyDescent="0.2">
      <c r="B175" s="9"/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0"/>
      <c r="O175" s="10"/>
      <c r="P175" s="10"/>
      <c r="Q175" s="10"/>
      <c r="R175" s="10"/>
      <c r="S175" s="10"/>
    </row>
    <row r="176" spans="2:19" x14ac:dyDescent="0.2">
      <c r="B176" s="9"/>
      <c r="C176" s="1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0"/>
      <c r="O176" s="10"/>
      <c r="P176" s="10"/>
      <c r="Q176" s="10"/>
      <c r="R176" s="10"/>
      <c r="S176" s="10"/>
    </row>
    <row r="177" spans="2:19" x14ac:dyDescent="0.2">
      <c r="B177" s="9"/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0"/>
      <c r="O177" s="10"/>
      <c r="P177" s="10"/>
      <c r="Q177" s="10"/>
      <c r="R177" s="10"/>
      <c r="S177" s="10"/>
    </row>
    <row r="178" spans="2:19" x14ac:dyDescent="0.2">
      <c r="B178" s="9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0"/>
      <c r="O178" s="10"/>
      <c r="P178" s="10"/>
      <c r="Q178" s="10"/>
      <c r="R178" s="10"/>
      <c r="S178" s="10"/>
    </row>
    <row r="179" spans="2:19" x14ac:dyDescent="0.2">
      <c r="B179" s="9"/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0"/>
      <c r="O179" s="10"/>
      <c r="P179" s="10"/>
      <c r="Q179" s="10"/>
      <c r="R179" s="10"/>
      <c r="S179" s="10"/>
    </row>
    <row r="180" spans="2:19" x14ac:dyDescent="0.2">
      <c r="B180" s="9"/>
      <c r="C180" s="1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0"/>
      <c r="O180" s="10"/>
      <c r="P180" s="10"/>
      <c r="Q180" s="10"/>
      <c r="R180" s="10"/>
      <c r="S180" s="10"/>
    </row>
    <row r="181" spans="2:19" x14ac:dyDescent="0.2">
      <c r="B181" s="9"/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0"/>
      <c r="O181" s="10"/>
      <c r="P181" s="10"/>
      <c r="Q181" s="10"/>
      <c r="R181" s="10"/>
      <c r="S181" s="10"/>
    </row>
    <row r="182" spans="2:19" x14ac:dyDescent="0.2">
      <c r="B182" s="9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0"/>
      <c r="O182" s="10"/>
      <c r="P182" s="10"/>
      <c r="Q182" s="10"/>
      <c r="R182" s="10"/>
      <c r="S182" s="10"/>
    </row>
    <row r="183" spans="2:19" x14ac:dyDescent="0.2">
      <c r="B183" s="9"/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0"/>
      <c r="O183" s="10"/>
      <c r="P183" s="10"/>
      <c r="Q183" s="10"/>
      <c r="R183" s="10"/>
      <c r="S183" s="10"/>
    </row>
    <row r="184" spans="2:19" x14ac:dyDescent="0.2">
      <c r="B184" s="9"/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0"/>
      <c r="O184" s="10"/>
      <c r="P184" s="10"/>
      <c r="Q184" s="10"/>
      <c r="R184" s="10"/>
      <c r="S184" s="10"/>
    </row>
    <row r="185" spans="2:19" x14ac:dyDescent="0.2">
      <c r="B185" s="9"/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0"/>
      <c r="O185" s="10"/>
      <c r="P185" s="10"/>
      <c r="Q185" s="10"/>
      <c r="R185" s="10"/>
      <c r="S185" s="10"/>
    </row>
    <row r="186" spans="2:19" x14ac:dyDescent="0.2">
      <c r="B186" s="9"/>
      <c r="C186" s="1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0"/>
      <c r="O186" s="10"/>
      <c r="P186" s="10"/>
      <c r="Q186" s="10"/>
      <c r="R186" s="10"/>
      <c r="S186" s="10"/>
    </row>
    <row r="187" spans="2:19" x14ac:dyDescent="0.2">
      <c r="B187" s="9"/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0"/>
      <c r="O187" s="10"/>
      <c r="P187" s="10"/>
      <c r="Q187" s="10"/>
      <c r="R187" s="10"/>
      <c r="S187" s="10"/>
    </row>
    <row r="188" spans="2:19" x14ac:dyDescent="0.2">
      <c r="B188" s="9"/>
      <c r="C188" s="1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0"/>
      <c r="O188" s="10"/>
      <c r="P188" s="10"/>
      <c r="Q188" s="10"/>
      <c r="R188" s="10"/>
      <c r="S188" s="10"/>
    </row>
    <row r="189" spans="2:19" x14ac:dyDescent="0.2">
      <c r="B189" s="9"/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0"/>
      <c r="O189" s="10"/>
      <c r="P189" s="10"/>
      <c r="Q189" s="10"/>
      <c r="R189" s="10"/>
      <c r="S189" s="10"/>
    </row>
    <row r="190" spans="2:19" x14ac:dyDescent="0.2">
      <c r="B190" s="9"/>
      <c r="C190" s="1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0"/>
      <c r="O190" s="10"/>
      <c r="P190" s="10"/>
      <c r="Q190" s="10"/>
      <c r="R190" s="10"/>
      <c r="S190" s="10"/>
    </row>
    <row r="191" spans="2:19" x14ac:dyDescent="0.2">
      <c r="B191" s="9"/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0"/>
      <c r="O191" s="10"/>
      <c r="P191" s="10"/>
      <c r="Q191" s="10"/>
      <c r="R191" s="10"/>
      <c r="S191" s="10"/>
    </row>
    <row r="192" spans="2:19" x14ac:dyDescent="0.2">
      <c r="B192" s="9"/>
      <c r="C192" s="10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0"/>
      <c r="O192" s="10"/>
      <c r="P192" s="10"/>
      <c r="Q192" s="10"/>
      <c r="R192" s="10"/>
      <c r="S192" s="10"/>
    </row>
    <row r="193" spans="2:19" x14ac:dyDescent="0.2">
      <c r="B193" s="9"/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0"/>
      <c r="O193" s="10"/>
      <c r="P193" s="10"/>
      <c r="Q193" s="10"/>
      <c r="R193" s="10"/>
      <c r="S193" s="10"/>
    </row>
    <row r="194" spans="2:19" x14ac:dyDescent="0.2">
      <c r="B194" s="9"/>
      <c r="C194" s="10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0"/>
      <c r="O194" s="10"/>
      <c r="P194" s="10"/>
      <c r="Q194" s="10"/>
      <c r="R194" s="10"/>
      <c r="S194" s="10"/>
    </row>
    <row r="195" spans="2:19" x14ac:dyDescent="0.2">
      <c r="B195" s="9"/>
      <c r="C195" s="10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0"/>
      <c r="O195" s="10"/>
      <c r="P195" s="10"/>
      <c r="Q195" s="10"/>
      <c r="R195" s="10"/>
      <c r="S195" s="10"/>
    </row>
    <row r="196" spans="2:19" x14ac:dyDescent="0.2">
      <c r="B196" s="9"/>
      <c r="C196" s="10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0"/>
      <c r="O196" s="10"/>
      <c r="P196" s="10"/>
      <c r="Q196" s="10"/>
      <c r="R196" s="10"/>
      <c r="S196" s="10"/>
    </row>
    <row r="197" spans="2:19" x14ac:dyDescent="0.2">
      <c r="B197" s="9"/>
      <c r="C197" s="10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0"/>
      <c r="O197" s="10"/>
      <c r="P197" s="10"/>
      <c r="Q197" s="10"/>
      <c r="R197" s="10"/>
      <c r="S197" s="10"/>
    </row>
    <row r="198" spans="2:19" x14ac:dyDescent="0.2">
      <c r="B198" s="9"/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0"/>
      <c r="O198" s="10"/>
      <c r="P198" s="10"/>
      <c r="Q198" s="10"/>
      <c r="R198" s="10"/>
      <c r="S198" s="10"/>
    </row>
    <row r="199" spans="2:19" x14ac:dyDescent="0.2">
      <c r="B199" s="9"/>
      <c r="C199" s="1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0"/>
      <c r="O199" s="10"/>
      <c r="P199" s="10"/>
      <c r="Q199" s="10"/>
      <c r="R199" s="10"/>
      <c r="S199" s="10"/>
    </row>
    <row r="200" spans="2:19" x14ac:dyDescent="0.2">
      <c r="B200" s="9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0"/>
      <c r="O200" s="10"/>
      <c r="P200" s="10"/>
      <c r="Q200" s="10"/>
      <c r="R200" s="10"/>
      <c r="S200" s="10"/>
    </row>
    <row r="201" spans="2:19" x14ac:dyDescent="0.2">
      <c r="B201" s="9"/>
      <c r="C201" s="1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0"/>
      <c r="O201" s="10"/>
      <c r="P201" s="10"/>
      <c r="Q201" s="10"/>
      <c r="R201" s="10"/>
      <c r="S201" s="10"/>
    </row>
    <row r="202" spans="2:19" x14ac:dyDescent="0.2">
      <c r="B202" s="9"/>
      <c r="C202" s="1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0"/>
      <c r="O202" s="10"/>
      <c r="P202" s="10"/>
      <c r="Q202" s="10"/>
      <c r="R202" s="10"/>
      <c r="S202" s="10"/>
    </row>
    <row r="203" spans="2:19" x14ac:dyDescent="0.2">
      <c r="B203" s="9"/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0"/>
      <c r="O203" s="10"/>
      <c r="P203" s="10"/>
      <c r="Q203" s="10"/>
      <c r="R203" s="10"/>
      <c r="S203" s="10"/>
    </row>
    <row r="204" spans="2:19" x14ac:dyDescent="0.2">
      <c r="B204" s="9"/>
      <c r="C204" s="1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0"/>
      <c r="O204" s="10"/>
      <c r="P204" s="10"/>
      <c r="Q204" s="10"/>
      <c r="R204" s="10"/>
      <c r="S204" s="10"/>
    </row>
    <row r="205" spans="2:19" x14ac:dyDescent="0.2">
      <c r="B205" s="9"/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0"/>
      <c r="O205" s="10"/>
      <c r="P205" s="10"/>
      <c r="Q205" s="10"/>
      <c r="R205" s="10"/>
      <c r="S205" s="10"/>
    </row>
    <row r="206" spans="2:19" x14ac:dyDescent="0.2">
      <c r="B206" s="9"/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0"/>
      <c r="O206" s="10"/>
      <c r="P206" s="10"/>
      <c r="Q206" s="10"/>
      <c r="R206" s="10"/>
      <c r="S206" s="10"/>
    </row>
    <row r="207" spans="2:19" x14ac:dyDescent="0.2">
      <c r="B207" s="9"/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0"/>
      <c r="O207" s="10"/>
      <c r="P207" s="10"/>
      <c r="Q207" s="10"/>
      <c r="R207" s="10"/>
      <c r="S207" s="10"/>
    </row>
    <row r="208" spans="2:19" x14ac:dyDescent="0.2">
      <c r="B208" s="9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0"/>
      <c r="O208" s="10"/>
      <c r="P208" s="10"/>
      <c r="Q208" s="10"/>
      <c r="R208" s="10"/>
      <c r="S208" s="10"/>
    </row>
    <row r="209" spans="2:19" x14ac:dyDescent="0.2">
      <c r="B209" s="9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0"/>
      <c r="O209" s="10"/>
      <c r="P209" s="10"/>
      <c r="Q209" s="10"/>
      <c r="R209" s="10"/>
      <c r="S209" s="10"/>
    </row>
    <row r="210" spans="2:19" x14ac:dyDescent="0.2">
      <c r="B210" s="9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0"/>
      <c r="O210" s="10"/>
      <c r="P210" s="10"/>
      <c r="Q210" s="10"/>
      <c r="R210" s="10"/>
      <c r="S210" s="10"/>
    </row>
    <row r="211" spans="2:19" x14ac:dyDescent="0.2">
      <c r="B211" s="9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0"/>
      <c r="O211" s="10"/>
      <c r="P211" s="10"/>
      <c r="Q211" s="10"/>
      <c r="R211" s="10"/>
      <c r="S211" s="10"/>
    </row>
    <row r="212" spans="2:19" x14ac:dyDescent="0.2">
      <c r="B212" s="9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0"/>
      <c r="O212" s="10"/>
      <c r="P212" s="10"/>
      <c r="Q212" s="10"/>
      <c r="R212" s="10"/>
      <c r="S212" s="10"/>
    </row>
  </sheetData>
  <sortState xmlns:xlrd2="http://schemas.microsoft.com/office/spreadsheetml/2017/richdata2" ref="A3:AF212">
    <sortCondition ref="U1:U212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BE43-759F-4B5E-9983-856D2BC8336B}">
  <dimension ref="A1:AH301"/>
  <sheetViews>
    <sheetView topLeftCell="A10" workbookViewId="0">
      <pane xSplit="1" topLeftCell="P1" activePane="topRight" state="frozen"/>
      <selection pane="topRight" activeCell="T24" sqref="T24"/>
    </sheetView>
  </sheetViews>
  <sheetFormatPr baseColWidth="10" defaultColWidth="8.83203125" defaultRowHeight="15" x14ac:dyDescent="0.2"/>
  <cols>
    <col min="1" max="1" width="10" customWidth="1"/>
    <col min="4" max="6" width="11.1640625" customWidth="1"/>
    <col min="7" max="7" width="18.5" customWidth="1"/>
    <col min="8" max="9" width="11.1640625" customWidth="1"/>
    <col min="10" max="10" width="17" customWidth="1"/>
    <col min="11" max="13" width="11.1640625" customWidth="1"/>
    <col min="14" max="14" width="16.5" customWidth="1"/>
    <col min="15" max="15" width="15.6640625" customWidth="1"/>
    <col min="16" max="16" width="19.5" customWidth="1"/>
    <col min="17" max="17" width="27.33203125" customWidth="1"/>
    <col min="18" max="18" width="20" customWidth="1"/>
    <col min="19" max="19" width="17.33203125" customWidth="1"/>
    <col min="27" max="27" width="11.6640625" bestFit="1" customWidth="1"/>
    <col min="28" max="28" width="15.6640625" bestFit="1" customWidth="1"/>
  </cols>
  <sheetData>
    <row r="1" spans="1:34" x14ac:dyDescent="0.2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4"/>
      <c r="O1" s="4"/>
      <c r="P1" s="4"/>
      <c r="Q1" s="4"/>
      <c r="R1" s="4"/>
      <c r="S1" s="4"/>
    </row>
    <row r="2" spans="1:34" ht="16" x14ac:dyDescent="0.2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25" t="s">
        <v>479</v>
      </c>
      <c r="U2" s="25" t="s">
        <v>606</v>
      </c>
      <c r="V2" s="25" t="s">
        <v>480</v>
      </c>
      <c r="W2" s="25" t="s">
        <v>481</v>
      </c>
      <c r="X2" s="25" t="s">
        <v>483</v>
      </c>
      <c r="Y2" s="25" t="s">
        <v>484</v>
      </c>
      <c r="Z2" s="25" t="s">
        <v>485</v>
      </c>
      <c r="AA2" s="25" t="s">
        <v>486</v>
      </c>
      <c r="AB2" s="25" t="s">
        <v>487</v>
      </c>
      <c r="AC2" s="25" t="s">
        <v>488</v>
      </c>
      <c r="AD2" s="25" t="s">
        <v>607</v>
      </c>
      <c r="AE2" s="25" t="s">
        <v>489</v>
      </c>
      <c r="AF2" s="25" t="s">
        <v>490</v>
      </c>
      <c r="AG2" s="25" t="s">
        <v>491</v>
      </c>
    </row>
    <row r="3" spans="1:34" ht="16" x14ac:dyDescent="0.2">
      <c r="A3" s="8" t="s">
        <v>22</v>
      </c>
      <c r="B3" s="9">
        <v>49</v>
      </c>
      <c r="C3" s="10">
        <f t="shared" ref="C3:C51" si="0">B3/1000</f>
        <v>4.9000000000000002E-2</v>
      </c>
      <c r="D3" s="11">
        <v>6.6694655166346664</v>
      </c>
      <c r="E3" s="11">
        <v>729.16222748586608</v>
      </c>
      <c r="F3" s="11">
        <v>769.34875739014137</v>
      </c>
      <c r="G3" s="11">
        <v>1.4266820957997273</v>
      </c>
      <c r="H3" s="11">
        <v>27.260550694301628</v>
      </c>
      <c r="I3" s="11">
        <v>412.93439319532263</v>
      </c>
      <c r="J3" s="11">
        <v>21.750641787192695</v>
      </c>
      <c r="K3" s="11">
        <v>27.296057861901705</v>
      </c>
      <c r="L3" s="11">
        <v>13.266304996751364</v>
      </c>
      <c r="M3" s="11">
        <v>1.8385616765225452</v>
      </c>
      <c r="N3" s="10">
        <f>(D3*1/1000)/$C$3</f>
        <v>0.13611154115580951</v>
      </c>
      <c r="O3" s="10">
        <f t="shared" ref="O3:S3" si="1">(E3*1/1000)/$C$3</f>
        <v>14.880861785425839</v>
      </c>
      <c r="P3" s="10">
        <f t="shared" si="1"/>
        <v>15.700995048778395</v>
      </c>
      <c r="Q3" s="10">
        <f t="shared" si="1"/>
        <v>2.9115961138769943E-2</v>
      </c>
      <c r="R3" s="10">
        <f t="shared" si="1"/>
        <v>0.55633776927146172</v>
      </c>
      <c r="S3" s="10">
        <f t="shared" si="1"/>
        <v>8.4272325141902567</v>
      </c>
      <c r="AA3" s="21"/>
      <c r="AB3" s="21"/>
    </row>
    <row r="4" spans="1:34" ht="16" x14ac:dyDescent="0.2">
      <c r="A4" s="8" t="s">
        <v>24</v>
      </c>
      <c r="B4" s="9">
        <v>48</v>
      </c>
      <c r="C4" s="10">
        <f t="shared" si="0"/>
        <v>4.8000000000000001E-2</v>
      </c>
      <c r="D4" s="11">
        <v>11.540264100652243</v>
      </c>
      <c r="E4" s="11">
        <v>1269.4627281325811</v>
      </c>
      <c r="F4" s="11">
        <v>618.05416325935198</v>
      </c>
      <c r="G4" s="11">
        <v>1.5624667241323076</v>
      </c>
      <c r="H4" s="11">
        <v>55.360824265744519</v>
      </c>
      <c r="I4" s="11">
        <v>187.49592117033828</v>
      </c>
      <c r="J4" s="11">
        <v>26.258917544019219</v>
      </c>
      <c r="K4" s="11">
        <v>49.261368548526654</v>
      </c>
      <c r="L4" s="11">
        <v>3.7715944581367582</v>
      </c>
      <c r="M4" s="11">
        <v>0.4991832569896324</v>
      </c>
      <c r="N4" s="10">
        <f>(D4*1/1000)/$C$4</f>
        <v>0.24042216876358841</v>
      </c>
      <c r="O4" s="10">
        <f t="shared" ref="O4:S4" si="2">(E4*1/1000)/$C$4</f>
        <v>26.447140169428774</v>
      </c>
      <c r="P4" s="10">
        <f t="shared" si="2"/>
        <v>12.8761284012365</v>
      </c>
      <c r="Q4" s="10">
        <f t="shared" si="2"/>
        <v>3.2551390086089739E-2</v>
      </c>
      <c r="R4" s="10">
        <f t="shared" si="2"/>
        <v>1.1533505055363442</v>
      </c>
      <c r="S4" s="10">
        <f t="shared" si="2"/>
        <v>3.9061650243820476</v>
      </c>
      <c r="T4" t="s">
        <v>503</v>
      </c>
      <c r="U4" t="s">
        <v>608</v>
      </c>
      <c r="V4" t="s">
        <v>24</v>
      </c>
      <c r="W4" t="s">
        <v>504</v>
      </c>
      <c r="X4" t="s">
        <v>505</v>
      </c>
      <c r="Y4" t="s">
        <v>496</v>
      </c>
      <c r="Z4" s="21">
        <v>21294</v>
      </c>
      <c r="AA4" s="21">
        <v>43210</v>
      </c>
      <c r="AB4">
        <f t="shared" ref="AB4" si="3">DATEDIF(Z4,AA4,"Y")</f>
        <v>60</v>
      </c>
      <c r="AC4">
        <v>1</v>
      </c>
      <c r="AD4" t="s">
        <v>609</v>
      </c>
      <c r="AE4" t="s">
        <v>497</v>
      </c>
      <c r="AF4">
        <v>1269</v>
      </c>
      <c r="AG4">
        <v>8</v>
      </c>
      <c r="AH4" t="str">
        <f>IF(V4=A4,"TRUE","FALSE")</f>
        <v>TRUE</v>
      </c>
    </row>
    <row r="5" spans="1:34" ht="16" x14ac:dyDescent="0.2">
      <c r="A5" s="8" t="s">
        <v>26</v>
      </c>
      <c r="B5" s="9">
        <v>25</v>
      </c>
      <c r="C5" s="10">
        <f t="shared" si="0"/>
        <v>2.5000000000000001E-2</v>
      </c>
      <c r="D5" s="11">
        <v>1344.1800522650619</v>
      </c>
      <c r="E5" s="11">
        <v>242.48897165847018</v>
      </c>
      <c r="F5" s="11">
        <v>50.561644979397173</v>
      </c>
      <c r="G5" s="11">
        <v>14.334637063710014</v>
      </c>
      <c r="H5" s="11">
        <v>-0.95932380903573322</v>
      </c>
      <c r="I5" s="11">
        <v>15.226188578875124</v>
      </c>
      <c r="J5" s="11">
        <v>1.8480865009451142</v>
      </c>
      <c r="K5" s="11">
        <v>4.5617748561749245</v>
      </c>
      <c r="L5" s="11">
        <v>0.61164833979661926</v>
      </c>
      <c r="M5" s="11">
        <v>0.7008769134655547</v>
      </c>
      <c r="N5" s="10">
        <f>(D5*1/1000)/$C$5</f>
        <v>53.767202090602474</v>
      </c>
      <c r="O5" s="10">
        <f t="shared" ref="O5:S5" si="4">(E5*1/1000)/$C$5</f>
        <v>9.6995588663388066</v>
      </c>
      <c r="P5" s="10">
        <f t="shared" si="4"/>
        <v>2.0224657991758868</v>
      </c>
      <c r="Q5" s="10">
        <f t="shared" si="4"/>
        <v>0.57338548254840049</v>
      </c>
      <c r="R5" s="10">
        <f t="shared" si="4"/>
        <v>-3.8372952361429326E-2</v>
      </c>
      <c r="S5" s="10">
        <f t="shared" si="4"/>
        <v>0.60904754315500498</v>
      </c>
      <c r="T5" t="s">
        <v>506</v>
      </c>
      <c r="U5" t="s">
        <v>610</v>
      </c>
      <c r="V5" t="s">
        <v>26</v>
      </c>
      <c r="W5" t="s">
        <v>504</v>
      </c>
      <c r="X5" t="s">
        <v>505</v>
      </c>
      <c r="Y5" t="s">
        <v>496</v>
      </c>
      <c r="Z5" s="21">
        <v>21589</v>
      </c>
      <c r="AA5" s="21">
        <v>43291</v>
      </c>
      <c r="AB5">
        <f t="shared" ref="AB5:AB24" si="5">DATEDIF(Z5,AA5,"Y")</f>
        <v>59</v>
      </c>
      <c r="AC5">
        <v>1</v>
      </c>
      <c r="AD5" t="s">
        <v>609</v>
      </c>
      <c r="AE5" t="s">
        <v>502</v>
      </c>
      <c r="AF5">
        <v>3000</v>
      </c>
      <c r="AG5">
        <v>9</v>
      </c>
      <c r="AH5" t="str">
        <f t="shared" ref="AH5:AH52" si="6">IF(V5=A5,"TRUE","FALSE")</f>
        <v>TRUE</v>
      </c>
    </row>
    <row r="6" spans="1:34" ht="16" x14ac:dyDescent="0.2">
      <c r="A6" s="8" t="s">
        <v>30</v>
      </c>
      <c r="B6" s="9">
        <v>27</v>
      </c>
      <c r="C6" s="10">
        <f t="shared" si="0"/>
        <v>2.7E-2</v>
      </c>
      <c r="D6" s="11">
        <v>4.4744444241419119</v>
      </c>
      <c r="E6" s="11">
        <v>660.01977785285749</v>
      </c>
      <c r="F6" s="11">
        <v>287.05281733305947</v>
      </c>
      <c r="G6" s="11">
        <v>1.2575904518461021</v>
      </c>
      <c r="H6" s="11">
        <v>50.764422162496601</v>
      </c>
      <c r="I6" s="11">
        <v>211.58849847357376</v>
      </c>
      <c r="J6" s="11">
        <v>36.199751541381808</v>
      </c>
      <c r="K6" s="11">
        <v>48.87243182779229</v>
      </c>
      <c r="L6" s="11">
        <v>61.283927994716485</v>
      </c>
      <c r="M6" s="11">
        <v>22.450248244386934</v>
      </c>
      <c r="N6" s="10">
        <f>(D6*1/1000)/$C$6</f>
        <v>0.16572016385710786</v>
      </c>
      <c r="O6" s="10">
        <f t="shared" ref="O6:S6" si="7">(E6*1/1000)/$C$6</f>
        <v>24.44517695751324</v>
      </c>
      <c r="P6" s="10">
        <f t="shared" si="7"/>
        <v>10.631585827150351</v>
      </c>
      <c r="Q6" s="10">
        <f t="shared" si="7"/>
        <v>4.6577424142448226E-2</v>
      </c>
      <c r="R6" s="10">
        <f t="shared" si="7"/>
        <v>1.8801637837961704</v>
      </c>
      <c r="S6" s="10">
        <f t="shared" si="7"/>
        <v>7.8366110545768066</v>
      </c>
      <c r="T6" t="s">
        <v>509</v>
      </c>
      <c r="U6" t="s">
        <v>611</v>
      </c>
      <c r="V6" t="s">
        <v>30</v>
      </c>
      <c r="W6" t="s">
        <v>504</v>
      </c>
      <c r="X6" t="s">
        <v>510</v>
      </c>
      <c r="Y6" t="s">
        <v>511</v>
      </c>
      <c r="Z6" s="21">
        <v>30401</v>
      </c>
      <c r="AA6" s="21">
        <v>43300</v>
      </c>
      <c r="AB6">
        <f t="shared" si="5"/>
        <v>35</v>
      </c>
      <c r="AC6">
        <v>1</v>
      </c>
      <c r="AD6" t="s">
        <v>609</v>
      </c>
      <c r="AE6" t="s">
        <v>502</v>
      </c>
      <c r="AF6">
        <v>250</v>
      </c>
      <c r="AG6">
        <v>0</v>
      </c>
      <c r="AH6" t="str">
        <f t="shared" si="6"/>
        <v>TRUE</v>
      </c>
    </row>
    <row r="7" spans="1:34" ht="16" x14ac:dyDescent="0.2">
      <c r="A7" s="8" t="s">
        <v>34</v>
      </c>
      <c r="B7" s="9">
        <v>33</v>
      </c>
      <c r="C7" s="10">
        <f t="shared" si="0"/>
        <v>3.3000000000000002E-2</v>
      </c>
      <c r="D7" s="11">
        <v>7.2519910578390121</v>
      </c>
      <c r="E7" s="11">
        <v>714.29690239772015</v>
      </c>
      <c r="F7" s="11">
        <v>467.21080259100694</v>
      </c>
      <c r="G7" s="11">
        <v>1.3106745360939873</v>
      </c>
      <c r="H7" s="11">
        <v>65.472870568674097</v>
      </c>
      <c r="I7" s="11">
        <v>352.46655223299143</v>
      </c>
      <c r="J7" s="11">
        <v>38.01775080308326</v>
      </c>
      <c r="K7" s="11">
        <v>66.897198260658854</v>
      </c>
      <c r="L7" s="11">
        <v>89.059881534177748</v>
      </c>
      <c r="M7" s="11">
        <v>13.924322201275153</v>
      </c>
      <c r="N7" s="10">
        <f>(D7*1/1000)/$C$7</f>
        <v>0.21975730478300037</v>
      </c>
      <c r="O7" s="10">
        <f t="shared" ref="O7:S7" si="8">(E7*1/1000)/$C$7</f>
        <v>21.645360678718792</v>
      </c>
      <c r="P7" s="10">
        <f t="shared" si="8"/>
        <v>14.157903108818392</v>
      </c>
      <c r="Q7" s="10">
        <f t="shared" si="8"/>
        <v>3.9717410184666277E-2</v>
      </c>
      <c r="R7" s="10">
        <f t="shared" si="8"/>
        <v>1.9840263808689118</v>
      </c>
      <c r="S7" s="10">
        <f t="shared" si="8"/>
        <v>10.680804613120953</v>
      </c>
      <c r="T7" t="s">
        <v>512</v>
      </c>
      <c r="U7" t="s">
        <v>612</v>
      </c>
      <c r="V7" t="s">
        <v>34</v>
      </c>
      <c r="W7" t="s">
        <v>504</v>
      </c>
      <c r="X7" t="s">
        <v>510</v>
      </c>
      <c r="Y7" t="s">
        <v>511</v>
      </c>
      <c r="Z7" s="21">
        <v>32618</v>
      </c>
      <c r="AA7" s="21">
        <v>43308</v>
      </c>
      <c r="AB7">
        <f t="shared" si="5"/>
        <v>29</v>
      </c>
      <c r="AC7">
        <v>1</v>
      </c>
      <c r="AD7" t="s">
        <v>609</v>
      </c>
      <c r="AE7" t="s">
        <v>502</v>
      </c>
      <c r="AF7">
        <v>2826</v>
      </c>
      <c r="AG7">
        <v>5</v>
      </c>
      <c r="AH7" t="str">
        <f t="shared" si="6"/>
        <v>TRUE</v>
      </c>
    </row>
    <row r="8" spans="1:34" ht="16" x14ac:dyDescent="0.2">
      <c r="A8" s="8" t="s">
        <v>42</v>
      </c>
      <c r="B8" s="9">
        <v>48</v>
      </c>
      <c r="C8" s="10">
        <f t="shared" si="0"/>
        <v>4.8000000000000001E-2</v>
      </c>
      <c r="D8" s="11">
        <v>6.1684201564625827</v>
      </c>
      <c r="E8" s="11">
        <v>934.69865672658648</v>
      </c>
      <c r="F8" s="11">
        <v>547.47052830586063</v>
      </c>
      <c r="G8" s="11">
        <v>2.0528701736208701</v>
      </c>
      <c r="H8" s="11">
        <v>47.76072926300975</v>
      </c>
      <c r="I8" s="11">
        <v>330.52783016266409</v>
      </c>
      <c r="J8" s="11">
        <v>35.026955909862906</v>
      </c>
      <c r="K8" s="11">
        <v>56.785632625534276</v>
      </c>
      <c r="L8" s="11">
        <v>10.000569933584195</v>
      </c>
      <c r="M8" s="11">
        <v>1.0086483670651278</v>
      </c>
      <c r="N8" s="10">
        <f>(D8*1/1000)/$C$8</f>
        <v>0.12850875325963712</v>
      </c>
      <c r="O8" s="10">
        <f t="shared" ref="O8:S8" si="9">(E8*1/1000)/$C$8</f>
        <v>19.472888681803884</v>
      </c>
      <c r="P8" s="10">
        <f t="shared" si="9"/>
        <v>11.405636006372097</v>
      </c>
      <c r="Q8" s="10">
        <f t="shared" si="9"/>
        <v>4.2768128617101456E-2</v>
      </c>
      <c r="R8" s="10">
        <f t="shared" si="9"/>
        <v>0.99501519297936969</v>
      </c>
      <c r="S8" s="10">
        <f t="shared" si="9"/>
        <v>6.8859964617221676</v>
      </c>
      <c r="T8" t="s">
        <v>516</v>
      </c>
      <c r="U8" t="s">
        <v>613</v>
      </c>
      <c r="V8" t="s">
        <v>42</v>
      </c>
      <c r="W8" t="s">
        <v>504</v>
      </c>
      <c r="X8" t="s">
        <v>505</v>
      </c>
      <c r="Y8" t="s">
        <v>511</v>
      </c>
      <c r="Z8" s="21">
        <v>29445</v>
      </c>
      <c r="AA8" s="21">
        <v>43329</v>
      </c>
      <c r="AB8">
        <f t="shared" si="5"/>
        <v>38</v>
      </c>
      <c r="AC8">
        <v>1</v>
      </c>
      <c r="AD8" t="s">
        <v>609</v>
      </c>
      <c r="AE8" t="s">
        <v>502</v>
      </c>
      <c r="AF8">
        <v>2043</v>
      </c>
      <c r="AG8">
        <v>8</v>
      </c>
      <c r="AH8" t="str">
        <f t="shared" si="6"/>
        <v>TRUE</v>
      </c>
    </row>
    <row r="9" spans="1:34" ht="16" x14ac:dyDescent="0.2">
      <c r="A9" s="8" t="s">
        <v>48</v>
      </c>
      <c r="B9" s="9">
        <v>24</v>
      </c>
      <c r="C9" s="10">
        <f t="shared" si="0"/>
        <v>2.4E-2</v>
      </c>
      <c r="D9" s="11">
        <v>3.3093078272751053</v>
      </c>
      <c r="E9" s="11">
        <v>250.93110165454448</v>
      </c>
      <c r="F9" s="11">
        <v>161.65019002192949</v>
      </c>
      <c r="G9" s="11">
        <v>1.2531170730462313</v>
      </c>
      <c r="H9" s="11">
        <v>36.714526228418109</v>
      </c>
      <c r="I9" s="11">
        <v>193.33408198400298</v>
      </c>
      <c r="J9" s="11">
        <v>27.797172777432117</v>
      </c>
      <c r="K9" s="11">
        <v>35.107523328063095</v>
      </c>
      <c r="L9" s="11">
        <v>29.521869517833554</v>
      </c>
      <c r="M9" s="11">
        <v>1.6936880320775449</v>
      </c>
      <c r="N9" s="10">
        <f>(D9*1/1000)/$C$9</f>
        <v>0.13788782613646272</v>
      </c>
      <c r="O9" s="10">
        <f t="shared" ref="O9:S9" si="10">(E9*1/1000)/$C$9</f>
        <v>10.455462568939353</v>
      </c>
      <c r="P9" s="10">
        <f t="shared" si="10"/>
        <v>6.7354245842470615</v>
      </c>
      <c r="Q9" s="10">
        <f t="shared" si="10"/>
        <v>5.2213211376926305E-2</v>
      </c>
      <c r="R9" s="10">
        <f t="shared" si="10"/>
        <v>1.5297719261840879</v>
      </c>
      <c r="S9" s="10">
        <f t="shared" si="10"/>
        <v>8.0555867493334574</v>
      </c>
      <c r="T9" t="s">
        <v>519</v>
      </c>
      <c r="U9" t="s">
        <v>614</v>
      </c>
      <c r="V9" t="s">
        <v>48</v>
      </c>
      <c r="W9" t="s">
        <v>504</v>
      </c>
      <c r="X9" t="s">
        <v>520</v>
      </c>
      <c r="Y9" t="s">
        <v>511</v>
      </c>
      <c r="Z9" s="21">
        <v>31343</v>
      </c>
      <c r="AA9" s="21">
        <v>43371</v>
      </c>
      <c r="AB9">
        <f t="shared" si="5"/>
        <v>32</v>
      </c>
      <c r="AC9">
        <v>1</v>
      </c>
      <c r="AD9" t="s">
        <v>609</v>
      </c>
      <c r="AE9" t="s">
        <v>502</v>
      </c>
      <c r="AF9">
        <v>143</v>
      </c>
      <c r="AG9">
        <v>5</v>
      </c>
      <c r="AH9" t="str">
        <f t="shared" si="6"/>
        <v>TRUE</v>
      </c>
    </row>
    <row r="10" spans="1:34" ht="16" x14ac:dyDescent="0.2">
      <c r="A10" s="8" t="s">
        <v>50</v>
      </c>
      <c r="B10" s="9">
        <v>29</v>
      </c>
      <c r="C10" s="10">
        <f t="shared" si="0"/>
        <v>2.9000000000000001E-2</v>
      </c>
      <c r="D10" s="11">
        <v>5.5679539265921267</v>
      </c>
      <c r="E10" s="11">
        <v>570.09627597796896</v>
      </c>
      <c r="F10" s="11">
        <v>289.46021872457271</v>
      </c>
      <c r="G10" s="11">
        <v>1.2533851824235518</v>
      </c>
      <c r="H10" s="11">
        <v>6.3054160307779128</v>
      </c>
      <c r="I10" s="11">
        <v>507.81208725534958</v>
      </c>
      <c r="J10" s="11">
        <v>3.3678515475372404</v>
      </c>
      <c r="K10" s="11">
        <v>8.7749235824890768</v>
      </c>
      <c r="L10" s="11">
        <v>10.869407172055148</v>
      </c>
      <c r="M10" s="11">
        <v>12.284537869745959</v>
      </c>
      <c r="N10" s="10">
        <f>(D10*1/1000)/$C$10</f>
        <v>0.19199841126179745</v>
      </c>
      <c r="O10" s="10">
        <f t="shared" ref="O10:S10" si="11">(E10*1/1000)/$C$10</f>
        <v>19.658492275102379</v>
      </c>
      <c r="P10" s="10">
        <f t="shared" si="11"/>
        <v>9.9813868525714735</v>
      </c>
      <c r="Q10" s="10">
        <f t="shared" si="11"/>
        <v>4.3220178704260405E-2</v>
      </c>
      <c r="R10" s="10">
        <f t="shared" si="11"/>
        <v>0.21742813899234181</v>
      </c>
      <c r="S10" s="10">
        <f t="shared" si="11"/>
        <v>17.510761629494812</v>
      </c>
      <c r="T10" t="s">
        <v>615</v>
      </c>
      <c r="U10" t="s">
        <v>610</v>
      </c>
      <c r="V10" t="s">
        <v>50</v>
      </c>
      <c r="W10" t="s">
        <v>504</v>
      </c>
      <c r="X10" t="s">
        <v>505</v>
      </c>
      <c r="Y10" t="s">
        <v>496</v>
      </c>
      <c r="Z10" s="21">
        <v>21589</v>
      </c>
      <c r="AA10" s="21">
        <v>43375</v>
      </c>
      <c r="AB10">
        <f t="shared" si="5"/>
        <v>59</v>
      </c>
      <c r="AC10">
        <v>2</v>
      </c>
      <c r="AD10" t="s">
        <v>616</v>
      </c>
      <c r="AE10" t="s">
        <v>502</v>
      </c>
      <c r="AF10">
        <v>17</v>
      </c>
      <c r="AG10">
        <v>4</v>
      </c>
      <c r="AH10" t="str">
        <f t="shared" si="6"/>
        <v>TRUE</v>
      </c>
    </row>
    <row r="11" spans="1:34" ht="16" x14ac:dyDescent="0.2">
      <c r="A11" s="8" t="s">
        <v>52</v>
      </c>
      <c r="B11" s="9">
        <v>28</v>
      </c>
      <c r="C11" s="10">
        <f t="shared" si="0"/>
        <v>2.8000000000000001E-2</v>
      </c>
      <c r="D11" s="11">
        <v>6.4647434939540531</v>
      </c>
      <c r="E11" s="11">
        <v>593.98739172621572</v>
      </c>
      <c r="F11" s="11">
        <v>242.50871298226861</v>
      </c>
      <c r="G11" s="11">
        <v>1.2674527636773079</v>
      </c>
      <c r="H11" s="11">
        <v>12.499918398881318</v>
      </c>
      <c r="I11" s="11">
        <v>364.95377276304566</v>
      </c>
      <c r="J11" s="11">
        <v>8.3916101474415932</v>
      </c>
      <c r="K11" s="11">
        <v>12.724752697868578</v>
      </c>
      <c r="L11" s="11">
        <v>32.366367328983785</v>
      </c>
      <c r="M11" s="11">
        <v>1.50784097360423</v>
      </c>
      <c r="N11" s="10">
        <f>(D11*1/1000)/$C$11</f>
        <v>0.23088369621264476</v>
      </c>
      <c r="O11" s="10">
        <f t="shared" ref="O11:S11" si="12">(E11*1/1000)/$C$11</f>
        <v>21.213835418793419</v>
      </c>
      <c r="P11" s="10">
        <f t="shared" si="12"/>
        <v>8.6610254636524502</v>
      </c>
      <c r="Q11" s="10">
        <f t="shared" si="12"/>
        <v>4.5266170131332426E-2</v>
      </c>
      <c r="R11" s="10">
        <f t="shared" si="12"/>
        <v>0.44642565710290422</v>
      </c>
      <c r="S11" s="10">
        <f t="shared" si="12"/>
        <v>13.034063312965916</v>
      </c>
      <c r="T11" t="s">
        <v>521</v>
      </c>
      <c r="U11" t="s">
        <v>617</v>
      </c>
      <c r="V11" t="s">
        <v>52</v>
      </c>
      <c r="W11" t="s">
        <v>504</v>
      </c>
      <c r="X11" t="s">
        <v>505</v>
      </c>
      <c r="Y11" t="s">
        <v>511</v>
      </c>
      <c r="Z11" s="21">
        <v>35211</v>
      </c>
      <c r="AA11" s="21">
        <v>43104</v>
      </c>
      <c r="AB11">
        <f t="shared" si="5"/>
        <v>21</v>
      </c>
      <c r="AC11">
        <v>1</v>
      </c>
      <c r="AD11" t="s">
        <v>609</v>
      </c>
      <c r="AE11" t="s">
        <v>502</v>
      </c>
      <c r="AF11">
        <v>69</v>
      </c>
      <c r="AG11">
        <v>4</v>
      </c>
      <c r="AH11" t="str">
        <f t="shared" si="6"/>
        <v>TRUE</v>
      </c>
    </row>
    <row r="12" spans="1:34" ht="16" x14ac:dyDescent="0.2">
      <c r="A12" s="8" t="s">
        <v>54</v>
      </c>
      <c r="B12" s="9">
        <v>38</v>
      </c>
      <c r="C12" s="10">
        <f t="shared" si="0"/>
        <v>3.7999999999999999E-2</v>
      </c>
      <c r="D12" s="11">
        <v>565.2338800110075</v>
      </c>
      <c r="E12" s="11">
        <v>1275.860373020409</v>
      </c>
      <c r="F12" s="11">
        <v>225.72097270444709</v>
      </c>
      <c r="G12" s="11">
        <v>26.486367568153121</v>
      </c>
      <c r="H12" s="11">
        <v>82.646896226821667</v>
      </c>
      <c r="I12" s="11">
        <v>458.50447491178636</v>
      </c>
      <c r="J12" s="11">
        <v>66.026374012587695</v>
      </c>
      <c r="K12" s="11">
        <v>62.49765623455896</v>
      </c>
      <c r="L12" s="11">
        <v>18.626332964845147</v>
      </c>
      <c r="M12" s="11">
        <v>5.0487751447425042</v>
      </c>
      <c r="N12" s="10">
        <f>(D12*1/1000)/$C$12</f>
        <v>14.874575789763355</v>
      </c>
      <c r="O12" s="10">
        <f t="shared" ref="O12:S12" si="13">(E12*1/1000)/$C$12</f>
        <v>33.575272974221292</v>
      </c>
      <c r="P12" s="10">
        <f t="shared" si="13"/>
        <v>5.9400255974854499</v>
      </c>
      <c r="Q12" s="10">
        <f t="shared" si="13"/>
        <v>0.6970096728461348</v>
      </c>
      <c r="R12" s="10">
        <f t="shared" si="13"/>
        <v>2.1749183217584651</v>
      </c>
      <c r="S12" s="10">
        <f t="shared" si="13"/>
        <v>12.065907234520694</v>
      </c>
      <c r="T12" t="s">
        <v>523</v>
      </c>
      <c r="U12" t="s">
        <v>618</v>
      </c>
      <c r="V12" t="s">
        <v>54</v>
      </c>
      <c r="W12" t="s">
        <v>504</v>
      </c>
      <c r="X12" t="s">
        <v>510</v>
      </c>
      <c r="Y12" t="s">
        <v>511</v>
      </c>
      <c r="Z12" s="21">
        <v>23573</v>
      </c>
      <c r="AA12" s="21">
        <v>43392</v>
      </c>
      <c r="AB12">
        <f t="shared" si="5"/>
        <v>54</v>
      </c>
      <c r="AC12">
        <v>1</v>
      </c>
      <c r="AD12" t="s">
        <v>609</v>
      </c>
      <c r="AE12" t="s">
        <v>502</v>
      </c>
      <c r="AF12">
        <v>6000</v>
      </c>
      <c r="AG12">
        <v>7</v>
      </c>
      <c r="AH12" t="str">
        <f t="shared" si="6"/>
        <v>TRUE</v>
      </c>
    </row>
    <row r="13" spans="1:34" ht="16" x14ac:dyDescent="0.2">
      <c r="A13" s="8" t="s">
        <v>58</v>
      </c>
      <c r="B13" s="9">
        <v>26</v>
      </c>
      <c r="C13" s="10">
        <f t="shared" si="0"/>
        <v>2.5999999999999999E-2</v>
      </c>
      <c r="D13" s="11">
        <v>5.1634973611734756</v>
      </c>
      <c r="E13" s="11">
        <v>336.14646956802147</v>
      </c>
      <c r="F13" s="11">
        <v>160.81610743914041</v>
      </c>
      <c r="G13" s="11">
        <v>1.2099024142280435</v>
      </c>
      <c r="H13" s="11">
        <v>26.534251261275855</v>
      </c>
      <c r="I13" s="11">
        <v>75.049230461786578</v>
      </c>
      <c r="J13" s="11">
        <v>20.930085718067019</v>
      </c>
      <c r="K13" s="11">
        <v>33.148572126267084</v>
      </c>
      <c r="L13" s="11">
        <v>35.734060192229222</v>
      </c>
      <c r="M13" s="11">
        <v>5.1101345692575526</v>
      </c>
      <c r="N13" s="10">
        <f>(D13*1/1000)/$C$13</f>
        <v>0.19859605235282599</v>
      </c>
      <c r="O13" s="10">
        <f t="shared" ref="O13:S13" si="14">(E13*1/1000)/$C$13</f>
        <v>12.928710368000827</v>
      </c>
      <c r="P13" s="10">
        <f t="shared" si="14"/>
        <v>6.1852349015054005</v>
      </c>
      <c r="Q13" s="10">
        <f t="shared" si="14"/>
        <v>4.6534708239540139E-2</v>
      </c>
      <c r="R13" s="10">
        <f t="shared" si="14"/>
        <v>1.0205481254336868</v>
      </c>
      <c r="S13" s="10">
        <f t="shared" si="14"/>
        <v>2.8865088639148686</v>
      </c>
      <c r="T13" t="s">
        <v>525</v>
      </c>
      <c r="U13" t="s">
        <v>619</v>
      </c>
      <c r="V13" t="s">
        <v>58</v>
      </c>
      <c r="W13" t="s">
        <v>504</v>
      </c>
      <c r="X13" t="s">
        <v>510</v>
      </c>
      <c r="Y13" t="s">
        <v>511</v>
      </c>
      <c r="Z13" s="21">
        <v>24908</v>
      </c>
      <c r="AA13" s="21">
        <v>43411</v>
      </c>
      <c r="AB13">
        <f t="shared" si="5"/>
        <v>50</v>
      </c>
      <c r="AC13">
        <v>1</v>
      </c>
      <c r="AD13" t="s">
        <v>609</v>
      </c>
      <c r="AE13" t="s">
        <v>502</v>
      </c>
      <c r="AF13">
        <v>322</v>
      </c>
      <c r="AG13">
        <v>4</v>
      </c>
      <c r="AH13" t="str">
        <f t="shared" si="6"/>
        <v>TRUE</v>
      </c>
    </row>
    <row r="14" spans="1:34" ht="16" x14ac:dyDescent="0.2">
      <c r="A14" s="8" t="s">
        <v>60</v>
      </c>
      <c r="B14" s="9">
        <v>65</v>
      </c>
      <c r="C14" s="10">
        <f t="shared" si="0"/>
        <v>6.5000000000000002E-2</v>
      </c>
      <c r="D14" s="11">
        <v>1201.4889377755453</v>
      </c>
      <c r="E14" s="11">
        <v>207.59871899705632</v>
      </c>
      <c r="F14" s="11">
        <v>44.505515651353321</v>
      </c>
      <c r="G14" s="11">
        <v>10.785616887685725</v>
      </c>
      <c r="H14" s="11">
        <v>-2.0015176421367373</v>
      </c>
      <c r="I14" s="11">
        <v>34.948486036539315</v>
      </c>
      <c r="J14" s="11">
        <v>2.0569320857350943</v>
      </c>
      <c r="K14" s="11">
        <v>3.6716198965984113</v>
      </c>
      <c r="L14" s="11">
        <v>3.33569348799863</v>
      </c>
      <c r="M14" s="11">
        <v>0.50279621527845364</v>
      </c>
      <c r="N14" s="10">
        <f>(D14*1/1000)/$C$14</f>
        <v>18.484445196546851</v>
      </c>
      <c r="O14" s="10">
        <f t="shared" ref="O14:S14" si="15">(E14*1/1000)/$C$14</f>
        <v>3.1938264461085586</v>
      </c>
      <c r="P14" s="10">
        <f t="shared" si="15"/>
        <v>0.6847002407900511</v>
      </c>
      <c r="Q14" s="10">
        <f t="shared" si="15"/>
        <v>0.16593256750285729</v>
      </c>
      <c r="R14" s="10">
        <f t="shared" si="15"/>
        <v>-3.0792579109795958E-2</v>
      </c>
      <c r="S14" s="10">
        <f t="shared" si="15"/>
        <v>0.53766901594675864</v>
      </c>
      <c r="T14" t="s">
        <v>526</v>
      </c>
      <c r="U14" t="s">
        <v>620</v>
      </c>
      <c r="V14" t="s">
        <v>60</v>
      </c>
      <c r="W14" t="s">
        <v>504</v>
      </c>
      <c r="X14" t="s">
        <v>510</v>
      </c>
      <c r="Y14" t="s">
        <v>511</v>
      </c>
      <c r="Z14" s="21">
        <v>29437</v>
      </c>
      <c r="AA14" s="21">
        <v>43417</v>
      </c>
      <c r="AB14">
        <f t="shared" si="5"/>
        <v>38</v>
      </c>
      <c r="AC14">
        <v>1</v>
      </c>
      <c r="AD14" t="s">
        <v>609</v>
      </c>
      <c r="AE14" t="s">
        <v>502</v>
      </c>
      <c r="AF14">
        <v>1073</v>
      </c>
      <c r="AG14">
        <v>10</v>
      </c>
      <c r="AH14" t="str">
        <f t="shared" si="6"/>
        <v>TRUE</v>
      </c>
    </row>
    <row r="15" spans="1:34" ht="16" x14ac:dyDescent="0.2">
      <c r="A15" s="8" t="s">
        <v>62</v>
      </c>
      <c r="B15" s="9">
        <v>31</v>
      </c>
      <c r="C15" s="10">
        <f t="shared" si="0"/>
        <v>3.1E-2</v>
      </c>
      <c r="D15" s="11">
        <v>9.7401149690829278</v>
      </c>
      <c r="E15" s="11">
        <v>496.26047061981615</v>
      </c>
      <c r="F15" s="11">
        <v>211.14202381869629</v>
      </c>
      <c r="G15" s="11">
        <v>1.3002417740539007</v>
      </c>
      <c r="H15" s="11">
        <v>18.149425947375143</v>
      </c>
      <c r="I15" s="11">
        <v>176.52881403435538</v>
      </c>
      <c r="J15" s="11">
        <v>15.00425530966751</v>
      </c>
      <c r="K15" s="11">
        <v>18.463129633038513</v>
      </c>
      <c r="L15" s="11">
        <v>36.284554152812746</v>
      </c>
      <c r="M15" s="11">
        <v>14.457826207916495</v>
      </c>
      <c r="N15" s="10">
        <f>(D15*1/1000)/$C$15</f>
        <v>0.3141972570671912</v>
      </c>
      <c r="O15" s="10">
        <f t="shared" ref="O15:S15" si="16">(E15*1/1000)/$C$15</f>
        <v>16.008402278058586</v>
      </c>
      <c r="P15" s="10">
        <f t="shared" si="16"/>
        <v>6.8110330264095582</v>
      </c>
      <c r="Q15" s="10">
        <f t="shared" si="16"/>
        <v>4.1943283033996796E-2</v>
      </c>
      <c r="R15" s="10">
        <f t="shared" si="16"/>
        <v>0.58546535314113368</v>
      </c>
      <c r="S15" s="10">
        <f t="shared" si="16"/>
        <v>5.6944778720759803</v>
      </c>
      <c r="T15" t="s">
        <v>621</v>
      </c>
      <c r="U15" t="s">
        <v>622</v>
      </c>
      <c r="V15" t="s">
        <v>62</v>
      </c>
      <c r="W15" t="s">
        <v>504</v>
      </c>
      <c r="X15" t="s">
        <v>520</v>
      </c>
      <c r="Y15" t="s">
        <v>511</v>
      </c>
      <c r="Z15" s="21">
        <v>25575</v>
      </c>
      <c r="AA15" s="21">
        <v>43426</v>
      </c>
      <c r="AB15">
        <f t="shared" si="5"/>
        <v>48</v>
      </c>
      <c r="AC15">
        <v>1</v>
      </c>
      <c r="AD15" t="s">
        <v>609</v>
      </c>
      <c r="AE15" t="s">
        <v>502</v>
      </c>
      <c r="AF15">
        <v>98</v>
      </c>
      <c r="AG15">
        <v>4</v>
      </c>
      <c r="AH15" t="str">
        <f t="shared" si="6"/>
        <v>TRUE</v>
      </c>
    </row>
    <row r="16" spans="1:34" ht="16" x14ac:dyDescent="0.2">
      <c r="A16" s="8" t="s">
        <v>68</v>
      </c>
      <c r="B16" s="9">
        <v>44</v>
      </c>
      <c r="C16" s="10">
        <f t="shared" si="0"/>
        <v>4.3999999999999997E-2</v>
      </c>
      <c r="D16" s="11">
        <v>4.4429966366533034</v>
      </c>
      <c r="E16" s="11">
        <v>425.12020756585628</v>
      </c>
      <c r="F16" s="11">
        <v>201.81166372723666</v>
      </c>
      <c r="G16" s="11">
        <v>1.2578862695851691</v>
      </c>
      <c r="H16" s="11">
        <v>25.546658911523558</v>
      </c>
      <c r="I16" s="11">
        <v>143.75252024731495</v>
      </c>
      <c r="J16" s="11">
        <v>22.563297261976338</v>
      </c>
      <c r="K16" s="11">
        <v>28.005026305158939</v>
      </c>
      <c r="L16" s="11">
        <v>29.576712639809209</v>
      </c>
      <c r="M16" s="11">
        <v>4.1869282532279302</v>
      </c>
      <c r="N16" s="10">
        <f>(D16*1/1000)/$C$16</f>
        <v>0.10097719628757508</v>
      </c>
      <c r="O16" s="10">
        <f t="shared" ref="O16:S16" si="17">(E16*1/1000)/$C$16</f>
        <v>9.6618228992240063</v>
      </c>
      <c r="P16" s="10">
        <f t="shared" si="17"/>
        <v>4.586628721073561</v>
      </c>
      <c r="Q16" s="10">
        <f t="shared" si="17"/>
        <v>2.8588324308753847E-2</v>
      </c>
      <c r="R16" s="10">
        <f t="shared" si="17"/>
        <v>0.58060588435280813</v>
      </c>
      <c r="S16" s="10">
        <f t="shared" si="17"/>
        <v>3.2671027328935214</v>
      </c>
      <c r="T16" t="s">
        <v>527</v>
      </c>
      <c r="U16" t="s">
        <v>623</v>
      </c>
      <c r="V16" t="s">
        <v>68</v>
      </c>
      <c r="W16" t="s">
        <v>504</v>
      </c>
      <c r="X16" t="s">
        <v>505</v>
      </c>
      <c r="Y16" t="s">
        <v>511</v>
      </c>
      <c r="Z16" s="21">
        <v>17139</v>
      </c>
      <c r="AA16" s="21">
        <v>43427</v>
      </c>
      <c r="AB16">
        <f t="shared" si="5"/>
        <v>71</v>
      </c>
      <c r="AC16">
        <v>1</v>
      </c>
      <c r="AD16" t="s">
        <v>609</v>
      </c>
      <c r="AE16" t="s">
        <v>502</v>
      </c>
      <c r="AF16">
        <v>164</v>
      </c>
      <c r="AG16">
        <v>4</v>
      </c>
      <c r="AH16" t="str">
        <f t="shared" si="6"/>
        <v>TRUE</v>
      </c>
    </row>
    <row r="17" spans="1:34" ht="16" x14ac:dyDescent="0.2">
      <c r="A17" s="8" t="s">
        <v>72</v>
      </c>
      <c r="B17" s="9">
        <v>45</v>
      </c>
      <c r="C17" s="10">
        <f t="shared" si="0"/>
        <v>4.4999999999999998E-2</v>
      </c>
      <c r="D17" s="11">
        <v>203.15067364633509</v>
      </c>
      <c r="E17" s="11">
        <v>732.4100661556356</v>
      </c>
      <c r="F17" s="11">
        <v>57.668073641328633</v>
      </c>
      <c r="G17" s="11">
        <v>1.6204640683726033</v>
      </c>
      <c r="H17" s="11">
        <v>-5.9828139398660465</v>
      </c>
      <c r="I17" s="11">
        <v>480.97606562075066</v>
      </c>
      <c r="J17" s="11">
        <v>0.20911338463295223</v>
      </c>
      <c r="K17" s="11">
        <v>5.9884891452290374E-2</v>
      </c>
      <c r="L17" s="11">
        <v>1.5953354259589432</v>
      </c>
      <c r="M17" s="11">
        <v>0.89725397867344736</v>
      </c>
      <c r="N17" s="10">
        <f>(D17*1/1000)/$C$17</f>
        <v>4.5144594143630021</v>
      </c>
      <c r="O17" s="10">
        <f t="shared" ref="O17:S17" si="18">(E17*1/1000)/$C$17</f>
        <v>16.275779247903014</v>
      </c>
      <c r="P17" s="10">
        <f t="shared" si="18"/>
        <v>1.2815127475850807</v>
      </c>
      <c r="Q17" s="10">
        <f t="shared" si="18"/>
        <v>3.6010312630502292E-2</v>
      </c>
      <c r="R17" s="10">
        <f t="shared" si="18"/>
        <v>-0.13295142088591214</v>
      </c>
      <c r="S17" s="10">
        <f t="shared" si="18"/>
        <v>10.688357013794461</v>
      </c>
      <c r="T17" t="s">
        <v>528</v>
      </c>
      <c r="U17" t="s">
        <v>624</v>
      </c>
      <c r="V17" t="s">
        <v>72</v>
      </c>
      <c r="W17" t="s">
        <v>504</v>
      </c>
      <c r="X17" t="s">
        <v>505</v>
      </c>
      <c r="Y17" t="s">
        <v>511</v>
      </c>
      <c r="Z17" s="21">
        <v>36196</v>
      </c>
      <c r="AA17" s="21">
        <v>43462</v>
      </c>
      <c r="AB17">
        <f t="shared" si="5"/>
        <v>19</v>
      </c>
      <c r="AC17">
        <v>1</v>
      </c>
      <c r="AD17" t="s">
        <v>609</v>
      </c>
      <c r="AE17" t="s">
        <v>502</v>
      </c>
      <c r="AF17">
        <v>108</v>
      </c>
      <c r="AG17">
        <v>3</v>
      </c>
      <c r="AH17" t="str">
        <f t="shared" si="6"/>
        <v>TRUE</v>
      </c>
    </row>
    <row r="18" spans="1:34" ht="16" x14ac:dyDescent="0.2">
      <c r="A18" s="8" t="s">
        <v>78</v>
      </c>
      <c r="B18" s="9">
        <v>48</v>
      </c>
      <c r="C18" s="10">
        <f t="shared" si="0"/>
        <v>4.8000000000000001E-2</v>
      </c>
      <c r="D18" s="11">
        <v>31.983242092130617</v>
      </c>
      <c r="E18" s="11">
        <v>1256.6501505825049</v>
      </c>
      <c r="F18" s="11">
        <v>497.12374467563063</v>
      </c>
      <c r="G18" s="11">
        <v>1.4086946761016805</v>
      </c>
      <c r="H18" s="11">
        <v>82.944493633911733</v>
      </c>
      <c r="I18" s="11">
        <v>370.80744285428693</v>
      </c>
      <c r="J18" s="11">
        <v>41.984465833188992</v>
      </c>
      <c r="K18" s="11">
        <v>78.740793927255893</v>
      </c>
      <c r="L18" s="11">
        <v>88.422907511647594</v>
      </c>
      <c r="M18" s="11">
        <v>1.4664675855340086</v>
      </c>
      <c r="N18" s="10">
        <f>(D18*1/1000)/$C$18</f>
        <v>0.66631754358605455</v>
      </c>
      <c r="O18" s="10">
        <f t="shared" ref="O18:S18" si="19">(E18*1/1000)/$C$18</f>
        <v>26.180211470468851</v>
      </c>
      <c r="P18" s="10">
        <f t="shared" si="19"/>
        <v>10.356744680742304</v>
      </c>
      <c r="Q18" s="10">
        <f t="shared" si="19"/>
        <v>2.9347805752118344E-2</v>
      </c>
      <c r="R18" s="10">
        <f t="shared" si="19"/>
        <v>1.7280102840398277</v>
      </c>
      <c r="S18" s="10">
        <f t="shared" si="19"/>
        <v>7.7251550594643108</v>
      </c>
      <c r="T18" t="s">
        <v>625</v>
      </c>
      <c r="U18" t="s">
        <v>620</v>
      </c>
      <c r="V18" t="s">
        <v>78</v>
      </c>
      <c r="W18" t="s">
        <v>504</v>
      </c>
      <c r="X18" t="s">
        <v>510</v>
      </c>
      <c r="Y18" t="s">
        <v>511</v>
      </c>
      <c r="Z18" s="21">
        <v>29437</v>
      </c>
      <c r="AA18" s="21">
        <v>43467</v>
      </c>
      <c r="AB18">
        <f t="shared" si="5"/>
        <v>38</v>
      </c>
      <c r="AC18">
        <v>2</v>
      </c>
      <c r="AD18" t="s">
        <v>626</v>
      </c>
      <c r="AE18" t="s">
        <v>502</v>
      </c>
      <c r="AF18">
        <v>1248</v>
      </c>
      <c r="AG18">
        <v>5</v>
      </c>
      <c r="AH18" t="str">
        <f t="shared" si="6"/>
        <v>TRUE</v>
      </c>
    </row>
    <row r="19" spans="1:34" ht="16" x14ac:dyDescent="0.2">
      <c r="A19" s="8" t="s">
        <v>80</v>
      </c>
      <c r="B19" s="9">
        <v>53</v>
      </c>
      <c r="C19" s="10">
        <f t="shared" si="0"/>
        <v>5.2999999999999999E-2</v>
      </c>
      <c r="D19" s="11">
        <v>2584.32005914513</v>
      </c>
      <c r="E19" s="11">
        <v>-40.493148231027391</v>
      </c>
      <c r="F19" s="11">
        <v>7.0338259900014135</v>
      </c>
      <c r="G19" s="11">
        <v>2.4399884552459721</v>
      </c>
      <c r="H19" s="11">
        <v>-6.0550922775044498</v>
      </c>
      <c r="I19" s="11">
        <v>-0.51645964833768254</v>
      </c>
      <c r="J19" s="11">
        <v>9.7054799156518594E-3</v>
      </c>
      <c r="K19" s="11">
        <v>-6.7137588758447733E-2</v>
      </c>
      <c r="L19" s="11">
        <v>0.73019841549179509</v>
      </c>
      <c r="M19" s="11">
        <v>0.61256147214977041</v>
      </c>
      <c r="N19" s="10">
        <f>(D19*1/1000)/$C$19</f>
        <v>48.760755832926982</v>
      </c>
      <c r="O19" s="10">
        <f t="shared" ref="O19:S19" si="20">(E19*1/1000)/$C$19</f>
        <v>-0.7640216647363659</v>
      </c>
      <c r="P19" s="10">
        <f t="shared" si="20"/>
        <v>0.13271369792455498</v>
      </c>
      <c r="Q19" s="10">
        <f t="shared" si="20"/>
        <v>4.603751802350891E-2</v>
      </c>
      <c r="R19" s="10">
        <f t="shared" si="20"/>
        <v>-0.11424702410385755</v>
      </c>
      <c r="S19" s="10">
        <f t="shared" si="20"/>
        <v>-9.7445216667487265E-3</v>
      </c>
      <c r="T19" t="s">
        <v>627</v>
      </c>
      <c r="U19" t="s">
        <v>611</v>
      </c>
      <c r="V19" t="s">
        <v>80</v>
      </c>
      <c r="W19" t="s">
        <v>504</v>
      </c>
      <c r="X19" t="s">
        <v>510</v>
      </c>
      <c r="Y19" t="s">
        <v>511</v>
      </c>
      <c r="Z19" s="21">
        <v>30401</v>
      </c>
      <c r="AA19" s="21">
        <v>43469</v>
      </c>
      <c r="AB19">
        <f t="shared" si="5"/>
        <v>35</v>
      </c>
      <c r="AC19">
        <v>2</v>
      </c>
      <c r="AD19" t="s">
        <v>616</v>
      </c>
      <c r="AE19" t="s">
        <v>502</v>
      </c>
      <c r="AF19">
        <v>35</v>
      </c>
      <c r="AG19">
        <v>3</v>
      </c>
      <c r="AH19" t="str">
        <f t="shared" si="6"/>
        <v>TRUE</v>
      </c>
    </row>
    <row r="20" spans="1:34" ht="16" x14ac:dyDescent="0.2">
      <c r="A20" s="8" t="s">
        <v>82</v>
      </c>
      <c r="B20" s="9">
        <v>34</v>
      </c>
      <c r="C20" s="10">
        <f t="shared" si="0"/>
        <v>3.4000000000000002E-2</v>
      </c>
      <c r="D20" s="11">
        <v>22.309490705585194</v>
      </c>
      <c r="E20" s="11">
        <v>1246.4719521318007</v>
      </c>
      <c r="F20" s="11">
        <v>1059.746595571705</v>
      </c>
      <c r="G20" s="11">
        <v>1.3638153478510919</v>
      </c>
      <c r="H20" s="11">
        <v>10.305636819257289</v>
      </c>
      <c r="I20" s="11">
        <v>704.3734324342754</v>
      </c>
      <c r="J20" s="11">
        <v>9.7269355809596441</v>
      </c>
      <c r="K20" s="11">
        <v>11.080373727404385</v>
      </c>
      <c r="L20" s="11">
        <v>79.908816061131731</v>
      </c>
      <c r="M20" s="11">
        <v>7.696162010296538</v>
      </c>
      <c r="N20" s="10">
        <f>(D20*1/1000)/$C$20</f>
        <v>0.65616149134074098</v>
      </c>
      <c r="O20" s="10">
        <f t="shared" ref="O20:S20" si="21">(E20*1/1000)/$C$20</f>
        <v>36.660939768582367</v>
      </c>
      <c r="P20" s="10">
        <f t="shared" si="21"/>
        <v>31.169017516814847</v>
      </c>
      <c r="Q20" s="10">
        <f t="shared" si="21"/>
        <v>4.0112216113267408E-2</v>
      </c>
      <c r="R20" s="10">
        <f t="shared" si="21"/>
        <v>0.30310696527227315</v>
      </c>
      <c r="S20" s="10">
        <f t="shared" si="21"/>
        <v>20.71686565983163</v>
      </c>
      <c r="T20" t="s">
        <v>628</v>
      </c>
      <c r="U20" t="s">
        <v>612</v>
      </c>
      <c r="V20" t="s">
        <v>82</v>
      </c>
      <c r="W20" t="s">
        <v>504</v>
      </c>
      <c r="X20" t="s">
        <v>510</v>
      </c>
      <c r="Y20" t="s">
        <v>511</v>
      </c>
      <c r="Z20" s="21">
        <v>32618</v>
      </c>
      <c r="AA20" s="21">
        <v>43476</v>
      </c>
      <c r="AB20">
        <f t="shared" si="5"/>
        <v>29</v>
      </c>
      <c r="AC20">
        <v>2</v>
      </c>
      <c r="AD20" t="s">
        <v>616</v>
      </c>
      <c r="AE20" t="s">
        <v>502</v>
      </c>
      <c r="AF20">
        <v>103</v>
      </c>
      <c r="AG20">
        <v>2</v>
      </c>
      <c r="AH20" t="str">
        <f t="shared" si="6"/>
        <v>TRUE</v>
      </c>
    </row>
    <row r="21" spans="1:34" ht="16" x14ac:dyDescent="0.2">
      <c r="A21" s="8" t="s">
        <v>84</v>
      </c>
      <c r="B21" s="9">
        <v>42</v>
      </c>
      <c r="C21" s="10">
        <f t="shared" si="0"/>
        <v>4.2000000000000003E-2</v>
      </c>
      <c r="D21" s="11">
        <v>10.081438953082225</v>
      </c>
      <c r="E21" s="11">
        <v>297.47129080187011</v>
      </c>
      <c r="F21" s="11">
        <v>131.36134021647419</v>
      </c>
      <c r="G21" s="11">
        <v>1.2295661177189141</v>
      </c>
      <c r="H21" s="11">
        <v>9.9723044851793219</v>
      </c>
      <c r="I21" s="11">
        <v>176.57287993111876</v>
      </c>
      <c r="J21" s="11">
        <v>10.755641757060001</v>
      </c>
      <c r="K21" s="11">
        <v>15.511218674928447</v>
      </c>
      <c r="L21" s="11">
        <v>18.21974522868263</v>
      </c>
      <c r="M21" s="11">
        <v>2.5324069680040298</v>
      </c>
      <c r="N21" s="10">
        <f>(D21*1/1000)/$C$21</f>
        <v>0.24003426078767204</v>
      </c>
      <c r="O21" s="10">
        <f t="shared" ref="O21:S21" si="22">(E21*1/1000)/$C$21</f>
        <v>7.0826497809969071</v>
      </c>
      <c r="P21" s="10">
        <f t="shared" si="22"/>
        <v>3.1276509575350997</v>
      </c>
      <c r="Q21" s="10">
        <f t="shared" si="22"/>
        <v>2.9275383755212239E-2</v>
      </c>
      <c r="R21" s="10">
        <f t="shared" si="22"/>
        <v>0.23743582107569811</v>
      </c>
      <c r="S21" s="10">
        <f t="shared" si="22"/>
        <v>4.2041161888361609</v>
      </c>
      <c r="T21" t="s">
        <v>629</v>
      </c>
      <c r="U21" t="s">
        <v>618</v>
      </c>
      <c r="V21" t="s">
        <v>84</v>
      </c>
      <c r="W21" t="s">
        <v>504</v>
      </c>
      <c r="X21" t="s">
        <v>510</v>
      </c>
      <c r="Y21" t="s">
        <v>511</v>
      </c>
      <c r="Z21" s="21">
        <v>23573</v>
      </c>
      <c r="AA21" s="21">
        <v>43483</v>
      </c>
      <c r="AB21">
        <f t="shared" si="5"/>
        <v>54</v>
      </c>
      <c r="AC21">
        <v>2</v>
      </c>
      <c r="AD21" t="s">
        <v>616</v>
      </c>
      <c r="AE21" t="s">
        <v>502</v>
      </c>
      <c r="AF21">
        <v>15</v>
      </c>
      <c r="AG21">
        <v>0</v>
      </c>
      <c r="AH21" t="str">
        <f t="shared" si="6"/>
        <v>TRUE</v>
      </c>
    </row>
    <row r="22" spans="1:34" ht="16" x14ac:dyDescent="0.2">
      <c r="A22" s="8" t="s">
        <v>90</v>
      </c>
      <c r="B22" s="9">
        <v>40</v>
      </c>
      <c r="C22" s="10">
        <f t="shared" si="0"/>
        <v>0.04</v>
      </c>
      <c r="D22" s="11">
        <v>4.8260984385299395</v>
      </c>
      <c r="E22" s="11">
        <v>1411.2048393662503</v>
      </c>
      <c r="F22" s="11">
        <v>211.67421884051859</v>
      </c>
      <c r="G22" s="11">
        <v>1.3613435105356639</v>
      </c>
      <c r="H22" s="11">
        <v>3.921749340183299E-2</v>
      </c>
      <c r="I22" s="11">
        <v>1120.3520391400239</v>
      </c>
      <c r="J22" s="11">
        <v>2.5100313398048426</v>
      </c>
      <c r="K22" s="11">
        <v>4.7690803257209602</v>
      </c>
      <c r="L22" s="11">
        <v>5.699969694117466</v>
      </c>
      <c r="M22" s="11">
        <v>1.2481457645623992</v>
      </c>
      <c r="N22" s="10">
        <f>(D22*1/1000)/$C$22</f>
        <v>0.1206524609632485</v>
      </c>
      <c r="O22" s="10">
        <f t="shared" ref="O22:S22" si="23">(E22*1/1000)/$C$22</f>
        <v>35.280120984156262</v>
      </c>
      <c r="P22" s="10">
        <f t="shared" si="23"/>
        <v>5.2918554710129646</v>
      </c>
      <c r="Q22" s="10">
        <f t="shared" si="23"/>
        <v>3.4033587763391597E-2</v>
      </c>
      <c r="R22" s="10">
        <f t="shared" si="23"/>
        <v>9.8043733504582465E-4</v>
      </c>
      <c r="S22" s="10">
        <f t="shared" si="23"/>
        <v>28.008800978500599</v>
      </c>
      <c r="T22" t="s">
        <v>630</v>
      </c>
      <c r="U22" t="s">
        <v>610</v>
      </c>
      <c r="V22" t="s">
        <v>90</v>
      </c>
      <c r="W22" t="s">
        <v>504</v>
      </c>
      <c r="X22" t="s">
        <v>505</v>
      </c>
      <c r="Y22" t="s">
        <v>496</v>
      </c>
      <c r="Z22" s="21">
        <v>21589</v>
      </c>
      <c r="AA22" s="21">
        <v>43487</v>
      </c>
      <c r="AB22">
        <f t="shared" si="5"/>
        <v>59</v>
      </c>
      <c r="AC22">
        <v>3</v>
      </c>
      <c r="AD22" t="s">
        <v>626</v>
      </c>
      <c r="AE22" t="s">
        <v>502</v>
      </c>
      <c r="AF22">
        <v>34</v>
      </c>
      <c r="AG22">
        <v>0</v>
      </c>
      <c r="AH22" t="str">
        <f t="shared" si="6"/>
        <v>TRUE</v>
      </c>
    </row>
    <row r="23" spans="1:34" ht="16" x14ac:dyDescent="0.2">
      <c r="A23" s="8" t="s">
        <v>92</v>
      </c>
      <c r="B23" s="9">
        <v>33</v>
      </c>
      <c r="C23" s="10">
        <f t="shared" si="0"/>
        <v>3.3000000000000002E-2</v>
      </c>
      <c r="D23" s="11">
        <v>18.544898972195877</v>
      </c>
      <c r="E23" s="11">
        <v>541.34727331996351</v>
      </c>
      <c r="F23" s="11">
        <v>336.53699190009456</v>
      </c>
      <c r="G23" s="11">
        <v>1.8017554937180658</v>
      </c>
      <c r="H23" s="11">
        <v>25.033777187276765</v>
      </c>
      <c r="I23" s="11">
        <v>104.03068362280202</v>
      </c>
      <c r="J23" s="11">
        <v>21.584986412036727</v>
      </c>
      <c r="K23" s="11">
        <v>33.077511813985375</v>
      </c>
      <c r="L23" s="11">
        <v>3.2848258809268414</v>
      </c>
      <c r="M23" s="11">
        <v>0.79075277562420598</v>
      </c>
      <c r="N23" s="10">
        <f>(D23*1/1000)/$C$23</f>
        <v>0.56196663552108717</v>
      </c>
      <c r="O23" s="10">
        <f t="shared" ref="O23:S23" si="24">(E23*1/1000)/$C$23</f>
        <v>16.40446282787768</v>
      </c>
      <c r="P23" s="10">
        <f t="shared" si="24"/>
        <v>10.198090663639229</v>
      </c>
      <c r="Q23" s="10">
        <f t="shared" si="24"/>
        <v>5.4598651324789867E-2</v>
      </c>
      <c r="R23" s="10">
        <f t="shared" si="24"/>
        <v>0.75859930870535641</v>
      </c>
      <c r="S23" s="10">
        <f t="shared" si="24"/>
        <v>3.1524449582667278</v>
      </c>
      <c r="T23" t="s">
        <v>631</v>
      </c>
      <c r="U23" t="s">
        <v>613</v>
      </c>
      <c r="V23" t="s">
        <v>92</v>
      </c>
      <c r="W23" t="s">
        <v>504</v>
      </c>
      <c r="X23" t="s">
        <v>505</v>
      </c>
      <c r="Y23" t="s">
        <v>511</v>
      </c>
      <c r="Z23" s="21">
        <v>29445</v>
      </c>
      <c r="AA23" s="21">
        <v>43497</v>
      </c>
      <c r="AB23">
        <f t="shared" si="5"/>
        <v>38</v>
      </c>
      <c r="AC23">
        <v>2</v>
      </c>
      <c r="AD23" t="s">
        <v>616</v>
      </c>
      <c r="AE23" t="s">
        <v>502</v>
      </c>
      <c r="AF23">
        <v>803</v>
      </c>
      <c r="AG23">
        <v>1</v>
      </c>
      <c r="AH23" t="str">
        <f t="shared" si="6"/>
        <v>TRUE</v>
      </c>
    </row>
    <row r="24" spans="1:34" ht="16" x14ac:dyDescent="0.2">
      <c r="A24" s="8" t="s">
        <v>96</v>
      </c>
      <c r="B24" s="9">
        <v>36</v>
      </c>
      <c r="C24" s="10">
        <f t="shared" si="0"/>
        <v>3.5999999999999997E-2</v>
      </c>
      <c r="D24" s="11">
        <v>49.600810125712115</v>
      </c>
      <c r="E24" s="11">
        <v>2102.2133492984603</v>
      </c>
      <c r="F24" s="11">
        <v>214.50556572064713</v>
      </c>
      <c r="G24" s="11">
        <v>1.6539796946481455</v>
      </c>
      <c r="H24" s="11">
        <v>3.4675885455907469</v>
      </c>
      <c r="I24" s="11">
        <v>758.74474854168943</v>
      </c>
      <c r="J24" s="11">
        <v>5.1478067194175381</v>
      </c>
      <c r="K24" s="11">
        <v>13.683236719534751</v>
      </c>
      <c r="L24" s="11">
        <v>11.523142810190333</v>
      </c>
      <c r="M24" s="11">
        <v>0.71495241103670759</v>
      </c>
      <c r="N24" s="10">
        <f>(D24*1/1000)/$C$24</f>
        <v>1.3778002812697812</v>
      </c>
      <c r="O24" s="10">
        <f t="shared" ref="O24:S24" si="25">(E24*1/1000)/$C$24</f>
        <v>58.394815258290571</v>
      </c>
      <c r="P24" s="10">
        <f t="shared" si="25"/>
        <v>5.9584879366846435</v>
      </c>
      <c r="Q24" s="10">
        <f t="shared" si="25"/>
        <v>4.5943880406892935E-2</v>
      </c>
      <c r="R24" s="10">
        <f t="shared" si="25"/>
        <v>9.6321904044187417E-2</v>
      </c>
      <c r="S24" s="10">
        <f t="shared" si="25"/>
        <v>21.076243015046931</v>
      </c>
      <c r="T24" t="s">
        <v>534</v>
      </c>
      <c r="U24" t="s">
        <v>632</v>
      </c>
      <c r="V24" t="s">
        <v>96</v>
      </c>
      <c r="W24" t="s">
        <v>504</v>
      </c>
      <c r="X24" t="s">
        <v>505</v>
      </c>
      <c r="Y24" t="s">
        <v>496</v>
      </c>
      <c r="Z24" s="21">
        <v>36595</v>
      </c>
      <c r="AA24" s="21">
        <v>43490</v>
      </c>
      <c r="AB24">
        <f t="shared" si="5"/>
        <v>18</v>
      </c>
      <c r="AC24">
        <v>1</v>
      </c>
      <c r="AD24" t="s">
        <v>609</v>
      </c>
      <c r="AE24" t="s">
        <v>497</v>
      </c>
      <c r="AF24">
        <v>1276</v>
      </c>
      <c r="AG24">
        <v>11</v>
      </c>
      <c r="AH24" t="str">
        <f t="shared" si="6"/>
        <v>TRUE</v>
      </c>
    </row>
    <row r="25" spans="1:34" ht="16" x14ac:dyDescent="0.2">
      <c r="A25" s="8" t="s">
        <v>98</v>
      </c>
      <c r="B25" s="9">
        <v>44</v>
      </c>
      <c r="C25" s="10">
        <f t="shared" si="0"/>
        <v>4.3999999999999997E-2</v>
      </c>
      <c r="D25" s="11">
        <v>60.2403615092473</v>
      </c>
      <c r="E25" s="11">
        <v>1458.6529143870694</v>
      </c>
      <c r="F25" s="11">
        <v>86.985591975971914</v>
      </c>
      <c r="G25" s="11">
        <v>1.5485673828231836</v>
      </c>
      <c r="H25" s="11">
        <v>-6.062177461799811</v>
      </c>
      <c r="I25" s="11">
        <v>540.67131573272763</v>
      </c>
      <c r="J25" s="11">
        <v>0.1489912775987271</v>
      </c>
      <c r="K25" s="11">
        <v>-3.0321174999748849E-2</v>
      </c>
      <c r="L25" s="11">
        <v>2.3028930830180556</v>
      </c>
      <c r="M25" s="11">
        <v>0.8105417078019822</v>
      </c>
      <c r="N25" s="10">
        <f>(D25*1/1000)/$C$25</f>
        <v>1.3690991252101661</v>
      </c>
      <c r="O25" s="10">
        <f t="shared" ref="O25:S25" si="26">(E25*1/1000)/$C$25</f>
        <v>33.151202599706124</v>
      </c>
      <c r="P25" s="10">
        <f t="shared" si="26"/>
        <v>1.97694527218118</v>
      </c>
      <c r="Q25" s="10">
        <f t="shared" si="26"/>
        <v>3.5194713245981446E-2</v>
      </c>
      <c r="R25" s="10">
        <f t="shared" si="26"/>
        <v>-0.13777676049545026</v>
      </c>
      <c r="S25" s="10">
        <f t="shared" si="26"/>
        <v>12.287984448471084</v>
      </c>
      <c r="AH25" t="str">
        <f t="shared" si="6"/>
        <v>FALSE</v>
      </c>
    </row>
    <row r="26" spans="1:34" ht="16" x14ac:dyDescent="0.2">
      <c r="A26" s="8" t="s">
        <v>100</v>
      </c>
      <c r="B26" s="9">
        <v>47</v>
      </c>
      <c r="C26" s="10">
        <f t="shared" si="0"/>
        <v>4.7E-2</v>
      </c>
      <c r="D26" s="11">
        <v>9.7310721000704312</v>
      </c>
      <c r="E26" s="11">
        <v>1919.5112665333647</v>
      </c>
      <c r="F26" s="11">
        <v>617.2154659429707</v>
      </c>
      <c r="G26" s="11">
        <v>1.7729990844332759</v>
      </c>
      <c r="H26" s="11">
        <v>73.141336141871591</v>
      </c>
      <c r="I26" s="11">
        <v>786.70637999587825</v>
      </c>
      <c r="J26" s="11">
        <v>51.35186997842635</v>
      </c>
      <c r="K26" s="11">
        <v>57.92134055275605</v>
      </c>
      <c r="L26" s="11">
        <v>117.61758169265825</v>
      </c>
      <c r="M26" s="11">
        <v>86.032299751480039</v>
      </c>
      <c r="N26" s="10">
        <f>(D26*1/1000)/$C$26</f>
        <v>0.2070440872355411</v>
      </c>
      <c r="O26" s="10">
        <f t="shared" ref="O26:S26" si="27">(E26*1/1000)/$C$26</f>
        <v>40.840665245390738</v>
      </c>
      <c r="P26" s="10">
        <f t="shared" si="27"/>
        <v>13.13224395623342</v>
      </c>
      <c r="Q26" s="10">
        <f t="shared" si="27"/>
        <v>3.7723384775176082E-2</v>
      </c>
      <c r="R26" s="10">
        <f t="shared" si="27"/>
        <v>1.5561986413164166</v>
      </c>
      <c r="S26" s="10">
        <f t="shared" si="27"/>
        <v>16.73843361693358</v>
      </c>
      <c r="AH26" t="str">
        <f t="shared" si="6"/>
        <v>FALSE</v>
      </c>
    </row>
    <row r="27" spans="1:34" ht="16" x14ac:dyDescent="0.2">
      <c r="A27" s="8" t="s">
        <v>102</v>
      </c>
      <c r="B27" s="9">
        <v>30</v>
      </c>
      <c r="C27" s="10">
        <f t="shared" si="0"/>
        <v>0.03</v>
      </c>
      <c r="D27" s="11">
        <v>18.946681836945235</v>
      </c>
      <c r="E27" s="11">
        <v>2897.7901169360975</v>
      </c>
      <c r="F27" s="11">
        <v>1083.4162431944474</v>
      </c>
      <c r="G27" s="11">
        <v>1.792823933417099</v>
      </c>
      <c r="H27" s="11">
        <v>23.850046249113834</v>
      </c>
      <c r="I27" s="11">
        <v>1622.4836376772826</v>
      </c>
      <c r="J27" s="11">
        <v>15.060318560610501</v>
      </c>
      <c r="K27" s="11">
        <v>25.773766161787123</v>
      </c>
      <c r="L27" s="11">
        <v>86.677864732270052</v>
      </c>
      <c r="M27" s="11">
        <v>44.087322263706533</v>
      </c>
      <c r="N27" s="10">
        <f>(D27*1/1000)/$C$27</f>
        <v>0.63155606123150787</v>
      </c>
      <c r="O27" s="10">
        <f t="shared" ref="O27:S27" si="28">(E27*1/1000)/$C$27</f>
        <v>96.59300389786992</v>
      </c>
      <c r="P27" s="10">
        <f t="shared" si="28"/>
        <v>36.113874773148247</v>
      </c>
      <c r="Q27" s="10">
        <f t="shared" si="28"/>
        <v>5.9760797780569974E-2</v>
      </c>
      <c r="R27" s="10">
        <f t="shared" si="28"/>
        <v>0.79500154163712777</v>
      </c>
      <c r="S27" s="10">
        <f t="shared" si="28"/>
        <v>54.082787922576088</v>
      </c>
      <c r="AH27" t="str">
        <f t="shared" si="6"/>
        <v>FALSE</v>
      </c>
    </row>
    <row r="28" spans="1:34" ht="16" x14ac:dyDescent="0.2">
      <c r="A28" s="8" t="s">
        <v>104</v>
      </c>
      <c r="B28" s="9">
        <v>26</v>
      </c>
      <c r="C28" s="10">
        <f t="shared" si="0"/>
        <v>2.5999999999999999E-2</v>
      </c>
      <c r="D28" s="11">
        <v>7.0728867223631919</v>
      </c>
      <c r="E28" s="11">
        <v>1051.7132132418674</v>
      </c>
      <c r="F28" s="11">
        <v>630.0393865299161</v>
      </c>
      <c r="G28" s="11">
        <v>1.3403283889080089</v>
      </c>
      <c r="H28" s="11">
        <v>62.407182262194276</v>
      </c>
      <c r="I28" s="11">
        <v>488.25117967588176</v>
      </c>
      <c r="J28" s="11">
        <v>47.144779502021152</v>
      </c>
      <c r="K28" s="11">
        <v>62.619134085324255</v>
      </c>
      <c r="L28" s="11">
        <v>104.74384014896842</v>
      </c>
      <c r="M28" s="11">
        <v>28.740096468327152</v>
      </c>
      <c r="N28" s="10">
        <f>(D28*1/1000)/$C$28</f>
        <v>0.27203410470627665</v>
      </c>
      <c r="O28" s="10">
        <f t="shared" ref="O28:S28" si="29">(E28*1/1000)/$C$28</f>
        <v>40.450508201610283</v>
      </c>
      <c r="P28" s="10">
        <f t="shared" si="29"/>
        <v>24.232284097304465</v>
      </c>
      <c r="Q28" s="10">
        <f t="shared" si="29"/>
        <v>5.1551091881077267E-2</v>
      </c>
      <c r="R28" s="10">
        <f t="shared" si="29"/>
        <v>2.4002762408536262</v>
      </c>
      <c r="S28" s="10">
        <f t="shared" si="29"/>
        <v>18.778891525995455</v>
      </c>
      <c r="T28" t="s">
        <v>633</v>
      </c>
      <c r="U28" t="s">
        <v>619</v>
      </c>
      <c r="V28" t="s">
        <v>104</v>
      </c>
      <c r="W28" t="s">
        <v>504</v>
      </c>
      <c r="X28" t="s">
        <v>510</v>
      </c>
      <c r="Y28" t="s">
        <v>511</v>
      </c>
      <c r="Z28" s="21">
        <v>24908</v>
      </c>
      <c r="AA28" s="21">
        <v>43509</v>
      </c>
      <c r="AB28">
        <f>DATEDIF(Z28,AA28,"Y")</f>
        <v>50</v>
      </c>
      <c r="AC28">
        <v>2</v>
      </c>
      <c r="AD28" t="s">
        <v>616</v>
      </c>
      <c r="AE28" t="s">
        <v>502</v>
      </c>
      <c r="AF28">
        <v>15</v>
      </c>
      <c r="AG28">
        <v>2</v>
      </c>
      <c r="AH28" t="str">
        <f t="shared" si="6"/>
        <v>TRUE</v>
      </c>
    </row>
    <row r="29" spans="1:34" ht="16" x14ac:dyDescent="0.2">
      <c r="A29" s="8" t="s">
        <v>106</v>
      </c>
      <c r="B29" s="9">
        <v>30</v>
      </c>
      <c r="C29" s="10">
        <f t="shared" si="0"/>
        <v>0.03</v>
      </c>
      <c r="D29" s="11">
        <v>27.281187838923742</v>
      </c>
      <c r="E29" s="11">
        <v>1867.9243324436447</v>
      </c>
      <c r="F29" s="11">
        <v>153.87039078065504</v>
      </c>
      <c r="G29" s="11">
        <v>2.2002751116367292</v>
      </c>
      <c r="H29" s="11">
        <v>16.252058921140744</v>
      </c>
      <c r="I29" s="11">
        <v>918.6701326549553</v>
      </c>
      <c r="J29" s="11">
        <v>6.0356197635576514</v>
      </c>
      <c r="K29" s="11">
        <v>24.471751660077338</v>
      </c>
      <c r="L29" s="11">
        <v>4.5078148947432863</v>
      </c>
      <c r="M29" s="11">
        <v>1.2052071994426214</v>
      </c>
      <c r="N29" s="10">
        <f>(D29*1/1000)/$C$29</f>
        <v>0.90937292796412472</v>
      </c>
      <c r="O29" s="10">
        <f t="shared" ref="O29:S29" si="30">(E29*1/1000)/$C$29</f>
        <v>62.264144414788163</v>
      </c>
      <c r="P29" s="10">
        <f t="shared" si="30"/>
        <v>5.129013026021835</v>
      </c>
      <c r="Q29" s="10">
        <f t="shared" si="30"/>
        <v>7.3342503721224306E-2</v>
      </c>
      <c r="R29" s="10">
        <f t="shared" si="30"/>
        <v>0.54173529737135817</v>
      </c>
      <c r="S29" s="10">
        <f t="shared" si="30"/>
        <v>30.62233775516518</v>
      </c>
      <c r="T29" t="s">
        <v>538</v>
      </c>
      <c r="U29" t="s">
        <v>634</v>
      </c>
      <c r="V29" t="s">
        <v>106</v>
      </c>
      <c r="W29" t="s">
        <v>504</v>
      </c>
      <c r="X29" t="s">
        <v>505</v>
      </c>
      <c r="Y29" t="s">
        <v>511</v>
      </c>
      <c r="Z29" s="21">
        <v>25311</v>
      </c>
      <c r="AA29" s="21">
        <v>43511</v>
      </c>
      <c r="AB29">
        <f>DATEDIF(Z29,AA29,"Y")</f>
        <v>49</v>
      </c>
      <c r="AC29">
        <v>1</v>
      </c>
      <c r="AD29" t="s">
        <v>609</v>
      </c>
      <c r="AE29" t="s">
        <v>502</v>
      </c>
      <c r="AF29">
        <v>2216</v>
      </c>
      <c r="AG29">
        <v>7</v>
      </c>
      <c r="AH29" t="str">
        <f t="shared" si="6"/>
        <v>TRUE</v>
      </c>
    </row>
    <row r="30" spans="1:34" ht="16" x14ac:dyDescent="0.2">
      <c r="A30" s="8" t="s">
        <v>108</v>
      </c>
      <c r="B30" s="9">
        <v>36</v>
      </c>
      <c r="C30" s="10">
        <f t="shared" si="0"/>
        <v>3.5999999999999997E-2</v>
      </c>
      <c r="D30" s="11">
        <v>20.868510320957405</v>
      </c>
      <c r="E30" s="11">
        <v>1575.6598131607768</v>
      </c>
      <c r="F30" s="11">
        <v>487.43796368186509</v>
      </c>
      <c r="G30" s="11">
        <v>1.5945075344752355</v>
      </c>
      <c r="H30" s="11">
        <v>48.967319201461706</v>
      </c>
      <c r="I30" s="11">
        <v>647.19086709808096</v>
      </c>
      <c r="J30" s="11">
        <v>30.574368908381167</v>
      </c>
      <c r="K30" s="11">
        <v>39.38021571783581</v>
      </c>
      <c r="L30" s="11">
        <v>60.90400407188352</v>
      </c>
      <c r="M30" s="11">
        <v>27.156222278647949</v>
      </c>
      <c r="N30" s="10">
        <f>(D30*1/1000)/$C$30</f>
        <v>0.57968084224881689</v>
      </c>
      <c r="O30" s="10">
        <f t="shared" ref="O30:S30" si="31">(E30*1/1000)/$C$30</f>
        <v>43.768328143354914</v>
      </c>
      <c r="P30" s="10">
        <f t="shared" si="31"/>
        <v>13.539943435607364</v>
      </c>
      <c r="Q30" s="10">
        <f t="shared" si="31"/>
        <v>4.4291875957645437E-2</v>
      </c>
      <c r="R30" s="10">
        <f t="shared" si="31"/>
        <v>1.360203311151714</v>
      </c>
      <c r="S30" s="10">
        <f t="shared" si="31"/>
        <v>17.977524086057805</v>
      </c>
      <c r="AH30" t="str">
        <f t="shared" si="6"/>
        <v>FALSE</v>
      </c>
    </row>
    <row r="31" spans="1:34" ht="16" x14ac:dyDescent="0.2">
      <c r="A31" s="8" t="s">
        <v>110</v>
      </c>
      <c r="B31" s="9">
        <v>36</v>
      </c>
      <c r="C31" s="10">
        <f t="shared" si="0"/>
        <v>3.5999999999999997E-2</v>
      </c>
      <c r="D31" s="11">
        <v>7.5393320306501241</v>
      </c>
      <c r="E31" s="11">
        <v>537.83548929515803</v>
      </c>
      <c r="F31" s="11">
        <v>251.92572818661012</v>
      </c>
      <c r="G31" s="11">
        <v>1.2677392648790842</v>
      </c>
      <c r="H31" s="11">
        <v>8.7631809073968618</v>
      </c>
      <c r="I31" s="11">
        <v>297.44779264369294</v>
      </c>
      <c r="J31" s="11">
        <v>9.6348093631690865</v>
      </c>
      <c r="K31" s="11">
        <v>11.448680082532782</v>
      </c>
      <c r="L31" s="11">
        <v>23.862285089475392</v>
      </c>
      <c r="M31" s="11">
        <v>1.079285286625431</v>
      </c>
      <c r="N31" s="10">
        <f>(D31*1/1000)/$C$31</f>
        <v>0.20942588974028123</v>
      </c>
      <c r="O31" s="10">
        <f t="shared" ref="O31:S31" si="32">(E31*1/1000)/$C$31</f>
        <v>14.939874702643278</v>
      </c>
      <c r="P31" s="10">
        <f t="shared" si="32"/>
        <v>6.9979368940725042</v>
      </c>
      <c r="Q31" s="10">
        <f t="shared" si="32"/>
        <v>3.5214979579974562E-2</v>
      </c>
      <c r="R31" s="10">
        <f t="shared" si="32"/>
        <v>0.24342169187213505</v>
      </c>
      <c r="S31" s="10">
        <f t="shared" si="32"/>
        <v>8.2624386845470266</v>
      </c>
      <c r="T31" t="s">
        <v>635</v>
      </c>
      <c r="U31" t="s">
        <v>622</v>
      </c>
      <c r="V31" t="s">
        <v>110</v>
      </c>
      <c r="W31" t="s">
        <v>504</v>
      </c>
      <c r="X31" t="s">
        <v>520</v>
      </c>
      <c r="Y31" t="s">
        <v>511</v>
      </c>
      <c r="Z31" s="21">
        <v>25575</v>
      </c>
      <c r="AA31" s="21">
        <v>43518</v>
      </c>
      <c r="AB31">
        <f>DATEDIF(Z31,AA31,"Y")</f>
        <v>49</v>
      </c>
      <c r="AC31">
        <v>2</v>
      </c>
      <c r="AD31" t="s">
        <v>616</v>
      </c>
      <c r="AE31" t="s">
        <v>502</v>
      </c>
      <c r="AF31">
        <v>19</v>
      </c>
      <c r="AG31">
        <v>2</v>
      </c>
      <c r="AH31" t="str">
        <f t="shared" si="6"/>
        <v>TRUE</v>
      </c>
    </row>
    <row r="32" spans="1:34" ht="16" x14ac:dyDescent="0.2">
      <c r="A32" s="8" t="s">
        <v>112</v>
      </c>
      <c r="B32" s="9">
        <v>38</v>
      </c>
      <c r="C32" s="10">
        <f t="shared" si="0"/>
        <v>3.7999999999999999E-2</v>
      </c>
      <c r="D32" s="11">
        <v>4.6222797716323392</v>
      </c>
      <c r="E32" s="11">
        <v>332.13807193533677</v>
      </c>
      <c r="F32" s="11">
        <v>185.10344729727791</v>
      </c>
      <c r="G32" s="11">
        <v>1.2123009340081503</v>
      </c>
      <c r="H32" s="11">
        <v>19.707839589117423</v>
      </c>
      <c r="I32" s="11">
        <v>90.995618191538497</v>
      </c>
      <c r="J32" s="11">
        <v>14.56733217766608</v>
      </c>
      <c r="K32" s="11">
        <v>18.335695750687968</v>
      </c>
      <c r="L32" s="11">
        <v>21.30859911360595</v>
      </c>
      <c r="M32" s="11">
        <v>1.4226876397053916</v>
      </c>
      <c r="N32" s="10">
        <f>(D32*1/1000)/$C$32</f>
        <v>0.12163894135874578</v>
      </c>
      <c r="O32" s="10">
        <f t="shared" ref="O32:S32" si="33">(E32*1/1000)/$C$32</f>
        <v>8.7404755772457055</v>
      </c>
      <c r="P32" s="10">
        <f t="shared" si="33"/>
        <v>4.8711433499283663</v>
      </c>
      <c r="Q32" s="10">
        <f t="shared" si="33"/>
        <v>3.1902656158109215E-2</v>
      </c>
      <c r="R32" s="10">
        <f t="shared" si="33"/>
        <v>0.51862735760835321</v>
      </c>
      <c r="S32" s="10">
        <f t="shared" si="33"/>
        <v>2.3946215313562762</v>
      </c>
      <c r="T32" t="s">
        <v>636</v>
      </c>
      <c r="U32" t="s">
        <v>623</v>
      </c>
      <c r="V32" t="s">
        <v>112</v>
      </c>
      <c r="W32" t="s">
        <v>504</v>
      </c>
      <c r="X32" t="s">
        <v>505</v>
      </c>
      <c r="Y32" t="s">
        <v>511</v>
      </c>
      <c r="Z32" s="21">
        <v>17139</v>
      </c>
      <c r="AA32" s="21">
        <v>43518</v>
      </c>
      <c r="AB32">
        <f>DATEDIF(Z32,AA32,"Y")</f>
        <v>72</v>
      </c>
      <c r="AC32">
        <v>2</v>
      </c>
      <c r="AD32" t="s">
        <v>616</v>
      </c>
      <c r="AE32" t="s">
        <v>502</v>
      </c>
      <c r="AF32">
        <v>15</v>
      </c>
      <c r="AG32">
        <v>1</v>
      </c>
      <c r="AH32" t="str">
        <f t="shared" si="6"/>
        <v>TRUE</v>
      </c>
    </row>
    <row r="33" spans="1:34" ht="16" x14ac:dyDescent="0.2">
      <c r="A33" s="8" t="s">
        <v>114</v>
      </c>
      <c r="B33" s="9">
        <v>55</v>
      </c>
      <c r="C33" s="10">
        <f t="shared" si="0"/>
        <v>5.5E-2</v>
      </c>
      <c r="D33" s="11">
        <v>64.693962719651537</v>
      </c>
      <c r="E33" s="11">
        <v>833.39022878974913</v>
      </c>
      <c r="F33" s="11">
        <v>296.27895475186426</v>
      </c>
      <c r="G33" s="11">
        <v>1.357753459678358</v>
      </c>
      <c r="H33" s="11">
        <v>42.345463605730174</v>
      </c>
      <c r="I33" s="11">
        <v>297.25846551371956</v>
      </c>
      <c r="J33" s="11">
        <v>24.708460247849189</v>
      </c>
      <c r="K33" s="11">
        <v>43.598439749543687</v>
      </c>
      <c r="L33" s="11">
        <v>11.884835865266716</v>
      </c>
      <c r="M33" s="11">
        <v>1.9223086664068492</v>
      </c>
      <c r="N33" s="10">
        <f>(D33*1/1000)/$C$33</f>
        <v>1.176253867630028</v>
      </c>
      <c r="O33" s="10">
        <f t="shared" ref="O33:S33" si="34">(E33*1/1000)/$C$33</f>
        <v>15.152549614359074</v>
      </c>
      <c r="P33" s="10">
        <f t="shared" si="34"/>
        <v>5.386890086397532</v>
      </c>
      <c r="Q33" s="10">
        <f t="shared" si="34"/>
        <v>2.468642653960651E-2</v>
      </c>
      <c r="R33" s="10">
        <f t="shared" si="34"/>
        <v>0.76991752010418502</v>
      </c>
      <c r="S33" s="10">
        <f t="shared" si="34"/>
        <v>5.4046993729767188</v>
      </c>
      <c r="T33" s="22" t="s">
        <v>539</v>
      </c>
      <c r="U33" s="22" t="s">
        <v>637</v>
      </c>
      <c r="V33" s="22" t="s">
        <v>114</v>
      </c>
      <c r="W33" s="22" t="s">
        <v>504</v>
      </c>
      <c r="X33" s="22" t="s">
        <v>505</v>
      </c>
      <c r="Y33" s="22" t="s">
        <v>496</v>
      </c>
      <c r="Z33" s="26">
        <v>34403</v>
      </c>
      <c r="AA33" s="26">
        <v>43529</v>
      </c>
      <c r="AB33" s="22">
        <v>24</v>
      </c>
      <c r="AC33" s="22">
        <v>1</v>
      </c>
      <c r="AD33" t="s">
        <v>609</v>
      </c>
      <c r="AE33" s="22" t="s">
        <v>497</v>
      </c>
      <c r="AF33" s="22">
        <v>2021</v>
      </c>
      <c r="AG33" s="22">
        <v>5</v>
      </c>
      <c r="AH33" t="str">
        <f t="shared" si="6"/>
        <v>TRUE</v>
      </c>
    </row>
    <row r="34" spans="1:34" ht="16" x14ac:dyDescent="0.2">
      <c r="A34" s="8" t="s">
        <v>116</v>
      </c>
      <c r="B34" s="9">
        <v>42</v>
      </c>
      <c r="C34" s="10">
        <f t="shared" si="0"/>
        <v>4.2000000000000003E-2</v>
      </c>
      <c r="D34" s="11">
        <v>10.45698782913407</v>
      </c>
      <c r="E34" s="11">
        <v>1172.7854758929921</v>
      </c>
      <c r="F34" s="11">
        <v>308.86305649659056</v>
      </c>
      <c r="G34" s="11">
        <v>1.515371231067419</v>
      </c>
      <c r="H34" s="11">
        <v>48.867322432336444</v>
      </c>
      <c r="I34" s="11">
        <v>265.14737229522274</v>
      </c>
      <c r="J34" s="11">
        <v>40.714534990816404</v>
      </c>
      <c r="K34" s="11">
        <v>51.036776526764626</v>
      </c>
      <c r="L34" s="11">
        <v>64.733781710746513</v>
      </c>
      <c r="M34" s="11">
        <v>20.20602749663081</v>
      </c>
      <c r="N34" s="10">
        <f>(D34*1/1000)/$C$34</f>
        <v>0.24897590069366832</v>
      </c>
      <c r="O34" s="10">
        <f t="shared" ref="O34:S34" si="35">(E34*1/1000)/$C$34</f>
        <v>27.923463711737906</v>
      </c>
      <c r="P34" s="10">
        <f t="shared" si="35"/>
        <v>7.3538822975378704</v>
      </c>
      <c r="Q34" s="10">
        <f t="shared" si="35"/>
        <v>3.608026740636712E-2</v>
      </c>
      <c r="R34" s="10">
        <f t="shared" si="35"/>
        <v>1.1635076769603914</v>
      </c>
      <c r="S34" s="10">
        <f t="shared" si="35"/>
        <v>6.3130326736957789</v>
      </c>
      <c r="AH34" t="str">
        <f t="shared" si="6"/>
        <v>FALSE</v>
      </c>
    </row>
    <row r="35" spans="1:34" ht="16" x14ac:dyDescent="0.2">
      <c r="A35" s="8" t="s">
        <v>116</v>
      </c>
      <c r="B35" s="9">
        <v>42</v>
      </c>
      <c r="C35" s="10">
        <f t="shared" si="0"/>
        <v>4.2000000000000003E-2</v>
      </c>
      <c r="D35" s="11">
        <v>11.276536361472473</v>
      </c>
      <c r="E35" s="11">
        <v>1225.7819266328167</v>
      </c>
      <c r="F35" s="11">
        <v>313.69952853055031</v>
      </c>
      <c r="G35" s="11">
        <v>1.4977629977731626</v>
      </c>
      <c r="H35" s="11">
        <v>51.984324154405002</v>
      </c>
      <c r="I35" s="11">
        <v>265.93500107681143</v>
      </c>
      <c r="J35" s="11">
        <v>41.132098729511767</v>
      </c>
      <c r="K35" s="11">
        <v>50.298423088014545</v>
      </c>
      <c r="L35" s="11">
        <v>63.106928451610358</v>
      </c>
      <c r="M35" s="11">
        <v>19.267223303990807</v>
      </c>
      <c r="N35" s="10">
        <f>(D35*1/1000)/$C$35</f>
        <v>0.26848896098743985</v>
      </c>
      <c r="O35" s="10">
        <f t="shared" ref="O35:S35" si="36">(E35*1/1000)/$C$35</f>
        <v>29.185283967448015</v>
      </c>
      <c r="P35" s="10">
        <f t="shared" si="36"/>
        <v>7.4690363935845312</v>
      </c>
      <c r="Q35" s="10">
        <f t="shared" si="36"/>
        <v>3.5661023756503867E-2</v>
      </c>
      <c r="R35" s="10">
        <f t="shared" si="36"/>
        <v>1.2377220036763095</v>
      </c>
      <c r="S35" s="10">
        <f t="shared" si="36"/>
        <v>6.331785739924082</v>
      </c>
      <c r="AH35" t="str">
        <f t="shared" si="6"/>
        <v>FALSE</v>
      </c>
    </row>
    <row r="36" spans="1:34" ht="16" x14ac:dyDescent="0.2">
      <c r="A36" s="8" t="s">
        <v>457</v>
      </c>
      <c r="B36" s="9">
        <v>30</v>
      </c>
      <c r="C36" s="10">
        <f t="shared" si="0"/>
        <v>0.03</v>
      </c>
      <c r="D36" s="11">
        <v>34.095897723422546</v>
      </c>
      <c r="E36" s="11">
        <v>2238.4162168775101</v>
      </c>
      <c r="F36" s="11">
        <v>797.00787406485904</v>
      </c>
      <c r="G36" s="11">
        <v>1.4667459517207557</v>
      </c>
      <c r="H36" s="11">
        <v>31.378571196017042</v>
      </c>
      <c r="I36" s="11">
        <v>1389.4826436717285</v>
      </c>
      <c r="J36" s="11">
        <v>17.638749726221434</v>
      </c>
      <c r="K36" s="11">
        <v>34.39829749051237</v>
      </c>
      <c r="L36" s="11">
        <v>81.736806818273692</v>
      </c>
      <c r="M36" s="11">
        <v>1.315755420237227</v>
      </c>
      <c r="N36" s="10">
        <f>(D36*1/1000)/$C$36</f>
        <v>1.1365299241140849</v>
      </c>
      <c r="O36" s="10">
        <f t="shared" ref="O36:S36" si="37">(E36*1/1000)/$C$36</f>
        <v>74.61387389591701</v>
      </c>
      <c r="P36" s="10">
        <f t="shared" si="37"/>
        <v>26.566929135495304</v>
      </c>
      <c r="Q36" s="10">
        <f t="shared" si="37"/>
        <v>4.8891531724025196E-2</v>
      </c>
      <c r="R36" s="10">
        <f t="shared" si="37"/>
        <v>1.0459523732005682</v>
      </c>
      <c r="S36" s="10">
        <f t="shared" si="37"/>
        <v>46.316088122390951</v>
      </c>
      <c r="T36" t="s">
        <v>540</v>
      </c>
      <c r="U36" s="22" t="s">
        <v>638</v>
      </c>
      <c r="V36" t="s">
        <v>457</v>
      </c>
      <c r="W36" t="s">
        <v>504</v>
      </c>
      <c r="X36" t="s">
        <v>510</v>
      </c>
      <c r="Y36" t="s">
        <v>496</v>
      </c>
      <c r="Z36" s="21">
        <v>29943</v>
      </c>
      <c r="AA36" s="21">
        <v>43525</v>
      </c>
      <c r="AB36">
        <f>DATEDIF(Z36,AA36,"Y")</f>
        <v>37</v>
      </c>
      <c r="AC36">
        <v>1</v>
      </c>
      <c r="AD36" t="s">
        <v>609</v>
      </c>
      <c r="AE36" t="s">
        <v>502</v>
      </c>
      <c r="AF36">
        <v>922</v>
      </c>
      <c r="AG36">
        <v>8</v>
      </c>
      <c r="AH36" t="str">
        <f t="shared" si="6"/>
        <v>TRUE</v>
      </c>
    </row>
    <row r="37" spans="1:34" ht="16" x14ac:dyDescent="0.2">
      <c r="A37" s="8" t="s">
        <v>458</v>
      </c>
      <c r="B37" s="9">
        <v>41</v>
      </c>
      <c r="C37" s="10">
        <f t="shared" si="0"/>
        <v>4.1000000000000002E-2</v>
      </c>
      <c r="D37" s="11">
        <v>12.265800247200902</v>
      </c>
      <c r="E37" s="11">
        <v>1404.7299016147406</v>
      </c>
      <c r="F37" s="11">
        <v>396.49511979128596</v>
      </c>
      <c r="G37" s="11">
        <v>1.5165470696710102</v>
      </c>
      <c r="H37" s="11">
        <v>59.238193254169815</v>
      </c>
      <c r="I37" s="11">
        <v>404.92331851701186</v>
      </c>
      <c r="J37" s="11">
        <v>44.676240297892164</v>
      </c>
      <c r="K37" s="11">
        <v>66.773574544053119</v>
      </c>
      <c r="L37" s="11">
        <v>88.727191176112086</v>
      </c>
      <c r="M37" s="11">
        <v>32.726376464018003</v>
      </c>
      <c r="N37" s="10">
        <f>(D37*1/1000)/$C$37</f>
        <v>0.29916585968782688</v>
      </c>
      <c r="O37" s="10">
        <f t="shared" ref="O37:S37" si="38">(E37*1/1000)/$C$37</f>
        <v>34.261704917432695</v>
      </c>
      <c r="P37" s="10">
        <f t="shared" si="38"/>
        <v>9.6706126778362425</v>
      </c>
      <c r="Q37" s="10">
        <f t="shared" si="38"/>
        <v>3.6988952918805121E-2</v>
      </c>
      <c r="R37" s="10">
        <f t="shared" si="38"/>
        <v>1.4448339818090197</v>
      </c>
      <c r="S37" s="10">
        <f t="shared" si="38"/>
        <v>9.8761785004149232</v>
      </c>
      <c r="AH37" t="str">
        <f t="shared" si="6"/>
        <v>FALSE</v>
      </c>
    </row>
    <row r="38" spans="1:34" ht="16" x14ac:dyDescent="0.2">
      <c r="A38" s="8" t="s">
        <v>459</v>
      </c>
      <c r="B38" s="9">
        <v>38</v>
      </c>
      <c r="C38" s="10">
        <f t="shared" si="0"/>
        <v>3.7999999999999999E-2</v>
      </c>
      <c r="D38" s="11">
        <v>6.8438204731500454</v>
      </c>
      <c r="E38" s="11">
        <v>454.73869124668511</v>
      </c>
      <c r="F38" s="11">
        <v>201.44282163442631</v>
      </c>
      <c r="G38" s="11">
        <v>1.3114936242164754</v>
      </c>
      <c r="H38" s="11">
        <v>27.873598228846515</v>
      </c>
      <c r="I38" s="11">
        <v>212.82541443573422</v>
      </c>
      <c r="J38" s="11">
        <v>21.225039648400802</v>
      </c>
      <c r="K38" s="11">
        <v>25.21350801382895</v>
      </c>
      <c r="L38" s="11">
        <v>38.442298088751869</v>
      </c>
      <c r="M38" s="11">
        <v>13.766579720380271</v>
      </c>
      <c r="N38" s="10">
        <f>(D38*1/1000)/$C$38</f>
        <v>0.18010053876710647</v>
      </c>
      <c r="O38" s="10">
        <f t="shared" ref="O38:S38" si="39">(E38*1/1000)/$C$38</f>
        <v>11.966807664386449</v>
      </c>
      <c r="P38" s="10">
        <f t="shared" si="39"/>
        <v>5.3011268851164823</v>
      </c>
      <c r="Q38" s="10">
        <f t="shared" si="39"/>
        <v>3.4512990110959881E-2</v>
      </c>
      <c r="R38" s="10">
        <f t="shared" si="39"/>
        <v>0.73351574286438193</v>
      </c>
      <c r="S38" s="10">
        <f t="shared" si="39"/>
        <v>5.6006688009403742</v>
      </c>
      <c r="T38" t="s">
        <v>541</v>
      </c>
      <c r="U38" t="s">
        <v>639</v>
      </c>
      <c r="V38" t="s">
        <v>459</v>
      </c>
      <c r="W38" t="s">
        <v>504</v>
      </c>
      <c r="X38" t="s">
        <v>510</v>
      </c>
      <c r="Y38" t="s">
        <v>511</v>
      </c>
      <c r="Z38" s="21">
        <v>35129</v>
      </c>
      <c r="AA38" s="21">
        <v>43532</v>
      </c>
      <c r="AB38">
        <f>DATEDIF(Z38,AA38,"Y")</f>
        <v>23</v>
      </c>
      <c r="AC38">
        <v>2</v>
      </c>
      <c r="AD38" t="s">
        <v>616</v>
      </c>
      <c r="AE38" t="s">
        <v>502</v>
      </c>
      <c r="AF38">
        <v>80</v>
      </c>
      <c r="AG38">
        <v>2</v>
      </c>
      <c r="AH38" t="str">
        <f t="shared" si="6"/>
        <v>TRUE</v>
      </c>
    </row>
    <row r="39" spans="1:34" ht="16" x14ac:dyDescent="0.2">
      <c r="A39" s="8" t="s">
        <v>460</v>
      </c>
      <c r="B39" s="9">
        <v>49</v>
      </c>
      <c r="C39" s="10">
        <f t="shared" si="0"/>
        <v>4.9000000000000002E-2</v>
      </c>
      <c r="D39" s="11">
        <v>5.2387508096428901</v>
      </c>
      <c r="E39" s="11">
        <v>1029.1697502600443</v>
      </c>
      <c r="F39" s="11">
        <v>1123.5612510428955</v>
      </c>
      <c r="G39" s="11">
        <v>1.647178792344296</v>
      </c>
      <c r="H39" s="11">
        <v>18.231067608166626</v>
      </c>
      <c r="I39" s="11">
        <v>579.56517034757724</v>
      </c>
      <c r="J39" s="11">
        <v>19.618466141216373</v>
      </c>
      <c r="K39" s="11">
        <v>27.760787648022664</v>
      </c>
      <c r="L39" s="11">
        <v>29.783100795323264</v>
      </c>
      <c r="M39" s="11">
        <v>5.4602188361784432E-2</v>
      </c>
      <c r="N39" s="10">
        <f>(D39*1/1000)/$C$39</f>
        <v>0.10691328182944673</v>
      </c>
      <c r="O39" s="10">
        <f t="shared" ref="O39:S39" si="40">(E39*1/1000)/$C$39</f>
        <v>21.003464291021313</v>
      </c>
      <c r="P39" s="10">
        <f t="shared" si="40"/>
        <v>22.929821449855009</v>
      </c>
      <c r="Q39" s="10">
        <f t="shared" si="40"/>
        <v>3.3615893721312164E-2</v>
      </c>
      <c r="R39" s="10">
        <f t="shared" si="40"/>
        <v>0.37206260424829846</v>
      </c>
      <c r="S39" s="10">
        <f t="shared" si="40"/>
        <v>11.827860619338312</v>
      </c>
      <c r="AH39" t="str">
        <f t="shared" si="6"/>
        <v>FALSE</v>
      </c>
    </row>
    <row r="40" spans="1:34" ht="16" x14ac:dyDescent="0.2">
      <c r="A40" s="8" t="s">
        <v>461</v>
      </c>
      <c r="B40" s="9">
        <v>28</v>
      </c>
      <c r="C40" s="10">
        <f t="shared" si="0"/>
        <v>2.8000000000000001E-2</v>
      </c>
      <c r="D40" s="11">
        <v>16.98702649761378</v>
      </c>
      <c r="E40" s="11">
        <v>388.82730845735415</v>
      </c>
      <c r="F40" s="11">
        <v>215.61843993760408</v>
      </c>
      <c r="G40" s="11">
        <v>1.383449717294851</v>
      </c>
      <c r="H40" s="11">
        <v>29.294958260079333</v>
      </c>
      <c r="I40" s="11">
        <v>252.60940185726287</v>
      </c>
      <c r="J40" s="11">
        <v>19.456828249684406</v>
      </c>
      <c r="K40" s="11">
        <v>35.0020369670655</v>
      </c>
      <c r="L40" s="11">
        <v>5.5882488343227212</v>
      </c>
      <c r="M40" s="11">
        <v>0.16300979898101009</v>
      </c>
      <c r="N40" s="10">
        <f>(D40*1/1000)/$C$40</f>
        <v>0.60667951777192064</v>
      </c>
      <c r="O40" s="10">
        <f t="shared" ref="O40:S40" si="41">(E40*1/1000)/$C$40</f>
        <v>13.886689587762648</v>
      </c>
      <c r="P40" s="10">
        <f t="shared" si="41"/>
        <v>7.7006585692001455</v>
      </c>
      <c r="Q40" s="10">
        <f t="shared" si="41"/>
        <v>4.9408918474816106E-2</v>
      </c>
      <c r="R40" s="10">
        <f t="shared" si="41"/>
        <v>1.0462485092885476</v>
      </c>
      <c r="S40" s="10">
        <f t="shared" si="41"/>
        <v>9.0217643520451034</v>
      </c>
      <c r="T40" t="s">
        <v>542</v>
      </c>
      <c r="U40" s="22" t="s">
        <v>640</v>
      </c>
      <c r="V40" t="s">
        <v>461</v>
      </c>
      <c r="W40" t="s">
        <v>504</v>
      </c>
      <c r="X40" t="s">
        <v>505</v>
      </c>
      <c r="Y40" t="s">
        <v>511</v>
      </c>
      <c r="Z40" s="21">
        <v>31823</v>
      </c>
      <c r="AA40" s="21">
        <v>43546</v>
      </c>
      <c r="AB40">
        <f t="shared" ref="AB40:AB46" si="42">DATEDIF(Z40,AA40,"Y")</f>
        <v>32</v>
      </c>
      <c r="AC40">
        <v>1</v>
      </c>
      <c r="AD40" t="s">
        <v>609</v>
      </c>
      <c r="AE40" t="s">
        <v>497</v>
      </c>
      <c r="AF40">
        <v>306</v>
      </c>
      <c r="AG40">
        <v>4</v>
      </c>
      <c r="AH40" t="str">
        <f t="shared" si="6"/>
        <v>TRUE</v>
      </c>
    </row>
    <row r="41" spans="1:34" ht="16" x14ac:dyDescent="0.2">
      <c r="A41" s="8" t="s">
        <v>462</v>
      </c>
      <c r="B41" s="9">
        <v>24</v>
      </c>
      <c r="C41" s="10">
        <f t="shared" si="0"/>
        <v>2.4E-2</v>
      </c>
      <c r="D41" s="11">
        <v>4.4983416932254876</v>
      </c>
      <c r="E41" s="11">
        <v>413.61170966199956</v>
      </c>
      <c r="F41" s="11">
        <v>233.94756127726345</v>
      </c>
      <c r="G41" s="11">
        <v>1.2624738255762158</v>
      </c>
      <c r="H41" s="11">
        <v>26.28756955204787</v>
      </c>
      <c r="I41" s="11">
        <v>139.04123352865486</v>
      </c>
      <c r="J41" s="11">
        <v>21.989886824939575</v>
      </c>
      <c r="K41" s="11">
        <v>33.808122140557288</v>
      </c>
      <c r="L41" s="11">
        <v>50.135318531845471</v>
      </c>
      <c r="M41" s="11">
        <v>0.83387791001966816</v>
      </c>
      <c r="N41" s="10">
        <f>(D41*1/1000)/$C$41</f>
        <v>0.18743090388439532</v>
      </c>
      <c r="O41" s="10">
        <f t="shared" ref="O41:S41" si="43">(E41*1/1000)/$C$41</f>
        <v>17.233821235916647</v>
      </c>
      <c r="P41" s="10">
        <f t="shared" si="43"/>
        <v>9.7478150532193091</v>
      </c>
      <c r="Q41" s="10">
        <f t="shared" si="43"/>
        <v>5.2603076065675658E-2</v>
      </c>
      <c r="R41" s="10">
        <f t="shared" si="43"/>
        <v>1.0953153980019945</v>
      </c>
      <c r="S41" s="10">
        <f t="shared" si="43"/>
        <v>5.7933847303606187</v>
      </c>
      <c r="T41" t="s">
        <v>641</v>
      </c>
      <c r="U41" t="s">
        <v>620</v>
      </c>
      <c r="V41" t="s">
        <v>462</v>
      </c>
      <c r="W41" t="s">
        <v>504</v>
      </c>
      <c r="X41" t="s">
        <v>510</v>
      </c>
      <c r="Y41" t="s">
        <v>511</v>
      </c>
      <c r="Z41" s="21">
        <v>29437</v>
      </c>
      <c r="AA41" s="21">
        <v>43558</v>
      </c>
      <c r="AB41">
        <f t="shared" si="42"/>
        <v>38</v>
      </c>
      <c r="AC41">
        <v>3</v>
      </c>
      <c r="AD41" t="s">
        <v>616</v>
      </c>
      <c r="AE41" t="s">
        <v>502</v>
      </c>
      <c r="AF41">
        <v>56</v>
      </c>
      <c r="AG41">
        <v>0</v>
      </c>
      <c r="AH41" t="str">
        <f t="shared" si="6"/>
        <v>TRUE</v>
      </c>
    </row>
    <row r="42" spans="1:34" ht="16" x14ac:dyDescent="0.2">
      <c r="A42" s="8" t="s">
        <v>463</v>
      </c>
      <c r="B42" s="9">
        <v>25</v>
      </c>
      <c r="C42" s="10">
        <f t="shared" si="0"/>
        <v>2.5000000000000001E-2</v>
      </c>
      <c r="D42" s="11">
        <v>5.0040274408781551</v>
      </c>
      <c r="E42" s="11">
        <v>170.7564530176677</v>
      </c>
      <c r="F42" s="11">
        <v>75.304858182476124</v>
      </c>
      <c r="G42" s="11">
        <v>1.2144430305150871</v>
      </c>
      <c r="H42" s="11">
        <v>14.73288012116104</v>
      </c>
      <c r="I42" s="11">
        <v>23.447798936592498</v>
      </c>
      <c r="J42" s="11">
        <v>14.993500200128778</v>
      </c>
      <c r="K42" s="11">
        <v>20.074308919124078</v>
      </c>
      <c r="L42" s="11">
        <v>12.898473999698673</v>
      </c>
      <c r="M42" s="11">
        <v>0.98230771672091544</v>
      </c>
      <c r="N42" s="10">
        <f>(D42*1/1000)/$C$42</f>
        <v>0.20016109763512621</v>
      </c>
      <c r="O42" s="10">
        <f t="shared" ref="O42:S42" si="44">(E42*1/1000)/$C$42</f>
        <v>6.8302581207067075</v>
      </c>
      <c r="P42" s="10">
        <f t="shared" si="44"/>
        <v>3.0121943272990448</v>
      </c>
      <c r="Q42" s="10">
        <f t="shared" si="44"/>
        <v>4.8577721220603484E-2</v>
      </c>
      <c r="R42" s="10">
        <f t="shared" si="44"/>
        <v>0.58931520484644151</v>
      </c>
      <c r="S42" s="10">
        <f t="shared" si="44"/>
        <v>0.93791195746369982</v>
      </c>
      <c r="T42" t="s">
        <v>642</v>
      </c>
      <c r="U42" t="s">
        <v>611</v>
      </c>
      <c r="V42" t="s">
        <v>463</v>
      </c>
      <c r="W42" t="s">
        <v>504</v>
      </c>
      <c r="X42" t="s">
        <v>510</v>
      </c>
      <c r="Y42" t="s">
        <v>511</v>
      </c>
      <c r="Z42" s="21">
        <v>30401</v>
      </c>
      <c r="AA42" s="21">
        <v>43560</v>
      </c>
      <c r="AB42">
        <f t="shared" si="42"/>
        <v>36</v>
      </c>
      <c r="AC42">
        <v>3</v>
      </c>
      <c r="AD42" t="s">
        <v>626</v>
      </c>
      <c r="AE42" t="s">
        <v>502</v>
      </c>
      <c r="AF42">
        <v>28</v>
      </c>
      <c r="AG42">
        <v>0</v>
      </c>
      <c r="AH42" t="str">
        <f t="shared" si="6"/>
        <v>TRUE</v>
      </c>
    </row>
    <row r="43" spans="1:34" ht="16" x14ac:dyDescent="0.2">
      <c r="A43" s="8" t="s">
        <v>464</v>
      </c>
      <c r="B43" s="9">
        <v>29</v>
      </c>
      <c r="C43" s="10">
        <f t="shared" si="0"/>
        <v>2.9000000000000001E-2</v>
      </c>
      <c r="D43" s="11">
        <v>5.4007578477224305</v>
      </c>
      <c r="E43" s="11">
        <v>87.03113099231102</v>
      </c>
      <c r="F43" s="11">
        <v>44.040466887325984</v>
      </c>
      <c r="G43" s="11">
        <v>1.222977684748616</v>
      </c>
      <c r="H43" s="11">
        <v>-0.87133728271492195</v>
      </c>
      <c r="I43" s="11">
        <v>28.872468805518174</v>
      </c>
      <c r="J43" s="11">
        <v>3.2814752843435762</v>
      </c>
      <c r="K43" s="11">
        <v>4.7649405691038051</v>
      </c>
      <c r="L43" s="11">
        <v>6.027512148045564</v>
      </c>
      <c r="M43" s="11">
        <v>0.43114472804616788</v>
      </c>
      <c r="N43" s="10">
        <f>(D43*1/1000)/$C$43</f>
        <v>0.18623302923180793</v>
      </c>
      <c r="O43" s="10">
        <f t="shared" ref="O43:S43" si="45">(E43*1/1000)/$C$43</f>
        <v>3.0010734824934833</v>
      </c>
      <c r="P43" s="10">
        <f t="shared" si="45"/>
        <v>1.5186367892181374</v>
      </c>
      <c r="Q43" s="10">
        <f t="shared" si="45"/>
        <v>4.2171644301676414E-2</v>
      </c>
      <c r="R43" s="10">
        <f t="shared" si="45"/>
        <v>-3.0046113197066272E-2</v>
      </c>
      <c r="S43" s="10">
        <f t="shared" si="45"/>
        <v>0.99560237260407491</v>
      </c>
      <c r="T43" t="s">
        <v>643</v>
      </c>
      <c r="U43" s="22" t="s">
        <v>618</v>
      </c>
      <c r="V43" t="s">
        <v>464</v>
      </c>
      <c r="W43" t="s">
        <v>504</v>
      </c>
      <c r="X43" t="s">
        <v>510</v>
      </c>
      <c r="Y43" t="s">
        <v>511</v>
      </c>
      <c r="Z43" s="21">
        <v>23573</v>
      </c>
      <c r="AA43" s="21">
        <v>43560</v>
      </c>
      <c r="AB43">
        <f t="shared" si="42"/>
        <v>54</v>
      </c>
      <c r="AC43">
        <v>3</v>
      </c>
      <c r="AD43" t="s">
        <v>626</v>
      </c>
      <c r="AE43" t="s">
        <v>502</v>
      </c>
      <c r="AF43">
        <v>35</v>
      </c>
      <c r="AG43">
        <v>0</v>
      </c>
      <c r="AH43" t="str">
        <f t="shared" si="6"/>
        <v>TRUE</v>
      </c>
    </row>
    <row r="44" spans="1:34" ht="16" x14ac:dyDescent="0.2">
      <c r="A44" s="8" t="s">
        <v>465</v>
      </c>
      <c r="B44" s="9">
        <v>35</v>
      </c>
      <c r="C44" s="10">
        <f t="shared" si="0"/>
        <v>3.5000000000000003E-2</v>
      </c>
      <c r="D44" s="11">
        <v>22.37134098761063</v>
      </c>
      <c r="E44" s="11">
        <v>1337.6445933241034</v>
      </c>
      <c r="F44" s="11">
        <v>142.48699528525185</v>
      </c>
      <c r="G44" s="11">
        <v>1.4385498765450229</v>
      </c>
      <c r="H44" s="11">
        <v>-4.9599899359539625</v>
      </c>
      <c r="I44" s="11">
        <v>764.91939122074336</v>
      </c>
      <c r="J44" s="11">
        <v>2.9548799025605782E-2</v>
      </c>
      <c r="K44" s="11">
        <v>0.42509427698471103</v>
      </c>
      <c r="L44" s="11">
        <v>2.2010486620926581</v>
      </c>
      <c r="M44" s="11">
        <v>0.72885253044804099</v>
      </c>
      <c r="N44" s="10">
        <f>(D44*1/1000)/$C$44</f>
        <v>0.63918117107458938</v>
      </c>
      <c r="O44" s="10">
        <f t="shared" ref="O44:S44" si="46">(E44*1/1000)/$C$44</f>
        <v>38.218416952117238</v>
      </c>
      <c r="P44" s="10">
        <f t="shared" si="46"/>
        <v>4.0710570081500528</v>
      </c>
      <c r="Q44" s="10">
        <f t="shared" si="46"/>
        <v>4.1101425044143505E-2</v>
      </c>
      <c r="R44" s="10">
        <f t="shared" si="46"/>
        <v>-0.14171399817011321</v>
      </c>
      <c r="S44" s="10">
        <f t="shared" si="46"/>
        <v>21.854839749164093</v>
      </c>
      <c r="T44" t="s">
        <v>644</v>
      </c>
      <c r="U44" t="s">
        <v>624</v>
      </c>
      <c r="V44" t="s">
        <v>465</v>
      </c>
      <c r="W44" t="s">
        <v>504</v>
      </c>
      <c r="X44" t="s">
        <v>505</v>
      </c>
      <c r="Y44" t="s">
        <v>511</v>
      </c>
      <c r="Z44" s="21">
        <v>36196</v>
      </c>
      <c r="AA44" s="21">
        <v>43560</v>
      </c>
      <c r="AB44">
        <f t="shared" si="42"/>
        <v>20</v>
      </c>
      <c r="AC44">
        <v>2</v>
      </c>
      <c r="AD44" t="s">
        <v>616</v>
      </c>
      <c r="AE44" t="s">
        <v>502</v>
      </c>
      <c r="AF44">
        <v>68</v>
      </c>
      <c r="AG44">
        <v>1</v>
      </c>
      <c r="AH44" t="str">
        <f t="shared" si="6"/>
        <v>TRUE</v>
      </c>
    </row>
    <row r="45" spans="1:34" ht="16" x14ac:dyDescent="0.2">
      <c r="A45" s="8" t="s">
        <v>466</v>
      </c>
      <c r="B45" s="9">
        <v>35</v>
      </c>
      <c r="C45" s="10">
        <f t="shared" si="0"/>
        <v>3.5000000000000003E-2</v>
      </c>
      <c r="D45" s="11">
        <v>233.12129845176901</v>
      </c>
      <c r="E45" s="11">
        <v>1032.2818107750118</v>
      </c>
      <c r="F45" s="11">
        <v>125.23480379383741</v>
      </c>
      <c r="G45" s="11">
        <v>3.6650018665713588</v>
      </c>
      <c r="H45" s="11">
        <v>4.0019375238149681</v>
      </c>
      <c r="I45" s="11">
        <v>562.33292415393521</v>
      </c>
      <c r="J45" s="11">
        <v>4.8392562499465521</v>
      </c>
      <c r="K45" s="11">
        <v>15.448006523984827</v>
      </c>
      <c r="L45" s="11">
        <v>0.42831602026570081</v>
      </c>
      <c r="M45" s="11">
        <v>0.73279549212308726</v>
      </c>
      <c r="N45" s="10">
        <f>(D45*1/1000)/$C$45</f>
        <v>6.6606085271933999</v>
      </c>
      <c r="O45" s="10">
        <f t="shared" ref="O45:S45" si="47">(E45*1/1000)/$C$45</f>
        <v>29.493766022143191</v>
      </c>
      <c r="P45" s="10">
        <f t="shared" si="47"/>
        <v>3.5781372512524974</v>
      </c>
      <c r="Q45" s="10">
        <f t="shared" si="47"/>
        <v>0.10471433904489595</v>
      </c>
      <c r="R45" s="10">
        <f t="shared" si="47"/>
        <v>0.11434107210899909</v>
      </c>
      <c r="S45" s="10">
        <f t="shared" si="47"/>
        <v>16.066654975826719</v>
      </c>
      <c r="T45" t="s">
        <v>645</v>
      </c>
      <c r="U45" s="22" t="s">
        <v>637</v>
      </c>
      <c r="V45" t="s">
        <v>466</v>
      </c>
      <c r="W45" t="s">
        <v>504</v>
      </c>
      <c r="X45" t="s">
        <v>505</v>
      </c>
      <c r="Y45" t="s">
        <v>496</v>
      </c>
      <c r="Z45" s="21">
        <v>34403</v>
      </c>
      <c r="AA45" s="21">
        <v>43546</v>
      </c>
      <c r="AB45">
        <f t="shared" si="42"/>
        <v>25</v>
      </c>
      <c r="AC45">
        <v>2</v>
      </c>
      <c r="AD45" t="s">
        <v>626</v>
      </c>
      <c r="AE45" t="s">
        <v>497</v>
      </c>
      <c r="AF45">
        <v>2155</v>
      </c>
      <c r="AG45">
        <v>15</v>
      </c>
      <c r="AH45" t="str">
        <f t="shared" si="6"/>
        <v>TRUE</v>
      </c>
    </row>
    <row r="46" spans="1:34" ht="16" x14ac:dyDescent="0.2">
      <c r="A46" s="8" t="s">
        <v>467</v>
      </c>
      <c r="B46" s="9">
        <v>39</v>
      </c>
      <c r="C46" s="10">
        <f t="shared" si="0"/>
        <v>3.9E-2</v>
      </c>
      <c r="D46" s="11">
        <v>11.908584722829065</v>
      </c>
      <c r="E46" s="11">
        <v>2177.151069688286</v>
      </c>
      <c r="F46" s="11">
        <v>319.27304500529624</v>
      </c>
      <c r="G46" s="11">
        <v>1.484106875556068</v>
      </c>
      <c r="H46" s="11">
        <v>1.4996061094581983</v>
      </c>
      <c r="I46" s="11">
        <v>1064.25106468733</v>
      </c>
      <c r="J46" s="11">
        <v>3.8434975073831263</v>
      </c>
      <c r="K46" s="11">
        <v>6.1647300507217224</v>
      </c>
      <c r="L46" s="11">
        <v>4.3649416067714562</v>
      </c>
      <c r="M46" s="11">
        <v>1.687689132190473</v>
      </c>
      <c r="N46" s="10">
        <f>(D46*1/1000)/$C$46</f>
        <v>0.3053483262263863</v>
      </c>
      <c r="O46" s="10">
        <f t="shared" ref="O46:S46" si="48">(E46*1/1000)/$C$46</f>
        <v>55.824386402263748</v>
      </c>
      <c r="P46" s="10">
        <f t="shared" si="48"/>
        <v>8.1864883334691338</v>
      </c>
      <c r="Q46" s="10">
        <f t="shared" si="48"/>
        <v>3.8054022450155586E-2</v>
      </c>
      <c r="R46" s="10">
        <f t="shared" si="48"/>
        <v>3.8451438704056366E-2</v>
      </c>
      <c r="S46" s="10">
        <f t="shared" si="48"/>
        <v>27.288488838136665</v>
      </c>
      <c r="T46" t="s">
        <v>646</v>
      </c>
      <c r="U46" s="22" t="s">
        <v>640</v>
      </c>
      <c r="V46" t="s">
        <v>467</v>
      </c>
      <c r="W46" t="s">
        <v>504</v>
      </c>
      <c r="X46" t="s">
        <v>505</v>
      </c>
      <c r="Y46" t="s">
        <v>511</v>
      </c>
      <c r="Z46" s="21">
        <v>31823</v>
      </c>
      <c r="AA46" s="21">
        <v>43579</v>
      </c>
      <c r="AB46">
        <f t="shared" si="42"/>
        <v>32</v>
      </c>
      <c r="AC46">
        <v>2</v>
      </c>
      <c r="AD46" t="s">
        <v>626</v>
      </c>
      <c r="AE46" t="s">
        <v>497</v>
      </c>
      <c r="AF46">
        <v>15</v>
      </c>
      <c r="AG46">
        <v>0</v>
      </c>
      <c r="AH46" t="str">
        <f t="shared" si="6"/>
        <v>TRUE</v>
      </c>
    </row>
    <row r="47" spans="1:34" ht="16" x14ac:dyDescent="0.2">
      <c r="A47" s="8" t="s">
        <v>468</v>
      </c>
      <c r="B47" s="9">
        <v>24</v>
      </c>
      <c r="C47" s="10">
        <f t="shared" si="0"/>
        <v>2.4E-2</v>
      </c>
      <c r="D47" s="11">
        <v>6.4457804633201432</v>
      </c>
      <c r="E47" s="11">
        <v>407.1453530505699</v>
      </c>
      <c r="F47" s="11">
        <v>17.040352639614415</v>
      </c>
      <c r="G47" s="11">
        <v>1.2182763623156947</v>
      </c>
      <c r="H47" s="11">
        <v>-6.4626609245856335</v>
      </c>
      <c r="I47" s="11">
        <v>94.385311551433247</v>
      </c>
      <c r="J47" s="11">
        <v>9.5978210075527121E-2</v>
      </c>
      <c r="K47" s="11">
        <v>-0.30330265247459792</v>
      </c>
      <c r="L47" s="11">
        <v>0.78547564415089643</v>
      </c>
      <c r="M47" s="11">
        <v>0.28655664255677221</v>
      </c>
      <c r="N47" s="10">
        <f>(D47*1/1000)/$C$47</f>
        <v>0.26857418597167265</v>
      </c>
      <c r="O47" s="10">
        <f t="shared" ref="O47:S47" si="49">(E47*1/1000)/$C$47</f>
        <v>16.964389710440411</v>
      </c>
      <c r="P47" s="10">
        <f t="shared" si="49"/>
        <v>0.7100146933172673</v>
      </c>
      <c r="Q47" s="10">
        <f t="shared" si="49"/>
        <v>5.0761515096487277E-2</v>
      </c>
      <c r="R47" s="10">
        <f t="shared" si="49"/>
        <v>-0.26927753852440139</v>
      </c>
      <c r="S47" s="10">
        <f t="shared" si="49"/>
        <v>3.932721314643052</v>
      </c>
      <c r="AH47" t="str">
        <f t="shared" si="6"/>
        <v>FALSE</v>
      </c>
    </row>
    <row r="48" spans="1:34" ht="16" x14ac:dyDescent="0.2">
      <c r="A48" s="8" t="s">
        <v>469</v>
      </c>
      <c r="B48" s="9">
        <v>36</v>
      </c>
      <c r="C48" s="10">
        <f t="shared" si="0"/>
        <v>3.5999999999999997E-2</v>
      </c>
      <c r="D48" s="11">
        <v>8.4098546575510031</v>
      </c>
      <c r="E48" s="11">
        <v>1131.5838579794063</v>
      </c>
      <c r="F48" s="11">
        <v>485.77409907989272</v>
      </c>
      <c r="G48" s="11">
        <v>1.2805844247799536</v>
      </c>
      <c r="H48" s="11">
        <v>14.314463004328497</v>
      </c>
      <c r="I48" s="11">
        <v>533.02144140637199</v>
      </c>
      <c r="J48" s="11">
        <v>10.585380060615147</v>
      </c>
      <c r="K48" s="11">
        <v>18.151993195472386</v>
      </c>
      <c r="L48" s="11">
        <v>39.81448502094937</v>
      </c>
      <c r="M48" s="11">
        <v>3.222092228119311</v>
      </c>
      <c r="N48" s="10">
        <f>(D48*1/1000)/$C$48</f>
        <v>0.23360707382086121</v>
      </c>
      <c r="O48" s="10">
        <f t="shared" ref="O48:S48" si="50">(E48*1/1000)/$C$48</f>
        <v>31.432884943872395</v>
      </c>
      <c r="P48" s="10">
        <f t="shared" si="50"/>
        <v>13.493724974441465</v>
      </c>
      <c r="Q48" s="10">
        <f t="shared" si="50"/>
        <v>3.5571789577220937E-2</v>
      </c>
      <c r="R48" s="10">
        <f t="shared" si="50"/>
        <v>0.39762397234245828</v>
      </c>
      <c r="S48" s="10">
        <f t="shared" si="50"/>
        <v>14.806151150177001</v>
      </c>
      <c r="T48" t="s">
        <v>647</v>
      </c>
      <c r="U48" s="22" t="s">
        <v>638</v>
      </c>
      <c r="V48" t="s">
        <v>469</v>
      </c>
      <c r="W48" t="s">
        <v>504</v>
      </c>
      <c r="X48" t="s">
        <v>510</v>
      </c>
      <c r="Y48" t="s">
        <v>496</v>
      </c>
      <c r="Z48" s="21">
        <v>29943</v>
      </c>
      <c r="AA48" s="21">
        <v>43567</v>
      </c>
      <c r="AB48">
        <f>DATEDIF(Z48,AA48,"Y")</f>
        <v>37</v>
      </c>
      <c r="AC48">
        <v>2</v>
      </c>
      <c r="AD48" t="s">
        <v>626</v>
      </c>
      <c r="AE48" t="s">
        <v>502</v>
      </c>
      <c r="AF48">
        <v>31</v>
      </c>
      <c r="AG48">
        <v>0</v>
      </c>
      <c r="AH48" t="str">
        <f t="shared" si="6"/>
        <v>TRUE</v>
      </c>
    </row>
    <row r="49" spans="1:34" ht="16" x14ac:dyDescent="0.2">
      <c r="A49" s="8" t="s">
        <v>470</v>
      </c>
      <c r="B49" s="9">
        <v>29</v>
      </c>
      <c r="C49" s="10">
        <f t="shared" si="0"/>
        <v>2.9000000000000001E-2</v>
      </c>
      <c r="D49" s="11">
        <v>9.7367348149139499</v>
      </c>
      <c r="E49" s="11">
        <v>692.19549430959478</v>
      </c>
      <c r="F49" s="11">
        <v>132.43131753920434</v>
      </c>
      <c r="G49" s="11">
        <v>1.2930741258294376</v>
      </c>
      <c r="H49" s="11">
        <v>0.40854218950174759</v>
      </c>
      <c r="I49" s="11">
        <v>416.90529624978785</v>
      </c>
      <c r="J49" s="11">
        <v>0.94034549899254127</v>
      </c>
      <c r="K49" s="11">
        <v>2.9968232705563254</v>
      </c>
      <c r="L49" s="11">
        <v>7.3600590372910091</v>
      </c>
      <c r="M49" s="11">
        <v>2.4018064773057377</v>
      </c>
      <c r="N49" s="10">
        <f>(D49*1/1000)/$C$49</f>
        <v>0.33574947637634306</v>
      </c>
      <c r="O49" s="10">
        <f t="shared" ref="O49:S49" si="51">(E49*1/1000)/$C$49</f>
        <v>23.868810148606716</v>
      </c>
      <c r="P49" s="10">
        <f t="shared" si="51"/>
        <v>4.5665971565242875</v>
      </c>
      <c r="Q49" s="10">
        <f t="shared" si="51"/>
        <v>4.4588762959635778E-2</v>
      </c>
      <c r="R49" s="10">
        <f t="shared" si="51"/>
        <v>1.4087661706956812E-2</v>
      </c>
      <c r="S49" s="10">
        <f t="shared" si="51"/>
        <v>14.376044698268545</v>
      </c>
      <c r="T49" t="s">
        <v>648</v>
      </c>
      <c r="U49" t="s">
        <v>634</v>
      </c>
      <c r="V49" t="s">
        <v>470</v>
      </c>
      <c r="W49" t="s">
        <v>504</v>
      </c>
      <c r="X49" t="s">
        <v>505</v>
      </c>
      <c r="Y49" t="s">
        <v>511</v>
      </c>
      <c r="Z49" s="21">
        <v>25311</v>
      </c>
      <c r="AA49" s="21">
        <v>43581</v>
      </c>
      <c r="AB49">
        <f>DATEDIF(Z49,AA49,"Y")</f>
        <v>50</v>
      </c>
      <c r="AC49">
        <v>2</v>
      </c>
      <c r="AD49" t="s">
        <v>616</v>
      </c>
      <c r="AE49" t="s">
        <v>502</v>
      </c>
      <c r="AF49">
        <v>67</v>
      </c>
      <c r="AG49">
        <v>2</v>
      </c>
      <c r="AH49" t="str">
        <f t="shared" si="6"/>
        <v>TRUE</v>
      </c>
    </row>
    <row r="50" spans="1:34" ht="16" x14ac:dyDescent="0.2">
      <c r="A50" s="8" t="s">
        <v>471</v>
      </c>
      <c r="B50" s="9">
        <v>36</v>
      </c>
      <c r="C50" s="10">
        <f t="shared" si="0"/>
        <v>3.5999999999999997E-2</v>
      </c>
      <c r="D50" s="11">
        <v>6.0095902305067597</v>
      </c>
      <c r="E50" s="11">
        <v>445.67931433408154</v>
      </c>
      <c r="F50" s="11">
        <v>112.32098284301073</v>
      </c>
      <c r="G50" s="11">
        <v>1.2434496045444561</v>
      </c>
      <c r="H50" s="11">
        <v>6.4763455725354744</v>
      </c>
      <c r="I50" s="11">
        <v>75.904064145164568</v>
      </c>
      <c r="J50" s="11">
        <v>7.0891097129054774</v>
      </c>
      <c r="K50" s="11">
        <v>9.4059746349116651</v>
      </c>
      <c r="L50" s="11">
        <v>10.818301043409079</v>
      </c>
      <c r="M50" s="11">
        <v>0.98110415636959258</v>
      </c>
      <c r="N50" s="10">
        <f>(D50*1/1000)/$C$50</f>
        <v>0.16693306195852112</v>
      </c>
      <c r="O50" s="10">
        <f t="shared" ref="O50:S50" si="52">(E50*1/1000)/$C$50</f>
        <v>12.379980953724488</v>
      </c>
      <c r="P50" s="10">
        <f t="shared" si="52"/>
        <v>3.1200273011947428</v>
      </c>
      <c r="Q50" s="10">
        <f t="shared" si="52"/>
        <v>3.4540266792901564E-2</v>
      </c>
      <c r="R50" s="10">
        <f t="shared" si="52"/>
        <v>0.17989848812598541</v>
      </c>
      <c r="S50" s="10">
        <f t="shared" si="52"/>
        <v>2.1084462262545713</v>
      </c>
      <c r="T50" t="s">
        <v>649</v>
      </c>
      <c r="U50" t="s">
        <v>623</v>
      </c>
      <c r="V50" t="s">
        <v>471</v>
      </c>
      <c r="W50" t="s">
        <v>504</v>
      </c>
      <c r="X50" t="s">
        <v>505</v>
      </c>
      <c r="Y50" t="s">
        <v>511</v>
      </c>
      <c r="Z50" s="21">
        <v>17139</v>
      </c>
      <c r="AA50" s="21">
        <v>43609</v>
      </c>
      <c r="AB50">
        <f>DATEDIF(Z50,AA50,"Y")</f>
        <v>72</v>
      </c>
      <c r="AC50">
        <v>3</v>
      </c>
      <c r="AD50" t="s">
        <v>626</v>
      </c>
      <c r="AE50" t="s">
        <v>502</v>
      </c>
      <c r="AF50">
        <v>15</v>
      </c>
      <c r="AG50">
        <v>2</v>
      </c>
      <c r="AH50" t="str">
        <f t="shared" si="6"/>
        <v>TRUE</v>
      </c>
    </row>
    <row r="51" spans="1:34" ht="16" x14ac:dyDescent="0.2">
      <c r="A51" s="8" t="s">
        <v>472</v>
      </c>
      <c r="B51" s="9">
        <v>36</v>
      </c>
      <c r="C51" s="10">
        <f t="shared" si="0"/>
        <v>3.5999999999999997E-2</v>
      </c>
      <c r="D51" s="11">
        <v>80.899286201331151</v>
      </c>
      <c r="E51" s="11">
        <v>586.40414679098012</v>
      </c>
      <c r="F51" s="11">
        <v>211.87817390282262</v>
      </c>
      <c r="G51" s="11">
        <v>2.9210254528023811</v>
      </c>
      <c r="H51" s="11">
        <v>-6.1748350773758531</v>
      </c>
      <c r="I51" s="11">
        <v>3.7718040420397947</v>
      </c>
      <c r="J51" s="11">
        <v>-2.97919328220137E-2</v>
      </c>
      <c r="K51" s="11">
        <v>0.17262152429346667</v>
      </c>
      <c r="L51" s="11">
        <v>2.1021370519691391</v>
      </c>
      <c r="M51" s="11">
        <v>-0.20017215527092297</v>
      </c>
      <c r="N51" s="10">
        <f>(D51*1/1000)/$C$51</f>
        <v>2.247202394481421</v>
      </c>
      <c r="O51" s="10">
        <f t="shared" ref="O51:S51" si="53">(E51*1/1000)/$C$51</f>
        <v>16.289004077527224</v>
      </c>
      <c r="P51" s="10">
        <f t="shared" si="53"/>
        <v>5.8855048306339626</v>
      </c>
      <c r="Q51" s="10">
        <f t="shared" si="53"/>
        <v>8.1139595911177254E-2</v>
      </c>
      <c r="R51" s="10">
        <f t="shared" si="53"/>
        <v>-0.17152319659377371</v>
      </c>
      <c r="S51" s="10">
        <f t="shared" si="53"/>
        <v>0.10477233450110542</v>
      </c>
      <c r="T51" t="s">
        <v>650</v>
      </c>
      <c r="U51" s="22" t="s">
        <v>637</v>
      </c>
      <c r="V51" t="s">
        <v>472</v>
      </c>
      <c r="W51" t="s">
        <v>504</v>
      </c>
      <c r="X51" t="s">
        <v>505</v>
      </c>
      <c r="Y51" t="s">
        <v>496</v>
      </c>
      <c r="Z51" s="21">
        <v>34403</v>
      </c>
      <c r="AA51" s="21">
        <v>43627</v>
      </c>
      <c r="AB51">
        <f>DATEDIF(Z51,AA51,"Y")</f>
        <v>25</v>
      </c>
      <c r="AC51">
        <v>3</v>
      </c>
      <c r="AD51" t="s">
        <v>616</v>
      </c>
      <c r="AE51" t="s">
        <v>497</v>
      </c>
      <c r="AF51">
        <v>667</v>
      </c>
      <c r="AG51">
        <v>6</v>
      </c>
      <c r="AH51" t="str">
        <f t="shared" si="6"/>
        <v>TRUE</v>
      </c>
    </row>
    <row r="52" spans="1:34" ht="16" x14ac:dyDescent="0.2">
      <c r="A52" s="8" t="s">
        <v>473</v>
      </c>
      <c r="B52" s="9">
        <v>30</v>
      </c>
      <c r="C52" s="10">
        <f t="shared" ref="C52:C115" si="54">B52/1000</f>
        <v>0.03</v>
      </c>
      <c r="D52" s="11">
        <v>162.33415091286915</v>
      </c>
      <c r="E52" s="11">
        <v>847.72069273571776</v>
      </c>
      <c r="F52" s="11">
        <v>156.8002035308117</v>
      </c>
      <c r="G52" s="11">
        <v>5.0034492903293124</v>
      </c>
      <c r="H52" s="11">
        <v>10.378781694983727</v>
      </c>
      <c r="I52" s="11">
        <v>160.32958255857025</v>
      </c>
      <c r="J52" s="11">
        <v>8.9492758043916236</v>
      </c>
      <c r="K52" s="11">
        <v>14.988315529386769</v>
      </c>
      <c r="L52" s="11">
        <v>2.3211570260773167</v>
      </c>
      <c r="M52" s="11">
        <v>1.2835601457312613</v>
      </c>
      <c r="N52" s="10">
        <f>(D52*1/1000)/$C$52</f>
        <v>5.4111383637623049</v>
      </c>
      <c r="O52" s="10">
        <f t="shared" ref="O52:S52" si="55">(E52*1/1000)/$C$52</f>
        <v>28.257356424523923</v>
      </c>
      <c r="P52" s="10">
        <f t="shared" si="55"/>
        <v>5.2266734510270565</v>
      </c>
      <c r="Q52" s="10">
        <f t="shared" si="55"/>
        <v>0.16678164301097709</v>
      </c>
      <c r="R52" s="10">
        <f t="shared" si="55"/>
        <v>0.3459593898327909</v>
      </c>
      <c r="S52" s="10">
        <f t="shared" si="55"/>
        <v>5.3443194186190084</v>
      </c>
      <c r="AH52" t="str">
        <f t="shared" si="6"/>
        <v>FALSE</v>
      </c>
    </row>
    <row r="53" spans="1:34" ht="16" x14ac:dyDescent="0.2">
      <c r="A53" s="8" t="s">
        <v>474</v>
      </c>
      <c r="B53" s="9">
        <v>27</v>
      </c>
      <c r="C53" s="10">
        <f t="shared" si="54"/>
        <v>2.7E-2</v>
      </c>
      <c r="D53" s="11">
        <v>7.0087602956643602</v>
      </c>
      <c r="E53" s="11">
        <v>709.80273588045975</v>
      </c>
      <c r="F53" s="11">
        <v>229.5196671912978</v>
      </c>
      <c r="G53" s="11">
        <v>1.2838457998481398</v>
      </c>
      <c r="H53" s="11">
        <v>4.0285420311047551</v>
      </c>
      <c r="I53" s="11">
        <v>193.81773365460458</v>
      </c>
      <c r="J53" s="11">
        <v>4.8643150866467151</v>
      </c>
      <c r="K53" s="11">
        <v>6.1915395050765625</v>
      </c>
      <c r="L53" s="11">
        <v>32.482556618060691</v>
      </c>
      <c r="M53" s="11">
        <v>0.18735972099189424</v>
      </c>
      <c r="N53" s="10">
        <f>(D53*1/1000)/$C$53</f>
        <v>0.25958371465423558</v>
      </c>
      <c r="O53" s="10">
        <f t="shared" ref="O53:S53" si="56">(E53*1/1000)/$C$53</f>
        <v>26.288990217794804</v>
      </c>
      <c r="P53" s="10">
        <f t="shared" si="56"/>
        <v>8.5007284144925102</v>
      </c>
      <c r="Q53" s="10">
        <f t="shared" si="56"/>
        <v>4.7549844438819995E-2</v>
      </c>
      <c r="R53" s="10">
        <f t="shared" si="56"/>
        <v>0.14920526041128723</v>
      </c>
      <c r="S53" s="10">
        <f t="shared" si="56"/>
        <v>7.1784345798001699</v>
      </c>
      <c r="AH53" t="str">
        <f t="shared" ref="AH53:AH116" si="57">IF(V53=A53,"TRUE","FALSE")</f>
        <v>FALSE</v>
      </c>
    </row>
    <row r="54" spans="1:34" ht="16" x14ac:dyDescent="0.2">
      <c r="A54" s="8" t="s">
        <v>475</v>
      </c>
      <c r="B54" s="9">
        <v>25</v>
      </c>
      <c r="C54" s="10">
        <f t="shared" si="54"/>
        <v>2.5000000000000001E-2</v>
      </c>
      <c r="D54" s="11">
        <v>4.1338635665424288</v>
      </c>
      <c r="E54" s="11">
        <v>438.07022693614391</v>
      </c>
      <c r="F54" s="11">
        <v>262.6042361526255</v>
      </c>
      <c r="G54" s="11">
        <v>1.241147259014318</v>
      </c>
      <c r="H54" s="11">
        <v>34.351002940521042</v>
      </c>
      <c r="I54" s="11">
        <v>214.81160690931807</v>
      </c>
      <c r="J54" s="11">
        <v>13.374429389037882</v>
      </c>
      <c r="K54" s="11">
        <v>38.388963781161031</v>
      </c>
      <c r="L54" s="11">
        <v>15.215447480492823</v>
      </c>
      <c r="M54" s="11">
        <v>10.967407191147391</v>
      </c>
      <c r="N54" s="10">
        <f>(D54*1/1000)/$C$54</f>
        <v>0.16535454266169716</v>
      </c>
      <c r="O54" s="10">
        <f t="shared" ref="O54:S54" si="58">(E54*1/1000)/$C$54</f>
        <v>17.522809077445753</v>
      </c>
      <c r="P54" s="10">
        <f t="shared" si="58"/>
        <v>10.504169446105021</v>
      </c>
      <c r="Q54" s="10">
        <f t="shared" si="58"/>
        <v>4.9645890360572716E-2</v>
      </c>
      <c r="R54" s="10">
        <f t="shared" si="58"/>
        <v>1.3740401176208417</v>
      </c>
      <c r="S54" s="10">
        <f t="shared" si="58"/>
        <v>8.5924642763727235</v>
      </c>
      <c r="T54" t="s">
        <v>651</v>
      </c>
      <c r="U54" t="s">
        <v>634</v>
      </c>
      <c r="V54" t="s">
        <v>475</v>
      </c>
      <c r="W54" t="s">
        <v>504</v>
      </c>
      <c r="X54" t="s">
        <v>505</v>
      </c>
      <c r="Y54" t="s">
        <v>511</v>
      </c>
      <c r="Z54" s="21">
        <v>25311</v>
      </c>
      <c r="AA54" s="21">
        <v>43672</v>
      </c>
      <c r="AB54">
        <f>DATEDIF(Z54,AA54,"Y")</f>
        <v>50</v>
      </c>
      <c r="AC54">
        <v>3</v>
      </c>
      <c r="AD54" t="s">
        <v>609</v>
      </c>
      <c r="AE54" t="s">
        <v>502</v>
      </c>
      <c r="AF54">
        <v>786</v>
      </c>
      <c r="AG54">
        <v>3</v>
      </c>
      <c r="AH54" t="str">
        <f t="shared" si="57"/>
        <v>TRUE</v>
      </c>
    </row>
    <row r="55" spans="1:34" ht="16" x14ac:dyDescent="0.2">
      <c r="A55" s="8" t="s">
        <v>476</v>
      </c>
      <c r="B55" s="9">
        <v>32</v>
      </c>
      <c r="C55" s="10">
        <f t="shared" si="54"/>
        <v>3.2000000000000001E-2</v>
      </c>
      <c r="D55" s="11">
        <v>15.999229551711078</v>
      </c>
      <c r="E55" s="11">
        <v>1421.2734476573569</v>
      </c>
      <c r="F55" s="11">
        <v>722.46479697393977</v>
      </c>
      <c r="G55" s="11">
        <v>1.7707139663929929</v>
      </c>
      <c r="H55" s="11">
        <v>78.401725464775836</v>
      </c>
      <c r="I55" s="11">
        <v>608.84406989115053</v>
      </c>
      <c r="J55" s="11">
        <v>53.766212795150537</v>
      </c>
      <c r="K55" s="11">
        <v>76.715855849747982</v>
      </c>
      <c r="L55" s="11">
        <v>98.488554636335991</v>
      </c>
      <c r="M55" s="11">
        <v>1.9118803190908695</v>
      </c>
      <c r="N55" s="10">
        <f>(D55*1/1000)/$C$55</f>
        <v>0.49997592349097125</v>
      </c>
      <c r="O55" s="10">
        <f t="shared" ref="O55:S55" si="59">(E55*1/1000)/$C$55</f>
        <v>44.414795239292403</v>
      </c>
      <c r="P55" s="10">
        <f t="shared" si="59"/>
        <v>22.577024905435614</v>
      </c>
      <c r="Q55" s="10">
        <f t="shared" si="59"/>
        <v>5.533481144978103E-2</v>
      </c>
      <c r="R55" s="10">
        <f t="shared" si="59"/>
        <v>2.4500539207742449</v>
      </c>
      <c r="S55" s="10">
        <f t="shared" si="59"/>
        <v>19.02637718409845</v>
      </c>
      <c r="AH55" t="str">
        <f t="shared" si="57"/>
        <v>FALSE</v>
      </c>
    </row>
    <row r="56" spans="1:34" ht="16" x14ac:dyDescent="0.2">
      <c r="A56" s="8" t="s">
        <v>477</v>
      </c>
      <c r="B56" s="9">
        <v>24</v>
      </c>
      <c r="C56" s="10">
        <f t="shared" si="54"/>
        <v>2.4E-2</v>
      </c>
      <c r="D56" s="11">
        <v>9.1400031206582746</v>
      </c>
      <c r="E56" s="11">
        <v>740.61709020752232</v>
      </c>
      <c r="F56" s="11">
        <v>310.14434891990112</v>
      </c>
      <c r="G56" s="11">
        <v>1.4542798273061988</v>
      </c>
      <c r="H56" s="11">
        <v>36.045161333497461</v>
      </c>
      <c r="I56" s="11">
        <v>194.37892001342834</v>
      </c>
      <c r="J56" s="11">
        <v>28.719516665964356</v>
      </c>
      <c r="K56" s="11">
        <v>34.464490302287011</v>
      </c>
      <c r="L56" s="11">
        <v>49.767810385073304</v>
      </c>
      <c r="M56" s="11">
        <v>2.051121308036532</v>
      </c>
      <c r="N56" s="10">
        <f>(D56*1/1000)/$C$56</f>
        <v>0.3808334633607614</v>
      </c>
      <c r="O56" s="10">
        <f t="shared" ref="O56:S56" si="60">(E56*1/1000)/$C$56</f>
        <v>30.859045425313429</v>
      </c>
      <c r="P56" s="10">
        <f t="shared" si="60"/>
        <v>12.922681204995879</v>
      </c>
      <c r="Q56" s="10">
        <f t="shared" si="60"/>
        <v>6.0594992804424944E-2</v>
      </c>
      <c r="R56" s="10">
        <f t="shared" si="60"/>
        <v>1.5018817222290608</v>
      </c>
      <c r="S56" s="10">
        <f t="shared" si="60"/>
        <v>8.0991216672261803</v>
      </c>
      <c r="AH56" t="str">
        <f t="shared" si="57"/>
        <v>FALSE</v>
      </c>
    </row>
    <row r="57" spans="1:34" ht="16" x14ac:dyDescent="0.2">
      <c r="A57" s="8" t="s">
        <v>478</v>
      </c>
      <c r="B57" s="9">
        <v>29</v>
      </c>
      <c r="C57" s="10">
        <f t="shared" si="54"/>
        <v>2.9000000000000001E-2</v>
      </c>
      <c r="D57" s="11">
        <v>5.8159521486800791</v>
      </c>
      <c r="E57" s="11">
        <v>166.07165335517553</v>
      </c>
      <c r="F57" s="11">
        <v>109.88152618650524</v>
      </c>
      <c r="G57" s="11">
        <v>1.2539918423874574</v>
      </c>
      <c r="H57" s="11">
        <v>16.541223674143062</v>
      </c>
      <c r="I57" s="11">
        <v>57.756300867253628</v>
      </c>
      <c r="J57" s="11">
        <v>17.545842218458386</v>
      </c>
      <c r="K57" s="11">
        <v>21.630147259573974</v>
      </c>
      <c r="L57" s="11">
        <v>0.96997646676020832</v>
      </c>
      <c r="M57" s="11">
        <v>0.48074737471297346</v>
      </c>
      <c r="N57" s="10">
        <f>(D57*1/1000)/$C$57</f>
        <v>0.20055007409241649</v>
      </c>
      <c r="O57" s="10">
        <f t="shared" ref="O57:S57" si="61">(E57*1/1000)/$C$57</f>
        <v>5.7266087363853631</v>
      </c>
      <c r="P57" s="10">
        <f t="shared" si="61"/>
        <v>3.7890181443622493</v>
      </c>
      <c r="Q57" s="10">
        <f t="shared" si="61"/>
        <v>4.3241098013360596E-2</v>
      </c>
      <c r="R57" s="10">
        <f t="shared" si="61"/>
        <v>0.57038702324631241</v>
      </c>
      <c r="S57" s="10">
        <f t="shared" si="61"/>
        <v>1.9915965816294352</v>
      </c>
      <c r="T57" t="s">
        <v>652</v>
      </c>
      <c r="U57" t="s">
        <v>613</v>
      </c>
      <c r="V57" t="s">
        <v>478</v>
      </c>
      <c r="W57" t="s">
        <v>504</v>
      </c>
      <c r="X57" t="s">
        <v>505</v>
      </c>
      <c r="Y57" t="s">
        <v>511</v>
      </c>
      <c r="Z57" s="21">
        <v>29445</v>
      </c>
      <c r="AA57" s="21">
        <v>43679</v>
      </c>
      <c r="AB57">
        <f>DATEDIF(Z57,AA57,"Y")</f>
        <v>38</v>
      </c>
      <c r="AC57">
        <v>3</v>
      </c>
      <c r="AD57" t="s">
        <v>626</v>
      </c>
      <c r="AE57" t="s">
        <v>502</v>
      </c>
      <c r="AF57">
        <v>155</v>
      </c>
      <c r="AG57">
        <v>1</v>
      </c>
      <c r="AH57" t="str">
        <f t="shared" si="57"/>
        <v>TRUE</v>
      </c>
    </row>
    <row r="58" spans="1:34" ht="16" x14ac:dyDescent="0.2">
      <c r="A58" s="8" t="s">
        <v>164</v>
      </c>
      <c r="B58" s="9">
        <v>31</v>
      </c>
      <c r="C58" s="10">
        <f t="shared" si="54"/>
        <v>3.1E-2</v>
      </c>
      <c r="D58" s="11">
        <v>11.545431402837954</v>
      </c>
      <c r="E58" s="11">
        <v>1480.4538219286019</v>
      </c>
      <c r="F58" s="11">
        <v>261.26981453381165</v>
      </c>
      <c r="G58" s="11">
        <v>2.8873767693058476</v>
      </c>
      <c r="H58" s="11">
        <v>55.855493278058049</v>
      </c>
      <c r="I58" s="11">
        <v>369.68825598468436</v>
      </c>
      <c r="J58" s="11">
        <v>16.044918904076688</v>
      </c>
      <c r="K58" s="11">
        <v>56.693403186332468</v>
      </c>
      <c r="L58" s="11">
        <v>53.59429153857527</v>
      </c>
      <c r="M58" s="11">
        <v>1.5551509991513965</v>
      </c>
      <c r="N58" s="10">
        <f>(D58*1/1000)/$C$58</f>
        <v>0.37243327105928886</v>
      </c>
      <c r="O58" s="10">
        <f t="shared" ref="O58:S58" si="62">(E58*1/1000)/$C$58</f>
        <v>47.756574900922644</v>
      </c>
      <c r="P58" s="10">
        <f t="shared" si="62"/>
        <v>8.4280585333487625</v>
      </c>
      <c r="Q58" s="10">
        <f t="shared" si="62"/>
        <v>9.3141186106640253E-2</v>
      </c>
      <c r="R58" s="10">
        <f t="shared" si="62"/>
        <v>1.8017901057438079</v>
      </c>
      <c r="S58" s="10">
        <f t="shared" si="62"/>
        <v>11.925427612409173</v>
      </c>
      <c r="AH58" t="str">
        <f t="shared" si="57"/>
        <v>FALSE</v>
      </c>
    </row>
    <row r="59" spans="1:34" ht="16" x14ac:dyDescent="0.2">
      <c r="A59" s="8" t="s">
        <v>166</v>
      </c>
      <c r="B59" s="9">
        <v>31</v>
      </c>
      <c r="C59" s="10">
        <f t="shared" si="54"/>
        <v>3.1E-2</v>
      </c>
      <c r="D59" s="11">
        <v>6.2498859596476297</v>
      </c>
      <c r="E59" s="11">
        <v>747.93029700207717</v>
      </c>
      <c r="F59" s="11">
        <v>394.5853708793984</v>
      </c>
      <c r="G59" s="11">
        <v>2.8894531432222497</v>
      </c>
      <c r="H59" s="11">
        <v>17.228461070907706</v>
      </c>
      <c r="I59" s="11">
        <v>363.21787970122409</v>
      </c>
      <c r="J59" s="11">
        <v>13.269590382993002</v>
      </c>
      <c r="K59" s="11">
        <v>19.87890433821347</v>
      </c>
      <c r="L59" s="11">
        <v>42.993229282047253</v>
      </c>
      <c r="M59" s="11">
        <v>4.9831416780941558</v>
      </c>
      <c r="N59" s="10">
        <f>(D59*1/1000)/$C$59</f>
        <v>0.20160922450476226</v>
      </c>
      <c r="O59" s="10">
        <f t="shared" ref="O59:S59" si="63">(E59*1/1000)/$C$59</f>
        <v>24.126783774260552</v>
      </c>
      <c r="P59" s="10">
        <f t="shared" si="63"/>
        <v>12.728560350948335</v>
      </c>
      <c r="Q59" s="10">
        <f t="shared" si="63"/>
        <v>9.3208165910395158E-2</v>
      </c>
      <c r="R59" s="10">
        <f t="shared" si="63"/>
        <v>0.55575680873895827</v>
      </c>
      <c r="S59" s="10">
        <f t="shared" si="63"/>
        <v>11.716705796813681</v>
      </c>
      <c r="T59" t="s">
        <v>653</v>
      </c>
      <c r="U59" t="s">
        <v>622</v>
      </c>
      <c r="V59" t="s">
        <v>166</v>
      </c>
      <c r="W59" t="s">
        <v>504</v>
      </c>
      <c r="X59" t="s">
        <v>520</v>
      </c>
      <c r="Y59" t="s">
        <v>511</v>
      </c>
      <c r="Z59" s="21">
        <v>25575</v>
      </c>
      <c r="AA59" s="21">
        <v>43700</v>
      </c>
      <c r="AB59">
        <f>DATEDIF(Z59,AA59,"Y")</f>
        <v>49</v>
      </c>
      <c r="AC59">
        <v>3</v>
      </c>
      <c r="AD59" t="s">
        <v>626</v>
      </c>
      <c r="AE59" t="s">
        <v>502</v>
      </c>
      <c r="AF59">
        <v>15</v>
      </c>
      <c r="AG59">
        <v>2</v>
      </c>
      <c r="AH59" t="str">
        <f t="shared" si="57"/>
        <v>TRUE</v>
      </c>
    </row>
    <row r="60" spans="1:34" ht="16" x14ac:dyDescent="0.2">
      <c r="A60" s="8" t="s">
        <v>168</v>
      </c>
      <c r="B60" s="9">
        <v>25</v>
      </c>
      <c r="C60" s="10">
        <f t="shared" si="54"/>
        <v>2.5000000000000001E-2</v>
      </c>
      <c r="D60" s="11">
        <v>16.054951895389969</v>
      </c>
      <c r="E60" s="11">
        <v>144.1905195652148</v>
      </c>
      <c r="F60" s="11">
        <v>71.149600675573652</v>
      </c>
      <c r="G60" s="11">
        <v>2.8275805046398643</v>
      </c>
      <c r="H60" s="11">
        <v>3.4459984926935112</v>
      </c>
      <c r="I60" s="11">
        <v>21.07679508044049</v>
      </c>
      <c r="J60" s="11">
        <v>5.0734882400786132</v>
      </c>
      <c r="K60" s="11">
        <v>7.1575285697490703</v>
      </c>
      <c r="L60" s="11">
        <v>1.266133781490697</v>
      </c>
      <c r="M60" s="11">
        <v>2.0315133949543598</v>
      </c>
      <c r="N60" s="10">
        <f>(D60*1/1000)/$C$60</f>
        <v>0.64219807581559873</v>
      </c>
      <c r="O60" s="10">
        <f t="shared" ref="O60:S60" si="64">(E60*1/1000)/$C$60</f>
        <v>5.7676207826085921</v>
      </c>
      <c r="P60" s="10">
        <f t="shared" si="64"/>
        <v>2.8459840270229457</v>
      </c>
      <c r="Q60" s="10">
        <f t="shared" si="64"/>
        <v>0.11310322018559457</v>
      </c>
      <c r="R60" s="10">
        <f t="shared" si="64"/>
        <v>0.13783993970774044</v>
      </c>
      <c r="S60" s="10">
        <f t="shared" si="64"/>
        <v>0.84307180321761954</v>
      </c>
      <c r="T60" t="s">
        <v>654</v>
      </c>
      <c r="U60" s="22" t="s">
        <v>640</v>
      </c>
      <c r="V60" t="s">
        <v>168</v>
      </c>
      <c r="W60" t="s">
        <v>504</v>
      </c>
      <c r="X60" t="s">
        <v>505</v>
      </c>
      <c r="Y60" t="s">
        <v>511</v>
      </c>
      <c r="Z60" s="21">
        <v>31823</v>
      </c>
      <c r="AA60" s="21">
        <v>43726</v>
      </c>
      <c r="AB60">
        <f>DATEDIF(Z60,AA60,"Y")</f>
        <v>32</v>
      </c>
      <c r="AC60">
        <v>3</v>
      </c>
      <c r="AD60" t="s">
        <v>616</v>
      </c>
      <c r="AE60" t="s">
        <v>497</v>
      </c>
      <c r="AF60">
        <v>15</v>
      </c>
      <c r="AG60">
        <v>0</v>
      </c>
      <c r="AH60" t="str">
        <f t="shared" si="57"/>
        <v>TRUE</v>
      </c>
    </row>
    <row r="61" spans="1:34" ht="16" x14ac:dyDescent="0.2">
      <c r="A61" s="8" t="s">
        <v>170</v>
      </c>
      <c r="B61" s="9">
        <v>31</v>
      </c>
      <c r="C61" s="10">
        <f t="shared" si="54"/>
        <v>3.1E-2</v>
      </c>
      <c r="D61" s="11">
        <v>4.1544169655006451</v>
      </c>
      <c r="E61" s="11">
        <v>187.56558738039865</v>
      </c>
      <c r="F61" s="11">
        <v>137.64908111284495</v>
      </c>
      <c r="G61" s="11">
        <v>2.9180893147504912</v>
      </c>
      <c r="H61" s="11">
        <v>26.421425067745325</v>
      </c>
      <c r="I61" s="11">
        <v>66.790039864741019</v>
      </c>
      <c r="J61" s="11">
        <v>18.482699275484268</v>
      </c>
      <c r="K61" s="11">
        <v>26.693195733908794</v>
      </c>
      <c r="L61" s="11">
        <v>22.286899834788393</v>
      </c>
      <c r="M61" s="11">
        <v>3.3138520026574794</v>
      </c>
      <c r="N61" s="10">
        <f>(D61*1/1000)/$C$61</f>
        <v>0.13401345050002081</v>
      </c>
      <c r="O61" s="10">
        <f t="shared" ref="O61:S61" si="65">(E61*1/1000)/$C$61</f>
        <v>6.0505028187225376</v>
      </c>
      <c r="P61" s="10">
        <f t="shared" si="65"/>
        <v>4.4402929391240313</v>
      </c>
      <c r="Q61" s="10">
        <f t="shared" si="65"/>
        <v>9.413191337904811E-2</v>
      </c>
      <c r="R61" s="10">
        <f t="shared" si="65"/>
        <v>0.85230403444339764</v>
      </c>
      <c r="S61" s="10">
        <f t="shared" si="65"/>
        <v>2.1545174149916462</v>
      </c>
      <c r="AH61" t="str">
        <f t="shared" si="57"/>
        <v>FALSE</v>
      </c>
    </row>
    <row r="62" spans="1:34" ht="16" x14ac:dyDescent="0.2">
      <c r="A62" s="8" t="s">
        <v>172</v>
      </c>
      <c r="B62" s="9">
        <v>34</v>
      </c>
      <c r="C62" s="10">
        <f t="shared" si="54"/>
        <v>3.4000000000000002E-2</v>
      </c>
      <c r="D62" s="11">
        <v>12.024725578816884</v>
      </c>
      <c r="E62" s="11">
        <v>1472.5461453059554</v>
      </c>
      <c r="F62" s="11">
        <v>434.82092876886719</v>
      </c>
      <c r="G62" s="11">
        <v>2.9606515698413083</v>
      </c>
      <c r="H62" s="11">
        <v>19.764648804184308</v>
      </c>
      <c r="I62" s="11">
        <v>971.45751533097041</v>
      </c>
      <c r="J62" s="11">
        <v>12.241148883466558</v>
      </c>
      <c r="K62" s="11">
        <v>17.207736528893555</v>
      </c>
      <c r="L62" s="11">
        <v>46.300501041696066</v>
      </c>
      <c r="M62" s="11">
        <v>5.0208375673423111</v>
      </c>
      <c r="N62" s="10">
        <f>(D62*1/1000)/$C$62</f>
        <v>0.3536683993769672</v>
      </c>
      <c r="O62" s="10">
        <f t="shared" ref="O62:S62" si="66">(E62*1/1000)/$C$62</f>
        <v>43.310180744292801</v>
      </c>
      <c r="P62" s="10">
        <f t="shared" si="66"/>
        <v>12.788850846143152</v>
      </c>
      <c r="Q62" s="10">
        <f t="shared" si="66"/>
        <v>8.7077987348273767E-2</v>
      </c>
      <c r="R62" s="10">
        <f t="shared" si="66"/>
        <v>0.58131320012306786</v>
      </c>
      <c r="S62" s="10">
        <f t="shared" si="66"/>
        <v>28.572279862675597</v>
      </c>
      <c r="T62" t="s">
        <v>655</v>
      </c>
      <c r="U62" t="s">
        <v>617</v>
      </c>
      <c r="V62" t="s">
        <v>172</v>
      </c>
      <c r="W62" t="s">
        <v>504</v>
      </c>
      <c r="X62" t="s">
        <v>505</v>
      </c>
      <c r="Y62" t="s">
        <v>511</v>
      </c>
      <c r="Z62" s="21">
        <v>35211</v>
      </c>
      <c r="AA62" s="21">
        <v>43728</v>
      </c>
      <c r="AB62">
        <f>DATEDIF(Z62,AA62,"Y")</f>
        <v>23</v>
      </c>
      <c r="AC62">
        <v>2</v>
      </c>
      <c r="AD62" t="s">
        <v>616</v>
      </c>
      <c r="AE62" t="s">
        <v>502</v>
      </c>
      <c r="AF62">
        <v>64</v>
      </c>
      <c r="AG62">
        <v>2</v>
      </c>
      <c r="AH62" t="str">
        <f t="shared" si="57"/>
        <v>TRUE</v>
      </c>
    </row>
    <row r="63" spans="1:34" ht="16" x14ac:dyDescent="0.2">
      <c r="A63" s="8" t="s">
        <v>174</v>
      </c>
      <c r="B63" s="9">
        <v>32</v>
      </c>
      <c r="C63" s="10">
        <f t="shared" si="54"/>
        <v>3.2000000000000001E-2</v>
      </c>
      <c r="D63" s="11">
        <v>5.8996541282735535</v>
      </c>
      <c r="E63" s="11">
        <v>710.93840793352797</v>
      </c>
      <c r="F63" s="11">
        <v>354.38298509988948</v>
      </c>
      <c r="G63" s="11">
        <v>2.9257597412809626</v>
      </c>
      <c r="H63" s="11">
        <v>83.469464953137901</v>
      </c>
      <c r="I63" s="11">
        <v>546.2697696429135</v>
      </c>
      <c r="J63" s="11">
        <v>51.971815957578762</v>
      </c>
      <c r="K63" s="11">
        <v>89.247840717088621</v>
      </c>
      <c r="L63" s="11">
        <v>105.08199650140277</v>
      </c>
      <c r="M63" s="11">
        <v>56.768488554787517</v>
      </c>
      <c r="N63" s="10">
        <f>(D63*1/1000)/$C$63</f>
        <v>0.18436419150854855</v>
      </c>
      <c r="O63" s="10">
        <f t="shared" ref="O63:S63" si="67">(E63*1/1000)/$C$63</f>
        <v>22.216825247922745</v>
      </c>
      <c r="P63" s="10">
        <f t="shared" si="67"/>
        <v>11.074468284371546</v>
      </c>
      <c r="Q63" s="10">
        <f t="shared" si="67"/>
        <v>9.1429991915030082E-2</v>
      </c>
      <c r="R63" s="10">
        <f t="shared" si="67"/>
        <v>2.608420779785559</v>
      </c>
      <c r="S63" s="10">
        <f t="shared" si="67"/>
        <v>17.070930301341047</v>
      </c>
      <c r="AH63" t="str">
        <f t="shared" si="57"/>
        <v>FALSE</v>
      </c>
    </row>
    <row r="64" spans="1:34" ht="16" x14ac:dyDescent="0.2">
      <c r="A64" s="8" t="s">
        <v>176</v>
      </c>
      <c r="B64" s="9">
        <v>40</v>
      </c>
      <c r="C64" s="10">
        <f t="shared" si="54"/>
        <v>0.04</v>
      </c>
      <c r="D64" s="11">
        <v>155.96802996648944</v>
      </c>
      <c r="E64" s="11">
        <v>1463.9091284523183</v>
      </c>
      <c r="F64" s="11">
        <v>296.00243572621082</v>
      </c>
      <c r="G64" s="11">
        <v>3.6073775669287027</v>
      </c>
      <c r="H64" s="11">
        <v>1.5281582302996886</v>
      </c>
      <c r="I64" s="11">
        <v>971.26423003728189</v>
      </c>
      <c r="J64" s="11">
        <v>3.2756896385139465</v>
      </c>
      <c r="K64" s="11">
        <v>4.8564000848600113</v>
      </c>
      <c r="L64" s="11">
        <v>4.9497859211060549</v>
      </c>
      <c r="M64" s="11">
        <v>1.7797727618831194</v>
      </c>
      <c r="N64" s="10">
        <f>(D64*1/1000)/$C$64</f>
        <v>3.8992007491622362</v>
      </c>
      <c r="O64" s="10">
        <f t="shared" ref="O64:S64" si="68">(E64*1/1000)/$C$64</f>
        <v>36.597728211307953</v>
      </c>
      <c r="P64" s="10">
        <f t="shared" si="68"/>
        <v>7.4000608931552705</v>
      </c>
      <c r="Q64" s="10">
        <f t="shared" si="68"/>
        <v>9.018443917321757E-2</v>
      </c>
      <c r="R64" s="10">
        <f t="shared" si="68"/>
        <v>3.8203955757492213E-2</v>
      </c>
      <c r="S64" s="10">
        <f t="shared" si="68"/>
        <v>24.281605750932048</v>
      </c>
      <c r="T64" t="s">
        <v>656</v>
      </c>
      <c r="U64" t="s">
        <v>624</v>
      </c>
      <c r="V64" t="s">
        <v>176</v>
      </c>
      <c r="W64" t="s">
        <v>504</v>
      </c>
      <c r="X64" t="s">
        <v>505</v>
      </c>
      <c r="Y64" t="s">
        <v>511</v>
      </c>
      <c r="Z64" s="21">
        <v>36196</v>
      </c>
      <c r="AA64" s="21">
        <v>43748</v>
      </c>
      <c r="AB64">
        <f>DATEDIF(Z64,AA64,"Y")</f>
        <v>20</v>
      </c>
      <c r="AC64">
        <v>3</v>
      </c>
      <c r="AD64" t="s">
        <v>626</v>
      </c>
      <c r="AE64" t="s">
        <v>502</v>
      </c>
      <c r="AF64">
        <v>60</v>
      </c>
      <c r="AG64">
        <v>1</v>
      </c>
      <c r="AH64" t="str">
        <f t="shared" si="57"/>
        <v>TRUE</v>
      </c>
    </row>
    <row r="65" spans="1:34" ht="16" x14ac:dyDescent="0.2">
      <c r="A65" s="8" t="s">
        <v>178</v>
      </c>
      <c r="B65" s="9">
        <v>26</v>
      </c>
      <c r="C65" s="10">
        <f t="shared" si="54"/>
        <v>2.5999999999999999E-2</v>
      </c>
      <c r="D65" s="11">
        <v>8.4924562548733338</v>
      </c>
      <c r="E65" s="11">
        <v>310.24097996711748</v>
      </c>
      <c r="F65" s="11">
        <v>112.92871763216517</v>
      </c>
      <c r="G65" s="11">
        <v>3.1890038499783904</v>
      </c>
      <c r="H65" s="11">
        <v>21.310403734583581</v>
      </c>
      <c r="I65" s="11">
        <v>94.289814752301652</v>
      </c>
      <c r="J65" s="11">
        <v>14.048657712661267</v>
      </c>
      <c r="K65" s="11">
        <v>17.858337098568921</v>
      </c>
      <c r="L65" s="11">
        <v>16.834116637850258</v>
      </c>
      <c r="M65" s="11">
        <v>1.9432914485156672</v>
      </c>
      <c r="N65" s="10">
        <f>(D65*1/1000)/$C$65</f>
        <v>0.3266329328797436</v>
      </c>
      <c r="O65" s="10">
        <f t="shared" ref="O65:S65" si="69">(E65*1/1000)/$C$65</f>
        <v>11.932345383350672</v>
      </c>
      <c r="P65" s="10">
        <f t="shared" si="69"/>
        <v>4.3434122166217382</v>
      </c>
      <c r="Q65" s="10">
        <f t="shared" si="69"/>
        <v>0.1226539942299381</v>
      </c>
      <c r="R65" s="10">
        <f t="shared" si="69"/>
        <v>0.81963091286859924</v>
      </c>
      <c r="S65" s="10">
        <f t="shared" si="69"/>
        <v>3.6265313366269867</v>
      </c>
      <c r="T65" t="s">
        <v>657</v>
      </c>
      <c r="U65" t="s">
        <v>618</v>
      </c>
      <c r="V65" t="s">
        <v>178</v>
      </c>
      <c r="W65" t="s">
        <v>504</v>
      </c>
      <c r="X65" t="s">
        <v>510</v>
      </c>
      <c r="Y65" t="s">
        <v>511</v>
      </c>
      <c r="Z65" s="21">
        <v>23573</v>
      </c>
      <c r="AA65" s="21">
        <v>43742</v>
      </c>
      <c r="AB65">
        <f>DATEDIF(Z65,AA65,"Y")</f>
        <v>55</v>
      </c>
      <c r="AC65">
        <v>4</v>
      </c>
      <c r="AD65" t="s">
        <v>626</v>
      </c>
      <c r="AE65" t="s">
        <v>502</v>
      </c>
      <c r="AF65">
        <v>4476</v>
      </c>
      <c r="AG65">
        <v>1</v>
      </c>
      <c r="AH65" t="str">
        <f t="shared" si="57"/>
        <v>TRUE</v>
      </c>
    </row>
    <row r="66" spans="1:34" ht="16" x14ac:dyDescent="0.2">
      <c r="A66" s="8" t="s">
        <v>180</v>
      </c>
      <c r="B66" s="9">
        <v>50</v>
      </c>
      <c r="C66" s="10">
        <f t="shared" si="54"/>
        <v>0.05</v>
      </c>
      <c r="D66" s="11">
        <v>8.1385341281332622</v>
      </c>
      <c r="E66" s="11">
        <v>2245.1114278356367</v>
      </c>
      <c r="F66" s="11">
        <v>1191.6409071787134</v>
      </c>
      <c r="G66" s="11">
        <v>3.1244018285358255</v>
      </c>
      <c r="H66" s="11">
        <v>2.4550969377440599</v>
      </c>
      <c r="I66" s="11">
        <v>1014.0419646615289</v>
      </c>
      <c r="J66" s="11">
        <v>2.6367203307680462</v>
      </c>
      <c r="K66" s="11">
        <v>4.0247132663193321</v>
      </c>
      <c r="L66" s="11">
        <v>25.664213085956241</v>
      </c>
      <c r="M66" s="11">
        <v>2.6107410945660003</v>
      </c>
      <c r="N66" s="10">
        <f>(D66*1/1000)/$C$66</f>
        <v>0.16277068256266522</v>
      </c>
      <c r="O66" s="10">
        <f t="shared" ref="O66:S66" si="70">(E66*1/1000)/$C$66</f>
        <v>44.902228556712735</v>
      </c>
      <c r="P66" s="10">
        <f t="shared" si="70"/>
        <v>23.832818143574269</v>
      </c>
      <c r="Q66" s="10">
        <f t="shared" si="70"/>
        <v>6.2488036570716513E-2</v>
      </c>
      <c r="R66" s="10">
        <f t="shared" si="70"/>
        <v>4.9101938754881197E-2</v>
      </c>
      <c r="S66" s="10">
        <f t="shared" si="70"/>
        <v>20.280839293230574</v>
      </c>
      <c r="T66" t="s">
        <v>658</v>
      </c>
      <c r="U66" t="s">
        <v>612</v>
      </c>
      <c r="V66" t="s">
        <v>180</v>
      </c>
      <c r="W66" t="s">
        <v>504</v>
      </c>
      <c r="X66" t="s">
        <v>510</v>
      </c>
      <c r="Y66" t="s">
        <v>511</v>
      </c>
      <c r="Z66" s="21">
        <v>32618</v>
      </c>
      <c r="AA66" s="21">
        <v>43843</v>
      </c>
      <c r="AB66">
        <f>DATEDIF(Z66,AA66,"Y")</f>
        <v>30</v>
      </c>
      <c r="AC66">
        <v>3</v>
      </c>
      <c r="AD66" t="s">
        <v>626</v>
      </c>
      <c r="AE66" t="s">
        <v>502</v>
      </c>
      <c r="AF66">
        <v>180</v>
      </c>
      <c r="AG66">
        <v>3</v>
      </c>
      <c r="AH66" t="str">
        <f t="shared" si="57"/>
        <v>TRUE</v>
      </c>
    </row>
    <row r="67" spans="1:34" ht="16" x14ac:dyDescent="0.2">
      <c r="A67" s="8" t="s">
        <v>182</v>
      </c>
      <c r="B67" s="9">
        <v>36</v>
      </c>
      <c r="C67" s="10">
        <f t="shared" si="54"/>
        <v>3.5999999999999997E-2</v>
      </c>
      <c r="D67" s="11">
        <v>16.123549871762265</v>
      </c>
      <c r="E67" s="11">
        <v>1358.2808425662038</v>
      </c>
      <c r="F67" s="11">
        <v>505.83674165206514</v>
      </c>
      <c r="G67" s="11">
        <v>3.1886178322830649</v>
      </c>
      <c r="H67" s="11">
        <v>19.653992877883237</v>
      </c>
      <c r="I67" s="11">
        <v>850.01381341834701</v>
      </c>
      <c r="J67" s="11">
        <v>10.17910314356415</v>
      </c>
      <c r="K67" s="11">
        <v>25.379385533024408</v>
      </c>
      <c r="L67" s="11">
        <v>76.405092825459334</v>
      </c>
      <c r="M67" s="11">
        <v>2.2215083119577743</v>
      </c>
      <c r="N67" s="10">
        <f>(D67*1/1000)/$C$67</f>
        <v>0.44787638532672958</v>
      </c>
      <c r="O67" s="10">
        <f t="shared" ref="O67:S67" si="71">(E67*1/1000)/$C$67</f>
        <v>37.730023404616773</v>
      </c>
      <c r="P67" s="10">
        <f t="shared" si="71"/>
        <v>14.051020601446256</v>
      </c>
      <c r="Q67" s="10">
        <f t="shared" si="71"/>
        <v>8.8572717563418474E-2</v>
      </c>
      <c r="R67" s="10">
        <f t="shared" si="71"/>
        <v>0.54594424660786778</v>
      </c>
      <c r="S67" s="10">
        <f t="shared" si="71"/>
        <v>23.611494817176307</v>
      </c>
      <c r="T67" t="s">
        <v>659</v>
      </c>
      <c r="U67" s="22" t="s">
        <v>638</v>
      </c>
      <c r="V67" t="s">
        <v>182</v>
      </c>
      <c r="W67" t="s">
        <v>504</v>
      </c>
      <c r="X67" t="s">
        <v>510</v>
      </c>
      <c r="Y67" t="s">
        <v>496</v>
      </c>
      <c r="Z67" s="21">
        <v>29943</v>
      </c>
      <c r="AA67" s="21">
        <v>43733</v>
      </c>
      <c r="AB67">
        <f>DATEDIF(Z67,AA67,"Y")</f>
        <v>37</v>
      </c>
      <c r="AC67">
        <v>3</v>
      </c>
      <c r="AD67" t="s">
        <v>616</v>
      </c>
      <c r="AE67" t="s">
        <v>502</v>
      </c>
      <c r="AF67">
        <v>11409</v>
      </c>
      <c r="AG67">
        <v>10</v>
      </c>
      <c r="AH67" t="str">
        <f t="shared" si="57"/>
        <v>TRUE</v>
      </c>
    </row>
    <row r="68" spans="1:34" ht="16" x14ac:dyDescent="0.2">
      <c r="A68" s="8" t="s">
        <v>184</v>
      </c>
      <c r="B68" s="9">
        <v>46</v>
      </c>
      <c r="C68" s="10">
        <f t="shared" si="54"/>
        <v>4.5999999999999999E-2</v>
      </c>
      <c r="D68" s="11">
        <v>9.1359256598111678</v>
      </c>
      <c r="E68" s="11">
        <v>1030.4555500689441</v>
      </c>
      <c r="F68" s="11">
        <v>560.77420562345446</v>
      </c>
      <c r="G68" s="11">
        <v>2.9604326979711271</v>
      </c>
      <c r="H68" s="11">
        <v>35.420616163863109</v>
      </c>
      <c r="I68" s="11">
        <v>178.06832630975219</v>
      </c>
      <c r="J68" s="11">
        <v>15.466098230662732</v>
      </c>
      <c r="K68" s="11">
        <v>38.191604466274349</v>
      </c>
      <c r="L68" s="11">
        <v>4.9034146065963382</v>
      </c>
      <c r="M68" s="11">
        <v>2.0386405513426666</v>
      </c>
      <c r="N68" s="10">
        <f>(D68*1/1000)/$C$68</f>
        <v>0.19860707956111234</v>
      </c>
      <c r="O68" s="10">
        <f t="shared" ref="O68:S68" si="72">(E68*1/1000)/$C$68</f>
        <v>22.401207610194437</v>
      </c>
      <c r="P68" s="10">
        <f t="shared" si="72"/>
        <v>12.190743600509879</v>
      </c>
      <c r="Q68" s="10">
        <f t="shared" si="72"/>
        <v>6.4357232564589723E-2</v>
      </c>
      <c r="R68" s="10">
        <f t="shared" si="72"/>
        <v>0.77001339486658926</v>
      </c>
      <c r="S68" s="10">
        <f t="shared" si="72"/>
        <v>3.8710505719511348</v>
      </c>
      <c r="AH68" t="str">
        <f t="shared" si="57"/>
        <v>FALSE</v>
      </c>
    </row>
    <row r="69" spans="1:34" ht="16" x14ac:dyDescent="0.2">
      <c r="A69" s="8" t="s">
        <v>186</v>
      </c>
      <c r="B69" s="9">
        <v>36</v>
      </c>
      <c r="C69" s="10">
        <f t="shared" si="54"/>
        <v>3.5999999999999997E-2</v>
      </c>
      <c r="D69" s="11">
        <v>6.7636324268382522</v>
      </c>
      <c r="E69" s="11">
        <v>1308.5311587031229</v>
      </c>
      <c r="F69" s="11">
        <v>480.3614561235193</v>
      </c>
      <c r="G69" s="11">
        <v>3.01292474578629</v>
      </c>
      <c r="H69" s="11">
        <v>57.844650598389393</v>
      </c>
      <c r="I69" s="11">
        <v>814.83268622243327</v>
      </c>
      <c r="J69" s="11">
        <v>42.422587734121208</v>
      </c>
      <c r="K69" s="11">
        <v>58.88033589915581</v>
      </c>
      <c r="L69" s="11">
        <v>94.309562792360055</v>
      </c>
      <c r="M69" s="11">
        <v>5.290438953537401</v>
      </c>
      <c r="N69" s="10">
        <f>(D69*1/1000)/$C$69</f>
        <v>0.1878786785232848</v>
      </c>
      <c r="O69" s="10">
        <f t="shared" ref="O69:S69" si="73">(E69*1/1000)/$C$69</f>
        <v>36.34808774175341</v>
      </c>
      <c r="P69" s="10">
        <f t="shared" si="73"/>
        <v>13.343373781208872</v>
      </c>
      <c r="Q69" s="10">
        <f t="shared" si="73"/>
        <v>8.369235404961918E-2</v>
      </c>
      <c r="R69" s="10">
        <f t="shared" si="73"/>
        <v>1.606795849955261</v>
      </c>
      <c r="S69" s="10">
        <f t="shared" si="73"/>
        <v>22.634241283956484</v>
      </c>
      <c r="AH69" t="str">
        <f t="shared" si="57"/>
        <v>FALSE</v>
      </c>
    </row>
    <row r="70" spans="1:34" ht="16" x14ac:dyDescent="0.2">
      <c r="A70" s="8" t="s">
        <v>188</v>
      </c>
      <c r="B70" s="9">
        <v>39</v>
      </c>
      <c r="C70" s="10">
        <f t="shared" si="54"/>
        <v>3.9E-2</v>
      </c>
      <c r="D70" s="11">
        <v>13.945432280506926</v>
      </c>
      <c r="E70" s="11">
        <v>914.78899981153677</v>
      </c>
      <c r="F70" s="11">
        <v>210.86206828620621</v>
      </c>
      <c r="G70" s="11">
        <v>2.9895774980345537</v>
      </c>
      <c r="H70" s="11">
        <v>-1.0326085234478535</v>
      </c>
      <c r="I70" s="11">
        <v>271.80826743574704</v>
      </c>
      <c r="J70" s="11">
        <v>1.5502010529448698</v>
      </c>
      <c r="K70" s="11">
        <v>2.1899294684845625</v>
      </c>
      <c r="L70" s="11">
        <v>1.5959946692561116</v>
      </c>
      <c r="M70" s="11">
        <v>1.508380291754813</v>
      </c>
      <c r="N70" s="10">
        <f>(D70*1/1000)/$C$70</f>
        <v>0.35757518667966476</v>
      </c>
      <c r="O70" s="10">
        <f t="shared" ref="O70:S70" si="74">(E70*1/1000)/$C$70</f>
        <v>23.456128200295812</v>
      </c>
      <c r="P70" s="10">
        <f t="shared" si="74"/>
        <v>5.4067196996463132</v>
      </c>
      <c r="Q70" s="10">
        <f t="shared" si="74"/>
        <v>7.6655833282937277E-2</v>
      </c>
      <c r="R70" s="10">
        <f t="shared" si="74"/>
        <v>-2.6477141626868036E-2</v>
      </c>
      <c r="S70" s="10">
        <f t="shared" si="74"/>
        <v>6.9694427547627447</v>
      </c>
      <c r="AH70" t="str">
        <f t="shared" si="57"/>
        <v>FALSE</v>
      </c>
    </row>
    <row r="71" spans="1:34" ht="16" x14ac:dyDescent="0.2">
      <c r="A71" s="8" t="s">
        <v>190</v>
      </c>
      <c r="B71" s="9">
        <v>23</v>
      </c>
      <c r="C71" s="10">
        <f t="shared" si="54"/>
        <v>2.3E-2</v>
      </c>
      <c r="D71" s="11">
        <v>3.3683241968482025</v>
      </c>
      <c r="E71" s="11">
        <v>21.952556781856941</v>
      </c>
      <c r="F71" s="11">
        <v>69.003293135231559</v>
      </c>
      <c r="G71" s="11">
        <v>2.8686921614754644</v>
      </c>
      <c r="H71" s="11">
        <v>10.248590263112252</v>
      </c>
      <c r="I71" s="11">
        <v>22.212791866312955</v>
      </c>
      <c r="J71" s="11">
        <v>11.254425204563479</v>
      </c>
      <c r="K71" s="11">
        <v>12.702477563307024</v>
      </c>
      <c r="L71" s="11">
        <v>13.386631723417468</v>
      </c>
      <c r="M71" s="11">
        <v>1.7317577666827777</v>
      </c>
      <c r="N71" s="10">
        <f>(D71*1/1000)/$C$71</f>
        <v>0.14644887812383489</v>
      </c>
      <c r="O71" s="10">
        <f t="shared" ref="O71:S71" si="75">(E71*1/1000)/$C$71</f>
        <v>0.95445899051551919</v>
      </c>
      <c r="P71" s="10">
        <f t="shared" si="75"/>
        <v>3.0001431797926763</v>
      </c>
      <c r="Q71" s="10">
        <f t="shared" si="75"/>
        <v>0.12472574615110715</v>
      </c>
      <c r="R71" s="10">
        <f t="shared" si="75"/>
        <v>0.44559088100488053</v>
      </c>
      <c r="S71" s="10">
        <f t="shared" si="75"/>
        <v>0.96577355940491105</v>
      </c>
      <c r="AH71" t="str">
        <f t="shared" si="57"/>
        <v>FALSE</v>
      </c>
    </row>
    <row r="72" spans="1:34" ht="16" x14ac:dyDescent="0.2">
      <c r="A72" s="8" t="s">
        <v>192</v>
      </c>
      <c r="B72" s="9">
        <v>34</v>
      </c>
      <c r="C72" s="10">
        <f t="shared" si="54"/>
        <v>3.4000000000000002E-2</v>
      </c>
      <c r="D72" s="11">
        <v>4.2340249097986717</v>
      </c>
      <c r="E72" s="11">
        <v>725.87965212995596</v>
      </c>
      <c r="F72" s="11">
        <v>326.80103241681411</v>
      </c>
      <c r="G72" s="11">
        <v>2.8562996673161027</v>
      </c>
      <c r="H72" s="11">
        <v>16.278015758229515</v>
      </c>
      <c r="I72" s="11">
        <v>329.68247098626188</v>
      </c>
      <c r="J72" s="11">
        <v>11.703293133112766</v>
      </c>
      <c r="K72" s="11">
        <v>17.199582054053803</v>
      </c>
      <c r="L72" s="11">
        <v>41.372106073846162</v>
      </c>
      <c r="M72" s="11">
        <v>2.6710728131792032</v>
      </c>
      <c r="N72" s="10">
        <f>(D72*1/1000)/$C$72</f>
        <v>0.12453014440584327</v>
      </c>
      <c r="O72" s="10">
        <f t="shared" ref="O72:S72" si="76">(E72*1/1000)/$C$72</f>
        <v>21.349401533233998</v>
      </c>
      <c r="P72" s="10">
        <f t="shared" si="76"/>
        <v>9.6117950710827671</v>
      </c>
      <c r="Q72" s="10">
        <f t="shared" si="76"/>
        <v>8.4008813744591251E-2</v>
      </c>
      <c r="R72" s="10">
        <f t="shared" si="76"/>
        <v>0.47876516935969154</v>
      </c>
      <c r="S72" s="10">
        <f t="shared" si="76"/>
        <v>9.6965432643018179</v>
      </c>
      <c r="T72" t="s">
        <v>660</v>
      </c>
      <c r="U72" t="s">
        <v>620</v>
      </c>
      <c r="V72" t="s">
        <v>192</v>
      </c>
      <c r="W72" t="s">
        <v>504</v>
      </c>
      <c r="X72" t="s">
        <v>510</v>
      </c>
      <c r="Y72" t="s">
        <v>511</v>
      </c>
      <c r="Z72" s="21">
        <v>29437</v>
      </c>
      <c r="AA72" s="21">
        <v>43796</v>
      </c>
      <c r="AB72">
        <f>DATEDIF(Z72,AA72,"Y")</f>
        <v>39</v>
      </c>
      <c r="AC72">
        <v>4</v>
      </c>
      <c r="AD72" t="s">
        <v>626</v>
      </c>
      <c r="AE72" t="s">
        <v>502</v>
      </c>
      <c r="AF72">
        <v>98</v>
      </c>
      <c r="AG72">
        <v>0</v>
      </c>
      <c r="AH72" t="str">
        <f t="shared" si="57"/>
        <v>TRUE</v>
      </c>
    </row>
    <row r="73" spans="1:34" ht="16" x14ac:dyDescent="0.2">
      <c r="A73" s="8" t="s">
        <v>194</v>
      </c>
      <c r="B73" s="9">
        <v>35</v>
      </c>
      <c r="C73" s="10">
        <f t="shared" si="54"/>
        <v>3.5000000000000003E-2</v>
      </c>
      <c r="D73" s="11">
        <v>3.4688161238538155</v>
      </c>
      <c r="E73" s="11">
        <v>1584.4825652299653</v>
      </c>
      <c r="F73" s="11">
        <v>530.09760717528059</v>
      </c>
      <c r="G73" s="11">
        <v>2.8931458824877057</v>
      </c>
      <c r="H73" s="11">
        <v>16.29231170291154</v>
      </c>
      <c r="I73" s="11">
        <v>622.16806897403524</v>
      </c>
      <c r="J73" s="11">
        <v>7.3960293885372153</v>
      </c>
      <c r="K73" s="11">
        <v>13.784591047917928</v>
      </c>
      <c r="L73" s="11">
        <v>49.098759404175965</v>
      </c>
      <c r="M73" s="11">
        <v>19.194817726729568</v>
      </c>
      <c r="N73" s="10">
        <f>(D73*1/1000)/$C$73</f>
        <v>9.9109032110109005E-2</v>
      </c>
      <c r="O73" s="10">
        <f t="shared" ref="O73:S73" si="77">(E73*1/1000)/$C$73</f>
        <v>45.270930435141857</v>
      </c>
      <c r="P73" s="10">
        <f t="shared" si="77"/>
        <v>15.145645919293727</v>
      </c>
      <c r="Q73" s="10">
        <f t="shared" si="77"/>
        <v>8.2661310928220155E-2</v>
      </c>
      <c r="R73" s="10">
        <f t="shared" si="77"/>
        <v>0.46549462008318687</v>
      </c>
      <c r="S73" s="10">
        <f t="shared" si="77"/>
        <v>17.77623054211529</v>
      </c>
      <c r="T73" t="s">
        <v>550</v>
      </c>
      <c r="U73" s="22" t="s">
        <v>661</v>
      </c>
      <c r="V73" t="s">
        <v>194</v>
      </c>
      <c r="W73" t="s">
        <v>504</v>
      </c>
      <c r="X73" t="s">
        <v>520</v>
      </c>
      <c r="Y73" t="s">
        <v>511</v>
      </c>
      <c r="Z73" s="21">
        <v>34720</v>
      </c>
      <c r="AA73" s="21">
        <v>43812</v>
      </c>
      <c r="AB73">
        <f>DATEDIF(Z73,AA73,"Y")</f>
        <v>24</v>
      </c>
      <c r="AC73">
        <v>1</v>
      </c>
      <c r="AD73" t="s">
        <v>609</v>
      </c>
      <c r="AE73" t="s">
        <v>502</v>
      </c>
      <c r="AF73">
        <v>375</v>
      </c>
      <c r="AG73">
        <v>9</v>
      </c>
      <c r="AH73" t="str">
        <f t="shared" si="57"/>
        <v>TRUE</v>
      </c>
    </row>
    <row r="74" spans="1:34" ht="16" x14ac:dyDescent="0.2">
      <c r="A74" s="8" t="s">
        <v>196</v>
      </c>
      <c r="B74" s="9">
        <v>44</v>
      </c>
      <c r="C74" s="10">
        <f t="shared" si="54"/>
        <v>4.3999999999999997E-2</v>
      </c>
      <c r="D74" s="11">
        <v>3.4141792226693415</v>
      </c>
      <c r="E74" s="11">
        <v>629.56247223079617</v>
      </c>
      <c r="F74" s="11">
        <v>285.8137239624516</v>
      </c>
      <c r="G74" s="11">
        <v>3.0063538996374932</v>
      </c>
      <c r="H74" s="11">
        <v>63.850299854358028</v>
      </c>
      <c r="I74" s="11">
        <v>169.73144835386219</v>
      </c>
      <c r="J74" s="11">
        <v>39.686928775682588</v>
      </c>
      <c r="K74" s="11">
        <v>56.946144548177067</v>
      </c>
      <c r="L74" s="11">
        <v>55.72481408863851</v>
      </c>
      <c r="M74" s="11">
        <v>9.1956743189509726</v>
      </c>
      <c r="N74" s="10">
        <f>(D74*1/1000)/$C$74</f>
        <v>7.7594982333394125E-2</v>
      </c>
      <c r="O74" s="10">
        <f t="shared" ref="O74:S74" si="78">(E74*1/1000)/$C$74</f>
        <v>14.30823800524537</v>
      </c>
      <c r="P74" s="10">
        <f t="shared" si="78"/>
        <v>6.4957664536920818</v>
      </c>
      <c r="Q74" s="10">
        <f t="shared" si="78"/>
        <v>6.832622499176122E-2</v>
      </c>
      <c r="R74" s="10">
        <f t="shared" si="78"/>
        <v>1.451143178508137</v>
      </c>
      <c r="S74" s="10">
        <f t="shared" si="78"/>
        <v>3.857532917133232</v>
      </c>
      <c r="T74" t="s">
        <v>551</v>
      </c>
      <c r="U74" s="22" t="s">
        <v>662</v>
      </c>
      <c r="V74" t="s">
        <v>196</v>
      </c>
      <c r="W74" t="s">
        <v>504</v>
      </c>
      <c r="X74" t="s">
        <v>510</v>
      </c>
      <c r="Y74" t="s">
        <v>511</v>
      </c>
      <c r="Z74" s="21">
        <v>33760</v>
      </c>
      <c r="AA74" s="21">
        <v>43815</v>
      </c>
      <c r="AB74">
        <f>DATEDIF(Z74,AA74,"Y")</f>
        <v>27</v>
      </c>
      <c r="AC74">
        <v>1</v>
      </c>
      <c r="AD74" t="s">
        <v>609</v>
      </c>
      <c r="AE74" t="s">
        <v>502</v>
      </c>
      <c r="AF74">
        <v>704</v>
      </c>
      <c r="AG74">
        <v>10</v>
      </c>
      <c r="AH74" t="str">
        <f t="shared" si="57"/>
        <v>TRUE</v>
      </c>
    </row>
    <row r="75" spans="1:34" ht="16" x14ac:dyDescent="0.2">
      <c r="A75" s="8" t="s">
        <v>198</v>
      </c>
      <c r="B75" s="9">
        <v>42</v>
      </c>
      <c r="C75" s="10">
        <f t="shared" si="54"/>
        <v>4.2000000000000003E-2</v>
      </c>
      <c r="D75" s="11">
        <v>5.1348337135073416</v>
      </c>
      <c r="E75" s="11">
        <v>1349.4995204755096</v>
      </c>
      <c r="F75" s="11">
        <v>501.50553110052113</v>
      </c>
      <c r="G75" s="11">
        <v>2.918419556676151</v>
      </c>
      <c r="H75" s="11">
        <v>22.119440063008568</v>
      </c>
      <c r="I75" s="11">
        <v>917.17821657139234</v>
      </c>
      <c r="J75" s="11">
        <v>14.871809470885644</v>
      </c>
      <c r="K75" s="11">
        <v>16.645305001529529</v>
      </c>
      <c r="L75" s="11">
        <v>128.33049397722417</v>
      </c>
      <c r="M75" s="11">
        <v>2.9783739152279178</v>
      </c>
      <c r="N75" s="10">
        <f>(D75*1/1000)/$C$75</f>
        <v>0.12225794555969861</v>
      </c>
      <c r="O75" s="10">
        <f t="shared" ref="O75:S75" si="79">(E75*1/1000)/$C$75</f>
        <v>32.130940963702606</v>
      </c>
      <c r="P75" s="10">
        <f t="shared" si="79"/>
        <v>11.94060788334574</v>
      </c>
      <c r="Q75" s="10">
        <f t="shared" si="79"/>
        <v>6.9486179920860744E-2</v>
      </c>
      <c r="R75" s="10">
        <f t="shared" si="79"/>
        <v>0.52665333483353727</v>
      </c>
      <c r="S75" s="10">
        <f t="shared" si="79"/>
        <v>21.837576585033148</v>
      </c>
      <c r="AH75" t="str">
        <f t="shared" si="57"/>
        <v>FALSE</v>
      </c>
    </row>
    <row r="76" spans="1:34" ht="16" x14ac:dyDescent="0.2">
      <c r="A76" s="8" t="s">
        <v>200</v>
      </c>
      <c r="B76" s="9">
        <v>22</v>
      </c>
      <c r="C76" s="10">
        <f t="shared" si="54"/>
        <v>2.1999999999999999E-2</v>
      </c>
      <c r="D76" s="11">
        <v>2.9684974247339815</v>
      </c>
      <c r="E76" s="11">
        <v>-20.00604211111121</v>
      </c>
      <c r="F76" s="11">
        <v>92.467568000324661</v>
      </c>
      <c r="G76" s="11">
        <v>2.8471563925022507</v>
      </c>
      <c r="H76" s="11">
        <v>20.744994269551988</v>
      </c>
      <c r="I76" s="11">
        <v>84.503674489743787</v>
      </c>
      <c r="J76" s="11">
        <v>18.493862233185901</v>
      </c>
      <c r="K76" s="11">
        <v>24.154024250521303</v>
      </c>
      <c r="L76" s="11">
        <v>22.116888271855672</v>
      </c>
      <c r="M76" s="11">
        <v>1.7076874654011216</v>
      </c>
      <c r="N76" s="10">
        <f>(D76*1/1000)/$C$77</f>
        <v>5.9369948494679629E-2</v>
      </c>
      <c r="O76" s="10">
        <f t="shared" ref="O76:S77" si="80">(E76*1/1000)/$C$77</f>
        <v>-0.40012084222222416</v>
      </c>
      <c r="P76" s="10">
        <f t="shared" si="80"/>
        <v>1.849351360006493</v>
      </c>
      <c r="Q76" s="10">
        <f t="shared" si="80"/>
        <v>5.694312785004501E-2</v>
      </c>
      <c r="R76" s="10">
        <f t="shared" si="80"/>
        <v>0.41489988539103972</v>
      </c>
      <c r="S76" s="10">
        <f t="shared" si="80"/>
        <v>1.6900734897948757</v>
      </c>
      <c r="AH76" t="str">
        <f t="shared" si="57"/>
        <v>FALSE</v>
      </c>
    </row>
    <row r="77" spans="1:34" ht="16" x14ac:dyDescent="0.2">
      <c r="A77" s="8" t="s">
        <v>202</v>
      </c>
      <c r="B77" s="9">
        <v>50</v>
      </c>
      <c r="C77" s="10">
        <f t="shared" si="54"/>
        <v>0.05</v>
      </c>
      <c r="D77" s="11">
        <v>7.2693585412831023</v>
      </c>
      <c r="E77" s="11">
        <v>1312.8632209626071</v>
      </c>
      <c r="F77" s="11">
        <v>299.70245025216747</v>
      </c>
      <c r="G77" s="11">
        <v>2.9030208923114325</v>
      </c>
      <c r="H77" s="11">
        <v>31.271996830275391</v>
      </c>
      <c r="I77" s="11">
        <v>567.59449629867913</v>
      </c>
      <c r="J77" s="11">
        <v>13.168488492651031</v>
      </c>
      <c r="K77" s="11">
        <v>20.678792452729144</v>
      </c>
      <c r="L77" s="11">
        <v>69.439821043271081</v>
      </c>
      <c r="M77" s="11">
        <v>72.849536349402712</v>
      </c>
      <c r="N77" s="10">
        <f>(D77*1/1000)/$C$77</f>
        <v>0.14538717082566205</v>
      </c>
      <c r="O77" s="10">
        <f t="shared" si="80"/>
        <v>26.257264419252138</v>
      </c>
      <c r="P77" s="10">
        <f t="shared" si="80"/>
        <v>5.9940490050433493</v>
      </c>
      <c r="Q77" s="10">
        <f t="shared" si="80"/>
        <v>5.8060417846228646E-2</v>
      </c>
      <c r="R77" s="10">
        <f t="shared" si="80"/>
        <v>0.62543993660550778</v>
      </c>
      <c r="S77" s="10">
        <f t="shared" si="80"/>
        <v>11.35188992597358</v>
      </c>
      <c r="AH77" t="str">
        <f t="shared" si="57"/>
        <v>FALSE</v>
      </c>
    </row>
    <row r="78" spans="1:34" ht="16" x14ac:dyDescent="0.2">
      <c r="A78" s="8" t="s">
        <v>204</v>
      </c>
      <c r="B78" s="9">
        <v>32</v>
      </c>
      <c r="C78" s="10">
        <f t="shared" si="54"/>
        <v>3.2000000000000001E-2</v>
      </c>
      <c r="D78" s="11">
        <v>3.7197523470015041</v>
      </c>
      <c r="E78" s="11">
        <v>219.17973266137378</v>
      </c>
      <c r="F78" s="11">
        <v>142.44701063394061</v>
      </c>
      <c r="G78" s="11">
        <v>2.8282201272172665</v>
      </c>
      <c r="H78" s="11">
        <v>16.287063362755173</v>
      </c>
      <c r="I78" s="11">
        <v>173.82234673719086</v>
      </c>
      <c r="J78" s="11">
        <v>12.690030883880253</v>
      </c>
      <c r="K78" s="11">
        <v>17.389645556558122</v>
      </c>
      <c r="L78" s="11">
        <v>23.11038921329807</v>
      </c>
      <c r="M78" s="11">
        <v>1.7976756361670705</v>
      </c>
      <c r="N78" s="10">
        <f>(D78*1/1000)/$C$78</f>
        <v>0.116242260843797</v>
      </c>
      <c r="O78" s="10">
        <f t="shared" ref="O78:S78" si="81">(E78*1/1000)/$C$78</f>
        <v>6.8493666456679305</v>
      </c>
      <c r="P78" s="10">
        <f t="shared" si="81"/>
        <v>4.451469082310644</v>
      </c>
      <c r="Q78" s="10">
        <f t="shared" si="81"/>
        <v>8.8381878975539577E-2</v>
      </c>
      <c r="R78" s="10">
        <f t="shared" si="81"/>
        <v>0.50897073008609917</v>
      </c>
      <c r="S78" s="10">
        <f t="shared" si="81"/>
        <v>5.4319483355372142</v>
      </c>
      <c r="T78" t="s">
        <v>663</v>
      </c>
      <c r="U78" s="22" t="s">
        <v>662</v>
      </c>
      <c r="V78" t="s">
        <v>204</v>
      </c>
      <c r="W78" t="s">
        <v>504</v>
      </c>
      <c r="X78" t="s">
        <v>510</v>
      </c>
      <c r="Y78" t="s">
        <v>511</v>
      </c>
      <c r="Z78" s="21">
        <v>33760</v>
      </c>
      <c r="AA78" s="21">
        <v>43830</v>
      </c>
      <c r="AB78">
        <f>DATEDIF(Z78,AA78,"Y")</f>
        <v>27</v>
      </c>
      <c r="AC78">
        <v>2</v>
      </c>
      <c r="AD78" t="s">
        <v>616</v>
      </c>
      <c r="AE78" t="s">
        <v>502</v>
      </c>
      <c r="AF78">
        <v>129</v>
      </c>
      <c r="AG78">
        <v>0</v>
      </c>
      <c r="AH78" t="str">
        <f t="shared" si="57"/>
        <v>TRUE</v>
      </c>
    </row>
    <row r="79" spans="1:34" ht="16" x14ac:dyDescent="0.2">
      <c r="A79" s="8" t="s">
        <v>206</v>
      </c>
      <c r="B79" s="9">
        <v>43</v>
      </c>
      <c r="C79" s="10">
        <f t="shared" si="54"/>
        <v>4.2999999999999997E-2</v>
      </c>
      <c r="D79" s="11">
        <v>12.992910776064122</v>
      </c>
      <c r="E79" s="11">
        <v>1041.2556715250773</v>
      </c>
      <c r="F79" s="11">
        <v>338.85930231736864</v>
      </c>
      <c r="G79" s="11">
        <v>3.5234001308849878</v>
      </c>
      <c r="H79" s="11">
        <v>42.392793073999016</v>
      </c>
      <c r="I79" s="11">
        <v>900.55706656459665</v>
      </c>
      <c r="J79" s="11">
        <v>16.114809954555042</v>
      </c>
      <c r="K79" s="11">
        <v>42.906890860999084</v>
      </c>
      <c r="L79" s="11">
        <v>62.448253194822271</v>
      </c>
      <c r="M79" s="11">
        <v>2.4632725414484566</v>
      </c>
      <c r="N79" s="10">
        <f>(D79*1/1000)/$C$79</f>
        <v>0.30216071572242142</v>
      </c>
      <c r="O79" s="10">
        <f t="shared" ref="O79:S79" si="82">(E79*1/1000)/$C$79</f>
        <v>24.2152481750018</v>
      </c>
      <c r="P79" s="10">
        <f t="shared" si="82"/>
        <v>7.8804488911015973</v>
      </c>
      <c r="Q79" s="10">
        <f t="shared" si="82"/>
        <v>8.1939537927557857E-2</v>
      </c>
      <c r="R79" s="10">
        <f t="shared" si="82"/>
        <v>0.9858789086976516</v>
      </c>
      <c r="S79" s="10">
        <f t="shared" si="82"/>
        <v>20.943187594525504</v>
      </c>
      <c r="T79" t="s">
        <v>554</v>
      </c>
      <c r="U79" s="22" t="s">
        <v>664</v>
      </c>
      <c r="V79" t="s">
        <v>206</v>
      </c>
      <c r="W79" t="s">
        <v>504</v>
      </c>
      <c r="X79" t="s">
        <v>505</v>
      </c>
      <c r="Y79" t="s">
        <v>496</v>
      </c>
      <c r="Z79" s="21">
        <v>23236</v>
      </c>
      <c r="AA79" s="21">
        <v>43866</v>
      </c>
      <c r="AB79">
        <f>DATEDIF(Z79,AA79,"Y")</f>
        <v>56</v>
      </c>
      <c r="AC79">
        <v>1</v>
      </c>
      <c r="AD79" t="s">
        <v>609</v>
      </c>
      <c r="AE79" t="s">
        <v>502</v>
      </c>
      <c r="AF79">
        <v>1854</v>
      </c>
      <c r="AG79">
        <v>14</v>
      </c>
      <c r="AH79" t="str">
        <f t="shared" si="57"/>
        <v>TRUE</v>
      </c>
    </row>
    <row r="80" spans="1:34" ht="16" x14ac:dyDescent="0.2">
      <c r="A80" s="8" t="s">
        <v>208</v>
      </c>
      <c r="B80" s="9">
        <v>24</v>
      </c>
      <c r="C80" s="10">
        <f t="shared" si="54"/>
        <v>2.4E-2</v>
      </c>
      <c r="D80" s="11">
        <v>3.6872261546720422</v>
      </c>
      <c r="E80" s="11">
        <v>461.15849951626365</v>
      </c>
      <c r="F80" s="11">
        <v>212.54771336142696</v>
      </c>
      <c r="G80" s="11">
        <v>2.843234330740168</v>
      </c>
      <c r="H80" s="11">
        <v>12.058177975850326</v>
      </c>
      <c r="I80" s="11">
        <v>348.98975826458417</v>
      </c>
      <c r="J80" s="11">
        <v>7.0847573256734107</v>
      </c>
      <c r="K80" s="11">
        <v>9.9636106750444657</v>
      </c>
      <c r="L80" s="11">
        <v>29.32190297508237</v>
      </c>
      <c r="M80" s="11">
        <v>1.867955744201613</v>
      </c>
      <c r="N80" s="10">
        <f>(D80*1/1000)/$C$80</f>
        <v>0.1536344231113351</v>
      </c>
      <c r="O80" s="10">
        <f t="shared" ref="O80:S80" si="83">(E80*1/1000)/$C$80</f>
        <v>19.21493747984432</v>
      </c>
      <c r="P80" s="10">
        <f t="shared" si="83"/>
        <v>8.8561547233927911</v>
      </c>
      <c r="Q80" s="10">
        <f t="shared" si="83"/>
        <v>0.11846809711417366</v>
      </c>
      <c r="R80" s="10">
        <f t="shared" si="83"/>
        <v>0.5024240823270969</v>
      </c>
      <c r="S80" s="10">
        <f t="shared" si="83"/>
        <v>14.541239927691008</v>
      </c>
      <c r="AH80" t="str">
        <f t="shared" si="57"/>
        <v>FALSE</v>
      </c>
    </row>
    <row r="81" spans="1:34" ht="16" x14ac:dyDescent="0.2">
      <c r="A81" s="8" t="s">
        <v>210</v>
      </c>
      <c r="B81" s="9">
        <v>75</v>
      </c>
      <c r="C81" s="10">
        <f t="shared" si="54"/>
        <v>7.4999999999999997E-2</v>
      </c>
      <c r="D81" s="11">
        <v>23.299828266925591</v>
      </c>
      <c r="E81" s="11">
        <v>2331.194240656102</v>
      </c>
      <c r="F81" s="11">
        <v>700.02934386514596</v>
      </c>
      <c r="G81" s="11">
        <v>6.1035284620910648</v>
      </c>
      <c r="H81" s="11">
        <v>66.781914065249623</v>
      </c>
      <c r="I81" s="11">
        <v>777.92173391231177</v>
      </c>
      <c r="J81" s="11">
        <v>29.382928615937711</v>
      </c>
      <c r="K81" s="11">
        <v>87.937947168637493</v>
      </c>
      <c r="L81" s="11">
        <v>140.71707175412791</v>
      </c>
      <c r="M81" s="11">
        <v>5.8660593134310464</v>
      </c>
      <c r="N81" s="10">
        <f>(D81*1/1000)/$C$81</f>
        <v>0.31066437689234122</v>
      </c>
      <c r="O81" s="10">
        <f t="shared" ref="O81:S81" si="84">(E81*1/1000)/$C$81</f>
        <v>31.082589875414698</v>
      </c>
      <c r="P81" s="10">
        <f t="shared" si="84"/>
        <v>9.3337245848686123</v>
      </c>
      <c r="Q81" s="10">
        <f t="shared" si="84"/>
        <v>8.1380379494547531E-2</v>
      </c>
      <c r="R81" s="10">
        <f t="shared" si="84"/>
        <v>0.89042552086999505</v>
      </c>
      <c r="S81" s="10">
        <f t="shared" si="84"/>
        <v>10.372289785497491</v>
      </c>
      <c r="T81" t="s">
        <v>556</v>
      </c>
      <c r="U81" s="22" t="s">
        <v>665</v>
      </c>
      <c r="V81" t="s">
        <v>210</v>
      </c>
      <c r="W81" t="s">
        <v>504</v>
      </c>
      <c r="X81" t="s">
        <v>505</v>
      </c>
      <c r="Y81" t="s">
        <v>496</v>
      </c>
      <c r="Z81" s="21">
        <v>30355</v>
      </c>
      <c r="AA81" s="21">
        <v>43854</v>
      </c>
      <c r="AB81">
        <f>DATEDIF(Z81,AA81,"Y")</f>
        <v>36</v>
      </c>
      <c r="AC81">
        <v>1</v>
      </c>
      <c r="AD81" t="s">
        <v>609</v>
      </c>
      <c r="AE81" t="s">
        <v>497</v>
      </c>
      <c r="AF81">
        <v>2375</v>
      </c>
      <c r="AG81">
        <v>14</v>
      </c>
      <c r="AH81" t="str">
        <f t="shared" si="57"/>
        <v>TRUE</v>
      </c>
    </row>
    <row r="82" spans="1:34" ht="16" x14ac:dyDescent="0.2">
      <c r="A82" s="8" t="s">
        <v>212</v>
      </c>
      <c r="B82" s="9">
        <v>44</v>
      </c>
      <c r="C82" s="10">
        <f t="shared" si="54"/>
        <v>4.3999999999999997E-2</v>
      </c>
      <c r="D82" s="11">
        <v>16.761153587085921</v>
      </c>
      <c r="E82" s="11">
        <v>1018.0287402531666</v>
      </c>
      <c r="F82" s="11">
        <v>357.20970535250586</v>
      </c>
      <c r="G82" s="11">
        <v>2.8771927765624405</v>
      </c>
      <c r="H82" s="11">
        <v>20.597355047429254</v>
      </c>
      <c r="I82" s="11">
        <v>509.72286104746411</v>
      </c>
      <c r="J82" s="11">
        <v>9.4041449657187357</v>
      </c>
      <c r="K82" s="11">
        <v>15.550146236525999</v>
      </c>
      <c r="L82" s="11">
        <v>59.31421406105909</v>
      </c>
      <c r="M82" s="11">
        <v>2.7441787915620193</v>
      </c>
      <c r="N82" s="10">
        <f>(D82*1/1000)/$C$82</f>
        <v>0.38093530879740733</v>
      </c>
      <c r="O82" s="10">
        <f t="shared" ref="O82:S82" si="85">(E82*1/1000)/$C$82</f>
        <v>23.137016823935603</v>
      </c>
      <c r="P82" s="10">
        <f t="shared" si="85"/>
        <v>8.1184023943751331</v>
      </c>
      <c r="Q82" s="10">
        <f t="shared" si="85"/>
        <v>6.5390744921873648E-2</v>
      </c>
      <c r="R82" s="10">
        <f t="shared" si="85"/>
        <v>0.46812170562339211</v>
      </c>
      <c r="S82" s="10">
        <f t="shared" si="85"/>
        <v>11.584610478351458</v>
      </c>
      <c r="AH82" t="str">
        <f t="shared" si="57"/>
        <v>FALSE</v>
      </c>
    </row>
    <row r="83" spans="1:34" ht="16" x14ac:dyDescent="0.2">
      <c r="A83" s="8" t="s">
        <v>214</v>
      </c>
      <c r="B83" s="9">
        <v>37</v>
      </c>
      <c r="C83" s="10">
        <f t="shared" si="54"/>
        <v>3.6999999999999998E-2</v>
      </c>
      <c r="D83" s="11">
        <v>5.330353410813693</v>
      </c>
      <c r="E83" s="11">
        <v>671.47326762032912</v>
      </c>
      <c r="F83" s="11">
        <v>311.29992904697184</v>
      </c>
      <c r="G83" s="11">
        <v>3.1395819544567831</v>
      </c>
      <c r="H83" s="11">
        <v>75.908593091239368</v>
      </c>
      <c r="I83" s="11">
        <v>273.43601353556795</v>
      </c>
      <c r="J83" s="11">
        <v>37.337751522810251</v>
      </c>
      <c r="K83" s="11">
        <v>63.552443120798266</v>
      </c>
      <c r="L83" s="11">
        <v>8.169540663088231</v>
      </c>
      <c r="M83" s="11">
        <v>1.2973696623870536</v>
      </c>
      <c r="N83" s="10">
        <f>(D83*1/1000)/$C$83</f>
        <v>0.14406360569766741</v>
      </c>
      <c r="O83" s="10">
        <f t="shared" ref="O83:S83" si="86">(E83*1/1000)/$C$83</f>
        <v>18.147926151900787</v>
      </c>
      <c r="P83" s="10">
        <f t="shared" si="86"/>
        <v>8.4135115958641045</v>
      </c>
      <c r="Q83" s="10">
        <f t="shared" si="86"/>
        <v>8.4853566336669808E-2</v>
      </c>
      <c r="R83" s="10">
        <f t="shared" si="86"/>
        <v>2.0515835970605236</v>
      </c>
      <c r="S83" s="10">
        <f t="shared" si="86"/>
        <v>7.3901625279883234</v>
      </c>
      <c r="T83" t="s">
        <v>558</v>
      </c>
      <c r="U83" s="22" t="s">
        <v>666</v>
      </c>
      <c r="V83" t="s">
        <v>214</v>
      </c>
      <c r="W83" t="s">
        <v>504</v>
      </c>
      <c r="X83" t="s">
        <v>510</v>
      </c>
      <c r="Y83" t="s">
        <v>511</v>
      </c>
      <c r="Z83" s="21">
        <v>25518</v>
      </c>
      <c r="AA83" s="21">
        <v>43864</v>
      </c>
      <c r="AB83">
        <f>DATEDIF(Z83,AA83,"Y")</f>
        <v>50</v>
      </c>
      <c r="AC83">
        <v>1</v>
      </c>
      <c r="AD83" t="s">
        <v>609</v>
      </c>
      <c r="AE83" t="s">
        <v>497</v>
      </c>
      <c r="AF83">
        <v>1982</v>
      </c>
      <c r="AG83">
        <v>10</v>
      </c>
      <c r="AH83" t="str">
        <f t="shared" si="57"/>
        <v>TRUE</v>
      </c>
    </row>
    <row r="84" spans="1:34" ht="16" x14ac:dyDescent="0.2">
      <c r="A84" s="8" t="s">
        <v>216</v>
      </c>
      <c r="B84" s="9">
        <v>38</v>
      </c>
      <c r="C84" s="10">
        <f t="shared" si="54"/>
        <v>3.7999999999999999E-2</v>
      </c>
      <c r="D84" s="11">
        <v>25.410200426320351</v>
      </c>
      <c r="E84" s="11">
        <v>1232.9886520730101</v>
      </c>
      <c r="F84" s="11">
        <v>428.11126660467045</v>
      </c>
      <c r="G84" s="11">
        <v>2.9542473130703568</v>
      </c>
      <c r="H84" s="11">
        <v>13.85301187120724</v>
      </c>
      <c r="I84" s="11">
        <v>634.05146123778275</v>
      </c>
      <c r="J84" s="11">
        <v>3.3075948052929705</v>
      </c>
      <c r="K84" s="11">
        <v>13.035260653035063</v>
      </c>
      <c r="L84" s="11">
        <v>13.227158358018357</v>
      </c>
      <c r="M84" s="11">
        <v>1.8463430559633967</v>
      </c>
      <c r="N84" s="10">
        <f>(D84*1/1000)/$C$84</f>
        <v>0.66868948490316715</v>
      </c>
      <c r="O84" s="10">
        <f t="shared" ref="O84:S84" si="87">(E84*1/1000)/$C$84</f>
        <v>32.447069791395009</v>
      </c>
      <c r="P84" s="10">
        <f t="shared" si="87"/>
        <v>11.266085963280801</v>
      </c>
      <c r="Q84" s="10">
        <f t="shared" si="87"/>
        <v>7.7743350343956755E-2</v>
      </c>
      <c r="R84" s="10">
        <f t="shared" si="87"/>
        <v>0.3645529439791379</v>
      </c>
      <c r="S84" s="10">
        <f t="shared" si="87"/>
        <v>16.685564769415336</v>
      </c>
      <c r="T84" t="s">
        <v>667</v>
      </c>
      <c r="U84" s="22" t="s">
        <v>666</v>
      </c>
      <c r="V84" t="s">
        <v>216</v>
      </c>
      <c r="W84" t="s">
        <v>504</v>
      </c>
      <c r="X84" t="s">
        <v>510</v>
      </c>
      <c r="Y84" t="s">
        <v>511</v>
      </c>
      <c r="Z84" s="21">
        <v>25518</v>
      </c>
      <c r="AA84" s="21">
        <v>43916</v>
      </c>
      <c r="AB84">
        <f>DATEDIF(Z84,AA84,"Y")</f>
        <v>50</v>
      </c>
      <c r="AC84">
        <v>2</v>
      </c>
      <c r="AD84" t="s">
        <v>616</v>
      </c>
      <c r="AE84" t="s">
        <v>497</v>
      </c>
      <c r="AF84">
        <v>178</v>
      </c>
      <c r="AG84">
        <v>0</v>
      </c>
      <c r="AH84" t="str">
        <f t="shared" si="57"/>
        <v>TRUE</v>
      </c>
    </row>
    <row r="85" spans="1:34" ht="16" x14ac:dyDescent="0.2">
      <c r="A85" s="8" t="s">
        <v>218</v>
      </c>
      <c r="B85" s="9">
        <v>24</v>
      </c>
      <c r="C85" s="10">
        <f t="shared" si="54"/>
        <v>2.4E-2</v>
      </c>
      <c r="D85" s="11">
        <v>5.5226343630407859</v>
      </c>
      <c r="E85" s="11">
        <v>508.74393443781736</v>
      </c>
      <c r="F85" s="11">
        <v>154.97376955455661</v>
      </c>
      <c r="G85" s="11">
        <v>2.8568459756753066</v>
      </c>
      <c r="H85" s="11">
        <v>12.544254890186075</v>
      </c>
      <c r="I85" s="11">
        <v>295.4592578496044</v>
      </c>
      <c r="J85" s="11">
        <v>8.9364249920637846</v>
      </c>
      <c r="K85" s="11">
        <v>10.255435523572975</v>
      </c>
      <c r="L85" s="11">
        <v>31.109876036173389</v>
      </c>
      <c r="M85" s="11">
        <v>2.2509004308076057</v>
      </c>
      <c r="N85" s="10">
        <f>(D85*1/1000)/$C$85</f>
        <v>0.23010976512669942</v>
      </c>
      <c r="O85" s="10">
        <f t="shared" ref="O85:S85" si="88">(E85*1/1000)/$C$85</f>
        <v>21.197663934909059</v>
      </c>
      <c r="P85" s="10">
        <f t="shared" si="88"/>
        <v>6.4572403981065252</v>
      </c>
      <c r="Q85" s="10">
        <f t="shared" si="88"/>
        <v>0.11903524898647111</v>
      </c>
      <c r="R85" s="10">
        <f t="shared" si="88"/>
        <v>0.52267728709108652</v>
      </c>
      <c r="S85" s="10">
        <f t="shared" si="88"/>
        <v>12.310802410400184</v>
      </c>
      <c r="AH85" t="str">
        <f t="shared" si="57"/>
        <v>FALSE</v>
      </c>
    </row>
    <row r="86" spans="1:34" ht="16" x14ac:dyDescent="0.2">
      <c r="A86" s="8" t="s">
        <v>220</v>
      </c>
      <c r="B86" s="9">
        <v>28</v>
      </c>
      <c r="C86" s="10">
        <f t="shared" si="54"/>
        <v>2.8000000000000001E-2</v>
      </c>
      <c r="D86" s="11">
        <v>8.5752936166807547</v>
      </c>
      <c r="E86" s="11">
        <v>179.75939014549053</v>
      </c>
      <c r="F86" s="11">
        <v>112.47058340001361</v>
      </c>
      <c r="G86" s="11">
        <v>2.8351446449458644</v>
      </c>
      <c r="H86" s="11">
        <v>7.5013292177472133</v>
      </c>
      <c r="I86" s="11">
        <v>71.223453022136283</v>
      </c>
      <c r="J86" s="11">
        <v>6.7371980382518633</v>
      </c>
      <c r="K86" s="11">
        <v>9.9163246711300062</v>
      </c>
      <c r="L86" s="11">
        <v>7.2644867368611461</v>
      </c>
      <c r="M86" s="11">
        <v>1.3999787794816325</v>
      </c>
      <c r="N86" s="10">
        <f>(D86*1/1000)/$C$86</f>
        <v>0.30626048631002695</v>
      </c>
      <c r="O86" s="10">
        <f t="shared" ref="O86:S86" si="89">(E86*1/1000)/$C$86</f>
        <v>6.4199782194818047</v>
      </c>
      <c r="P86" s="10">
        <f t="shared" si="89"/>
        <v>4.0168065500004859</v>
      </c>
      <c r="Q86" s="10">
        <f t="shared" si="89"/>
        <v>0.10125516589092373</v>
      </c>
      <c r="R86" s="10">
        <f t="shared" si="89"/>
        <v>0.26790461491954332</v>
      </c>
      <c r="S86" s="10">
        <f t="shared" si="89"/>
        <v>2.5436947507905816</v>
      </c>
      <c r="T86" t="s">
        <v>668</v>
      </c>
      <c r="U86" s="22" t="s">
        <v>664</v>
      </c>
      <c r="V86" t="s">
        <v>220</v>
      </c>
      <c r="W86" t="s">
        <v>504</v>
      </c>
      <c r="X86" t="s">
        <v>505</v>
      </c>
      <c r="Y86" t="s">
        <v>496</v>
      </c>
      <c r="Z86" s="21">
        <v>23236</v>
      </c>
      <c r="AA86" s="21">
        <v>43905</v>
      </c>
      <c r="AB86">
        <f>DATEDIF(Z86,AA86,"Y")</f>
        <v>56</v>
      </c>
      <c r="AC86">
        <v>2</v>
      </c>
      <c r="AD86" t="s">
        <v>616</v>
      </c>
      <c r="AE86" t="s">
        <v>502</v>
      </c>
      <c r="AF86">
        <v>373</v>
      </c>
      <c r="AG86">
        <v>4</v>
      </c>
      <c r="AH86" t="str">
        <f t="shared" si="57"/>
        <v>TRUE</v>
      </c>
    </row>
    <row r="87" spans="1:34" ht="16" x14ac:dyDescent="0.2">
      <c r="A87" s="8" t="s">
        <v>222</v>
      </c>
      <c r="B87" s="9">
        <v>28</v>
      </c>
      <c r="C87" s="10">
        <f t="shared" si="54"/>
        <v>2.8000000000000001E-2</v>
      </c>
      <c r="D87" s="11">
        <v>3.562522371484369</v>
      </c>
      <c r="E87" s="11">
        <v>213.88774650837354</v>
      </c>
      <c r="F87" s="11">
        <v>103.29558910506675</v>
      </c>
      <c r="G87" s="11">
        <v>2.8230794263172934</v>
      </c>
      <c r="H87" s="11">
        <v>1.4248907840547029</v>
      </c>
      <c r="I87" s="11">
        <v>113.39708106353696</v>
      </c>
      <c r="J87" s="11">
        <v>3.6133336996183454</v>
      </c>
      <c r="K87" s="11">
        <v>4.2578821591489486</v>
      </c>
      <c r="L87" s="11">
        <v>14.853586517044002</v>
      </c>
      <c r="M87" s="11">
        <v>8.4503603108759435</v>
      </c>
      <c r="N87" s="10">
        <f>(D87*1/1000)/$C$87</f>
        <v>0.12723294183872746</v>
      </c>
      <c r="O87" s="10">
        <f t="shared" ref="O87:S87" si="90">(E87*1/1000)/$C$87</f>
        <v>7.6388480895847684</v>
      </c>
      <c r="P87" s="10">
        <f t="shared" si="90"/>
        <v>3.6891281823238127</v>
      </c>
      <c r="Q87" s="10">
        <f t="shared" si="90"/>
        <v>0.10082426522561763</v>
      </c>
      <c r="R87" s="10">
        <f t="shared" si="90"/>
        <v>5.0888956573382244E-2</v>
      </c>
      <c r="S87" s="10">
        <f t="shared" si="90"/>
        <v>4.049895752269177</v>
      </c>
      <c r="T87" t="s">
        <v>669</v>
      </c>
      <c r="U87" s="22" t="s">
        <v>661</v>
      </c>
      <c r="V87" t="s">
        <v>222</v>
      </c>
      <c r="W87" t="s">
        <v>504</v>
      </c>
      <c r="X87" t="s">
        <v>520</v>
      </c>
      <c r="Y87" t="s">
        <v>511</v>
      </c>
      <c r="Z87" s="21">
        <v>34720</v>
      </c>
      <c r="AA87" s="21">
        <v>43903</v>
      </c>
      <c r="AB87">
        <f>DATEDIF(Z87,AA87,"Y")</f>
        <v>25</v>
      </c>
      <c r="AC87">
        <v>2</v>
      </c>
      <c r="AD87" t="s">
        <v>616</v>
      </c>
      <c r="AE87" t="s">
        <v>502</v>
      </c>
      <c r="AF87">
        <v>172</v>
      </c>
      <c r="AG87">
        <v>0</v>
      </c>
      <c r="AH87" t="str">
        <f t="shared" si="57"/>
        <v>TRUE</v>
      </c>
    </row>
    <row r="88" spans="1:34" ht="16" x14ac:dyDescent="0.2">
      <c r="A88" s="8" t="s">
        <v>224</v>
      </c>
      <c r="B88" s="9">
        <v>29</v>
      </c>
      <c r="C88" s="10">
        <f t="shared" si="54"/>
        <v>2.9000000000000001E-2</v>
      </c>
      <c r="D88" s="11">
        <v>3.1376356904327007</v>
      </c>
      <c r="E88" s="11">
        <v>103.49362112727215</v>
      </c>
      <c r="F88" s="11">
        <v>46.766997885222636</v>
      </c>
      <c r="G88" s="11">
        <v>2.8179954797332565</v>
      </c>
      <c r="H88" s="11">
        <v>13.515849659810765</v>
      </c>
      <c r="I88" s="11">
        <v>31.623320500611733</v>
      </c>
      <c r="J88" s="11">
        <v>13.047278629233706</v>
      </c>
      <c r="K88" s="11">
        <v>16.579581596815242</v>
      </c>
      <c r="L88" s="11">
        <v>14.476333530790374</v>
      </c>
      <c r="M88" s="11">
        <v>3.1226447698992965</v>
      </c>
      <c r="N88" s="10">
        <f>(D88*1/1000)/$C$88</f>
        <v>0.10819433415285175</v>
      </c>
      <c r="O88" s="10">
        <f t="shared" ref="O88:S88" si="91">(E88*1/1000)/$C$88</f>
        <v>3.5687455561128325</v>
      </c>
      <c r="P88" s="10">
        <f t="shared" si="91"/>
        <v>1.6126550994904356</v>
      </c>
      <c r="Q88" s="10">
        <f t="shared" si="91"/>
        <v>9.7172257921836425E-2</v>
      </c>
      <c r="R88" s="10">
        <f t="shared" si="91"/>
        <v>0.46606378137278498</v>
      </c>
      <c r="S88" s="10">
        <f t="shared" si="91"/>
        <v>1.0904593276073011</v>
      </c>
      <c r="T88" t="s">
        <v>559</v>
      </c>
      <c r="U88" s="22" t="s">
        <v>670</v>
      </c>
      <c r="V88" t="s">
        <v>224</v>
      </c>
      <c r="W88" t="s">
        <v>504</v>
      </c>
      <c r="X88" t="s">
        <v>520</v>
      </c>
      <c r="Y88" t="s">
        <v>511</v>
      </c>
      <c r="Z88" s="21">
        <v>21477</v>
      </c>
      <c r="AA88" s="21">
        <v>44042</v>
      </c>
      <c r="AB88">
        <f>DATEDIF(Z88,AA88,"Y")</f>
        <v>61</v>
      </c>
      <c r="AC88">
        <v>1</v>
      </c>
      <c r="AD88" t="s">
        <v>609</v>
      </c>
      <c r="AE88" t="s">
        <v>502</v>
      </c>
      <c r="AF88">
        <v>394</v>
      </c>
      <c r="AG88">
        <v>6</v>
      </c>
      <c r="AH88" t="str">
        <f t="shared" si="57"/>
        <v>TRUE</v>
      </c>
    </row>
    <row r="89" spans="1:34" ht="16" x14ac:dyDescent="0.2">
      <c r="A89" s="8" t="s">
        <v>226</v>
      </c>
      <c r="B89" s="9">
        <v>36</v>
      </c>
      <c r="C89" s="10">
        <f t="shared" si="54"/>
        <v>3.5999999999999997E-2</v>
      </c>
      <c r="D89" s="11">
        <v>3.7600387807957967</v>
      </c>
      <c r="E89" s="11">
        <v>911.63802891686805</v>
      </c>
      <c r="F89" s="11">
        <v>157.20338214271334</v>
      </c>
      <c r="G89" s="11">
        <v>3.1205874695011158</v>
      </c>
      <c r="H89" s="11">
        <v>92.98376714865384</v>
      </c>
      <c r="I89" s="11">
        <v>78.755140602735224</v>
      </c>
      <c r="J89" s="11">
        <v>65.272981649006695</v>
      </c>
      <c r="K89" s="11">
        <v>63.600521370818498</v>
      </c>
      <c r="L89" s="11">
        <v>73.103165870217808</v>
      </c>
      <c r="M89" s="11">
        <v>5.2855667034988318</v>
      </c>
      <c r="N89" s="10">
        <f>(D89*1/1000)/$C$89</f>
        <v>0.10444552168877214</v>
      </c>
      <c r="O89" s="10">
        <f t="shared" ref="O89:S89" si="92">(E89*1/1000)/$C$89</f>
        <v>25.323278581024116</v>
      </c>
      <c r="P89" s="10">
        <f t="shared" si="92"/>
        <v>4.3667606150753713</v>
      </c>
      <c r="Q89" s="10">
        <f t="shared" si="92"/>
        <v>8.668298526391989E-2</v>
      </c>
      <c r="R89" s="10">
        <f t="shared" si="92"/>
        <v>2.58288242079594</v>
      </c>
      <c r="S89" s="10">
        <f t="shared" si="92"/>
        <v>2.1876427945204231</v>
      </c>
      <c r="T89" t="s">
        <v>560</v>
      </c>
      <c r="U89" s="22" t="s">
        <v>671</v>
      </c>
      <c r="V89" t="s">
        <v>226</v>
      </c>
      <c r="W89" t="s">
        <v>504</v>
      </c>
      <c r="X89" t="s">
        <v>510</v>
      </c>
      <c r="Y89" t="s">
        <v>511</v>
      </c>
      <c r="Z89" s="21">
        <v>36030</v>
      </c>
      <c r="AA89" s="21">
        <v>44054</v>
      </c>
      <c r="AB89">
        <f>DATEDIF(Z89,AA89,"Y")</f>
        <v>21</v>
      </c>
      <c r="AC89">
        <v>1</v>
      </c>
      <c r="AD89" t="s">
        <v>609</v>
      </c>
      <c r="AE89" t="s">
        <v>502</v>
      </c>
      <c r="AF89">
        <v>2208</v>
      </c>
      <c r="AG89">
        <v>5</v>
      </c>
      <c r="AH89" t="str">
        <f t="shared" si="57"/>
        <v>TRUE</v>
      </c>
    </row>
    <row r="90" spans="1:34" ht="16" x14ac:dyDescent="0.2">
      <c r="A90" s="8" t="s">
        <v>228</v>
      </c>
      <c r="B90" s="9">
        <v>35</v>
      </c>
      <c r="C90" s="10">
        <f t="shared" si="54"/>
        <v>3.5000000000000003E-2</v>
      </c>
      <c r="D90" s="11">
        <v>26.136988503932592</v>
      </c>
      <c r="E90" s="11">
        <v>1581.8603367165942</v>
      </c>
      <c r="F90" s="11">
        <v>603.36656863312305</v>
      </c>
      <c r="G90" s="11">
        <v>2.9604517712519622</v>
      </c>
      <c r="H90" s="11">
        <v>47.250200940894509</v>
      </c>
      <c r="I90" s="11">
        <v>698.37248649539742</v>
      </c>
      <c r="J90" s="11">
        <v>20.069265916868382</v>
      </c>
      <c r="K90" s="11">
        <v>50.688360281337481</v>
      </c>
      <c r="L90" s="11">
        <v>124.19608533458712</v>
      </c>
      <c r="M90" s="11">
        <v>6.9057256071751558</v>
      </c>
      <c r="N90" s="10">
        <f>(D90*1/1000)/$C$90</f>
        <v>0.7467711001123597</v>
      </c>
      <c r="O90" s="10">
        <f t="shared" ref="O90:S90" si="93">(E90*1/1000)/$C$90</f>
        <v>45.196009620474115</v>
      </c>
      <c r="P90" s="10">
        <f t="shared" si="93"/>
        <v>17.23904481808923</v>
      </c>
      <c r="Q90" s="10">
        <f t="shared" si="93"/>
        <v>8.4584336321484627E-2</v>
      </c>
      <c r="R90" s="10">
        <f t="shared" si="93"/>
        <v>1.3500057411684143</v>
      </c>
      <c r="S90" s="10">
        <f t="shared" si="93"/>
        <v>19.953499614154211</v>
      </c>
      <c r="T90" t="s">
        <v>672</v>
      </c>
      <c r="U90" s="22" t="s">
        <v>665</v>
      </c>
      <c r="V90" t="s">
        <v>228</v>
      </c>
      <c r="W90" t="s">
        <v>504</v>
      </c>
      <c r="X90" t="s">
        <v>505</v>
      </c>
      <c r="Y90" t="s">
        <v>496</v>
      </c>
      <c r="Z90" s="21">
        <v>30355</v>
      </c>
      <c r="AA90" s="21">
        <v>43978</v>
      </c>
      <c r="AB90">
        <f>DATEDIF(Z90,AA90,"Y")</f>
        <v>37</v>
      </c>
      <c r="AC90">
        <v>2</v>
      </c>
      <c r="AD90" t="s">
        <v>616</v>
      </c>
      <c r="AE90" t="s">
        <v>497</v>
      </c>
      <c r="AF90">
        <v>3372</v>
      </c>
      <c r="AG90">
        <v>13</v>
      </c>
      <c r="AH90" t="str">
        <f t="shared" si="57"/>
        <v>TRUE</v>
      </c>
    </row>
    <row r="91" spans="1:34" ht="16" x14ac:dyDescent="0.2">
      <c r="A91" s="8" t="s">
        <v>230</v>
      </c>
      <c r="B91" s="9">
        <v>32</v>
      </c>
      <c r="C91" s="10">
        <f t="shared" si="54"/>
        <v>3.2000000000000001E-2</v>
      </c>
      <c r="D91" s="11">
        <v>3.1786221339054914</v>
      </c>
      <c r="E91" s="11">
        <v>55.861631372782902</v>
      </c>
      <c r="F91" s="11">
        <v>64.280913823022004</v>
      </c>
      <c r="G91" s="11">
        <v>2.8456795160533805</v>
      </c>
      <c r="H91" s="11">
        <v>8.4701701498567132</v>
      </c>
      <c r="I91" s="11">
        <v>60.201325976698776</v>
      </c>
      <c r="J91" s="11">
        <v>8.0527165736617192</v>
      </c>
      <c r="K91" s="11">
        <v>12.753859908908874</v>
      </c>
      <c r="L91" s="11">
        <v>11.365430812458094</v>
      </c>
      <c r="M91" s="11">
        <v>1.6012530908553122</v>
      </c>
      <c r="N91" s="10">
        <f>(D91*1/1000)/$C$91</f>
        <v>9.9331941684546607E-2</v>
      </c>
      <c r="O91" s="10">
        <f t="shared" ref="O91:S91" si="94">(E91*1/1000)/$C$91</f>
        <v>1.7456759803994657</v>
      </c>
      <c r="P91" s="10">
        <f t="shared" si="94"/>
        <v>2.0087785569694376</v>
      </c>
      <c r="Q91" s="10">
        <f t="shared" si="94"/>
        <v>8.8927484876668142E-2</v>
      </c>
      <c r="R91" s="10">
        <f t="shared" si="94"/>
        <v>0.26469281718302229</v>
      </c>
      <c r="S91" s="10">
        <f t="shared" si="94"/>
        <v>1.8812914367718367</v>
      </c>
      <c r="AH91" t="str">
        <f t="shared" si="57"/>
        <v>FALSE</v>
      </c>
    </row>
    <row r="92" spans="1:34" ht="16" x14ac:dyDescent="0.2">
      <c r="A92" s="8" t="s">
        <v>232</v>
      </c>
      <c r="B92" s="9">
        <v>37</v>
      </c>
      <c r="C92" s="10">
        <f t="shared" si="54"/>
        <v>3.6999999999999998E-2</v>
      </c>
      <c r="D92" s="11">
        <v>3.6513058097104159</v>
      </c>
      <c r="E92" s="11">
        <v>97.682840626947396</v>
      </c>
      <c r="F92" s="11">
        <v>81.93548989657657</v>
      </c>
      <c r="G92" s="11">
        <v>2.8194948448304356</v>
      </c>
      <c r="H92" s="11">
        <v>4.4573310859558397</v>
      </c>
      <c r="I92" s="11">
        <v>75.375708798392068</v>
      </c>
      <c r="J92" s="11">
        <v>5.3363806077629423</v>
      </c>
      <c r="K92" s="11">
        <v>7.8938116189181429</v>
      </c>
      <c r="L92" s="11">
        <v>19.839729981958424</v>
      </c>
      <c r="M92" s="11">
        <v>4.0243412440425494</v>
      </c>
      <c r="N92" s="10">
        <f>(D92*1/1000)/$C$92</f>
        <v>9.8683940802984219E-2</v>
      </c>
      <c r="O92" s="10">
        <f t="shared" ref="O92:S92" si="95">(E92*1/1000)/$C$92</f>
        <v>2.6400767737012809</v>
      </c>
      <c r="P92" s="10">
        <f t="shared" si="95"/>
        <v>2.2144726999074749</v>
      </c>
      <c r="Q92" s="10">
        <f t="shared" si="95"/>
        <v>7.6202563373795565E-2</v>
      </c>
      <c r="R92" s="10">
        <f t="shared" si="95"/>
        <v>0.12046840772853622</v>
      </c>
      <c r="S92" s="10">
        <f t="shared" si="95"/>
        <v>2.0371813188754615</v>
      </c>
      <c r="AH92" t="str">
        <f t="shared" si="57"/>
        <v>FALSE</v>
      </c>
    </row>
    <row r="93" spans="1:34" ht="16" x14ac:dyDescent="0.2">
      <c r="A93" s="8" t="s">
        <v>234</v>
      </c>
      <c r="B93" s="9">
        <v>21</v>
      </c>
      <c r="C93" s="10">
        <f t="shared" si="54"/>
        <v>2.1000000000000001E-2</v>
      </c>
      <c r="D93" s="11">
        <v>4.2791367215639715</v>
      </c>
      <c r="E93" s="11">
        <v>111.58068362866823</v>
      </c>
      <c r="F93" s="11">
        <v>96.12418562955807</v>
      </c>
      <c r="G93" s="11">
        <v>2.8332366568415228</v>
      </c>
      <c r="H93" s="11">
        <v>14.602845343659322</v>
      </c>
      <c r="I93" s="11">
        <v>73.493869889131901</v>
      </c>
      <c r="J93" s="11">
        <v>13.347389470928537</v>
      </c>
      <c r="K93" s="11">
        <v>16.025265811851483</v>
      </c>
      <c r="L93" s="11">
        <v>15.832944782762009</v>
      </c>
      <c r="M93" s="11">
        <v>2.7775711740278073</v>
      </c>
      <c r="N93" s="10">
        <f>(D93*1/1000)/$C$93</f>
        <v>0.20376841531257003</v>
      </c>
      <c r="O93" s="10">
        <f t="shared" ref="O93:S93" si="96">(E93*1/1000)/$C$93</f>
        <v>5.3133658870794394</v>
      </c>
      <c r="P93" s="10">
        <f t="shared" si="96"/>
        <v>4.5773421728360981</v>
      </c>
      <c r="Q93" s="10">
        <f t="shared" si="96"/>
        <v>0.13491603127816776</v>
      </c>
      <c r="R93" s="10">
        <f t="shared" si="96"/>
        <v>0.69537358779330094</v>
      </c>
      <c r="S93" s="10">
        <f t="shared" si="96"/>
        <v>3.4997080899586614</v>
      </c>
      <c r="AH93" t="str">
        <f t="shared" si="57"/>
        <v>FALSE</v>
      </c>
    </row>
    <row r="94" spans="1:34" ht="16" x14ac:dyDescent="0.2">
      <c r="A94" s="8" t="s">
        <v>236</v>
      </c>
      <c r="B94" s="9">
        <v>36</v>
      </c>
      <c r="C94" s="10">
        <f t="shared" si="54"/>
        <v>3.5999999999999997E-2</v>
      </c>
      <c r="D94" s="11">
        <v>74.173121591056386</v>
      </c>
      <c r="E94" s="11">
        <v>348.70509395761007</v>
      </c>
      <c r="F94" s="11">
        <v>136.98503987279801</v>
      </c>
      <c r="G94" s="11">
        <v>4.4811650831919998</v>
      </c>
      <c r="H94" s="11">
        <v>19.73576389437946</v>
      </c>
      <c r="I94" s="11">
        <v>200.02582255153595</v>
      </c>
      <c r="J94" s="11">
        <v>16.972052409352557</v>
      </c>
      <c r="K94" s="11">
        <v>25.633277716906949</v>
      </c>
      <c r="L94" s="11">
        <v>25.846472088561519</v>
      </c>
      <c r="M94" s="11">
        <v>11.081169320610853</v>
      </c>
      <c r="N94" s="10">
        <f>(D94*1/1000)/$C$94</f>
        <v>2.0603644886404555</v>
      </c>
      <c r="O94" s="10">
        <f t="shared" ref="O94:S94" si="97">(E94*1/1000)/$C$94</f>
        <v>9.6862526099336144</v>
      </c>
      <c r="P94" s="10">
        <f t="shared" si="97"/>
        <v>3.8051399964666115</v>
      </c>
      <c r="Q94" s="10">
        <f t="shared" si="97"/>
        <v>0.12447680786644445</v>
      </c>
      <c r="R94" s="10">
        <f t="shared" si="97"/>
        <v>0.54821566373276276</v>
      </c>
      <c r="S94" s="10">
        <f t="shared" si="97"/>
        <v>5.5562728486537765</v>
      </c>
      <c r="T94" t="s">
        <v>564</v>
      </c>
      <c r="U94" s="22" t="s">
        <v>673</v>
      </c>
      <c r="V94" t="s">
        <v>236</v>
      </c>
      <c r="W94" t="s">
        <v>504</v>
      </c>
      <c r="X94" t="s">
        <v>520</v>
      </c>
      <c r="Y94" t="s">
        <v>511</v>
      </c>
      <c r="Z94" s="21">
        <v>33194</v>
      </c>
      <c r="AA94" s="21">
        <v>44084</v>
      </c>
      <c r="AB94">
        <f>DATEDIF(Z94,AA94,"Y")</f>
        <v>29</v>
      </c>
      <c r="AC94">
        <v>1</v>
      </c>
      <c r="AD94" t="s">
        <v>609</v>
      </c>
      <c r="AE94" t="s">
        <v>497</v>
      </c>
      <c r="AF94">
        <v>6689</v>
      </c>
      <c r="AG94">
        <v>4</v>
      </c>
      <c r="AH94" t="str">
        <f t="shared" si="57"/>
        <v>TRUE</v>
      </c>
    </row>
    <row r="95" spans="1:34" ht="16" x14ac:dyDescent="0.2">
      <c r="A95" s="8" t="s">
        <v>238</v>
      </c>
      <c r="B95" s="9">
        <v>46</v>
      </c>
      <c r="C95" s="10">
        <f t="shared" si="54"/>
        <v>4.5999999999999999E-2</v>
      </c>
      <c r="D95" s="11">
        <v>7.0730267141436975</v>
      </c>
      <c r="E95" s="11">
        <v>1000.2240540095478</v>
      </c>
      <c r="F95" s="11">
        <v>751.68396102565907</v>
      </c>
      <c r="G95" s="11">
        <v>3.4408262587367284</v>
      </c>
      <c r="H95" s="11">
        <v>69.158169267599703</v>
      </c>
      <c r="I95" s="11">
        <v>328.47247770107879</v>
      </c>
      <c r="J95" s="11">
        <v>43.292295982463145</v>
      </c>
      <c r="K95" s="11">
        <v>70.155516140625039</v>
      </c>
      <c r="L95" s="11">
        <v>4.3986422664128071</v>
      </c>
      <c r="M95" s="11">
        <v>2.254948255586875</v>
      </c>
      <c r="N95" s="10">
        <f>(D95*1/1000)/$C$95</f>
        <v>0.15376145030747168</v>
      </c>
      <c r="O95" s="10">
        <f t="shared" ref="O95:S95" si="98">(E95*1/1000)/$C$95</f>
        <v>21.744001174120601</v>
      </c>
      <c r="P95" s="10">
        <f t="shared" si="98"/>
        <v>16.340955674470848</v>
      </c>
      <c r="Q95" s="10">
        <f t="shared" si="98"/>
        <v>7.4800570842102787E-2</v>
      </c>
      <c r="R95" s="10">
        <f t="shared" si="98"/>
        <v>1.5034384623391239</v>
      </c>
      <c r="S95" s="10">
        <f t="shared" si="98"/>
        <v>7.1407060369799735</v>
      </c>
      <c r="AH95" t="str">
        <f t="shared" si="57"/>
        <v>FALSE</v>
      </c>
    </row>
    <row r="96" spans="1:34" ht="16" x14ac:dyDescent="0.2">
      <c r="A96" s="8" t="s">
        <v>240</v>
      </c>
      <c r="B96" s="9">
        <v>31</v>
      </c>
      <c r="C96" s="10">
        <f t="shared" si="54"/>
        <v>3.1E-2</v>
      </c>
      <c r="D96" s="11">
        <v>4.0953847839170026</v>
      </c>
      <c r="E96" s="11">
        <v>272.42090495741525</v>
      </c>
      <c r="F96" s="11">
        <v>123.46836981255665</v>
      </c>
      <c r="G96" s="11">
        <v>2.8652669417851939</v>
      </c>
      <c r="H96" s="11">
        <v>17.610801780095372</v>
      </c>
      <c r="I96" s="11">
        <v>90.495343437727186</v>
      </c>
      <c r="J96" s="11">
        <v>13.352090049549188</v>
      </c>
      <c r="K96" s="11">
        <v>18.769522035094909</v>
      </c>
      <c r="L96" s="11">
        <v>28.612782058023289</v>
      </c>
      <c r="M96" s="11">
        <v>6.373862905323505</v>
      </c>
      <c r="N96" s="10">
        <f>(D96*1/1000)/$C$96</f>
        <v>0.1321091865779678</v>
      </c>
      <c r="O96" s="10">
        <f t="shared" ref="O96:S96" si="99">(E96*1/1000)/$C$96</f>
        <v>8.7877711276585551</v>
      </c>
      <c r="P96" s="10">
        <f t="shared" si="99"/>
        <v>3.9828506391147305</v>
      </c>
      <c r="Q96" s="10">
        <f t="shared" si="99"/>
        <v>9.2427965864038522E-2</v>
      </c>
      <c r="R96" s="10">
        <f t="shared" si="99"/>
        <v>0.56809038000307654</v>
      </c>
      <c r="S96" s="10">
        <f t="shared" si="99"/>
        <v>2.9192046270234573</v>
      </c>
      <c r="AH96" t="str">
        <f t="shared" si="57"/>
        <v>FALSE</v>
      </c>
    </row>
    <row r="97" spans="1:34" ht="16" x14ac:dyDescent="0.2">
      <c r="A97" s="8" t="s">
        <v>242</v>
      </c>
      <c r="B97" s="9">
        <v>28</v>
      </c>
      <c r="C97" s="10">
        <f t="shared" si="54"/>
        <v>2.8000000000000001E-2</v>
      </c>
      <c r="D97" s="11">
        <v>3.543315136838487</v>
      </c>
      <c r="E97" s="11">
        <v>37.160006849209424</v>
      </c>
      <c r="F97" s="11">
        <v>36.714659970058342</v>
      </c>
      <c r="G97" s="11">
        <v>2.8096836153064775</v>
      </c>
      <c r="H97" s="11">
        <v>4.7585457486946661</v>
      </c>
      <c r="I97" s="11">
        <v>25.186506417110675</v>
      </c>
      <c r="J97" s="11">
        <v>6.255070856175263</v>
      </c>
      <c r="K97" s="11">
        <v>8.090532378162786</v>
      </c>
      <c r="L97" s="11">
        <v>8.3709096376530958</v>
      </c>
      <c r="M97" s="11">
        <v>3.434496585170252</v>
      </c>
      <c r="N97" s="10">
        <f>(D97*1/1000)/$C$97</f>
        <v>0.12654696917280311</v>
      </c>
      <c r="O97" s="10">
        <f t="shared" ref="O97:S97" si="100">(E97*1/1000)/$C$97</f>
        <v>1.3271431017574793</v>
      </c>
      <c r="P97" s="10">
        <f t="shared" si="100"/>
        <v>1.3112378560735123</v>
      </c>
      <c r="Q97" s="10">
        <f t="shared" si="100"/>
        <v>0.10034584340380277</v>
      </c>
      <c r="R97" s="10">
        <f t="shared" si="100"/>
        <v>0.16994806245338095</v>
      </c>
      <c r="S97" s="10">
        <f t="shared" si="100"/>
        <v>0.89951808632538122</v>
      </c>
      <c r="T97" t="s">
        <v>674</v>
      </c>
      <c r="U97" s="22" t="s">
        <v>670</v>
      </c>
      <c r="V97" t="s">
        <v>242</v>
      </c>
      <c r="W97" t="s">
        <v>504</v>
      </c>
      <c r="X97" t="s">
        <v>520</v>
      </c>
      <c r="Y97" t="s">
        <v>511</v>
      </c>
      <c r="Z97" s="21">
        <v>21477</v>
      </c>
      <c r="AA97" s="21">
        <v>44098</v>
      </c>
      <c r="AB97">
        <f>DATEDIF(Z97,AA97,"Y")</f>
        <v>61</v>
      </c>
      <c r="AC97">
        <v>2</v>
      </c>
      <c r="AD97" t="s">
        <v>616</v>
      </c>
      <c r="AE97" t="s">
        <v>502</v>
      </c>
      <c r="AF97">
        <v>66</v>
      </c>
      <c r="AG97">
        <v>1</v>
      </c>
      <c r="AH97" t="str">
        <f t="shared" si="57"/>
        <v>TRUE</v>
      </c>
    </row>
    <row r="98" spans="1:34" ht="16" x14ac:dyDescent="0.2">
      <c r="A98" s="8" t="s">
        <v>244</v>
      </c>
      <c r="B98" s="9">
        <v>32</v>
      </c>
      <c r="C98" s="10">
        <f t="shared" si="54"/>
        <v>3.2000000000000001E-2</v>
      </c>
      <c r="D98" s="11">
        <v>3.2809999559763976</v>
      </c>
      <c r="E98" s="11">
        <v>178.8294322555046</v>
      </c>
      <c r="F98" s="11">
        <v>91.170810845649314</v>
      </c>
      <c r="G98" s="11">
        <v>2.8364184446204903</v>
      </c>
      <c r="H98" s="11">
        <v>19.270398866431002</v>
      </c>
      <c r="I98" s="11">
        <v>113.03120142907444</v>
      </c>
      <c r="J98" s="11">
        <v>15.821649705285544</v>
      </c>
      <c r="K98" s="11">
        <v>20.170967636697178</v>
      </c>
      <c r="L98" s="11">
        <v>22.104742421710103</v>
      </c>
      <c r="M98" s="11">
        <v>2.1814815294759633</v>
      </c>
      <c r="N98" s="10">
        <f>(D98*1/1000)/$C$98</f>
        <v>0.10253124862426242</v>
      </c>
      <c r="O98" s="10">
        <f t="shared" ref="O98:S98" si="101">(E98*1/1000)/$C$98</f>
        <v>5.5884197579845187</v>
      </c>
      <c r="P98" s="10">
        <f t="shared" si="101"/>
        <v>2.849087838926541</v>
      </c>
      <c r="Q98" s="10">
        <f t="shared" si="101"/>
        <v>8.8638076394390322E-2</v>
      </c>
      <c r="R98" s="10">
        <f t="shared" si="101"/>
        <v>0.6021999645759688</v>
      </c>
      <c r="S98" s="10">
        <f t="shared" si="101"/>
        <v>3.5322250446585763</v>
      </c>
      <c r="T98" t="s">
        <v>567</v>
      </c>
      <c r="U98" s="22" t="s">
        <v>675</v>
      </c>
      <c r="V98" t="s">
        <v>244</v>
      </c>
      <c r="W98" t="s">
        <v>504</v>
      </c>
      <c r="X98" t="s">
        <v>520</v>
      </c>
      <c r="Y98" t="s">
        <v>511</v>
      </c>
      <c r="Z98" s="21">
        <v>29096</v>
      </c>
      <c r="AA98" s="21">
        <v>44099</v>
      </c>
      <c r="AB98">
        <f>DATEDIF(Z98,AA98,"Y")</f>
        <v>41</v>
      </c>
      <c r="AC98">
        <v>1</v>
      </c>
      <c r="AD98" t="s">
        <v>609</v>
      </c>
      <c r="AE98" t="s">
        <v>502</v>
      </c>
      <c r="AF98">
        <v>1897</v>
      </c>
      <c r="AG98">
        <v>13</v>
      </c>
      <c r="AH98" t="str">
        <f t="shared" si="57"/>
        <v>TRUE</v>
      </c>
    </row>
    <row r="99" spans="1:34" ht="16" x14ac:dyDescent="0.2">
      <c r="A99" s="8" t="s">
        <v>246</v>
      </c>
      <c r="B99" s="9">
        <v>29</v>
      </c>
      <c r="C99" s="10">
        <f t="shared" si="54"/>
        <v>2.9000000000000001E-2</v>
      </c>
      <c r="D99" s="11">
        <v>4.4386503397738988</v>
      </c>
      <c r="E99" s="11">
        <v>305.14112687568536</v>
      </c>
      <c r="F99" s="11">
        <v>131.4366838297438</v>
      </c>
      <c r="G99" s="11">
        <v>2.8763867083090338</v>
      </c>
      <c r="H99" s="11">
        <v>14.716433318555692</v>
      </c>
      <c r="I99" s="11">
        <v>173.57034432910055</v>
      </c>
      <c r="J99" s="11">
        <v>10.713726889464271</v>
      </c>
      <c r="K99" s="11">
        <v>17.807679906536112</v>
      </c>
      <c r="L99" s="11">
        <v>26.113476458763106</v>
      </c>
      <c r="M99" s="11">
        <v>2.1492837684039694</v>
      </c>
      <c r="N99" s="10">
        <f>(D99*1/1000)/$C$99</f>
        <v>0.15305690826806548</v>
      </c>
      <c r="O99" s="10">
        <f t="shared" ref="O99:S99" si="102">(E99*1/1000)/$C$99</f>
        <v>10.522107823299494</v>
      </c>
      <c r="P99" s="10">
        <f t="shared" si="102"/>
        <v>4.5322994424049581</v>
      </c>
      <c r="Q99" s="10">
        <f t="shared" si="102"/>
        <v>9.9185748562380466E-2</v>
      </c>
      <c r="R99" s="10">
        <f t="shared" si="102"/>
        <v>0.50746321788123072</v>
      </c>
      <c r="S99" s="10">
        <f t="shared" si="102"/>
        <v>5.9851842872103633</v>
      </c>
      <c r="T99" t="s">
        <v>568</v>
      </c>
      <c r="U99" s="22" t="s">
        <v>676</v>
      </c>
      <c r="V99" t="s">
        <v>246</v>
      </c>
      <c r="W99" t="s">
        <v>504</v>
      </c>
      <c r="X99" t="s">
        <v>510</v>
      </c>
      <c r="Y99" t="s">
        <v>496</v>
      </c>
      <c r="Z99" s="21">
        <v>24431</v>
      </c>
      <c r="AA99" s="21">
        <v>44099</v>
      </c>
      <c r="AB99">
        <f>DATEDIF(Z99,AA99,"Y")</f>
        <v>53</v>
      </c>
      <c r="AC99">
        <v>1</v>
      </c>
      <c r="AD99" t="s">
        <v>609</v>
      </c>
      <c r="AE99" t="s">
        <v>497</v>
      </c>
      <c r="AF99">
        <v>1126</v>
      </c>
      <c r="AG99">
        <v>15</v>
      </c>
      <c r="AH99" t="str">
        <f t="shared" si="57"/>
        <v>TRUE</v>
      </c>
    </row>
    <row r="100" spans="1:34" ht="16" x14ac:dyDescent="0.2">
      <c r="A100" s="8" t="s">
        <v>248</v>
      </c>
      <c r="B100" s="9">
        <v>28</v>
      </c>
      <c r="C100" s="10">
        <f t="shared" si="54"/>
        <v>2.8000000000000001E-2</v>
      </c>
      <c r="D100" s="11">
        <v>4.1720077571400065</v>
      </c>
      <c r="E100" s="11">
        <v>343.96561936946256</v>
      </c>
      <c r="F100" s="11">
        <v>179.32141562380713</v>
      </c>
      <c r="G100" s="11">
        <v>2.8848364312722738</v>
      </c>
      <c r="H100" s="11">
        <v>30.684935714283668</v>
      </c>
      <c r="I100" s="11">
        <v>142.22054441369323</v>
      </c>
      <c r="J100" s="11">
        <v>24.072425801198509</v>
      </c>
      <c r="K100" s="11">
        <v>27.595451690281276</v>
      </c>
      <c r="L100" s="11">
        <v>23.705912510738951</v>
      </c>
      <c r="M100" s="11">
        <v>2.52101731252574</v>
      </c>
      <c r="N100" s="10">
        <f>(D100*1/1000)/$C$100</f>
        <v>0.1490002770407145</v>
      </c>
      <c r="O100" s="10">
        <f t="shared" ref="O100:S100" si="103">(E100*1/1000)/$C$100</f>
        <v>12.284486406052235</v>
      </c>
      <c r="P100" s="10">
        <f t="shared" si="103"/>
        <v>6.404336272278826</v>
      </c>
      <c r="Q100" s="10">
        <f t="shared" si="103"/>
        <v>0.10302987254543836</v>
      </c>
      <c r="R100" s="10">
        <f t="shared" si="103"/>
        <v>1.0958905612244167</v>
      </c>
      <c r="S100" s="10">
        <f t="shared" si="103"/>
        <v>5.079305157631901</v>
      </c>
      <c r="AH100" t="str">
        <f t="shared" si="57"/>
        <v>FALSE</v>
      </c>
    </row>
    <row r="101" spans="1:34" ht="16" x14ac:dyDescent="0.2">
      <c r="A101" s="8" t="s">
        <v>250</v>
      </c>
      <c r="B101" s="9">
        <v>29</v>
      </c>
      <c r="C101" s="10">
        <f t="shared" si="54"/>
        <v>2.9000000000000001E-2</v>
      </c>
      <c r="D101" s="11">
        <v>5.6791369238172411</v>
      </c>
      <c r="E101" s="11">
        <v>584.91818368926056</v>
      </c>
      <c r="F101" s="11">
        <v>365.30858537553172</v>
      </c>
      <c r="G101" s="11">
        <v>2.8678015434859057</v>
      </c>
      <c r="H101" s="11">
        <v>90.388888219062295</v>
      </c>
      <c r="I101" s="11">
        <v>412.415228630824</v>
      </c>
      <c r="J101" s="11">
        <v>41.411270369251582</v>
      </c>
      <c r="K101" s="11">
        <v>85.606055059110361</v>
      </c>
      <c r="L101" s="11">
        <v>104.83627657067561</v>
      </c>
      <c r="M101" s="11">
        <v>13.703143105413973</v>
      </c>
      <c r="N101" s="10">
        <f>(D101*1/1000)/$C$101</f>
        <v>0.19583230771783589</v>
      </c>
      <c r="O101" s="10">
        <f t="shared" ref="O101:S101" si="104">(E101*1/1000)/$C$101</f>
        <v>20.169592541008981</v>
      </c>
      <c r="P101" s="10">
        <f t="shared" si="104"/>
        <v>12.59684777157006</v>
      </c>
      <c r="Q101" s="10">
        <f t="shared" si="104"/>
        <v>9.8889708396065715E-2</v>
      </c>
      <c r="R101" s="10">
        <f t="shared" si="104"/>
        <v>3.1168582144504238</v>
      </c>
      <c r="S101" s="10">
        <f t="shared" si="104"/>
        <v>14.221214780373241</v>
      </c>
      <c r="T101" t="s">
        <v>570</v>
      </c>
      <c r="U101" s="22" t="s">
        <v>677</v>
      </c>
      <c r="V101" t="s">
        <v>250</v>
      </c>
      <c r="W101" t="s">
        <v>504</v>
      </c>
      <c r="X101" t="s">
        <v>510</v>
      </c>
      <c r="Y101" t="s">
        <v>511</v>
      </c>
      <c r="Z101" s="21">
        <v>23988</v>
      </c>
      <c r="AA101" s="21">
        <v>44104</v>
      </c>
      <c r="AB101">
        <f>DATEDIF(Z101,AA101,"Y")</f>
        <v>55</v>
      </c>
      <c r="AC101">
        <v>1</v>
      </c>
      <c r="AD101" t="s">
        <v>609</v>
      </c>
      <c r="AE101" t="s">
        <v>497</v>
      </c>
      <c r="AF101">
        <v>4713</v>
      </c>
      <c r="AG101">
        <v>6</v>
      </c>
      <c r="AH101" t="str">
        <f t="shared" si="57"/>
        <v>TRUE</v>
      </c>
    </row>
    <row r="102" spans="1:34" ht="16" x14ac:dyDescent="0.2">
      <c r="A102" s="8" t="s">
        <v>252</v>
      </c>
      <c r="B102" s="9">
        <v>25</v>
      </c>
      <c r="C102" s="10">
        <f t="shared" si="54"/>
        <v>2.5000000000000001E-2</v>
      </c>
      <c r="D102" s="11">
        <v>5.9608339559384893</v>
      </c>
      <c r="E102" s="11">
        <v>493.36430932284634</v>
      </c>
      <c r="F102" s="11">
        <v>171.2596214442415</v>
      </c>
      <c r="G102" s="11">
        <v>2.985648299386201</v>
      </c>
      <c r="H102" s="11">
        <v>23.898929144735735</v>
      </c>
      <c r="I102" s="11">
        <v>102.64502407024995</v>
      </c>
      <c r="J102" s="11">
        <v>18.387605094779317</v>
      </c>
      <c r="K102" s="11">
        <v>25.496296988688556</v>
      </c>
      <c r="L102" s="11">
        <v>46.905785410804476</v>
      </c>
      <c r="M102" s="11">
        <v>13.205209583051689</v>
      </c>
      <c r="N102" s="10">
        <f>(D102*1/1000)/$C$102</f>
        <v>0.23843335823753956</v>
      </c>
      <c r="O102" s="10">
        <f t="shared" ref="O102:S102" si="105">(E102*1/1000)/$C$102</f>
        <v>19.734572372913853</v>
      </c>
      <c r="P102" s="10">
        <f t="shared" si="105"/>
        <v>6.8503848577696598</v>
      </c>
      <c r="Q102" s="10">
        <f t="shared" si="105"/>
        <v>0.11942593197544804</v>
      </c>
      <c r="R102" s="10">
        <f t="shared" si="105"/>
        <v>0.95595716578942946</v>
      </c>
      <c r="S102" s="10">
        <f t="shared" si="105"/>
        <v>4.1058009628099974</v>
      </c>
      <c r="T102" t="s">
        <v>571</v>
      </c>
      <c r="U102" s="22" t="s">
        <v>678</v>
      </c>
      <c r="V102" t="s">
        <v>252</v>
      </c>
      <c r="W102" t="s">
        <v>504</v>
      </c>
      <c r="X102" t="s">
        <v>505</v>
      </c>
      <c r="Y102" t="s">
        <v>511</v>
      </c>
      <c r="Z102" s="21">
        <v>16624</v>
      </c>
      <c r="AA102" s="21">
        <v>44106</v>
      </c>
      <c r="AB102">
        <f>DATEDIF(Z102,AA102,"Y")</f>
        <v>75</v>
      </c>
      <c r="AC102">
        <v>1</v>
      </c>
      <c r="AD102" t="s">
        <v>609</v>
      </c>
      <c r="AE102" t="s">
        <v>497</v>
      </c>
      <c r="AF102">
        <v>4146</v>
      </c>
      <c r="AG102">
        <v>6</v>
      </c>
      <c r="AH102" t="str">
        <f t="shared" si="57"/>
        <v>TRUE</v>
      </c>
    </row>
    <row r="103" spans="1:34" ht="16" x14ac:dyDescent="0.2">
      <c r="A103" s="8" t="s">
        <v>254</v>
      </c>
      <c r="B103" s="9">
        <v>27</v>
      </c>
      <c r="C103" s="10">
        <f t="shared" si="54"/>
        <v>2.7E-2</v>
      </c>
      <c r="D103" s="11">
        <v>7.2917539887325749</v>
      </c>
      <c r="E103" s="11">
        <v>504.3325264926907</v>
      </c>
      <c r="F103" s="11">
        <v>139.16031251929832</v>
      </c>
      <c r="G103" s="11">
        <v>3.2420519894852546</v>
      </c>
      <c r="H103" s="11">
        <v>23.008198850369595</v>
      </c>
      <c r="I103" s="11">
        <v>495.67935240558938</v>
      </c>
      <c r="J103" s="11">
        <v>9.6504924616600611</v>
      </c>
      <c r="K103" s="11">
        <v>21.073919443629585</v>
      </c>
      <c r="L103" s="11">
        <v>35.489574532624083</v>
      </c>
      <c r="M103" s="11">
        <v>27.941449883374368</v>
      </c>
      <c r="N103" s="10">
        <f>(D103*1/1000)/$C$103</f>
        <v>0.27006496254565093</v>
      </c>
      <c r="O103" s="10">
        <f t="shared" ref="O103:S103" si="106">(E103*1/1000)/$C$103</f>
        <v>18.678982462692247</v>
      </c>
      <c r="P103" s="10">
        <f t="shared" si="106"/>
        <v>5.1540856488629005</v>
      </c>
      <c r="Q103" s="10">
        <f t="shared" si="106"/>
        <v>0.12007599961056499</v>
      </c>
      <c r="R103" s="10">
        <f t="shared" si="106"/>
        <v>0.85215551297665171</v>
      </c>
      <c r="S103" s="10">
        <f t="shared" si="106"/>
        <v>18.358494533540348</v>
      </c>
      <c r="T103" t="s">
        <v>572</v>
      </c>
      <c r="U103" s="22" t="s">
        <v>679</v>
      </c>
      <c r="V103" t="s">
        <v>254</v>
      </c>
      <c r="W103" t="s">
        <v>504</v>
      </c>
      <c r="X103" t="s">
        <v>505</v>
      </c>
      <c r="Y103" t="s">
        <v>496</v>
      </c>
      <c r="Z103" s="21">
        <v>33801</v>
      </c>
      <c r="AA103" s="21">
        <v>44110</v>
      </c>
      <c r="AB103">
        <f>DATEDIF(Z103,AA103,"Y")</f>
        <v>28</v>
      </c>
      <c r="AC103">
        <v>1</v>
      </c>
      <c r="AD103" t="s">
        <v>609</v>
      </c>
      <c r="AE103" t="s">
        <v>502</v>
      </c>
      <c r="AF103">
        <v>2363</v>
      </c>
      <c r="AG103">
        <v>9</v>
      </c>
      <c r="AH103" t="str">
        <f t="shared" si="57"/>
        <v>TRUE</v>
      </c>
    </row>
    <row r="104" spans="1:34" ht="16" x14ac:dyDescent="0.2">
      <c r="A104" s="8" t="s">
        <v>256</v>
      </c>
      <c r="B104" s="9">
        <v>34</v>
      </c>
      <c r="C104" s="10">
        <f t="shared" si="54"/>
        <v>3.4000000000000002E-2</v>
      </c>
      <c r="D104" s="11">
        <v>7.8874530471898519</v>
      </c>
      <c r="E104" s="11">
        <v>599.50584044954542</v>
      </c>
      <c r="F104" s="11">
        <v>142.50604835816037</v>
      </c>
      <c r="G104" s="11">
        <v>2.8385259599927117</v>
      </c>
      <c r="H104" s="11">
        <v>5.3769680852790138</v>
      </c>
      <c r="I104" s="11">
        <v>296.02690884176911</v>
      </c>
      <c r="J104" s="11">
        <v>4.3402999737680057</v>
      </c>
      <c r="K104" s="11">
        <v>6.7047668997435439</v>
      </c>
      <c r="L104" s="11">
        <v>11.658999819941677</v>
      </c>
      <c r="M104" s="11">
        <v>2.88452429462972</v>
      </c>
      <c r="N104" s="10">
        <f>(D104*1/1000)/$C$104</f>
        <v>0.23198391315264269</v>
      </c>
      <c r="O104" s="10">
        <f t="shared" ref="O104:S104" si="107">(E104*1/1000)/$C$104</f>
        <v>17.632524719104278</v>
      </c>
      <c r="P104" s="10">
        <f t="shared" si="107"/>
        <v>4.1913543634753045</v>
      </c>
      <c r="Q104" s="10">
        <f t="shared" si="107"/>
        <v>8.3486057646844455E-2</v>
      </c>
      <c r="R104" s="10">
        <f t="shared" si="107"/>
        <v>0.15814612015526511</v>
      </c>
      <c r="S104" s="10">
        <f t="shared" si="107"/>
        <v>8.7066737894637978</v>
      </c>
      <c r="AH104" t="str">
        <f t="shared" si="57"/>
        <v>FALSE</v>
      </c>
    </row>
    <row r="105" spans="1:34" ht="16" x14ac:dyDescent="0.2">
      <c r="A105" s="8" t="s">
        <v>258</v>
      </c>
      <c r="B105" s="9">
        <v>26</v>
      </c>
      <c r="C105" s="10">
        <f t="shared" si="54"/>
        <v>2.5999999999999999E-2</v>
      </c>
      <c r="D105" s="11">
        <v>3.0714138478092816</v>
      </c>
      <c r="E105" s="11">
        <v>747.52944904074764</v>
      </c>
      <c r="F105" s="11">
        <v>489.51910437814371</v>
      </c>
      <c r="G105" s="11">
        <v>2.8883043836177835</v>
      </c>
      <c r="H105" s="11">
        <v>9.6941414879158625</v>
      </c>
      <c r="I105" s="11">
        <v>443.68134027300289</v>
      </c>
      <c r="J105" s="11">
        <v>7.9705187674356273</v>
      </c>
      <c r="K105" s="11">
        <v>11.181207555797029</v>
      </c>
      <c r="L105" s="11">
        <v>48.142169321769764</v>
      </c>
      <c r="M105" s="11">
        <v>2.7282500324344539</v>
      </c>
      <c r="N105" s="10">
        <f>(D105*1/1000)/$C$105</f>
        <v>0.11813130183881854</v>
      </c>
      <c r="O105" s="10">
        <f t="shared" ref="O105:S105" si="108">(E105*1/1000)/$C$105</f>
        <v>28.751132655413372</v>
      </c>
      <c r="P105" s="10">
        <f t="shared" si="108"/>
        <v>18.827657860697837</v>
      </c>
      <c r="Q105" s="10">
        <f t="shared" si="108"/>
        <v>0.11108863013914552</v>
      </c>
      <c r="R105" s="10">
        <f t="shared" si="108"/>
        <v>0.37285159568907161</v>
      </c>
      <c r="S105" s="10">
        <f t="shared" si="108"/>
        <v>17.064666933577033</v>
      </c>
      <c r="AH105" t="str">
        <f t="shared" si="57"/>
        <v>FALSE</v>
      </c>
    </row>
    <row r="106" spans="1:34" ht="16" x14ac:dyDescent="0.2">
      <c r="A106" s="8" t="s">
        <v>260</v>
      </c>
      <c r="B106" s="9">
        <v>32</v>
      </c>
      <c r="C106" s="10">
        <f t="shared" si="54"/>
        <v>3.2000000000000001E-2</v>
      </c>
      <c r="D106" s="11">
        <v>10.595210392717412</v>
      </c>
      <c r="E106" s="11">
        <v>954.39103105236074</v>
      </c>
      <c r="F106" s="11">
        <v>304.67901592339109</v>
      </c>
      <c r="G106" s="11">
        <v>3.1890243128070548</v>
      </c>
      <c r="H106" s="11">
        <v>45.996850562977194</v>
      </c>
      <c r="I106" s="11">
        <v>401.62453941844137</v>
      </c>
      <c r="J106" s="11">
        <v>27.823629607921575</v>
      </c>
      <c r="K106" s="11">
        <v>45.127371293161069</v>
      </c>
      <c r="L106" s="11">
        <v>66.774038906779495</v>
      </c>
      <c r="M106" s="11">
        <v>13.72661456599997</v>
      </c>
      <c r="N106" s="10">
        <f>(D106*1/1000)/$C$106</f>
        <v>0.33110032477241907</v>
      </c>
      <c r="O106" s="10">
        <f t="shared" ref="O106:S106" si="109">(E106*1/1000)/$C$106</f>
        <v>29.824719720386273</v>
      </c>
      <c r="P106" s="10">
        <f t="shared" si="109"/>
        <v>9.5212192476059716</v>
      </c>
      <c r="Q106" s="10">
        <f t="shared" si="109"/>
        <v>9.9657009775220462E-2</v>
      </c>
      <c r="R106" s="10">
        <f t="shared" si="109"/>
        <v>1.4374015800930373</v>
      </c>
      <c r="S106" s="10">
        <f t="shared" si="109"/>
        <v>12.550766856826293</v>
      </c>
      <c r="AH106" t="str">
        <f t="shared" si="57"/>
        <v>FALSE</v>
      </c>
    </row>
    <row r="107" spans="1:34" ht="16" x14ac:dyDescent="0.2">
      <c r="A107" s="8" t="s">
        <v>262</v>
      </c>
      <c r="B107" s="9">
        <v>40</v>
      </c>
      <c r="C107" s="10">
        <f t="shared" si="54"/>
        <v>0.04</v>
      </c>
      <c r="D107" s="11">
        <v>13.750293703859029</v>
      </c>
      <c r="E107" s="11">
        <v>925.44498275916055</v>
      </c>
      <c r="F107" s="11">
        <v>217.11822067618286</v>
      </c>
      <c r="G107" s="11">
        <v>2.8917809302655484</v>
      </c>
      <c r="H107" s="11">
        <v>1.9537649194313877</v>
      </c>
      <c r="I107" s="11">
        <v>771.61515013935991</v>
      </c>
      <c r="J107" s="11">
        <v>3.0696454921122895</v>
      </c>
      <c r="K107" s="11">
        <v>2.0289828743396363</v>
      </c>
      <c r="L107" s="11">
        <v>6.387044139846541</v>
      </c>
      <c r="M107" s="11">
        <v>2.3802739236611998</v>
      </c>
      <c r="N107" s="10">
        <f>(D107*1/1000)/$C$107</f>
        <v>0.34375734259647572</v>
      </c>
      <c r="O107" s="10">
        <f t="shared" ref="O107:S107" si="110">(E107*1/1000)/$C$107</f>
        <v>23.136124568979014</v>
      </c>
      <c r="P107" s="10">
        <f t="shared" si="110"/>
        <v>5.4279555169045715</v>
      </c>
      <c r="Q107" s="10">
        <f t="shared" si="110"/>
        <v>7.229452325663871E-2</v>
      </c>
      <c r="R107" s="10">
        <f t="shared" si="110"/>
        <v>4.8844122985784687E-2</v>
      </c>
      <c r="S107" s="10">
        <f t="shared" si="110"/>
        <v>19.290378753483996</v>
      </c>
      <c r="AH107" t="str">
        <f t="shared" si="57"/>
        <v>FALSE</v>
      </c>
    </row>
    <row r="108" spans="1:34" ht="16" x14ac:dyDescent="0.2">
      <c r="A108" s="8" t="s">
        <v>264</v>
      </c>
      <c r="B108" s="9">
        <v>39</v>
      </c>
      <c r="C108" s="10">
        <f t="shared" si="54"/>
        <v>3.9E-2</v>
      </c>
      <c r="D108" s="11">
        <v>4.0388228795740115</v>
      </c>
      <c r="E108" s="11">
        <v>1119.517728089616</v>
      </c>
      <c r="F108" s="11">
        <v>573.33347529751609</v>
      </c>
      <c r="G108" s="11">
        <v>2.869026867141363</v>
      </c>
      <c r="H108" s="11">
        <v>42.990806542975513</v>
      </c>
      <c r="I108" s="11">
        <v>452.95041031542922</v>
      </c>
      <c r="J108" s="11">
        <v>25.524084929917279</v>
      </c>
      <c r="K108" s="11">
        <v>37.568590207093791</v>
      </c>
      <c r="L108" s="11">
        <v>59.44211302720106</v>
      </c>
      <c r="M108" s="11">
        <v>2.3366871053348812</v>
      </c>
      <c r="N108" s="10">
        <f>(D108*1/1000)/$C$108</f>
        <v>0.10355956101471825</v>
      </c>
      <c r="O108" s="10">
        <f t="shared" ref="O108:S108" si="111">(E108*1/1000)/$C$108</f>
        <v>28.705582771528615</v>
      </c>
      <c r="P108" s="10">
        <f t="shared" si="111"/>
        <v>14.700858340961952</v>
      </c>
      <c r="Q108" s="10">
        <f t="shared" si="111"/>
        <v>7.3564791465163148E-2</v>
      </c>
      <c r="R108" s="10">
        <f t="shared" si="111"/>
        <v>1.1023283728968081</v>
      </c>
      <c r="S108" s="10">
        <f t="shared" si="111"/>
        <v>11.614113085011006</v>
      </c>
      <c r="AH108" t="str">
        <f t="shared" si="57"/>
        <v>FALSE</v>
      </c>
    </row>
    <row r="109" spans="1:34" ht="16" x14ac:dyDescent="0.2">
      <c r="A109" s="8" t="s">
        <v>266</v>
      </c>
      <c r="B109" s="9">
        <v>46</v>
      </c>
      <c r="C109" s="10">
        <f t="shared" si="54"/>
        <v>4.5999999999999999E-2</v>
      </c>
      <c r="D109" s="11">
        <v>3.6475938843251976</v>
      </c>
      <c r="E109" s="11">
        <v>157.53343208198618</v>
      </c>
      <c r="F109" s="11">
        <v>117.42895933123603</v>
      </c>
      <c r="G109" s="11">
        <v>2.8429344711751332</v>
      </c>
      <c r="H109" s="11">
        <v>25.358443208196675</v>
      </c>
      <c r="I109" s="11">
        <v>134.51125302144433</v>
      </c>
      <c r="J109" s="11">
        <v>18.979012252726758</v>
      </c>
      <c r="K109" s="11">
        <v>29.375051301564518</v>
      </c>
      <c r="L109" s="11">
        <v>26.515899251990909</v>
      </c>
      <c r="M109" s="11">
        <v>2.409282007115638</v>
      </c>
      <c r="N109" s="10">
        <f>(D109*1/1000)/$C$109</f>
        <v>7.929551922446082E-2</v>
      </c>
      <c r="O109" s="10">
        <f t="shared" ref="O109:S109" si="112">(E109*1/1000)/$C$109</f>
        <v>3.4246398278692647</v>
      </c>
      <c r="P109" s="10">
        <f t="shared" si="112"/>
        <v>2.5528034637225221</v>
      </c>
      <c r="Q109" s="10">
        <f t="shared" si="112"/>
        <v>6.1802923286415942E-2</v>
      </c>
      <c r="R109" s="10">
        <f t="shared" si="112"/>
        <v>0.55127050452601467</v>
      </c>
      <c r="S109" s="10">
        <f t="shared" si="112"/>
        <v>2.924157674379225</v>
      </c>
      <c r="T109" t="s">
        <v>680</v>
      </c>
      <c r="U109" s="22" t="s">
        <v>671</v>
      </c>
      <c r="V109" t="s">
        <v>266</v>
      </c>
      <c r="W109" t="s">
        <v>504</v>
      </c>
      <c r="X109" t="s">
        <v>510</v>
      </c>
      <c r="Y109" t="s">
        <v>511</v>
      </c>
      <c r="Z109" s="21">
        <v>36030</v>
      </c>
      <c r="AA109" s="21">
        <v>44134</v>
      </c>
      <c r="AB109">
        <f>DATEDIF(Z109,AA109,"Y")</f>
        <v>22</v>
      </c>
      <c r="AC109">
        <v>2</v>
      </c>
      <c r="AD109" t="s">
        <v>616</v>
      </c>
      <c r="AE109" t="s">
        <v>502</v>
      </c>
      <c r="AF109">
        <v>73</v>
      </c>
      <c r="AG109">
        <v>0</v>
      </c>
      <c r="AH109" t="str">
        <f t="shared" si="57"/>
        <v>TRUE</v>
      </c>
    </row>
    <row r="110" spans="1:34" ht="16" x14ac:dyDescent="0.2">
      <c r="A110" s="8" t="s">
        <v>268</v>
      </c>
      <c r="B110" s="9">
        <v>30</v>
      </c>
      <c r="C110" s="10">
        <f t="shared" si="54"/>
        <v>0.03</v>
      </c>
      <c r="D110" s="11">
        <v>4.6938960511131569</v>
      </c>
      <c r="E110" s="11">
        <v>561.58894364126388</v>
      </c>
      <c r="F110" s="11">
        <v>193.82928021079894</v>
      </c>
      <c r="G110" s="11">
        <v>3.1942617749725688</v>
      </c>
      <c r="H110" s="11">
        <v>24.224185402170111</v>
      </c>
      <c r="I110" s="11">
        <v>408.4518458748621</v>
      </c>
      <c r="J110" s="11">
        <v>19.421144139380701</v>
      </c>
      <c r="K110" s="11">
        <v>28.187469970547006</v>
      </c>
      <c r="L110" s="11">
        <v>3.5526122308255594</v>
      </c>
      <c r="M110" s="11">
        <v>1.6497966183956465</v>
      </c>
      <c r="N110" s="10">
        <f>(D110*1/1000)/$C$110</f>
        <v>0.1564632017037719</v>
      </c>
      <c r="O110" s="10">
        <f t="shared" ref="O110:S110" si="113">(E110*1/1000)/$C$110</f>
        <v>18.719631454708797</v>
      </c>
      <c r="P110" s="10">
        <f t="shared" si="113"/>
        <v>6.4609760070266322</v>
      </c>
      <c r="Q110" s="10">
        <f t="shared" si="113"/>
        <v>0.10647539249908562</v>
      </c>
      <c r="R110" s="10">
        <f t="shared" si="113"/>
        <v>0.80747284673900377</v>
      </c>
      <c r="S110" s="10">
        <f t="shared" si="113"/>
        <v>13.615061529162071</v>
      </c>
      <c r="AH110" t="str">
        <f t="shared" si="57"/>
        <v>FALSE</v>
      </c>
    </row>
    <row r="111" spans="1:34" ht="16" x14ac:dyDescent="0.2">
      <c r="A111" s="8" t="s">
        <v>270</v>
      </c>
      <c r="B111" s="9">
        <v>31</v>
      </c>
      <c r="C111" s="10">
        <f t="shared" si="54"/>
        <v>3.1E-2</v>
      </c>
      <c r="D111" s="11">
        <v>3.8827625466229367</v>
      </c>
      <c r="E111" s="11">
        <v>159.45687371270108</v>
      </c>
      <c r="F111" s="11">
        <v>137.39951466157314</v>
      </c>
      <c r="G111" s="11">
        <v>2.8207649615575696</v>
      </c>
      <c r="H111" s="11">
        <v>16.58421394202318</v>
      </c>
      <c r="I111" s="11">
        <v>67.264358376244161</v>
      </c>
      <c r="J111" s="11">
        <v>12.840196344999198</v>
      </c>
      <c r="K111" s="11">
        <v>19.92715427112952</v>
      </c>
      <c r="L111" s="11">
        <v>14.949574558706995</v>
      </c>
      <c r="M111" s="11">
        <v>2.8767111251889492</v>
      </c>
      <c r="N111" s="10">
        <f>(D111*1/1000)/$C$111</f>
        <v>0.12525040472977214</v>
      </c>
      <c r="O111" s="10">
        <f t="shared" ref="O111:S111" si="114">(E111*1/1000)/$C$111</f>
        <v>5.1437701197645511</v>
      </c>
      <c r="P111" s="10">
        <f t="shared" si="114"/>
        <v>4.4322424084378431</v>
      </c>
      <c r="Q111" s="10">
        <f t="shared" si="114"/>
        <v>9.0992418114760304E-2</v>
      </c>
      <c r="R111" s="10">
        <f t="shared" si="114"/>
        <v>0.53497464329107025</v>
      </c>
      <c r="S111" s="10">
        <f t="shared" si="114"/>
        <v>2.1698180121369082</v>
      </c>
      <c r="T111" t="s">
        <v>681</v>
      </c>
      <c r="U111" s="22" t="s">
        <v>675</v>
      </c>
      <c r="V111" t="s">
        <v>270</v>
      </c>
      <c r="W111" t="s">
        <v>504</v>
      </c>
      <c r="X111" t="s">
        <v>520</v>
      </c>
      <c r="Y111" t="s">
        <v>511</v>
      </c>
      <c r="Z111" s="21">
        <v>29096</v>
      </c>
      <c r="AA111" s="21">
        <v>44148</v>
      </c>
      <c r="AB111">
        <f>DATEDIF(Z111,AA111,"Y")</f>
        <v>41</v>
      </c>
      <c r="AC111">
        <v>2</v>
      </c>
      <c r="AD111" t="s">
        <v>616</v>
      </c>
      <c r="AE111" t="s">
        <v>502</v>
      </c>
      <c r="AF111">
        <v>55</v>
      </c>
      <c r="AG111">
        <v>1</v>
      </c>
      <c r="AH111" t="str">
        <f t="shared" si="57"/>
        <v>TRUE</v>
      </c>
    </row>
    <row r="112" spans="1:34" ht="16" x14ac:dyDescent="0.2">
      <c r="A112" s="8" t="s">
        <v>272</v>
      </c>
      <c r="B112" s="9">
        <v>29</v>
      </c>
      <c r="C112" s="10">
        <f t="shared" si="54"/>
        <v>2.9000000000000001E-2</v>
      </c>
      <c r="D112" s="11">
        <v>8.1162061322359644</v>
      </c>
      <c r="E112" s="11">
        <v>585.98711164149609</v>
      </c>
      <c r="F112" s="11">
        <v>290.33233598851314</v>
      </c>
      <c r="G112" s="11">
        <v>2.9110348961310994</v>
      </c>
      <c r="H112" s="11">
        <v>63.017662324903355</v>
      </c>
      <c r="I112" s="11">
        <v>302.84831354701589</v>
      </c>
      <c r="J112" s="11">
        <v>33.006154046602056</v>
      </c>
      <c r="K112" s="11">
        <v>77.915311329537346</v>
      </c>
      <c r="L112" s="11">
        <v>57.619979178777882</v>
      </c>
      <c r="M112" s="11">
        <v>2.633265689938209</v>
      </c>
      <c r="N112" s="10">
        <f>(D112*1/1000)/$C$112</f>
        <v>0.27986917697365393</v>
      </c>
      <c r="O112" s="10">
        <f t="shared" ref="O112:S112" si="115">(E112*1/1000)/$C$112</f>
        <v>20.206452125568831</v>
      </c>
      <c r="P112" s="10">
        <f t="shared" si="115"/>
        <v>10.011459861672867</v>
      </c>
      <c r="Q112" s="10">
        <f t="shared" si="115"/>
        <v>0.10038051365969307</v>
      </c>
      <c r="R112" s="10">
        <f t="shared" si="115"/>
        <v>2.173022838789771</v>
      </c>
      <c r="S112" s="10">
        <f t="shared" si="115"/>
        <v>10.443045294724685</v>
      </c>
      <c r="T112" t="s">
        <v>682</v>
      </c>
      <c r="U112" s="22" t="s">
        <v>676</v>
      </c>
      <c r="V112" t="s">
        <v>272</v>
      </c>
      <c r="W112" t="s">
        <v>504</v>
      </c>
      <c r="X112" t="s">
        <v>510</v>
      </c>
      <c r="Y112" t="s">
        <v>496</v>
      </c>
      <c r="Z112" s="21">
        <v>24431</v>
      </c>
      <c r="AA112" s="21">
        <v>44148</v>
      </c>
      <c r="AB112">
        <f>DATEDIF(Z112,AA112,"Y")</f>
        <v>53</v>
      </c>
      <c r="AC112">
        <v>2</v>
      </c>
      <c r="AD112" t="s">
        <v>616</v>
      </c>
      <c r="AE112" t="s">
        <v>497</v>
      </c>
      <c r="AF112">
        <v>1780</v>
      </c>
      <c r="AG112">
        <v>5</v>
      </c>
      <c r="AH112" t="str">
        <f t="shared" si="57"/>
        <v>TRUE</v>
      </c>
    </row>
    <row r="113" spans="1:34" ht="16" x14ac:dyDescent="0.2">
      <c r="A113" s="8" t="s">
        <v>274</v>
      </c>
      <c r="B113" s="9">
        <v>23</v>
      </c>
      <c r="C113" s="10">
        <f t="shared" si="54"/>
        <v>2.3E-2</v>
      </c>
      <c r="D113" s="11">
        <v>3.0569629239032907</v>
      </c>
      <c r="E113" s="11">
        <v>852.16756916013287</v>
      </c>
      <c r="F113" s="11">
        <v>259.29845883245599</v>
      </c>
      <c r="G113" s="11">
        <v>2.8521782591584244</v>
      </c>
      <c r="H113" s="11">
        <v>93.175518360226945</v>
      </c>
      <c r="I113" s="11">
        <v>370.56254288791416</v>
      </c>
      <c r="J113" s="11">
        <v>51.505900435077415</v>
      </c>
      <c r="K113" s="11">
        <v>83.678337147759521</v>
      </c>
      <c r="L113" s="11">
        <v>82.870852603465565</v>
      </c>
      <c r="M113" s="11">
        <v>17.612111140557168</v>
      </c>
      <c r="N113" s="10">
        <f>(D113*1/1000)/$C$113</f>
        <v>0.13291143147405612</v>
      </c>
      <c r="O113" s="10">
        <f t="shared" ref="O113:S113" si="116">(E113*1/1000)/$C$113</f>
        <v>37.050763876527519</v>
      </c>
      <c r="P113" s="10">
        <f t="shared" si="116"/>
        <v>11.27384603619374</v>
      </c>
      <c r="Q113" s="10">
        <f t="shared" si="116"/>
        <v>0.12400775039819235</v>
      </c>
      <c r="R113" s="10">
        <f t="shared" si="116"/>
        <v>4.0511094939229109</v>
      </c>
      <c r="S113" s="10">
        <f t="shared" si="116"/>
        <v>16.111414908170183</v>
      </c>
      <c r="T113" t="s">
        <v>578</v>
      </c>
      <c r="U113" t="s">
        <v>683</v>
      </c>
      <c r="V113" t="s">
        <v>274</v>
      </c>
      <c r="W113" t="s">
        <v>504</v>
      </c>
      <c r="X113" t="s">
        <v>510</v>
      </c>
      <c r="Y113" t="s">
        <v>496</v>
      </c>
      <c r="Z113" s="21">
        <v>34311</v>
      </c>
      <c r="AA113" s="21">
        <v>44148</v>
      </c>
      <c r="AB113">
        <f>DATEDIF(Z113,AA113,"Y")</f>
        <v>26</v>
      </c>
      <c r="AC113">
        <v>1</v>
      </c>
      <c r="AD113" t="s">
        <v>609</v>
      </c>
      <c r="AE113" t="s">
        <v>502</v>
      </c>
      <c r="AF113">
        <v>1823</v>
      </c>
      <c r="AG113">
        <v>9</v>
      </c>
      <c r="AH113" t="str">
        <f t="shared" si="57"/>
        <v>TRUE</v>
      </c>
    </row>
    <row r="114" spans="1:34" ht="16" x14ac:dyDescent="0.2">
      <c r="A114" s="8" t="s">
        <v>276</v>
      </c>
      <c r="B114" s="9">
        <v>23</v>
      </c>
      <c r="C114" s="10">
        <f t="shared" si="54"/>
        <v>2.3E-2</v>
      </c>
      <c r="D114" s="11">
        <v>78.303071673178039</v>
      </c>
      <c r="E114" s="11">
        <v>1221.4835668224105</v>
      </c>
      <c r="F114" s="11">
        <v>753.54301412003326</v>
      </c>
      <c r="G114" s="11">
        <v>3.4049882405566212</v>
      </c>
      <c r="H114" s="11">
        <v>16.30585538207551</v>
      </c>
      <c r="I114" s="11">
        <v>418.48078616593347</v>
      </c>
      <c r="J114" s="11">
        <v>10.737300222065427</v>
      </c>
      <c r="K114" s="11">
        <v>22.921986766219984</v>
      </c>
      <c r="L114" s="11">
        <v>7.1165737288337994</v>
      </c>
      <c r="M114" s="11">
        <v>1.7960297542168169</v>
      </c>
      <c r="N114" s="10">
        <f>(D114*1/1000)/$C$114</f>
        <v>3.4044813770946978</v>
      </c>
      <c r="O114" s="10">
        <f t="shared" ref="O114:S114" si="117">(E114*1/1000)/$C$114</f>
        <v>53.107981166191756</v>
      </c>
      <c r="P114" s="10">
        <f t="shared" si="117"/>
        <v>32.762739744349268</v>
      </c>
      <c r="Q114" s="10">
        <f t="shared" si="117"/>
        <v>0.14804296698072267</v>
      </c>
      <c r="R114" s="10">
        <f t="shared" si="117"/>
        <v>0.70895023400328305</v>
      </c>
      <c r="S114" s="10">
        <f t="shared" si="117"/>
        <v>18.194816789823197</v>
      </c>
      <c r="AH114" t="str">
        <f t="shared" si="57"/>
        <v>FALSE</v>
      </c>
    </row>
    <row r="115" spans="1:34" ht="16" x14ac:dyDescent="0.2">
      <c r="A115" s="8" t="s">
        <v>278</v>
      </c>
      <c r="B115" s="9">
        <v>57</v>
      </c>
      <c r="C115" s="10">
        <f t="shared" si="54"/>
        <v>5.7000000000000002E-2</v>
      </c>
      <c r="D115" s="11">
        <v>13.230313767552564</v>
      </c>
      <c r="E115" s="11">
        <v>667.39834538891137</v>
      </c>
      <c r="F115" s="11">
        <v>158.44881692092679</v>
      </c>
      <c r="G115" s="11">
        <v>4.8755505450634242</v>
      </c>
      <c r="H115" s="11">
        <v>50.89858910518857</v>
      </c>
      <c r="I115" s="11">
        <v>171.76401910356677</v>
      </c>
      <c r="J115" s="11">
        <v>22.997214929645541</v>
      </c>
      <c r="K115" s="11">
        <v>51.87448397533597</v>
      </c>
      <c r="L115" s="11">
        <v>31.389090927401391</v>
      </c>
      <c r="M115" s="11">
        <v>4.856765524683925</v>
      </c>
      <c r="N115" s="10">
        <f>(D115*1/1000)/$C$115</f>
        <v>0.23211076785179935</v>
      </c>
      <c r="O115" s="10">
        <f t="shared" ref="O115:S115" si="118">(E115*1/1000)/$C$115</f>
        <v>11.708742901559848</v>
      </c>
      <c r="P115" s="10">
        <f t="shared" si="118"/>
        <v>2.7798038056302947</v>
      </c>
      <c r="Q115" s="10">
        <f t="shared" si="118"/>
        <v>8.5535974474796911E-2</v>
      </c>
      <c r="R115" s="10">
        <f t="shared" si="118"/>
        <v>0.89295770359979942</v>
      </c>
      <c r="S115" s="10">
        <f t="shared" si="118"/>
        <v>3.0134038439222235</v>
      </c>
      <c r="T115" t="s">
        <v>579</v>
      </c>
      <c r="U115" s="22" t="s">
        <v>684</v>
      </c>
      <c r="V115" t="s">
        <v>278</v>
      </c>
      <c r="W115" t="s">
        <v>504</v>
      </c>
      <c r="X115" t="s">
        <v>510</v>
      </c>
      <c r="Y115" t="s">
        <v>511</v>
      </c>
      <c r="Z115" s="21">
        <v>33826</v>
      </c>
      <c r="AA115" s="21">
        <v>44152</v>
      </c>
      <c r="AB115">
        <f>DATEDIF(Z115,AA115,"Y")</f>
        <v>28</v>
      </c>
      <c r="AC115">
        <v>1</v>
      </c>
      <c r="AD115" t="s">
        <v>609</v>
      </c>
      <c r="AE115" t="s">
        <v>502</v>
      </c>
      <c r="AF115">
        <v>221</v>
      </c>
      <c r="AG115">
        <v>10</v>
      </c>
      <c r="AH115" t="str">
        <f t="shared" si="57"/>
        <v>TRUE</v>
      </c>
    </row>
    <row r="116" spans="1:34" ht="16" x14ac:dyDescent="0.2">
      <c r="A116" s="8" t="s">
        <v>280</v>
      </c>
      <c r="B116" s="9">
        <v>26</v>
      </c>
      <c r="C116" s="10">
        <f t="shared" ref="C116:C118" si="119">B116/1000</f>
        <v>2.5999999999999999E-2</v>
      </c>
      <c r="D116" s="11">
        <v>2.5844444568851488</v>
      </c>
      <c r="E116" s="11">
        <v>190.62497628928782</v>
      </c>
      <c r="F116" s="11">
        <v>38.538626013053253</v>
      </c>
      <c r="G116" s="11">
        <v>2.8340280745096731</v>
      </c>
      <c r="H116" s="11">
        <v>17.593178316742861</v>
      </c>
      <c r="I116" s="11">
        <v>51.586859956749635</v>
      </c>
      <c r="J116" s="11">
        <v>16.802056659990793</v>
      </c>
      <c r="K116" s="11">
        <v>22.542746441878858</v>
      </c>
      <c r="L116" s="11">
        <v>16.148309268454287</v>
      </c>
      <c r="M116" s="11">
        <v>4.5441321690268</v>
      </c>
      <c r="N116" s="10">
        <f>(D116*1/1000)/$C$116</f>
        <v>9.940170988019803E-2</v>
      </c>
      <c r="O116" s="10">
        <f t="shared" ref="O116:S116" si="120">(E116*1/1000)/$C$116</f>
        <v>7.3317298572803011</v>
      </c>
      <c r="P116" s="10">
        <f t="shared" si="120"/>
        <v>1.4822548466558945</v>
      </c>
      <c r="Q116" s="10">
        <f t="shared" si="120"/>
        <v>0.10900107978883358</v>
      </c>
      <c r="R116" s="10">
        <f t="shared" si="120"/>
        <v>0.67666070449011007</v>
      </c>
      <c r="S116" s="10">
        <f t="shared" si="120"/>
        <v>1.9841099983365247</v>
      </c>
      <c r="AH116" t="str">
        <f t="shared" si="57"/>
        <v>FALSE</v>
      </c>
    </row>
    <row r="117" spans="1:34" ht="16" x14ac:dyDescent="0.2">
      <c r="A117" s="8" t="s">
        <v>282</v>
      </c>
      <c r="B117" s="9">
        <v>31</v>
      </c>
      <c r="C117" s="10">
        <f t="shared" si="119"/>
        <v>3.1E-2</v>
      </c>
      <c r="D117" s="11">
        <v>967.37040787306671</v>
      </c>
      <c r="E117" s="11">
        <v>697.09150142908061</v>
      </c>
      <c r="F117" s="11">
        <v>176.94144655551611</v>
      </c>
      <c r="G117" s="11">
        <v>5.4880708858924132</v>
      </c>
      <c r="H117" s="11">
        <v>4.2181656180563714</v>
      </c>
      <c r="I117" s="11">
        <v>316.19827907606629</v>
      </c>
      <c r="J117" s="11">
        <v>5.6058007271486563</v>
      </c>
      <c r="K117" s="11">
        <v>9.6489248484409842</v>
      </c>
      <c r="L117" s="11">
        <v>17.070319934204889</v>
      </c>
      <c r="M117" s="11">
        <v>2.3676197837833808</v>
      </c>
      <c r="N117" s="10">
        <f>(D117*1/1000)/$C$117</f>
        <v>31.205497028163443</v>
      </c>
      <c r="O117" s="10">
        <f t="shared" ref="O117:S117" si="121">(E117*1/1000)/$C$117</f>
        <v>22.486822626744537</v>
      </c>
      <c r="P117" s="10">
        <f t="shared" si="121"/>
        <v>5.7077885985650356</v>
      </c>
      <c r="Q117" s="10">
        <f t="shared" si="121"/>
        <v>0.17703454470620689</v>
      </c>
      <c r="R117" s="10">
        <f t="shared" si="121"/>
        <v>0.13606985864697971</v>
      </c>
      <c r="S117" s="10">
        <f t="shared" si="121"/>
        <v>10.19994448632472</v>
      </c>
      <c r="T117" t="s">
        <v>580</v>
      </c>
      <c r="U117" s="22" t="s">
        <v>685</v>
      </c>
      <c r="V117" t="s">
        <v>282</v>
      </c>
      <c r="W117" t="s">
        <v>504</v>
      </c>
      <c r="X117" t="s">
        <v>510</v>
      </c>
      <c r="Y117" t="s">
        <v>511</v>
      </c>
      <c r="Z117" s="21">
        <v>35769</v>
      </c>
      <c r="AA117" s="21">
        <v>44162</v>
      </c>
      <c r="AB117">
        <f>DATEDIF(Z117,AA117,"Y")</f>
        <v>22</v>
      </c>
      <c r="AC117">
        <v>1</v>
      </c>
      <c r="AD117" t="s">
        <v>609</v>
      </c>
      <c r="AE117" t="s">
        <v>497</v>
      </c>
      <c r="AF117">
        <v>7900</v>
      </c>
      <c r="AG117">
        <v>13</v>
      </c>
      <c r="AH117" t="str">
        <f t="shared" ref="AH117:AH180" si="122">IF(V117=A117,"TRUE","FALSE")</f>
        <v>TRUE</v>
      </c>
    </row>
    <row r="118" spans="1:34" ht="16" x14ac:dyDescent="0.2">
      <c r="A118" s="8" t="s">
        <v>284</v>
      </c>
      <c r="B118" s="9">
        <v>30</v>
      </c>
      <c r="C118" s="10">
        <f t="shared" si="119"/>
        <v>0.03</v>
      </c>
      <c r="D118" s="11">
        <v>5.3254036972040559</v>
      </c>
      <c r="E118" s="11">
        <v>919.40344554454839</v>
      </c>
      <c r="F118" s="11">
        <v>302.51156912309108</v>
      </c>
      <c r="G118" s="11">
        <v>3.1680442672409308</v>
      </c>
      <c r="H118" s="11">
        <v>48.859868988164763</v>
      </c>
      <c r="I118" s="11">
        <v>258.87342925296485</v>
      </c>
      <c r="J118" s="11">
        <v>32.68700024752421</v>
      </c>
      <c r="K118" s="11">
        <v>49.271781791283509</v>
      </c>
      <c r="L118" s="11">
        <v>49.199615352822768</v>
      </c>
      <c r="M118" s="11">
        <v>13.88537823198212</v>
      </c>
      <c r="N118" s="10">
        <f>(D118*1/1000)/$C$118</f>
        <v>0.17751345657346854</v>
      </c>
      <c r="O118" s="10">
        <f t="shared" ref="O118:S118" si="123">(E118*1/1000)/$C$118</f>
        <v>30.646781518151613</v>
      </c>
      <c r="P118" s="10">
        <f t="shared" si="123"/>
        <v>10.083718970769702</v>
      </c>
      <c r="Q118" s="10">
        <f t="shared" si="123"/>
        <v>0.10560147557469769</v>
      </c>
      <c r="R118" s="10">
        <f t="shared" si="123"/>
        <v>1.6286622996054922</v>
      </c>
      <c r="S118" s="10">
        <f t="shared" si="123"/>
        <v>8.6291143084321629</v>
      </c>
      <c r="T118" t="s">
        <v>581</v>
      </c>
      <c r="U118" t="s">
        <v>686</v>
      </c>
      <c r="V118" t="s">
        <v>284</v>
      </c>
      <c r="W118" t="s">
        <v>504</v>
      </c>
      <c r="X118" t="s">
        <v>510</v>
      </c>
      <c r="Y118" t="s">
        <v>511</v>
      </c>
      <c r="Z118" s="21">
        <v>28094</v>
      </c>
      <c r="AA118" s="21">
        <v>44169</v>
      </c>
      <c r="AB118">
        <f>DATEDIF(Z118,AA118,"Y")</f>
        <v>44</v>
      </c>
      <c r="AC118">
        <v>2</v>
      </c>
      <c r="AD118" t="s">
        <v>609</v>
      </c>
      <c r="AE118" t="s">
        <v>502</v>
      </c>
      <c r="AF118">
        <v>659</v>
      </c>
      <c r="AG118">
        <v>6</v>
      </c>
      <c r="AH118" t="str">
        <f t="shared" si="122"/>
        <v>TRUE</v>
      </c>
    </row>
    <row r="119" spans="1:34" x14ac:dyDescent="0.2">
      <c r="A119" s="12" t="s">
        <v>310</v>
      </c>
      <c r="B119" s="9">
        <v>40</v>
      </c>
      <c r="C119" s="10">
        <f t="shared" ref="C119:C150" si="124">B119/1000</f>
        <v>0.04</v>
      </c>
      <c r="D119" s="11">
        <v>-2.0981075604274744</v>
      </c>
      <c r="E119" s="11">
        <v>975.8821096651227</v>
      </c>
      <c r="F119" s="11">
        <v>283.40705631820254</v>
      </c>
      <c r="G119" s="11">
        <v>-2.1431958805917755</v>
      </c>
      <c r="H119" s="11">
        <v>32.411032889028199</v>
      </c>
      <c r="I119" s="11">
        <v>589.43442511731666</v>
      </c>
      <c r="J119" s="11">
        <v>25.148631295111525</v>
      </c>
      <c r="K119" s="11">
        <v>32.51553069038188</v>
      </c>
      <c r="L119" s="11">
        <v>43.070039442384676</v>
      </c>
      <c r="M119" s="11">
        <v>1.4915889338340111</v>
      </c>
      <c r="N119" s="10">
        <f t="shared" ref="N119:S119" si="125">(D119*1/1000)/$C$119</f>
        <v>-5.2452689010686858E-2</v>
      </c>
      <c r="O119" s="10">
        <f t="shared" si="125"/>
        <v>24.397052741628066</v>
      </c>
      <c r="P119" s="10">
        <f t="shared" si="125"/>
        <v>7.0851764079550623</v>
      </c>
      <c r="Q119" s="10">
        <f t="shared" si="125"/>
        <v>-5.3579897014794382E-2</v>
      </c>
      <c r="R119" s="10">
        <f t="shared" si="125"/>
        <v>0.81027582222570493</v>
      </c>
      <c r="S119" s="10">
        <f t="shared" si="125"/>
        <v>14.735860627932917</v>
      </c>
      <c r="AH119" t="str">
        <f t="shared" si="122"/>
        <v>FALSE</v>
      </c>
    </row>
    <row r="120" spans="1:34" ht="16" x14ac:dyDescent="0.2">
      <c r="A120" s="12" t="s">
        <v>312</v>
      </c>
      <c r="B120" s="9">
        <v>35</v>
      </c>
      <c r="C120" s="10">
        <f t="shared" si="124"/>
        <v>3.5000000000000003E-2</v>
      </c>
      <c r="D120" s="11">
        <v>5.9618398133916735</v>
      </c>
      <c r="E120" s="11">
        <v>655.53370636237401</v>
      </c>
      <c r="F120" s="11">
        <v>222.66647105820681</v>
      </c>
      <c r="G120" s="11">
        <v>-2.2399925626649813</v>
      </c>
      <c r="H120" s="11">
        <v>29.079206973479302</v>
      </c>
      <c r="I120" s="11">
        <v>137.17450883944397</v>
      </c>
      <c r="J120" s="11">
        <v>22.646613021964516</v>
      </c>
      <c r="K120" s="11">
        <v>29.513596278215925</v>
      </c>
      <c r="L120" s="11">
        <v>56.005071063972125</v>
      </c>
      <c r="M120" s="11">
        <v>14.30717403773145</v>
      </c>
      <c r="N120" s="10">
        <f t="shared" ref="N120:S120" si="126">(D120*1/1000)/$C$120</f>
        <v>0.17033828038261922</v>
      </c>
      <c r="O120" s="10">
        <f t="shared" si="126"/>
        <v>18.729534467496396</v>
      </c>
      <c r="P120" s="10">
        <f t="shared" si="126"/>
        <v>6.3618991730916221</v>
      </c>
      <c r="Q120" s="10">
        <f t="shared" si="126"/>
        <v>-6.3999787504713745E-2</v>
      </c>
      <c r="R120" s="10">
        <f t="shared" si="126"/>
        <v>0.83083448495655132</v>
      </c>
      <c r="S120" s="10">
        <f t="shared" si="126"/>
        <v>3.9192716811269706</v>
      </c>
      <c r="T120" t="s">
        <v>687</v>
      </c>
      <c r="U120" s="22" t="s">
        <v>678</v>
      </c>
      <c r="V120" t="s">
        <v>312</v>
      </c>
      <c r="W120" t="s">
        <v>504</v>
      </c>
      <c r="X120" t="s">
        <v>505</v>
      </c>
      <c r="Y120" t="s">
        <v>511</v>
      </c>
      <c r="Z120" s="21">
        <v>16624</v>
      </c>
      <c r="AA120" s="21">
        <v>44172</v>
      </c>
      <c r="AB120">
        <f>DATEDIF(Z120,AA120,"Y")</f>
        <v>75</v>
      </c>
      <c r="AC120">
        <v>2</v>
      </c>
      <c r="AD120" t="s">
        <v>616</v>
      </c>
      <c r="AE120" t="s">
        <v>497</v>
      </c>
      <c r="AF120">
        <v>324</v>
      </c>
      <c r="AG120">
        <v>0</v>
      </c>
      <c r="AH120" t="str">
        <f t="shared" si="122"/>
        <v>TRUE</v>
      </c>
    </row>
    <row r="121" spans="1:34" x14ac:dyDescent="0.2">
      <c r="A121" s="12" t="s">
        <v>314</v>
      </c>
      <c r="B121" s="9">
        <v>26</v>
      </c>
      <c r="C121" s="10">
        <f t="shared" si="124"/>
        <v>2.5999999999999999E-2</v>
      </c>
      <c r="D121" s="11">
        <v>-2.7134806536321787</v>
      </c>
      <c r="E121" s="11">
        <v>-185.50384868014021</v>
      </c>
      <c r="F121" s="11">
        <v>37.798007589474864</v>
      </c>
      <c r="G121" s="11">
        <v>-2.3022964021708385</v>
      </c>
      <c r="H121" s="11">
        <v>29.902696121093637</v>
      </c>
      <c r="I121" s="11">
        <v>53.470868076995728</v>
      </c>
      <c r="J121" s="11">
        <v>30.864440969366598</v>
      </c>
      <c r="K121" s="11">
        <v>39.243209085010243</v>
      </c>
      <c r="L121" s="11">
        <v>27.806646753113064</v>
      </c>
      <c r="M121" s="11">
        <v>1.5143487458072866</v>
      </c>
      <c r="N121" s="10">
        <f t="shared" ref="N121:S121" si="127">(D121*1/1000)/$C$121</f>
        <v>-0.10436464052431457</v>
      </c>
      <c r="O121" s="10">
        <f t="shared" si="127"/>
        <v>-7.1347634107746245</v>
      </c>
      <c r="P121" s="10">
        <f t="shared" si="127"/>
        <v>1.4537695226721103</v>
      </c>
      <c r="Q121" s="10">
        <f t="shared" si="127"/>
        <v>-8.8549861621955328E-2</v>
      </c>
      <c r="R121" s="10">
        <f t="shared" si="127"/>
        <v>1.1501036969651399</v>
      </c>
      <c r="S121" s="10">
        <f t="shared" si="127"/>
        <v>2.0565718491152203</v>
      </c>
      <c r="AH121" t="str">
        <f t="shared" si="122"/>
        <v>FALSE</v>
      </c>
    </row>
    <row r="122" spans="1:34" ht="16" x14ac:dyDescent="0.2">
      <c r="A122" s="12" t="s">
        <v>316</v>
      </c>
      <c r="B122" s="9">
        <v>31</v>
      </c>
      <c r="C122" s="10">
        <f t="shared" si="124"/>
        <v>3.1E-2</v>
      </c>
      <c r="D122" s="11">
        <v>8.6630709232080587</v>
      </c>
      <c r="E122" s="11">
        <v>1103.9098192792385</v>
      </c>
      <c r="F122" s="11">
        <v>243.82395456786983</v>
      </c>
      <c r="G122" s="11">
        <v>-2.2494329878378054</v>
      </c>
      <c r="H122" s="11">
        <v>12.694527423015781</v>
      </c>
      <c r="I122" s="11">
        <v>412.66990093224217</v>
      </c>
      <c r="J122" s="11">
        <v>7.9185562416227784</v>
      </c>
      <c r="K122" s="11">
        <v>12.95716280926791</v>
      </c>
      <c r="L122" s="11">
        <v>11.748819171574596</v>
      </c>
      <c r="M122" s="11">
        <v>2.1804902927357701</v>
      </c>
      <c r="N122" s="10">
        <f t="shared" ref="N122:S122" si="128">(D122*1/1000)/$C$122</f>
        <v>0.27945390074864707</v>
      </c>
      <c r="O122" s="10">
        <f t="shared" si="128"/>
        <v>35.609994170298016</v>
      </c>
      <c r="P122" s="10">
        <f t="shared" si="128"/>
        <v>7.8652888570280597</v>
      </c>
      <c r="Q122" s="10">
        <f t="shared" si="128"/>
        <v>-7.2562354446380817E-2</v>
      </c>
      <c r="R122" s="10">
        <f t="shared" si="128"/>
        <v>0.40950088461341227</v>
      </c>
      <c r="S122" s="10">
        <f t="shared" si="128"/>
        <v>13.311932288136843</v>
      </c>
      <c r="T122" t="s">
        <v>688</v>
      </c>
      <c r="U122" s="22" t="s">
        <v>679</v>
      </c>
      <c r="V122" t="s">
        <v>316</v>
      </c>
      <c r="W122" t="s">
        <v>504</v>
      </c>
      <c r="X122" t="s">
        <v>505</v>
      </c>
      <c r="Y122" t="s">
        <v>496</v>
      </c>
      <c r="Z122" s="21">
        <v>33801</v>
      </c>
      <c r="AA122" s="21">
        <v>44173</v>
      </c>
      <c r="AB122">
        <f>DATEDIF(Z122,AA122,"Y")</f>
        <v>28</v>
      </c>
      <c r="AC122">
        <v>2</v>
      </c>
      <c r="AD122" t="s">
        <v>616</v>
      </c>
      <c r="AE122" t="s">
        <v>502</v>
      </c>
      <c r="AF122">
        <v>470</v>
      </c>
      <c r="AG122">
        <v>0</v>
      </c>
      <c r="AH122" t="str">
        <f t="shared" si="122"/>
        <v>TRUE</v>
      </c>
    </row>
    <row r="123" spans="1:34" x14ac:dyDescent="0.2">
      <c r="A123" s="12" t="s">
        <v>318</v>
      </c>
      <c r="B123" s="9">
        <v>40</v>
      </c>
      <c r="C123" s="10">
        <f t="shared" si="124"/>
        <v>0.04</v>
      </c>
      <c r="D123" s="11">
        <v>18.478618095781851</v>
      </c>
      <c r="E123" s="11">
        <v>1543.6378652891308</v>
      </c>
      <c r="F123" s="11">
        <v>162.29742088615671</v>
      </c>
      <c r="G123" s="11">
        <v>-2.0746365838850789</v>
      </c>
      <c r="H123" s="11">
        <v>-4.7463378275533437</v>
      </c>
      <c r="I123" s="11">
        <v>920.41647432149364</v>
      </c>
      <c r="J123" s="11">
        <v>0.66507957171487442</v>
      </c>
      <c r="K123" s="11">
        <v>1.1376666848771606</v>
      </c>
      <c r="L123" s="11">
        <v>2.4706620730313507</v>
      </c>
      <c r="M123" s="11">
        <v>0.12447760590336479</v>
      </c>
      <c r="N123" s="10">
        <f t="shared" ref="N123:S123" si="129">(D123*1/1000)/$C$123</f>
        <v>0.46196545239454623</v>
      </c>
      <c r="O123" s="10">
        <f t="shared" si="129"/>
        <v>38.590946632228267</v>
      </c>
      <c r="P123" s="10">
        <f t="shared" si="129"/>
        <v>4.0574355221539173</v>
      </c>
      <c r="Q123" s="10">
        <f t="shared" si="129"/>
        <v>-5.1865914597126965E-2</v>
      </c>
      <c r="R123" s="10">
        <f t="shared" si="129"/>
        <v>-0.11865844568883357</v>
      </c>
      <c r="S123" s="10">
        <f t="shared" si="129"/>
        <v>23.01041185803734</v>
      </c>
      <c r="AH123" t="str">
        <f t="shared" si="122"/>
        <v>FALSE</v>
      </c>
    </row>
    <row r="124" spans="1:34" x14ac:dyDescent="0.2">
      <c r="A124" s="12" t="s">
        <v>320</v>
      </c>
      <c r="B124" s="9">
        <v>27</v>
      </c>
      <c r="C124" s="10">
        <f t="shared" si="124"/>
        <v>2.7E-2</v>
      </c>
      <c r="D124" s="11">
        <v>22.8941792613108</v>
      </c>
      <c r="E124" s="11">
        <v>998.64255375251685</v>
      </c>
      <c r="F124" s="11">
        <v>273.90167026692399</v>
      </c>
      <c r="G124" s="11">
        <v>-2.2670844929136531</v>
      </c>
      <c r="H124" s="11">
        <v>14.07288355464194</v>
      </c>
      <c r="I124" s="11">
        <v>387.71081374463142</v>
      </c>
      <c r="J124" s="11">
        <v>9.7177033762076483</v>
      </c>
      <c r="K124" s="11">
        <v>11.384930296666697</v>
      </c>
      <c r="L124" s="11">
        <v>43.346308742318136</v>
      </c>
      <c r="M124" s="11">
        <v>54.938591270494648</v>
      </c>
      <c r="N124" s="10">
        <f t="shared" ref="N124:S124" si="130">(D124*1/1000)/$C$124</f>
        <v>0.84793256523373339</v>
      </c>
      <c r="O124" s="10">
        <f t="shared" si="130"/>
        <v>36.986761250093217</v>
      </c>
      <c r="P124" s="10">
        <f t="shared" si="130"/>
        <v>10.14450630618237</v>
      </c>
      <c r="Q124" s="10">
        <f t="shared" si="130"/>
        <v>-8.39660923301353E-2</v>
      </c>
      <c r="R124" s="10">
        <f t="shared" si="130"/>
        <v>0.52121790943118296</v>
      </c>
      <c r="S124" s="10">
        <f t="shared" si="130"/>
        <v>14.359659768319682</v>
      </c>
      <c r="AH124" t="str">
        <f t="shared" si="122"/>
        <v>FALSE</v>
      </c>
    </row>
    <row r="125" spans="1:34" ht="16" x14ac:dyDescent="0.2">
      <c r="A125" s="12" t="s">
        <v>322</v>
      </c>
      <c r="B125" s="9">
        <v>26</v>
      </c>
      <c r="C125" s="10">
        <f t="shared" si="124"/>
        <v>2.5999999999999999E-2</v>
      </c>
      <c r="D125" s="11">
        <v>2.5997042369301067</v>
      </c>
      <c r="E125" s="11">
        <v>836.65290041474816</v>
      </c>
      <c r="F125" s="11">
        <v>225.37491523113474</v>
      </c>
      <c r="G125" s="11">
        <v>-2.2137601507814515</v>
      </c>
      <c r="H125" s="11">
        <v>1.4299081141631889</v>
      </c>
      <c r="I125" s="11">
        <v>768.25486753031112</v>
      </c>
      <c r="J125" s="11">
        <v>3.2234771738457848</v>
      </c>
      <c r="K125" s="11">
        <v>5.581445581060974</v>
      </c>
      <c r="L125" s="11">
        <v>5.0257735952075908</v>
      </c>
      <c r="M125" s="11">
        <v>1.8453116429894034</v>
      </c>
      <c r="N125" s="10">
        <f t="shared" ref="N125:S125" si="131">(D125*1/1000)/$C$125</f>
        <v>9.9988624497311801E-2</v>
      </c>
      <c r="O125" s="10">
        <f t="shared" si="131"/>
        <v>32.178957708259546</v>
      </c>
      <c r="P125" s="10">
        <f t="shared" si="131"/>
        <v>8.6682659704282585</v>
      </c>
      <c r="Q125" s="10">
        <f t="shared" si="131"/>
        <v>-8.5144621183901981E-2</v>
      </c>
      <c r="R125" s="10">
        <f t="shared" si="131"/>
        <v>5.4996465929353415E-2</v>
      </c>
      <c r="S125" s="10">
        <f t="shared" si="131"/>
        <v>29.548264135781199</v>
      </c>
      <c r="T125" t="s">
        <v>689</v>
      </c>
      <c r="U125" s="22" t="s">
        <v>685</v>
      </c>
      <c r="V125" t="s">
        <v>322</v>
      </c>
      <c r="W125" t="s">
        <v>504</v>
      </c>
      <c r="X125" t="s">
        <v>510</v>
      </c>
      <c r="Y125" t="s">
        <v>511</v>
      </c>
      <c r="Z125" s="21">
        <v>35769</v>
      </c>
      <c r="AA125" s="21">
        <v>44182</v>
      </c>
      <c r="AB125">
        <f>DATEDIF(Z125,AA125,"Y")</f>
        <v>23</v>
      </c>
      <c r="AC125">
        <v>2</v>
      </c>
      <c r="AD125" t="s">
        <v>616</v>
      </c>
      <c r="AE125" t="s">
        <v>497</v>
      </c>
      <c r="AF125">
        <v>282</v>
      </c>
      <c r="AG125">
        <v>1</v>
      </c>
      <c r="AH125" t="str">
        <f t="shared" si="122"/>
        <v>TRUE</v>
      </c>
    </row>
    <row r="126" spans="1:34" x14ac:dyDescent="0.2">
      <c r="A126" s="12" t="s">
        <v>324</v>
      </c>
      <c r="B126" s="9">
        <v>31</v>
      </c>
      <c r="C126" s="10">
        <f t="shared" si="124"/>
        <v>3.1E-2</v>
      </c>
      <c r="D126" s="11">
        <v>0.16837296724091819</v>
      </c>
      <c r="E126" s="11">
        <v>752.33756894021678</v>
      </c>
      <c r="F126" s="11">
        <v>304.26999401686419</v>
      </c>
      <c r="G126" s="11">
        <v>-1.5290372665589191</v>
      </c>
      <c r="H126" s="11">
        <v>31.952284850072669</v>
      </c>
      <c r="I126" s="11">
        <v>279.96166763629719</v>
      </c>
      <c r="J126" s="11">
        <v>24.57901215413812</v>
      </c>
      <c r="K126" s="11">
        <v>32.124876047177573</v>
      </c>
      <c r="L126" s="11">
        <v>54.926836497059419</v>
      </c>
      <c r="M126" s="11">
        <v>17.747317450408673</v>
      </c>
      <c r="N126" s="10">
        <f t="shared" ref="N126:S126" si="132">(D126*1/1000)/$C$126</f>
        <v>5.4313860400296192E-3</v>
      </c>
      <c r="O126" s="10">
        <f t="shared" si="132"/>
        <v>24.268953836781186</v>
      </c>
      <c r="P126" s="10">
        <f t="shared" si="132"/>
        <v>9.8151610973181995</v>
      </c>
      <c r="Q126" s="10">
        <f t="shared" si="132"/>
        <v>-4.9323782792223193E-2</v>
      </c>
      <c r="R126" s="10">
        <f t="shared" si="132"/>
        <v>1.0307188661313764</v>
      </c>
      <c r="S126" s="10">
        <f t="shared" si="132"/>
        <v>9.0310215366547482</v>
      </c>
      <c r="AH126" t="str">
        <f t="shared" si="122"/>
        <v>FALSE</v>
      </c>
    </row>
    <row r="127" spans="1:34" ht="16" x14ac:dyDescent="0.2">
      <c r="A127" s="12" t="s">
        <v>326</v>
      </c>
      <c r="B127" s="9">
        <v>26</v>
      </c>
      <c r="C127" s="10">
        <f t="shared" si="124"/>
        <v>2.5999999999999999E-2</v>
      </c>
      <c r="D127" s="11">
        <v>6.2229466105153914</v>
      </c>
      <c r="E127" s="11">
        <v>381.01017409325038</v>
      </c>
      <c r="F127" s="11">
        <v>147.96649469473607</v>
      </c>
      <c r="G127" s="11">
        <v>-2.1977871456335518</v>
      </c>
      <c r="H127" s="11">
        <v>12.397902098861213</v>
      </c>
      <c r="I127" s="11">
        <v>137.71603275883081</v>
      </c>
      <c r="J127" s="11">
        <v>11.300486570480947</v>
      </c>
      <c r="K127" s="11">
        <v>16.384197697315699</v>
      </c>
      <c r="L127" s="11">
        <v>20.626192939663834</v>
      </c>
      <c r="M127" s="11">
        <v>6.7551575600168645</v>
      </c>
      <c r="N127" s="10">
        <f t="shared" ref="N127:S127" si="133">(D127*1/1000)/$C$127</f>
        <v>0.23934410040443815</v>
      </c>
      <c r="O127" s="10">
        <f t="shared" si="133"/>
        <v>14.654237465125016</v>
      </c>
      <c r="P127" s="10">
        <f t="shared" si="133"/>
        <v>5.6910190267206184</v>
      </c>
      <c r="Q127" s="10">
        <f t="shared" si="133"/>
        <v>-8.4530274832059688E-2</v>
      </c>
      <c r="R127" s="10">
        <f t="shared" si="133"/>
        <v>0.47684238841773902</v>
      </c>
      <c r="S127" s="10">
        <f t="shared" si="133"/>
        <v>5.2967704907242625</v>
      </c>
      <c r="T127" t="s">
        <v>690</v>
      </c>
      <c r="U127" s="22" t="s">
        <v>686</v>
      </c>
      <c r="V127" t="s">
        <v>326</v>
      </c>
      <c r="W127" t="s">
        <v>504</v>
      </c>
      <c r="X127" t="s">
        <v>510</v>
      </c>
      <c r="Y127" t="s">
        <v>511</v>
      </c>
      <c r="Z127" s="21">
        <v>28094</v>
      </c>
      <c r="AA127" s="21">
        <v>44251</v>
      </c>
      <c r="AB127">
        <f>DATEDIF(Z127,AA127,"Y")</f>
        <v>44</v>
      </c>
      <c r="AC127">
        <v>2</v>
      </c>
      <c r="AD127" t="s">
        <v>616</v>
      </c>
      <c r="AE127" t="s">
        <v>502</v>
      </c>
      <c r="AF127">
        <v>20</v>
      </c>
      <c r="AG127">
        <v>0</v>
      </c>
      <c r="AH127" t="str">
        <f t="shared" si="122"/>
        <v>TRUE</v>
      </c>
    </row>
    <row r="128" spans="1:34" x14ac:dyDescent="0.2">
      <c r="A128" s="12" t="s">
        <v>328</v>
      </c>
      <c r="B128" s="9">
        <v>28</v>
      </c>
      <c r="C128" s="10">
        <f t="shared" si="124"/>
        <v>2.8000000000000001E-2</v>
      </c>
      <c r="D128" s="11">
        <v>18.399263346058582</v>
      </c>
      <c r="E128" s="11">
        <v>2045.970440200198</v>
      </c>
      <c r="F128" s="11">
        <v>355.32104229758056</v>
      </c>
      <c r="G128" s="11">
        <v>-1.6708062728312987</v>
      </c>
      <c r="H128" s="11">
        <v>32.187503132825469</v>
      </c>
      <c r="I128" s="11">
        <v>614.79145584768276</v>
      </c>
      <c r="J128" s="11">
        <v>17.413708543215964</v>
      </c>
      <c r="K128" s="11">
        <v>37.394925287079829</v>
      </c>
      <c r="L128" s="11">
        <v>10.381334525714825</v>
      </c>
      <c r="M128" s="11">
        <v>1.809106996263345</v>
      </c>
      <c r="N128" s="10">
        <f t="shared" ref="N128:S128" si="134">(D128*1/1000)/$C$128</f>
        <v>0.65711654807352082</v>
      </c>
      <c r="O128" s="10">
        <f t="shared" si="134"/>
        <v>73.070372864292793</v>
      </c>
      <c r="P128" s="10">
        <f t="shared" si="134"/>
        <v>12.69003722491359</v>
      </c>
      <c r="Q128" s="10">
        <f t="shared" si="134"/>
        <v>-5.9671652601117807E-2</v>
      </c>
      <c r="R128" s="10">
        <f t="shared" si="134"/>
        <v>1.1495536833151954</v>
      </c>
      <c r="S128" s="10">
        <f t="shared" si="134"/>
        <v>21.956837708845814</v>
      </c>
      <c r="T128" t="s">
        <v>691</v>
      </c>
      <c r="U128" t="s">
        <v>683</v>
      </c>
      <c r="V128" t="s">
        <v>328</v>
      </c>
      <c r="W128" t="s">
        <v>504</v>
      </c>
      <c r="X128" t="s">
        <v>510</v>
      </c>
      <c r="Y128" t="s">
        <v>496</v>
      </c>
      <c r="Z128" s="21">
        <v>34311</v>
      </c>
      <c r="AA128" s="21">
        <v>44259</v>
      </c>
      <c r="AB128">
        <f>DATEDIF(Z128,AA128,"Y")</f>
        <v>27</v>
      </c>
      <c r="AC128">
        <v>2</v>
      </c>
      <c r="AD128" t="s">
        <v>616</v>
      </c>
      <c r="AE128" t="s">
        <v>502</v>
      </c>
      <c r="AF128">
        <v>1826</v>
      </c>
      <c r="AG128">
        <v>6</v>
      </c>
      <c r="AH128" t="str">
        <f t="shared" si="122"/>
        <v>TRUE</v>
      </c>
    </row>
    <row r="129" spans="1:34" ht="16" x14ac:dyDescent="0.2">
      <c r="A129" s="12" t="s">
        <v>330</v>
      </c>
      <c r="B129" s="9">
        <v>43</v>
      </c>
      <c r="C129" s="10">
        <f t="shared" si="124"/>
        <v>4.2999999999999997E-2</v>
      </c>
      <c r="D129" s="11">
        <v>1.4443734388401714</v>
      </c>
      <c r="E129" s="11">
        <v>852.25162998009364</v>
      </c>
      <c r="F129" s="11">
        <v>225.78888067252979</v>
      </c>
      <c r="G129" s="11">
        <v>-2.2502119418738253</v>
      </c>
      <c r="H129" s="11">
        <v>9.3798028767703805</v>
      </c>
      <c r="I129" s="11">
        <v>282.23513561387711</v>
      </c>
      <c r="J129" s="11">
        <v>5.9144323301152397</v>
      </c>
      <c r="K129" s="11">
        <v>10.105490066119231</v>
      </c>
      <c r="L129" s="11">
        <v>24.177071972159876</v>
      </c>
      <c r="M129" s="11">
        <v>4.119126867917891</v>
      </c>
      <c r="N129" s="10">
        <f t="shared" ref="N129:S129" si="135">(D129*1/1000)/$C$129</f>
        <v>3.3590079973027251E-2</v>
      </c>
      <c r="O129" s="10">
        <f t="shared" si="135"/>
        <v>19.81980534837427</v>
      </c>
      <c r="P129" s="10">
        <f t="shared" si="135"/>
        <v>5.2509042016867395</v>
      </c>
      <c r="Q129" s="10">
        <f t="shared" si="135"/>
        <v>-5.2330510276135472E-2</v>
      </c>
      <c r="R129" s="10">
        <f t="shared" si="135"/>
        <v>0.21813495062256699</v>
      </c>
      <c r="S129" s="10">
        <f t="shared" si="135"/>
        <v>6.563607804973886</v>
      </c>
      <c r="T129" t="s">
        <v>692</v>
      </c>
      <c r="U129" s="22" t="s">
        <v>677</v>
      </c>
      <c r="V129" t="s">
        <v>330</v>
      </c>
      <c r="W129" t="s">
        <v>504</v>
      </c>
      <c r="X129" t="s">
        <v>510</v>
      </c>
      <c r="Y129" t="s">
        <v>511</v>
      </c>
      <c r="Z129" s="21">
        <v>23988</v>
      </c>
      <c r="AA129" s="21">
        <v>44264</v>
      </c>
      <c r="AB129">
        <f>DATEDIF(Z129,AA129,"Y")</f>
        <v>55</v>
      </c>
      <c r="AC129">
        <v>2</v>
      </c>
      <c r="AD129" t="s">
        <v>616</v>
      </c>
      <c r="AE129" t="s">
        <v>497</v>
      </c>
      <c r="AF129">
        <v>57</v>
      </c>
      <c r="AG129">
        <v>1</v>
      </c>
      <c r="AH129" t="str">
        <f t="shared" si="122"/>
        <v>TRUE</v>
      </c>
    </row>
    <row r="130" spans="1:34" x14ac:dyDescent="0.2">
      <c r="A130" s="12" t="s">
        <v>332</v>
      </c>
      <c r="B130" s="9">
        <v>23</v>
      </c>
      <c r="C130" s="10">
        <f t="shared" si="124"/>
        <v>2.3E-2</v>
      </c>
      <c r="D130" s="11">
        <v>-1.6151168134362104</v>
      </c>
      <c r="E130" s="11">
        <v>526.92571273443161</v>
      </c>
      <c r="F130" s="11">
        <v>247.41123567433178</v>
      </c>
      <c r="G130" s="11">
        <v>-2.2333534712093068</v>
      </c>
      <c r="H130" s="11">
        <v>103.84335907035535</v>
      </c>
      <c r="I130" s="11">
        <v>369.20860353965253</v>
      </c>
      <c r="J130" s="11">
        <v>80.284392363932682</v>
      </c>
      <c r="K130" s="11">
        <v>103.68735808852219</v>
      </c>
      <c r="L130" s="11">
        <v>92.503545623593837</v>
      </c>
      <c r="M130" s="11">
        <v>8.1389967922113211</v>
      </c>
      <c r="N130" s="10">
        <f t="shared" ref="N130:S130" si="136">(D130*1/1000)/$C$130</f>
        <v>-7.0222470149400446E-2</v>
      </c>
      <c r="O130" s="10">
        <f t="shared" si="136"/>
        <v>22.909813597149199</v>
      </c>
      <c r="P130" s="10">
        <f t="shared" si="136"/>
        <v>10.757010246710077</v>
      </c>
      <c r="Q130" s="10">
        <f t="shared" si="136"/>
        <v>-9.7102324835187256E-2</v>
      </c>
      <c r="R130" s="10">
        <f t="shared" si="136"/>
        <v>4.5149286552328407</v>
      </c>
      <c r="S130" s="10">
        <f t="shared" si="136"/>
        <v>16.052547979984894</v>
      </c>
      <c r="AH130" t="str">
        <f t="shared" si="122"/>
        <v>FALSE</v>
      </c>
    </row>
    <row r="131" spans="1:34" x14ac:dyDescent="0.2">
      <c r="A131" s="12" t="s">
        <v>334</v>
      </c>
      <c r="B131" s="9">
        <v>32</v>
      </c>
      <c r="C131" s="10">
        <f t="shared" si="124"/>
        <v>3.2000000000000001E-2</v>
      </c>
      <c r="D131" s="11">
        <v>-0.28694965368733316</v>
      </c>
      <c r="E131" s="11">
        <v>732.39968963020124</v>
      </c>
      <c r="F131" s="11">
        <v>279.06816083632185</v>
      </c>
      <c r="G131" s="11">
        <v>-2.1301867332692535</v>
      </c>
      <c r="H131" s="11">
        <v>38.071152408875108</v>
      </c>
      <c r="I131" s="11">
        <v>229.16336825552776</v>
      </c>
      <c r="J131" s="11">
        <v>29.841427674045452</v>
      </c>
      <c r="K131" s="11">
        <v>36.985827143897026</v>
      </c>
      <c r="L131" s="11">
        <v>45.618715187116976</v>
      </c>
      <c r="M131" s="11">
        <v>3.1086441331619397</v>
      </c>
      <c r="N131" s="10">
        <f t="shared" ref="N131:S131" si="137">(D131*1/1000)/$C$131</f>
        <v>-8.9671766777291613E-3</v>
      </c>
      <c r="O131" s="10">
        <f t="shared" si="137"/>
        <v>22.887490300943785</v>
      </c>
      <c r="P131" s="10">
        <f t="shared" si="137"/>
        <v>8.7208800261350579</v>
      </c>
      <c r="Q131" s="10">
        <f t="shared" si="137"/>
        <v>-6.656833541466417E-2</v>
      </c>
      <c r="R131" s="10">
        <f t="shared" si="137"/>
        <v>1.1897235127773469</v>
      </c>
      <c r="S131" s="10">
        <f t="shared" si="137"/>
        <v>7.1613552579852415</v>
      </c>
      <c r="AH131" t="str">
        <f t="shared" si="122"/>
        <v>FALSE</v>
      </c>
    </row>
    <row r="132" spans="1:34" x14ac:dyDescent="0.2">
      <c r="A132" s="12" t="s">
        <v>336</v>
      </c>
      <c r="B132" s="9">
        <v>26</v>
      </c>
      <c r="C132" s="10">
        <f t="shared" si="124"/>
        <v>2.5999999999999999E-2</v>
      </c>
      <c r="D132" s="11">
        <v>-1.7989728065579986</v>
      </c>
      <c r="E132" s="11">
        <v>77.950064095542388</v>
      </c>
      <c r="F132" s="11">
        <v>194.72174416790526</v>
      </c>
      <c r="G132" s="11">
        <v>-2.2296963456811372</v>
      </c>
      <c r="H132" s="11">
        <v>21.012944932326615</v>
      </c>
      <c r="I132" s="11">
        <v>127.84411362119677</v>
      </c>
      <c r="J132" s="11">
        <v>18.89527665949484</v>
      </c>
      <c r="K132" s="11">
        <v>23.620331048645649</v>
      </c>
      <c r="L132" s="11">
        <v>25.769539694191032</v>
      </c>
      <c r="M132" s="11">
        <v>0.70710597740173586</v>
      </c>
      <c r="N132" s="10">
        <f t="shared" ref="N132:S132" si="138">(D132*1/1000)/$C$132</f>
        <v>-6.9191261790692252E-2</v>
      </c>
      <c r="O132" s="10">
        <f t="shared" si="138"/>
        <v>2.9980793882900922</v>
      </c>
      <c r="P132" s="10">
        <f t="shared" si="138"/>
        <v>7.4892978526117409</v>
      </c>
      <c r="Q132" s="10">
        <f t="shared" si="138"/>
        <v>-8.575755175696681E-2</v>
      </c>
      <c r="R132" s="10">
        <f t="shared" si="138"/>
        <v>0.80819018970486978</v>
      </c>
      <c r="S132" s="10">
        <f t="shared" si="138"/>
        <v>4.9170812931229531</v>
      </c>
      <c r="AH132" t="str">
        <f t="shared" si="122"/>
        <v>FALSE</v>
      </c>
    </row>
    <row r="133" spans="1:34" x14ac:dyDescent="0.2">
      <c r="A133" s="12" t="s">
        <v>338</v>
      </c>
      <c r="B133" s="9">
        <v>32</v>
      </c>
      <c r="C133" s="10">
        <f t="shared" si="124"/>
        <v>3.2000000000000001E-2</v>
      </c>
      <c r="D133" s="11">
        <v>1.1530975890168913</v>
      </c>
      <c r="E133" s="11">
        <v>962.78436879938965</v>
      </c>
      <c r="F133" s="11">
        <v>414.56155675088013</v>
      </c>
      <c r="G133" s="11">
        <v>-2.1239407235945804</v>
      </c>
      <c r="H133" s="11">
        <v>41.337626053919251</v>
      </c>
      <c r="I133" s="11">
        <v>457.02676219978821</v>
      </c>
      <c r="J133" s="11">
        <v>29.512272341719132</v>
      </c>
      <c r="K133" s="11">
        <v>41.677941249321684</v>
      </c>
      <c r="L133" s="11">
        <v>93.212598374311966</v>
      </c>
      <c r="M133" s="11">
        <v>30.676768488495092</v>
      </c>
      <c r="N133" s="10">
        <f t="shared" ref="N133:S133" si="139">(D133*1/1000)/$C$133</f>
        <v>3.6034299656777853E-2</v>
      </c>
      <c r="O133" s="10">
        <f t="shared" si="139"/>
        <v>30.087011524980927</v>
      </c>
      <c r="P133" s="10">
        <f t="shared" si="139"/>
        <v>12.955048648465004</v>
      </c>
      <c r="Q133" s="10">
        <f t="shared" si="139"/>
        <v>-6.6373147612330638E-2</v>
      </c>
      <c r="R133" s="10">
        <f t="shared" si="139"/>
        <v>1.2918008141849766</v>
      </c>
      <c r="S133" s="10">
        <f t="shared" si="139"/>
        <v>14.282086318743382</v>
      </c>
      <c r="AH133" t="str">
        <f t="shared" si="122"/>
        <v>FALSE</v>
      </c>
    </row>
    <row r="134" spans="1:34" x14ac:dyDescent="0.2">
      <c r="A134" s="12" t="s">
        <v>340</v>
      </c>
      <c r="B134" s="9">
        <v>25</v>
      </c>
      <c r="C134" s="10">
        <f t="shared" si="124"/>
        <v>2.5000000000000001E-2</v>
      </c>
      <c r="D134" s="11">
        <v>-1.477146251384915</v>
      </c>
      <c r="E134" s="11">
        <v>1276.7707471551964</v>
      </c>
      <c r="F134" s="11">
        <v>309.329082260848</v>
      </c>
      <c r="G134" s="11">
        <v>-2.1657269539040875</v>
      </c>
      <c r="H134" s="11">
        <v>68.307487529251347</v>
      </c>
      <c r="I134" s="11">
        <v>372.3984233632292</v>
      </c>
      <c r="J134" s="11">
        <v>53.004369184739211</v>
      </c>
      <c r="K134" s="11">
        <v>73.004861745787665</v>
      </c>
      <c r="L134" s="11">
        <v>77.307302564937984</v>
      </c>
      <c r="M134" s="11">
        <v>13.8221398409234</v>
      </c>
      <c r="N134" s="10">
        <f t="shared" ref="N134:S134" si="140">(D134*1/1000)/$C$134</f>
        <v>-5.9085850055396599E-2</v>
      </c>
      <c r="O134" s="10">
        <f t="shared" si="140"/>
        <v>51.070829886207854</v>
      </c>
      <c r="P134" s="10">
        <f t="shared" si="140"/>
        <v>12.373163290433919</v>
      </c>
      <c r="Q134" s="10">
        <f t="shared" si="140"/>
        <v>-8.6629078156163497E-2</v>
      </c>
      <c r="R134" s="10">
        <f t="shared" si="140"/>
        <v>2.7322995011700537</v>
      </c>
      <c r="S134" s="10">
        <f t="shared" si="140"/>
        <v>14.895936934529168</v>
      </c>
      <c r="AH134" t="str">
        <f t="shared" si="122"/>
        <v>FALSE</v>
      </c>
    </row>
    <row r="135" spans="1:34" x14ac:dyDescent="0.2">
      <c r="A135" s="12" t="s">
        <v>342</v>
      </c>
      <c r="B135" s="9">
        <v>43</v>
      </c>
      <c r="C135" s="10">
        <f t="shared" si="124"/>
        <v>4.2999999999999997E-2</v>
      </c>
      <c r="D135" s="11">
        <v>-2.3274442293383104</v>
      </c>
      <c r="E135" s="11">
        <v>784.01408115125287</v>
      </c>
      <c r="F135" s="11">
        <v>393.26491736336141</v>
      </c>
      <c r="G135" s="11">
        <v>-2.1286215475761963</v>
      </c>
      <c r="H135" s="11">
        <v>64.736559204636222</v>
      </c>
      <c r="I135" s="11">
        <v>266.71287928875125</v>
      </c>
      <c r="J135" s="11">
        <v>51.910256834439906</v>
      </c>
      <c r="K135" s="11">
        <v>61.285634972102926</v>
      </c>
      <c r="L135" s="11">
        <v>55.036448588375031</v>
      </c>
      <c r="M135" s="11">
        <v>21.684510512524504</v>
      </c>
      <c r="N135" s="10">
        <f t="shared" ref="N135:S135" si="141">(D135*1/1000)/$C$135</f>
        <v>-5.4126609984611877E-2</v>
      </c>
      <c r="O135" s="10">
        <f t="shared" si="141"/>
        <v>18.232885608168672</v>
      </c>
      <c r="P135" s="10">
        <f t="shared" si="141"/>
        <v>9.1456957526363123</v>
      </c>
      <c r="Q135" s="10">
        <f t="shared" si="141"/>
        <v>-4.9502826687818524E-2</v>
      </c>
      <c r="R135" s="10">
        <f t="shared" si="141"/>
        <v>1.5055013768520054</v>
      </c>
      <c r="S135" s="10">
        <f t="shared" si="141"/>
        <v>6.2026250997384018</v>
      </c>
      <c r="AH135" t="str">
        <f t="shared" si="122"/>
        <v>FALSE</v>
      </c>
    </row>
    <row r="136" spans="1:34" x14ac:dyDescent="0.2">
      <c r="A136" s="12" t="s">
        <v>344</v>
      </c>
      <c r="B136" s="9">
        <v>23</v>
      </c>
      <c r="C136" s="10">
        <f t="shared" si="124"/>
        <v>2.3E-2</v>
      </c>
      <c r="D136" s="11">
        <v>-2.8620566014602984</v>
      </c>
      <c r="E136" s="11">
        <v>-120.06644062760708</v>
      </c>
      <c r="F136" s="11">
        <v>99.486245742802112</v>
      </c>
      <c r="G136" s="11">
        <v>-2.2947905422505221</v>
      </c>
      <c r="H136" s="11">
        <v>20.916524892941517</v>
      </c>
      <c r="I136" s="11">
        <v>102.95740238662951</v>
      </c>
      <c r="J136" s="11">
        <v>19.970370317018332</v>
      </c>
      <c r="K136" s="11">
        <v>23.712124297634446</v>
      </c>
      <c r="L136" s="11">
        <v>20.934459829681508</v>
      </c>
      <c r="M136" s="11">
        <v>9.5122684437415579</v>
      </c>
      <c r="N136" s="10">
        <f t="shared" ref="N136:S136" si="142">(D136*1/1000)/$C$136</f>
        <v>-0.1244372435417521</v>
      </c>
      <c r="O136" s="10">
        <f t="shared" si="142"/>
        <v>-5.2202800272872638</v>
      </c>
      <c r="P136" s="10">
        <f t="shared" si="142"/>
        <v>4.325488945339222</v>
      </c>
      <c r="Q136" s="10">
        <f t="shared" si="142"/>
        <v>-9.9773501836979223E-2</v>
      </c>
      <c r="R136" s="10">
        <f t="shared" si="142"/>
        <v>0.90941412578006597</v>
      </c>
      <c r="S136" s="10">
        <f t="shared" si="142"/>
        <v>4.4764087994186745</v>
      </c>
      <c r="AH136" t="str">
        <f t="shared" si="122"/>
        <v>FALSE</v>
      </c>
    </row>
    <row r="137" spans="1:34" x14ac:dyDescent="0.2">
      <c r="A137" s="12" t="s">
        <v>346</v>
      </c>
      <c r="B137" s="9">
        <v>38</v>
      </c>
      <c r="C137" s="10">
        <f t="shared" si="124"/>
        <v>3.7999999999999999E-2</v>
      </c>
      <c r="D137" s="11">
        <v>-2.2542067042733449</v>
      </c>
      <c r="E137" s="11">
        <v>110.72539609788917</v>
      </c>
      <c r="F137" s="11">
        <v>149.71783991391698</v>
      </c>
      <c r="G137" s="11">
        <v>-2.2681016677847055</v>
      </c>
      <c r="H137" s="11">
        <v>21.860352554973097</v>
      </c>
      <c r="I137" s="11">
        <v>141.57857838750891</v>
      </c>
      <c r="J137" s="11">
        <v>20.552797506143712</v>
      </c>
      <c r="K137" s="11">
        <v>24.894360380690308</v>
      </c>
      <c r="L137" s="11">
        <v>26.931263220326166</v>
      </c>
      <c r="M137" s="11">
        <v>13.211863309287118</v>
      </c>
      <c r="N137" s="10">
        <f t="shared" ref="N137:S137" si="143">(D137*1/1000)/$C$137</f>
        <v>-5.9321229059824863E-2</v>
      </c>
      <c r="O137" s="10">
        <f t="shared" si="143"/>
        <v>2.9138262131023467</v>
      </c>
      <c r="P137" s="10">
        <f t="shared" si="143"/>
        <v>3.9399431556293947</v>
      </c>
      <c r="Q137" s="10">
        <f t="shared" si="143"/>
        <v>-5.9686885994334353E-2</v>
      </c>
      <c r="R137" s="10">
        <f t="shared" si="143"/>
        <v>0.57527243565718678</v>
      </c>
      <c r="S137" s="10">
        <f t="shared" si="143"/>
        <v>3.7257520628291823</v>
      </c>
      <c r="AH137" t="str">
        <f t="shared" si="122"/>
        <v>FALSE</v>
      </c>
    </row>
    <row r="138" spans="1:34" x14ac:dyDescent="0.2">
      <c r="A138" s="12" t="s">
        <v>286</v>
      </c>
      <c r="B138" s="9">
        <v>31</v>
      </c>
      <c r="C138" s="10">
        <f t="shared" si="124"/>
        <v>3.1E-2</v>
      </c>
      <c r="D138" s="11">
        <v>3.4880517675881557</v>
      </c>
      <c r="E138" s="11">
        <v>876.10264064671492</v>
      </c>
      <c r="F138" s="11">
        <v>302.45358040711358</v>
      </c>
      <c r="G138" s="11">
        <v>2.9257015388290326</v>
      </c>
      <c r="H138" s="11">
        <v>46.220693761551132</v>
      </c>
      <c r="I138" s="11">
        <v>252.72358609075184</v>
      </c>
      <c r="J138" s="11">
        <v>33.235231108641678</v>
      </c>
      <c r="K138" s="11">
        <v>47.186140320315396</v>
      </c>
      <c r="L138" s="11">
        <v>63.982280915670707</v>
      </c>
      <c r="M138" s="11">
        <v>23.696976575061083</v>
      </c>
      <c r="N138" s="10">
        <f t="shared" ref="N138:S138" si="144">(D138*1/1000)/$C$138</f>
        <v>0.11251779895445663</v>
      </c>
      <c r="O138" s="10">
        <f t="shared" si="144"/>
        <v>28.26137550473274</v>
      </c>
      <c r="P138" s="10">
        <f t="shared" si="144"/>
        <v>9.7565671099068894</v>
      </c>
      <c r="Q138" s="10">
        <f t="shared" si="144"/>
        <v>9.4377468994484931E-2</v>
      </c>
      <c r="R138" s="10">
        <f t="shared" si="144"/>
        <v>1.4909901213403591</v>
      </c>
      <c r="S138" s="10">
        <f t="shared" si="144"/>
        <v>8.1523737448629632</v>
      </c>
      <c r="AH138" t="str">
        <f t="shared" si="122"/>
        <v>FALSE</v>
      </c>
    </row>
    <row r="139" spans="1:34" x14ac:dyDescent="0.2">
      <c r="A139" s="12" t="s">
        <v>288</v>
      </c>
      <c r="B139" s="9">
        <v>35</v>
      </c>
      <c r="C139" s="10">
        <f t="shared" si="124"/>
        <v>3.5000000000000003E-2</v>
      </c>
      <c r="D139" s="11">
        <v>3.8689227561571671</v>
      </c>
      <c r="E139" s="11">
        <v>824.31310602434428</v>
      </c>
      <c r="F139" s="11">
        <v>262.63977591977527</v>
      </c>
      <c r="G139" s="11">
        <v>2.944709966839997</v>
      </c>
      <c r="H139" s="11">
        <v>26.073778586902314</v>
      </c>
      <c r="I139" s="11">
        <v>334.38694917361084</v>
      </c>
      <c r="J139" s="11">
        <v>19.250458269959292</v>
      </c>
      <c r="K139" s="11">
        <v>22.994757254238326</v>
      </c>
      <c r="L139" s="11">
        <v>55.404652741233235</v>
      </c>
      <c r="M139" s="11">
        <v>6.8905607579103023</v>
      </c>
      <c r="N139" s="10">
        <f t="shared" ref="N139:S139" si="145">(D139*1/1000)/$C$139</f>
        <v>0.11054065017591905</v>
      </c>
      <c r="O139" s="10">
        <f t="shared" si="145"/>
        <v>23.551803029266978</v>
      </c>
      <c r="P139" s="10">
        <f t="shared" si="145"/>
        <v>7.503993597707864</v>
      </c>
      <c r="Q139" s="10">
        <f t="shared" si="145"/>
        <v>8.413457048114277E-2</v>
      </c>
      <c r="R139" s="10">
        <f t="shared" si="145"/>
        <v>0.74496510248292314</v>
      </c>
      <c r="S139" s="10">
        <f t="shared" si="145"/>
        <v>9.5539128335317365</v>
      </c>
      <c r="AH139" t="str">
        <f t="shared" si="122"/>
        <v>FALSE</v>
      </c>
    </row>
    <row r="140" spans="1:34" x14ac:dyDescent="0.2">
      <c r="A140" s="12" t="s">
        <v>290</v>
      </c>
      <c r="B140" s="9">
        <v>25</v>
      </c>
      <c r="C140" s="10">
        <f t="shared" si="124"/>
        <v>2.5000000000000001E-2</v>
      </c>
      <c r="D140" s="11">
        <v>3.5111513589675152</v>
      </c>
      <c r="E140" s="11">
        <v>675.52767564768646</v>
      </c>
      <c r="F140" s="11">
        <v>227.50075100076228</v>
      </c>
      <c r="G140" s="11">
        <v>2.9249951623217569</v>
      </c>
      <c r="H140" s="11">
        <v>47.026894715132954</v>
      </c>
      <c r="I140" s="11">
        <v>261.32981365477633</v>
      </c>
      <c r="J140" s="11">
        <v>34.913206975277504</v>
      </c>
      <c r="K140" s="11">
        <v>46.778002661577659</v>
      </c>
      <c r="L140" s="11">
        <v>69.262687730315861</v>
      </c>
      <c r="M140" s="11">
        <v>23.514298924737538</v>
      </c>
      <c r="N140" s="10">
        <f t="shared" ref="N140:S140" si="146">(D140*1/1000)/$C$140</f>
        <v>0.14044605435870058</v>
      </c>
      <c r="O140" s="10">
        <f t="shared" si="146"/>
        <v>27.021107025907458</v>
      </c>
      <c r="P140" s="10">
        <f t="shared" si="146"/>
        <v>9.1000300400304912</v>
      </c>
      <c r="Q140" s="10">
        <f t="shared" si="146"/>
        <v>0.11699980649287027</v>
      </c>
      <c r="R140" s="10">
        <f t="shared" si="146"/>
        <v>1.881075788605318</v>
      </c>
      <c r="S140" s="10">
        <f t="shared" si="146"/>
        <v>10.453192546191051</v>
      </c>
      <c r="AH140" t="str">
        <f t="shared" si="122"/>
        <v>FALSE</v>
      </c>
    </row>
    <row r="141" spans="1:34" x14ac:dyDescent="0.2">
      <c r="A141" s="12" t="s">
        <v>292</v>
      </c>
      <c r="B141" s="9">
        <v>25</v>
      </c>
      <c r="C141" s="10">
        <f t="shared" si="124"/>
        <v>2.5000000000000001E-2</v>
      </c>
      <c r="D141" s="11">
        <v>4.7019959179188948</v>
      </c>
      <c r="E141" s="11">
        <v>1296.7159048394315</v>
      </c>
      <c r="F141" s="11">
        <v>300.53849852045624</v>
      </c>
      <c r="G141" s="11">
        <v>2.9297786829870711</v>
      </c>
      <c r="H141" s="11">
        <v>44.701245525648986</v>
      </c>
      <c r="I141" s="11">
        <v>430.18425471801481</v>
      </c>
      <c r="J141" s="11">
        <v>30.741215057977371</v>
      </c>
      <c r="K141" s="11">
        <v>40.418972650287877</v>
      </c>
      <c r="L141" s="11">
        <v>44.880599051223939</v>
      </c>
      <c r="M141" s="11">
        <v>42.899392613102037</v>
      </c>
      <c r="N141" s="10">
        <f t="shared" ref="N141:S141" si="147">(D141*1/1000)/$C$141</f>
        <v>0.18807983671675579</v>
      </c>
      <c r="O141" s="10">
        <f t="shared" si="147"/>
        <v>51.868636193577252</v>
      </c>
      <c r="P141" s="10">
        <f t="shared" si="147"/>
        <v>12.021539940818249</v>
      </c>
      <c r="Q141" s="10">
        <f t="shared" si="147"/>
        <v>0.11719114731948284</v>
      </c>
      <c r="R141" s="10">
        <f t="shared" si="147"/>
        <v>1.7880498210259592</v>
      </c>
      <c r="S141" s="10">
        <f t="shared" si="147"/>
        <v>17.207370188720592</v>
      </c>
      <c r="AH141" t="str">
        <f t="shared" si="122"/>
        <v>FALSE</v>
      </c>
    </row>
    <row r="142" spans="1:34" x14ac:dyDescent="0.2">
      <c r="A142" s="12" t="s">
        <v>294</v>
      </c>
      <c r="B142" s="9">
        <v>25</v>
      </c>
      <c r="C142" s="10">
        <f t="shared" si="124"/>
        <v>2.5000000000000001E-2</v>
      </c>
      <c r="D142" s="11">
        <v>3.9455573293883233</v>
      </c>
      <c r="E142" s="11">
        <v>546.21845341626522</v>
      </c>
      <c r="F142" s="11">
        <v>201.75978348603749</v>
      </c>
      <c r="G142" s="11">
        <v>2.84617074928744</v>
      </c>
      <c r="H142" s="11">
        <v>32.032169082512127</v>
      </c>
      <c r="I142" s="11">
        <v>189.26302783983181</v>
      </c>
      <c r="J142" s="11">
        <v>28.316398517686324</v>
      </c>
      <c r="K142" s="11">
        <v>32.227594800477732</v>
      </c>
      <c r="L142" s="11">
        <v>36.105345823547978</v>
      </c>
      <c r="M142" s="11">
        <v>21.423356836180353</v>
      </c>
      <c r="N142" s="10">
        <f t="shared" ref="N142:S142" si="148">(D142*1/1000)/$C$142</f>
        <v>0.15782229317553292</v>
      </c>
      <c r="O142" s="10">
        <f t="shared" si="148"/>
        <v>21.848738136650606</v>
      </c>
      <c r="P142" s="10">
        <f t="shared" si="148"/>
        <v>8.0703913394414997</v>
      </c>
      <c r="Q142" s="10">
        <f t="shared" si="148"/>
        <v>0.1138468299714976</v>
      </c>
      <c r="R142" s="10">
        <f t="shared" si="148"/>
        <v>1.281286763300485</v>
      </c>
      <c r="S142" s="10">
        <f t="shared" si="148"/>
        <v>7.570521113593272</v>
      </c>
      <c r="AH142" t="str">
        <f t="shared" si="122"/>
        <v>FALSE</v>
      </c>
    </row>
    <row r="143" spans="1:34" x14ac:dyDescent="0.2">
      <c r="A143" s="12" t="s">
        <v>296</v>
      </c>
      <c r="B143" s="9">
        <v>44</v>
      </c>
      <c r="C143" s="10">
        <f t="shared" si="124"/>
        <v>4.3999999999999997E-2</v>
      </c>
      <c r="D143" s="11">
        <v>10.196432605371491</v>
      </c>
      <c r="E143" s="11">
        <v>771.1745537319722</v>
      </c>
      <c r="F143" s="11">
        <v>180.23235116003485</v>
      </c>
      <c r="G143" s="11">
        <v>3.0518306571830589</v>
      </c>
      <c r="H143" s="11">
        <v>28.165604332775661</v>
      </c>
      <c r="I143" s="11">
        <v>208.85486900654908</v>
      </c>
      <c r="J143" s="11">
        <v>22.10365427099218</v>
      </c>
      <c r="K143" s="11">
        <v>31.457794527144092</v>
      </c>
      <c r="L143" s="11">
        <v>39.183732440902673</v>
      </c>
      <c r="M143" s="11">
        <v>8.7325826031844276</v>
      </c>
      <c r="N143" s="10">
        <f t="shared" ref="N143:S143" si="149">(D143*1/1000)/$C$143</f>
        <v>0.23173710466753389</v>
      </c>
      <c r="O143" s="10">
        <f t="shared" si="149"/>
        <v>17.526694402999368</v>
      </c>
      <c r="P143" s="10">
        <f t="shared" si="149"/>
        <v>4.096189799091702</v>
      </c>
      <c r="Q143" s="10">
        <f t="shared" si="149"/>
        <v>6.9359787663251349E-2</v>
      </c>
      <c r="R143" s="10">
        <f t="shared" si="149"/>
        <v>0.64012737119944685</v>
      </c>
      <c r="S143" s="10">
        <f t="shared" si="149"/>
        <v>4.7467015683306615</v>
      </c>
      <c r="AH143" t="str">
        <f t="shared" si="122"/>
        <v>FALSE</v>
      </c>
    </row>
    <row r="144" spans="1:34" x14ac:dyDescent="0.2">
      <c r="A144" s="12" t="s">
        <v>298</v>
      </c>
      <c r="B144" s="9">
        <v>25</v>
      </c>
      <c r="C144" s="10">
        <f t="shared" si="124"/>
        <v>2.5000000000000001E-2</v>
      </c>
      <c r="D144" s="11">
        <v>4.8310857316177325</v>
      </c>
      <c r="E144" s="11">
        <v>369.53680976385158</v>
      </c>
      <c r="F144" s="11">
        <v>139.92231927129069</v>
      </c>
      <c r="G144" s="11">
        <v>3.006267650013009</v>
      </c>
      <c r="H144" s="11">
        <v>37.328172277226976</v>
      </c>
      <c r="I144" s="11">
        <v>130.83600386235611</v>
      </c>
      <c r="J144" s="11">
        <v>29.876534131307796</v>
      </c>
      <c r="K144" s="11">
        <v>41.340601853174817</v>
      </c>
      <c r="L144" s="11">
        <v>57.534045103265974</v>
      </c>
      <c r="M144" s="11">
        <v>6.6298310915548164</v>
      </c>
      <c r="N144" s="10">
        <f t="shared" ref="N144:S144" si="150">(D144*1/1000)/$C$144</f>
        <v>0.19324342926470928</v>
      </c>
      <c r="O144" s="10">
        <f t="shared" si="150"/>
        <v>14.781472390554061</v>
      </c>
      <c r="P144" s="10">
        <f t="shared" si="150"/>
        <v>5.5968927708516274</v>
      </c>
      <c r="Q144" s="10">
        <f t="shared" si="150"/>
        <v>0.12025070600052036</v>
      </c>
      <c r="R144" s="10">
        <f t="shared" si="150"/>
        <v>1.4931268910890789</v>
      </c>
      <c r="S144" s="10">
        <f t="shared" si="150"/>
        <v>5.2334401544942439</v>
      </c>
      <c r="AH144" t="str">
        <f t="shared" si="122"/>
        <v>FALSE</v>
      </c>
    </row>
    <row r="145" spans="1:34" x14ac:dyDescent="0.2">
      <c r="A145" s="12" t="s">
        <v>300</v>
      </c>
      <c r="B145" s="9">
        <v>29</v>
      </c>
      <c r="C145" s="10">
        <f t="shared" si="124"/>
        <v>2.9000000000000001E-2</v>
      </c>
      <c r="D145" s="11">
        <v>8.8725947520641739</v>
      </c>
      <c r="E145" s="11">
        <v>1417.9045863692365</v>
      </c>
      <c r="F145" s="11">
        <v>390.12577132735061</v>
      </c>
      <c r="G145" s="11">
        <v>7.1766044421275366</v>
      </c>
      <c r="H145" s="11">
        <v>33.236751412607163</v>
      </c>
      <c r="I145" s="11">
        <v>570.84196714637517</v>
      </c>
      <c r="J145" s="11">
        <v>22.807484275577728</v>
      </c>
      <c r="K145" s="11">
        <v>30.479048089835032</v>
      </c>
      <c r="L145" s="11">
        <v>87.338314845828819</v>
      </c>
      <c r="M145" s="11">
        <v>57.255165605335876</v>
      </c>
      <c r="N145" s="10">
        <f t="shared" ref="N145:S145" si="151">(D145*1/1000)/$C$145</f>
        <v>0.30595154317462669</v>
      </c>
      <c r="O145" s="10">
        <f t="shared" si="151"/>
        <v>48.893261598939191</v>
      </c>
      <c r="P145" s="10">
        <f t="shared" si="151"/>
        <v>13.4526128043914</v>
      </c>
      <c r="Q145" s="10">
        <f t="shared" si="151"/>
        <v>0.24746911869405297</v>
      </c>
      <c r="R145" s="10">
        <f t="shared" si="151"/>
        <v>1.1460948762967988</v>
      </c>
      <c r="S145" s="10">
        <f t="shared" si="151"/>
        <v>19.684205763668107</v>
      </c>
      <c r="AH145" t="str">
        <f t="shared" si="122"/>
        <v>FALSE</v>
      </c>
    </row>
    <row r="146" spans="1:34" x14ac:dyDescent="0.2">
      <c r="A146" s="12" t="s">
        <v>302</v>
      </c>
      <c r="B146" s="9">
        <v>35</v>
      </c>
      <c r="C146" s="10">
        <f t="shared" si="124"/>
        <v>3.5000000000000003E-2</v>
      </c>
      <c r="D146" s="11">
        <v>6.0473968411395909</v>
      </c>
      <c r="E146" s="11">
        <v>659.35199410375503</v>
      </c>
      <c r="F146" s="11">
        <v>162.57993166258288</v>
      </c>
      <c r="G146" s="11">
        <v>3.3802551407733903</v>
      </c>
      <c r="H146" s="11">
        <v>36.658153707628507</v>
      </c>
      <c r="I146" s="11">
        <v>216.81270871918605</v>
      </c>
      <c r="J146" s="11">
        <v>29.097079545731926</v>
      </c>
      <c r="K146" s="11">
        <v>42.466413593220878</v>
      </c>
      <c r="L146" s="11">
        <v>42.221562479922156</v>
      </c>
      <c r="M146" s="11">
        <v>29.628332940918082</v>
      </c>
      <c r="N146" s="10">
        <f t="shared" ref="N146:S146" si="152">(D146*1/1000)/$C$146</f>
        <v>0.17278276688970259</v>
      </c>
      <c r="O146" s="10">
        <f t="shared" si="152"/>
        <v>18.838628402964428</v>
      </c>
      <c r="P146" s="10">
        <f t="shared" si="152"/>
        <v>4.645140904645225</v>
      </c>
      <c r="Q146" s="10">
        <f t="shared" si="152"/>
        <v>9.6578718307811146E-2</v>
      </c>
      <c r="R146" s="10">
        <f t="shared" si="152"/>
        <v>1.0473758202179573</v>
      </c>
      <c r="S146" s="10">
        <f t="shared" si="152"/>
        <v>6.1946488205481716</v>
      </c>
      <c r="AH146" t="str">
        <f t="shared" si="122"/>
        <v>FALSE</v>
      </c>
    </row>
    <row r="147" spans="1:34" x14ac:dyDescent="0.2">
      <c r="A147" s="12" t="s">
        <v>304</v>
      </c>
      <c r="B147" s="9">
        <v>37</v>
      </c>
      <c r="C147" s="10">
        <f t="shared" si="124"/>
        <v>3.6999999999999998E-2</v>
      </c>
      <c r="D147" s="11">
        <v>5.1381988221248074</v>
      </c>
      <c r="E147" s="11">
        <v>492.37823908310884</v>
      </c>
      <c r="F147" s="11">
        <v>147.44178546464377</v>
      </c>
      <c r="G147" s="11">
        <v>3.4577477872906459</v>
      </c>
      <c r="H147" s="11">
        <v>27.910064316998564</v>
      </c>
      <c r="I147" s="11">
        <v>178.84146674076999</v>
      </c>
      <c r="J147" s="11">
        <v>25.218256293118714</v>
      </c>
      <c r="K147" s="11">
        <v>30.712547998003409</v>
      </c>
      <c r="L147" s="11">
        <v>28.38584346390908</v>
      </c>
      <c r="M147" s="11">
        <v>12.085853841268662</v>
      </c>
      <c r="N147" s="10">
        <f t="shared" ref="N147:S147" si="153">(D147*1/1000)/$C$147</f>
        <v>0.13887023843580562</v>
      </c>
      <c r="O147" s="10">
        <f t="shared" si="153"/>
        <v>13.307519975219158</v>
      </c>
      <c r="P147" s="10">
        <f t="shared" si="153"/>
        <v>3.984913120666048</v>
      </c>
      <c r="Q147" s="10">
        <f t="shared" si="153"/>
        <v>9.3452642899747196E-2</v>
      </c>
      <c r="R147" s="10">
        <f t="shared" si="153"/>
        <v>0.75432606262158286</v>
      </c>
      <c r="S147" s="10">
        <f t="shared" si="153"/>
        <v>4.8335531551559452</v>
      </c>
      <c r="AH147" t="str">
        <f t="shared" si="122"/>
        <v>FALSE</v>
      </c>
    </row>
    <row r="148" spans="1:34" x14ac:dyDescent="0.2">
      <c r="A148" s="12" t="s">
        <v>306</v>
      </c>
      <c r="B148" s="9">
        <v>27</v>
      </c>
      <c r="C148" s="10">
        <f t="shared" si="124"/>
        <v>2.7E-2</v>
      </c>
      <c r="D148" s="11">
        <v>5.4462511009927264</v>
      </c>
      <c r="E148" s="11">
        <v>736.0833986128705</v>
      </c>
      <c r="F148" s="11">
        <v>174.77307296642158</v>
      </c>
      <c r="G148" s="11">
        <v>3.0830435923236066</v>
      </c>
      <c r="H148" s="11">
        <v>35.083053101799202</v>
      </c>
      <c r="I148" s="11">
        <v>307.70652731438463</v>
      </c>
      <c r="J148" s="11">
        <v>25.585698140562698</v>
      </c>
      <c r="K148" s="11">
        <v>35.614535222763415</v>
      </c>
      <c r="L148" s="11">
        <v>37.444228069610162</v>
      </c>
      <c r="M148" s="11">
        <v>29.79822476575848</v>
      </c>
      <c r="N148" s="10">
        <f t="shared" ref="N148:S148" si="154">(D148*1/1000)/$C$148</f>
        <v>0.20171300374047135</v>
      </c>
      <c r="O148" s="10">
        <f t="shared" si="154"/>
        <v>27.262348096772982</v>
      </c>
      <c r="P148" s="10">
        <f t="shared" si="154"/>
        <v>6.4730767765341328</v>
      </c>
      <c r="Q148" s="10">
        <f t="shared" si="154"/>
        <v>0.11418679971568914</v>
      </c>
      <c r="R148" s="10">
        <f t="shared" si="154"/>
        <v>1.2993723371036743</v>
      </c>
      <c r="S148" s="10">
        <f t="shared" si="154"/>
        <v>11.396538048680913</v>
      </c>
      <c r="AH148" t="str">
        <f t="shared" si="122"/>
        <v>FALSE</v>
      </c>
    </row>
    <row r="149" spans="1:34" x14ac:dyDescent="0.2">
      <c r="A149" s="12" t="s">
        <v>308</v>
      </c>
      <c r="B149" s="9">
        <v>38</v>
      </c>
      <c r="C149" s="10">
        <f t="shared" si="124"/>
        <v>3.7999999999999999E-2</v>
      </c>
      <c r="D149" s="11">
        <v>60.469889182589966</v>
      </c>
      <c r="E149" s="11">
        <v>1065.1747046164342</v>
      </c>
      <c r="F149" s="11">
        <v>472.15660541462216</v>
      </c>
      <c r="G149" s="11">
        <v>3.3640518591165169</v>
      </c>
      <c r="H149" s="11">
        <v>7.7020292064587847</v>
      </c>
      <c r="I149" s="11">
        <v>262.42517098783361</v>
      </c>
      <c r="J149" s="11">
        <v>7.2964043782271002</v>
      </c>
      <c r="K149" s="11">
        <v>8.5857145968023865</v>
      </c>
      <c r="L149" s="11">
        <v>4.7579622458357438</v>
      </c>
      <c r="M149" s="11">
        <v>3.0877769565728483</v>
      </c>
      <c r="N149" s="10">
        <f t="shared" ref="N149:S149" si="155">(D149*1/1000)/$C$149</f>
        <v>1.591312873226052</v>
      </c>
      <c r="O149" s="10">
        <f t="shared" si="155"/>
        <v>28.030913279379845</v>
      </c>
      <c r="P149" s="10">
        <f t="shared" si="155"/>
        <v>12.425173826700584</v>
      </c>
      <c r="Q149" s="10">
        <f t="shared" si="155"/>
        <v>8.8527680503066239E-2</v>
      </c>
      <c r="R149" s="10">
        <f t="shared" si="155"/>
        <v>0.20268497911733646</v>
      </c>
      <c r="S149" s="10">
        <f t="shared" si="155"/>
        <v>6.9059255523114116</v>
      </c>
      <c r="AH149" t="str">
        <f t="shared" si="122"/>
        <v>FALSE</v>
      </c>
    </row>
    <row r="150" spans="1:34" x14ac:dyDescent="0.2">
      <c r="A150" s="12" t="s">
        <v>348</v>
      </c>
      <c r="B150" s="9">
        <v>26</v>
      </c>
      <c r="C150" s="10">
        <f t="shared" si="124"/>
        <v>2.5999999999999999E-2</v>
      </c>
      <c r="D150" s="11">
        <v>-2.4086380029905294</v>
      </c>
      <c r="E150" s="11">
        <v>43.350582934376192</v>
      </c>
      <c r="F150" s="11">
        <v>197.99278262998868</v>
      </c>
      <c r="G150" s="11">
        <v>-2.3044309391775997</v>
      </c>
      <c r="H150" s="11">
        <v>26.233799501748699</v>
      </c>
      <c r="I150" s="11">
        <v>175.68145593489231</v>
      </c>
      <c r="J150" s="11">
        <v>20.251690826178326</v>
      </c>
      <c r="K150" s="11">
        <v>28.897641155330959</v>
      </c>
      <c r="L150" s="11">
        <v>35.860921476820174</v>
      </c>
      <c r="M150" s="11">
        <v>0.93837964339864377</v>
      </c>
      <c r="N150" s="10">
        <f t="shared" ref="N150:S150" si="156">(D150*1/1000)/$C$150</f>
        <v>-9.2639923191943446E-2</v>
      </c>
      <c r="O150" s="10">
        <f t="shared" si="156"/>
        <v>1.6673301128606228</v>
      </c>
      <c r="P150" s="10">
        <f t="shared" si="156"/>
        <v>7.6151070242303343</v>
      </c>
      <c r="Q150" s="10">
        <f t="shared" si="156"/>
        <v>-8.8631959199138452E-2</v>
      </c>
      <c r="R150" s="10">
        <f t="shared" si="156"/>
        <v>1.0089922885287963</v>
      </c>
      <c r="S150" s="10">
        <f t="shared" si="156"/>
        <v>6.7569790744189353</v>
      </c>
      <c r="AH150" t="str">
        <f t="shared" si="122"/>
        <v>FALSE</v>
      </c>
    </row>
    <row r="151" spans="1:34" x14ac:dyDescent="0.2">
      <c r="A151" s="12" t="s">
        <v>350</v>
      </c>
      <c r="B151" s="9">
        <v>32</v>
      </c>
      <c r="C151" s="10">
        <f t="shared" ref="C151:C179" si="157">B151/1000</f>
        <v>3.2000000000000001E-2</v>
      </c>
      <c r="D151" s="11">
        <v>36.457377760805457</v>
      </c>
      <c r="E151" s="11">
        <v>1210.3946416238164</v>
      </c>
      <c r="F151" s="11">
        <v>536.77761308070433</v>
      </c>
      <c r="G151" s="11">
        <v>2.8812451549948732</v>
      </c>
      <c r="H151" s="11">
        <v>46.123302881196373</v>
      </c>
      <c r="I151" s="11">
        <v>353.68475226131841</v>
      </c>
      <c r="J151" s="11">
        <v>47.188921827286919</v>
      </c>
      <c r="K151" s="11">
        <v>58.433360075280774</v>
      </c>
      <c r="L151" s="11">
        <v>30.014914070121339</v>
      </c>
      <c r="M151" s="11">
        <v>0.85876955456365245</v>
      </c>
      <c r="N151" s="10">
        <f t="shared" ref="N151:S151" si="158">(D151*1/1000)/$C$151</f>
        <v>1.1392930550251705</v>
      </c>
      <c r="O151" s="10">
        <f t="shared" si="158"/>
        <v>37.824832550744254</v>
      </c>
      <c r="P151" s="10">
        <f t="shared" si="158"/>
        <v>16.77430040877201</v>
      </c>
      <c r="Q151" s="10">
        <f t="shared" si="158"/>
        <v>9.0038911093589774E-2</v>
      </c>
      <c r="R151" s="10">
        <f t="shared" si="158"/>
        <v>1.4413532150373864</v>
      </c>
      <c r="S151" s="10">
        <f t="shared" si="158"/>
        <v>11.0526485081662</v>
      </c>
      <c r="AH151" t="str">
        <f t="shared" si="122"/>
        <v>FALSE</v>
      </c>
    </row>
    <row r="152" spans="1:34" x14ac:dyDescent="0.2">
      <c r="A152" s="12" t="s">
        <v>352</v>
      </c>
      <c r="B152" s="9">
        <v>23</v>
      </c>
      <c r="C152" s="10">
        <f t="shared" si="157"/>
        <v>2.3E-2</v>
      </c>
      <c r="D152" s="11">
        <v>-1.3997861892663823</v>
      </c>
      <c r="E152" s="11">
        <v>1213.1072037290951</v>
      </c>
      <c r="F152" s="11">
        <v>386.41659573163423</v>
      </c>
      <c r="G152" s="11">
        <v>-1.9310126596428889</v>
      </c>
      <c r="H152" s="11">
        <v>46.781451464986873</v>
      </c>
      <c r="I152" s="11">
        <v>267.00254539171169</v>
      </c>
      <c r="J152" s="11">
        <v>28.305256936954429</v>
      </c>
      <c r="K152" s="11">
        <v>51.820930411475089</v>
      </c>
      <c r="L152" s="11">
        <v>1.4813820995574321</v>
      </c>
      <c r="M152" s="11">
        <v>0.5845645808889891</v>
      </c>
      <c r="N152" s="10">
        <f t="shared" ref="N152:S152" si="159">(D152*1/1000)/$C$152</f>
        <v>-6.0860269098538367E-2</v>
      </c>
      <c r="O152" s="10">
        <f t="shared" si="159"/>
        <v>52.743791466482399</v>
      </c>
      <c r="P152" s="10">
        <f t="shared" si="159"/>
        <v>16.800721553549316</v>
      </c>
      <c r="Q152" s="10">
        <f t="shared" si="159"/>
        <v>-8.3957072158386478E-2</v>
      </c>
      <c r="R152" s="10">
        <f t="shared" si="159"/>
        <v>2.0339761506516032</v>
      </c>
      <c r="S152" s="10">
        <f t="shared" si="159"/>
        <v>11.60880632137877</v>
      </c>
      <c r="AH152" t="str">
        <f t="shared" si="122"/>
        <v>FALSE</v>
      </c>
    </row>
    <row r="153" spans="1:34" x14ac:dyDescent="0.2">
      <c r="A153" s="12" t="s">
        <v>354</v>
      </c>
      <c r="B153" s="9">
        <v>27</v>
      </c>
      <c r="C153" s="10">
        <f t="shared" si="157"/>
        <v>2.7E-2</v>
      </c>
      <c r="D153" s="11">
        <v>-2.2690243394848961</v>
      </c>
      <c r="E153" s="11">
        <v>283.59960593863923</v>
      </c>
      <c r="F153" s="11">
        <v>232.01913186725409</v>
      </c>
      <c r="G153" s="11">
        <v>-2.2906575932834876</v>
      </c>
      <c r="H153" s="11">
        <v>22.139159060721944</v>
      </c>
      <c r="I153" s="11">
        <v>145.10972922680307</v>
      </c>
      <c r="J153" s="11">
        <v>14.764316079531685</v>
      </c>
      <c r="K153" s="11">
        <v>21.24854481963834</v>
      </c>
      <c r="L153" s="11">
        <v>110.86806586122202</v>
      </c>
      <c r="M153" s="11">
        <v>1.1595953554376581</v>
      </c>
      <c r="N153" s="10">
        <f t="shared" ref="N153:S153" si="160">(D153*1/1000)/$C$132</f>
        <v>-8.7270166903265237E-2</v>
      </c>
      <c r="O153" s="10">
        <f t="shared" si="160"/>
        <v>10.907677151486126</v>
      </c>
      <c r="P153" s="10">
        <f t="shared" si="160"/>
        <v>8.9238127641251577</v>
      </c>
      <c r="Q153" s="10">
        <f t="shared" si="160"/>
        <v>-8.8102215126287992E-2</v>
      </c>
      <c r="R153" s="10">
        <f t="shared" si="160"/>
        <v>0.85150611772007478</v>
      </c>
      <c r="S153" s="10">
        <f t="shared" si="160"/>
        <v>5.5811434318001183</v>
      </c>
      <c r="AH153" t="str">
        <f t="shared" si="122"/>
        <v>FALSE</v>
      </c>
    </row>
    <row r="154" spans="1:34" x14ac:dyDescent="0.2">
      <c r="A154" s="12" t="s">
        <v>356</v>
      </c>
      <c r="B154" s="9">
        <v>35</v>
      </c>
      <c r="C154" s="10">
        <f t="shared" si="157"/>
        <v>3.5000000000000003E-2</v>
      </c>
      <c r="D154" s="11">
        <v>-2.3393993224820298</v>
      </c>
      <c r="E154" s="11">
        <v>177.47588292903868</v>
      </c>
      <c r="F154" s="11">
        <v>135.34616767699143</v>
      </c>
      <c r="G154" s="11">
        <v>-2.3315283377734026</v>
      </c>
      <c r="H154" s="11">
        <v>21.80426928062942</v>
      </c>
      <c r="I154" s="11">
        <v>85.891057768886867</v>
      </c>
      <c r="J154" s="11">
        <v>12.820593896271363</v>
      </c>
      <c r="K154" s="11">
        <v>25.457079789397092</v>
      </c>
      <c r="L154" s="11">
        <v>19.422734644076538</v>
      </c>
      <c r="M154" s="11">
        <v>0.22036917670711914</v>
      </c>
      <c r="N154" s="10">
        <f t="shared" ref="N154:S154" si="161">(D154*1/1000)/$C$154</f>
        <v>-6.6839980642343699E-2</v>
      </c>
      <c r="O154" s="10">
        <f t="shared" si="161"/>
        <v>5.0707395122582479</v>
      </c>
      <c r="P154" s="10">
        <f t="shared" si="161"/>
        <v>3.8670333621997548</v>
      </c>
      <c r="Q154" s="10">
        <f t="shared" si="161"/>
        <v>-6.6615095364954358E-2</v>
      </c>
      <c r="R154" s="10">
        <f t="shared" si="161"/>
        <v>0.62297912230369767</v>
      </c>
      <c r="S154" s="10">
        <f t="shared" si="161"/>
        <v>2.4540302219681958</v>
      </c>
      <c r="AH154" t="str">
        <f t="shared" si="122"/>
        <v>FALSE</v>
      </c>
    </row>
    <row r="155" spans="1:34" x14ac:dyDescent="0.2">
      <c r="A155" s="12" t="s">
        <v>358</v>
      </c>
      <c r="B155" s="9">
        <v>26</v>
      </c>
      <c r="C155" s="10">
        <f t="shared" si="157"/>
        <v>2.5999999999999999E-2</v>
      </c>
      <c r="D155" s="11">
        <v>745.08939516509599</v>
      </c>
      <c r="E155" s="11">
        <v>142.52758253649552</v>
      </c>
      <c r="F155" s="11">
        <v>10.820217522271163</v>
      </c>
      <c r="G155" s="11">
        <v>-2.194116738725715</v>
      </c>
      <c r="H155" s="11">
        <v>-7.1318473026647844</v>
      </c>
      <c r="I155" s="11">
        <v>1.1330761115176196</v>
      </c>
      <c r="J155" s="11">
        <v>0.14094058759549521</v>
      </c>
      <c r="K155" s="11">
        <v>0.1596780061868715</v>
      </c>
      <c r="L155" s="11">
        <v>-0.51748454320932769</v>
      </c>
      <c r="M155" s="11">
        <v>0.19961335401825697</v>
      </c>
      <c r="N155" s="10">
        <f t="shared" ref="N155:S155" si="162">(D155*1/1000)/$C$155</f>
        <v>28.65728442942677</v>
      </c>
      <c r="O155" s="10">
        <f t="shared" si="162"/>
        <v>5.4818300975575207</v>
      </c>
      <c r="P155" s="10">
        <f t="shared" si="162"/>
        <v>0.41616221239504469</v>
      </c>
      <c r="Q155" s="10">
        <f t="shared" si="162"/>
        <v>-8.4389105335604425E-2</v>
      </c>
      <c r="R155" s="10">
        <f t="shared" si="162"/>
        <v>-0.27430181933326092</v>
      </c>
      <c r="S155" s="10">
        <f t="shared" si="162"/>
        <v>4.3579850442985367E-2</v>
      </c>
      <c r="AH155" t="str">
        <f t="shared" si="122"/>
        <v>FALSE</v>
      </c>
    </row>
    <row r="156" spans="1:34" x14ac:dyDescent="0.2">
      <c r="A156" s="12" t="s">
        <v>360</v>
      </c>
      <c r="B156" s="9">
        <v>28</v>
      </c>
      <c r="C156" s="10">
        <f t="shared" si="157"/>
        <v>2.8000000000000001E-2</v>
      </c>
      <c r="D156" s="11">
        <v>2.2985470101314784</v>
      </c>
      <c r="E156" s="11">
        <v>-224.13741969345153</v>
      </c>
      <c r="F156" s="11">
        <v>69.662221825820083</v>
      </c>
      <c r="G156" s="11">
        <v>-2.3143224639155187</v>
      </c>
      <c r="H156" s="11">
        <v>8.3666431061326012</v>
      </c>
      <c r="I156" s="11">
        <v>49.933286693896051</v>
      </c>
      <c r="J156" s="11">
        <v>10.110411245801389</v>
      </c>
      <c r="K156" s="11">
        <v>13.010204118801417</v>
      </c>
      <c r="L156" s="11">
        <v>20.484523680625383</v>
      </c>
      <c r="M156" s="11">
        <v>0.91647043516582982</v>
      </c>
      <c r="N156" s="10">
        <f t="shared" ref="N156:S156" si="163">(D156*1/1000)/$C$156</f>
        <v>8.2090964647552792E-2</v>
      </c>
      <c r="O156" s="10">
        <f t="shared" si="163"/>
        <v>-8.0049078461946976</v>
      </c>
      <c r="P156" s="10">
        <f t="shared" si="163"/>
        <v>2.4879364937792889</v>
      </c>
      <c r="Q156" s="10">
        <f t="shared" si="163"/>
        <v>-8.265437371126852E-2</v>
      </c>
      <c r="R156" s="10">
        <f t="shared" si="163"/>
        <v>0.29880868236187857</v>
      </c>
      <c r="S156" s="10">
        <f t="shared" si="163"/>
        <v>1.7833316676391446</v>
      </c>
      <c r="AH156" t="str">
        <f t="shared" si="122"/>
        <v>FALSE</v>
      </c>
    </row>
    <row r="157" spans="1:34" x14ac:dyDescent="0.2">
      <c r="A157" s="12" t="s">
        <v>362</v>
      </c>
      <c r="B157" s="9">
        <v>25</v>
      </c>
      <c r="C157" s="10">
        <f t="shared" si="157"/>
        <v>2.5000000000000001E-2</v>
      </c>
      <c r="D157" s="11">
        <v>-2.855532599233463</v>
      </c>
      <c r="E157" s="11">
        <v>-30.22796586161563</v>
      </c>
      <c r="F157" s="11">
        <v>107.50218782520574</v>
      </c>
      <c r="G157" s="11">
        <v>-2.2979968790424143</v>
      </c>
      <c r="H157" s="11">
        <v>15.148110156140397</v>
      </c>
      <c r="I157" s="11">
        <v>180.50951984327244</v>
      </c>
      <c r="J157" s="11">
        <v>13.102883902871369</v>
      </c>
      <c r="K157" s="11">
        <v>18.492121205707814</v>
      </c>
      <c r="L157" s="11">
        <v>22.688252489887589</v>
      </c>
      <c r="M157" s="11">
        <v>4.0396205993579999</v>
      </c>
      <c r="N157" s="10">
        <f t="shared" ref="N157:S157" si="164">(D157*1/1000)/$C$157</f>
        <v>-0.11422130396933852</v>
      </c>
      <c r="O157" s="10">
        <f t="shared" si="164"/>
        <v>-1.209118634464625</v>
      </c>
      <c r="P157" s="10">
        <f t="shared" si="164"/>
        <v>4.3000875130082292</v>
      </c>
      <c r="Q157" s="10">
        <f t="shared" si="164"/>
        <v>-9.1919875161696571E-2</v>
      </c>
      <c r="R157" s="10">
        <f t="shared" si="164"/>
        <v>0.60592440624561583</v>
      </c>
      <c r="S157" s="10">
        <f t="shared" si="164"/>
        <v>7.2203807937308966</v>
      </c>
      <c r="AH157" t="str">
        <f t="shared" si="122"/>
        <v>FALSE</v>
      </c>
    </row>
    <row r="158" spans="1:34" x14ac:dyDescent="0.2">
      <c r="A158" s="12" t="s">
        <v>364</v>
      </c>
      <c r="B158" s="9">
        <v>21</v>
      </c>
      <c r="C158" s="10">
        <f t="shared" si="157"/>
        <v>2.1000000000000001E-2</v>
      </c>
      <c r="D158" s="11">
        <v>-2.7627118628255753</v>
      </c>
      <c r="E158" s="11">
        <v>-232.80612579181906</v>
      </c>
      <c r="F158" s="11">
        <v>104.67138595265976</v>
      </c>
      <c r="G158" s="11">
        <v>-2.3185142617138115</v>
      </c>
      <c r="H158" s="11">
        <v>12.254323488275805</v>
      </c>
      <c r="I158" s="11">
        <v>71.847947258288116</v>
      </c>
      <c r="J158" s="11">
        <v>12.150699995795888</v>
      </c>
      <c r="K158" s="11">
        <v>15.408172117911189</v>
      </c>
      <c r="L158" s="11">
        <v>14.269037883384506</v>
      </c>
      <c r="M158" s="11">
        <v>0.32737476585104808</v>
      </c>
      <c r="N158" s="10">
        <f t="shared" ref="N158:S158" si="165">(D158*1/1000)/$C$158</f>
        <v>-0.13155770775359882</v>
      </c>
      <c r="O158" s="10">
        <f t="shared" si="165"/>
        <v>-11.086005990086621</v>
      </c>
      <c r="P158" s="10">
        <f t="shared" si="165"/>
        <v>4.9843517120314171</v>
      </c>
      <c r="Q158" s="10">
        <f t="shared" si="165"/>
        <v>-0.11040544103399101</v>
      </c>
      <c r="R158" s="10">
        <f t="shared" si="165"/>
        <v>0.58353921372741924</v>
      </c>
      <c r="S158" s="10">
        <f t="shared" si="165"/>
        <v>3.4213308218232439</v>
      </c>
      <c r="AH158" t="str">
        <f t="shared" si="122"/>
        <v>FALSE</v>
      </c>
    </row>
    <row r="159" spans="1:34" x14ac:dyDescent="0.2">
      <c r="A159" s="12" t="s">
        <v>366</v>
      </c>
      <c r="B159" s="9">
        <v>26</v>
      </c>
      <c r="C159" s="10">
        <f t="shared" si="157"/>
        <v>2.5999999999999999E-2</v>
      </c>
      <c r="D159" s="11">
        <v>-2.3511090718350385</v>
      </c>
      <c r="E159" s="11">
        <v>1045.329127846273</v>
      </c>
      <c r="F159" s="11">
        <v>343.23186778623887</v>
      </c>
      <c r="G159" s="11">
        <v>-2.200182287347185</v>
      </c>
      <c r="H159" s="11">
        <v>44.372726181461644</v>
      </c>
      <c r="I159" s="11">
        <v>932.67515431193306</v>
      </c>
      <c r="J159" s="11">
        <v>24.165334282704908</v>
      </c>
      <c r="K159" s="11">
        <v>44.554296233327655</v>
      </c>
      <c r="L159" s="11">
        <v>76.567455568796333</v>
      </c>
      <c r="M159" s="11">
        <v>2.6136132497901166</v>
      </c>
      <c r="N159" s="10">
        <f t="shared" ref="N159:S159" si="166">(D159*1/1000)/$C$159</f>
        <v>-9.0427271993655328E-2</v>
      </c>
      <c r="O159" s="10">
        <f t="shared" si="166"/>
        <v>40.204966455625886</v>
      </c>
      <c r="P159" s="10">
        <f t="shared" si="166"/>
        <v>13.201225684086111</v>
      </c>
      <c r="Q159" s="10">
        <f t="shared" si="166"/>
        <v>-8.4622395667199424E-2</v>
      </c>
      <c r="R159" s="10">
        <f t="shared" si="166"/>
        <v>1.7066433146716018</v>
      </c>
      <c r="S159" s="10">
        <f t="shared" si="166"/>
        <v>35.872121319689732</v>
      </c>
      <c r="AH159" t="str">
        <f t="shared" si="122"/>
        <v>FALSE</v>
      </c>
    </row>
    <row r="160" spans="1:34" x14ac:dyDescent="0.2">
      <c r="A160" s="12" t="s">
        <v>368</v>
      </c>
      <c r="B160" s="9">
        <v>31</v>
      </c>
      <c r="C160" s="10">
        <f t="shared" si="157"/>
        <v>3.1E-2</v>
      </c>
      <c r="D160" s="11">
        <v>-2.4552031443248286</v>
      </c>
      <c r="E160" s="11">
        <v>248.6529812417842</v>
      </c>
      <c r="F160" s="11">
        <v>201.28335864196055</v>
      </c>
      <c r="G160" s="11">
        <v>-2.2702892041579021</v>
      </c>
      <c r="H160" s="11">
        <v>7.3024235659905994</v>
      </c>
      <c r="I160" s="11">
        <v>224.61419410794815</v>
      </c>
      <c r="J160" s="11">
        <v>7.3186662499347541</v>
      </c>
      <c r="K160" s="11">
        <v>11.60798414228787</v>
      </c>
      <c r="L160" s="11">
        <v>48.733217453001394</v>
      </c>
      <c r="M160" s="11">
        <v>0.63547461224039248</v>
      </c>
      <c r="N160" s="10">
        <f t="shared" ref="N160:S160" si="167">(D160*1/1000)/$C$160</f>
        <v>-7.9200101429833178E-2</v>
      </c>
      <c r="O160" s="10">
        <f t="shared" si="167"/>
        <v>8.0210639110252959</v>
      </c>
      <c r="P160" s="10">
        <f t="shared" si="167"/>
        <v>6.4930115690955015</v>
      </c>
      <c r="Q160" s="10">
        <f t="shared" si="167"/>
        <v>-7.3235135617996841E-2</v>
      </c>
      <c r="R160" s="10">
        <f t="shared" si="167"/>
        <v>0.23556205051582579</v>
      </c>
      <c r="S160" s="10">
        <f t="shared" si="167"/>
        <v>7.2456191647725205</v>
      </c>
      <c r="AH160" t="str">
        <f t="shared" si="122"/>
        <v>FALSE</v>
      </c>
    </row>
    <row r="161" spans="1:34" x14ac:dyDescent="0.2">
      <c r="A161" s="12" t="s">
        <v>370</v>
      </c>
      <c r="B161" s="9">
        <v>45</v>
      </c>
      <c r="C161" s="10">
        <f t="shared" si="157"/>
        <v>4.4999999999999998E-2</v>
      </c>
      <c r="D161" s="11">
        <v>-0.25681106981433321</v>
      </c>
      <c r="E161" s="11">
        <v>1500.8072561885026</v>
      </c>
      <c r="F161" s="11">
        <v>676.5890013575837</v>
      </c>
      <c r="G161" s="11">
        <v>-2.1688678999464441</v>
      </c>
      <c r="H161" s="11">
        <v>85.796703262619914</v>
      </c>
      <c r="I161" s="11">
        <v>679.89924933801012</v>
      </c>
      <c r="J161" s="11">
        <v>55.899159277456143</v>
      </c>
      <c r="K161" s="11">
        <v>73.557639368564324</v>
      </c>
      <c r="L161" s="11">
        <v>92.420677420300578</v>
      </c>
      <c r="M161" s="11">
        <v>4.3117260837783968</v>
      </c>
      <c r="N161" s="10">
        <f t="shared" ref="N161:S161" si="168">(D161*1/1000)/$C$161</f>
        <v>-5.7069126625407382E-3</v>
      </c>
      <c r="O161" s="10">
        <f t="shared" si="168"/>
        <v>33.351272359744506</v>
      </c>
      <c r="P161" s="10">
        <f t="shared" si="168"/>
        <v>15.035311141279639</v>
      </c>
      <c r="Q161" s="10">
        <f t="shared" si="168"/>
        <v>-4.819706444325432E-2</v>
      </c>
      <c r="R161" s="10">
        <f t="shared" si="168"/>
        <v>1.9065934058359981</v>
      </c>
      <c r="S161" s="10">
        <f t="shared" si="168"/>
        <v>15.108872207511338</v>
      </c>
      <c r="AH161" t="str">
        <f t="shared" si="122"/>
        <v>FALSE</v>
      </c>
    </row>
    <row r="162" spans="1:34" x14ac:dyDescent="0.2">
      <c r="A162" s="12" t="s">
        <v>372</v>
      </c>
      <c r="B162" s="9">
        <v>26</v>
      </c>
      <c r="C162" s="10">
        <f t="shared" si="157"/>
        <v>2.5999999999999999E-2</v>
      </c>
      <c r="D162" s="11">
        <v>-2.4736788744037304</v>
      </c>
      <c r="E162" s="11">
        <v>5.6294657280246518</v>
      </c>
      <c r="F162" s="11">
        <v>167.82702028723506</v>
      </c>
      <c r="G162" s="11">
        <v>-2.2880836264824049</v>
      </c>
      <c r="H162" s="11">
        <v>12.987066538002914</v>
      </c>
      <c r="I162" s="11">
        <v>83.659948436987278</v>
      </c>
      <c r="J162" s="11">
        <v>11.433226981334716</v>
      </c>
      <c r="K162" s="11">
        <v>11.603334293998044</v>
      </c>
      <c r="L162" s="11">
        <v>18.23099859663969</v>
      </c>
      <c r="M162" s="11">
        <v>0.18842248989913918</v>
      </c>
      <c r="N162" s="10">
        <f t="shared" ref="N162:S162" si="169">(D162*1/1000)/$C$162</f>
        <v>-9.5141495169374257E-2</v>
      </c>
      <c r="O162" s="10">
        <f t="shared" si="169"/>
        <v>0.21651791261633277</v>
      </c>
      <c r="P162" s="10">
        <f t="shared" si="169"/>
        <v>6.4548853956628873</v>
      </c>
      <c r="Q162" s="10">
        <f t="shared" si="169"/>
        <v>-8.8003216403169424E-2</v>
      </c>
      <c r="R162" s="10">
        <f t="shared" si="169"/>
        <v>0.49950255915395825</v>
      </c>
      <c r="S162" s="10">
        <f t="shared" si="169"/>
        <v>3.217690324499511</v>
      </c>
      <c r="AH162" t="str">
        <f t="shared" si="122"/>
        <v>FALSE</v>
      </c>
    </row>
    <row r="163" spans="1:34" x14ac:dyDescent="0.2">
      <c r="A163" s="12" t="s">
        <v>374</v>
      </c>
      <c r="B163" s="9">
        <v>24</v>
      </c>
      <c r="C163" s="10">
        <f t="shared" si="157"/>
        <v>2.4E-2</v>
      </c>
      <c r="D163" s="11">
        <v>-1.8642342694995839</v>
      </c>
      <c r="E163" s="11">
        <v>-210.80881517674936</v>
      </c>
      <c r="F163" s="11">
        <v>69.368570897832825</v>
      </c>
      <c r="G163" s="11">
        <v>-2.3102644532706682</v>
      </c>
      <c r="H163" s="11">
        <v>3.0347100267347402</v>
      </c>
      <c r="I163" s="11">
        <v>24.62326441903376</v>
      </c>
      <c r="J163" s="11">
        <v>5.7708459429133638</v>
      </c>
      <c r="K163" s="11">
        <v>9.0445785010127473</v>
      </c>
      <c r="L163" s="11">
        <v>10.660759419107045</v>
      </c>
      <c r="M163" s="11">
        <v>0.38570207616167396</v>
      </c>
      <c r="N163" s="10">
        <f t="shared" ref="N163:S163" si="170">(D163*1/1000)/$C$163</f>
        <v>-7.7676427895815997E-2</v>
      </c>
      <c r="O163" s="10">
        <f t="shared" si="170"/>
        <v>-8.7837006323645568</v>
      </c>
      <c r="P163" s="10">
        <f t="shared" si="170"/>
        <v>2.8903571207430345</v>
      </c>
      <c r="Q163" s="10">
        <f t="shared" si="170"/>
        <v>-9.6261018886277847E-2</v>
      </c>
      <c r="R163" s="10">
        <f t="shared" si="170"/>
        <v>0.1264462511139475</v>
      </c>
      <c r="S163" s="10">
        <f t="shared" si="170"/>
        <v>1.0259693507930732</v>
      </c>
      <c r="AH163" t="str">
        <f t="shared" si="122"/>
        <v>FALSE</v>
      </c>
    </row>
    <row r="164" spans="1:34" x14ac:dyDescent="0.2">
      <c r="A164" s="12" t="s">
        <v>376</v>
      </c>
      <c r="B164" s="9">
        <v>29</v>
      </c>
      <c r="C164" s="10">
        <f t="shared" si="157"/>
        <v>2.9000000000000001E-2</v>
      </c>
      <c r="D164" s="11">
        <v>-1.9957940856421061</v>
      </c>
      <c r="E164" s="11">
        <v>2.3595040500952704</v>
      </c>
      <c r="F164" s="11">
        <v>129.84306640207609</v>
      </c>
      <c r="G164" s="11">
        <v>-2.2556453733916375</v>
      </c>
      <c r="H164" s="11">
        <v>26.393716988542288</v>
      </c>
      <c r="I164" s="11">
        <v>152.95292626777953</v>
      </c>
      <c r="J164" s="11">
        <v>24.459264449982335</v>
      </c>
      <c r="K164" s="11">
        <v>32.214477572426091</v>
      </c>
      <c r="L164" s="11">
        <v>32.277250827491187</v>
      </c>
      <c r="M164" s="11">
        <v>0.68456450950141567</v>
      </c>
      <c r="N164" s="10">
        <f t="shared" ref="N164:S164" si="171">(D164*1/1000)/$C$164</f>
        <v>-6.8820485711796761E-2</v>
      </c>
      <c r="O164" s="10">
        <f t="shared" si="171"/>
        <v>8.1362208623974835E-2</v>
      </c>
      <c r="P164" s="10">
        <f t="shared" si="171"/>
        <v>4.4773471173129691</v>
      </c>
      <c r="Q164" s="10">
        <f t="shared" si="171"/>
        <v>-7.7780874944539224E-2</v>
      </c>
      <c r="R164" s="10">
        <f t="shared" si="171"/>
        <v>0.91012817201869955</v>
      </c>
      <c r="S164" s="10">
        <f t="shared" si="171"/>
        <v>5.2742388368199835</v>
      </c>
      <c r="AH164" t="str">
        <f t="shared" si="122"/>
        <v>FALSE</v>
      </c>
    </row>
    <row r="165" spans="1:34" x14ac:dyDescent="0.2">
      <c r="A165" s="12" t="s">
        <v>378</v>
      </c>
      <c r="B165" s="9">
        <v>37</v>
      </c>
      <c r="C165" s="10">
        <f t="shared" si="157"/>
        <v>3.6999999999999998E-2</v>
      </c>
      <c r="D165" s="11">
        <v>1.1679571311951351</v>
      </c>
      <c r="E165" s="11">
        <v>1149.0721731746455</v>
      </c>
      <c r="F165" s="11">
        <v>476.08533050372563</v>
      </c>
      <c r="G165" s="11">
        <v>-0.92748099772962289</v>
      </c>
      <c r="H165" s="11">
        <v>7.5950684616177275</v>
      </c>
      <c r="I165" s="11">
        <v>216.56131900267121</v>
      </c>
      <c r="J165" s="11">
        <v>6.3597853017625274</v>
      </c>
      <c r="K165" s="11">
        <v>15.806613043079816</v>
      </c>
      <c r="L165" s="11">
        <v>0.34919983176414793</v>
      </c>
      <c r="M165" s="11">
        <v>0.49724784302222486</v>
      </c>
      <c r="N165" s="10">
        <f t="shared" ref="N165:S165" si="172">(D165*1/1000)/$C$165</f>
        <v>3.1566408951219871E-2</v>
      </c>
      <c r="O165" s="10">
        <f t="shared" si="172"/>
        <v>31.05600468039583</v>
      </c>
      <c r="P165" s="10">
        <f t="shared" si="172"/>
        <v>12.867171094695289</v>
      </c>
      <c r="Q165" s="10">
        <f t="shared" si="172"/>
        <v>-2.5067053992692514E-2</v>
      </c>
      <c r="R165" s="10">
        <f t="shared" si="172"/>
        <v>0.20527212058426292</v>
      </c>
      <c r="S165" s="10">
        <f t="shared" si="172"/>
        <v>5.8530086216938164</v>
      </c>
      <c r="AH165" t="str">
        <f t="shared" si="122"/>
        <v>FALSE</v>
      </c>
    </row>
    <row r="166" spans="1:34" x14ac:dyDescent="0.2">
      <c r="A166" s="12" t="s">
        <v>380</v>
      </c>
      <c r="B166" s="9">
        <v>25</v>
      </c>
      <c r="C166" s="10">
        <f t="shared" si="157"/>
        <v>2.5000000000000001E-2</v>
      </c>
      <c r="D166" s="11">
        <v>-2.2996178220593904</v>
      </c>
      <c r="E166" s="11">
        <v>493.46550411215492</v>
      </c>
      <c r="F166" s="11">
        <v>225.1240058407999</v>
      </c>
      <c r="G166" s="11">
        <v>-2.2333305340273162</v>
      </c>
      <c r="H166" s="11">
        <v>30.668130637118793</v>
      </c>
      <c r="I166" s="11">
        <v>273.94707659626766</v>
      </c>
      <c r="J166" s="11">
        <v>24.62727820832233</v>
      </c>
      <c r="K166" s="11">
        <v>30.549099576896225</v>
      </c>
      <c r="L166" s="11">
        <v>52.396258732413358</v>
      </c>
      <c r="M166" s="11">
        <v>1.8663814749842853</v>
      </c>
      <c r="N166" s="10">
        <f t="shared" ref="N166:S166" si="173">(D166*1/1000)/$C$166</f>
        <v>-9.1984712882375613E-2</v>
      </c>
      <c r="O166" s="10">
        <f t="shared" si="173"/>
        <v>19.738620164486196</v>
      </c>
      <c r="P166" s="10">
        <f t="shared" si="173"/>
        <v>9.0049602336319943</v>
      </c>
      <c r="Q166" s="10">
        <f t="shared" si="173"/>
        <v>-8.9333221361092646E-2</v>
      </c>
      <c r="R166" s="10">
        <f t="shared" si="173"/>
        <v>1.2267252254847516</v>
      </c>
      <c r="S166" s="10">
        <f t="shared" si="173"/>
        <v>10.957883063850705</v>
      </c>
      <c r="AH166" t="str">
        <f t="shared" si="122"/>
        <v>FALSE</v>
      </c>
    </row>
    <row r="167" spans="1:34" x14ac:dyDescent="0.2">
      <c r="A167" s="12" t="s">
        <v>382</v>
      </c>
      <c r="B167" s="9">
        <v>21</v>
      </c>
      <c r="C167" s="10">
        <f t="shared" si="157"/>
        <v>2.1000000000000001E-2</v>
      </c>
      <c r="D167" s="11">
        <v>1.2478361350187046</v>
      </c>
      <c r="E167" s="11">
        <v>1743.2994326134735</v>
      </c>
      <c r="F167" s="11">
        <v>1025.7216342056859</v>
      </c>
      <c r="G167" s="11">
        <v>-2.2275220750413691</v>
      </c>
      <c r="H167" s="11">
        <v>37.596988635270122</v>
      </c>
      <c r="I167" s="11">
        <v>514.78391207026743</v>
      </c>
      <c r="J167" s="11">
        <v>20.22322736065346</v>
      </c>
      <c r="K167" s="11">
        <v>32.556193640574321</v>
      </c>
      <c r="L167" s="11">
        <v>80.999253891642383</v>
      </c>
      <c r="M167" s="11">
        <v>3.9724122008347811</v>
      </c>
      <c r="N167" s="10">
        <f t="shared" ref="N167:S167" si="174">(D167*1/1000)/$C$167</f>
        <v>5.9420768334224022E-2</v>
      </c>
      <c r="O167" s="10">
        <f t="shared" si="174"/>
        <v>83.014258695879676</v>
      </c>
      <c r="P167" s="10">
        <f t="shared" si="174"/>
        <v>48.843887343127896</v>
      </c>
      <c r="Q167" s="10">
        <f t="shared" si="174"/>
        <v>-0.10607247976387471</v>
      </c>
      <c r="R167" s="10">
        <f t="shared" si="174"/>
        <v>1.7903327921557199</v>
      </c>
      <c r="S167" s="10">
        <f t="shared" si="174"/>
        <v>24.513519622393684</v>
      </c>
      <c r="AH167" t="str">
        <f t="shared" si="122"/>
        <v>FALSE</v>
      </c>
    </row>
    <row r="168" spans="1:34" x14ac:dyDescent="0.2">
      <c r="A168" s="12" t="s">
        <v>384</v>
      </c>
      <c r="B168" s="9">
        <v>34</v>
      </c>
      <c r="C168" s="10">
        <f t="shared" si="157"/>
        <v>3.4000000000000002E-2</v>
      </c>
      <c r="D168" s="11">
        <v>-1.7575667337174352</v>
      </c>
      <c r="E168" s="11">
        <v>728.47136881433903</v>
      </c>
      <c r="F168" s="11">
        <v>334.35922469503822</v>
      </c>
      <c r="G168" s="11">
        <v>-2.0863100727335029</v>
      </c>
      <c r="H168" s="11">
        <v>20.338221815997414</v>
      </c>
      <c r="I168" s="11">
        <v>173.88347391391889</v>
      </c>
      <c r="J168" s="11">
        <v>13.153502460975746</v>
      </c>
      <c r="K168" s="11">
        <v>22.749680881943167</v>
      </c>
      <c r="L168" s="11">
        <v>2.4165888853176769</v>
      </c>
      <c r="M168" s="11">
        <v>0.20840741808515181</v>
      </c>
      <c r="N168" s="10">
        <f t="shared" ref="N168:S168" si="175">(D168*1/1000)/$C$168</f>
        <v>-5.1693139226983383E-2</v>
      </c>
      <c r="O168" s="10">
        <f t="shared" si="175"/>
        <v>21.425628494539382</v>
      </c>
      <c r="P168" s="10">
        <f t="shared" si="175"/>
        <v>9.8340948439717106</v>
      </c>
      <c r="Q168" s="10">
        <f t="shared" si="175"/>
        <v>-6.1362060962750077E-2</v>
      </c>
      <c r="R168" s="10">
        <f t="shared" si="175"/>
        <v>0.59818299458815927</v>
      </c>
      <c r="S168" s="10">
        <f t="shared" si="175"/>
        <v>5.1142198209976142</v>
      </c>
      <c r="AH168" t="str">
        <f t="shared" si="122"/>
        <v>FALSE</v>
      </c>
    </row>
    <row r="169" spans="1:34" x14ac:dyDescent="0.2">
      <c r="A169" s="12" t="s">
        <v>386</v>
      </c>
      <c r="B169" s="9">
        <v>32</v>
      </c>
      <c r="C169" s="10">
        <f t="shared" si="157"/>
        <v>3.2000000000000001E-2</v>
      </c>
      <c r="D169" s="11">
        <v>-1.7298446647124015</v>
      </c>
      <c r="E169" s="11">
        <v>256.12331205727827</v>
      </c>
      <c r="F169" s="11">
        <v>207.06595107331731</v>
      </c>
      <c r="G169" s="11">
        <v>-2.1791080696947049</v>
      </c>
      <c r="H169" s="11">
        <v>-0.355237415625409</v>
      </c>
      <c r="I169" s="11">
        <v>168.69715862399562</v>
      </c>
      <c r="J169" s="11">
        <v>3.003097984577737</v>
      </c>
      <c r="K169" s="11">
        <v>5.0757320420147245</v>
      </c>
      <c r="L169" s="11">
        <v>1.8552667210904119</v>
      </c>
      <c r="M169" s="11">
        <v>1.5949538833007668</v>
      </c>
      <c r="N169" s="10">
        <f t="shared" ref="N169:S169" si="176">(D169*1/1000)/$C$169</f>
        <v>-5.4057645772262547E-2</v>
      </c>
      <c r="O169" s="10">
        <f t="shared" si="176"/>
        <v>8.0038535017899459</v>
      </c>
      <c r="P169" s="10">
        <f t="shared" si="176"/>
        <v>6.470810971041165</v>
      </c>
      <c r="Q169" s="10">
        <f t="shared" si="176"/>
        <v>-6.8097127177959529E-2</v>
      </c>
      <c r="R169" s="10">
        <f t="shared" si="176"/>
        <v>-1.110116923829403E-2</v>
      </c>
      <c r="S169" s="10">
        <f t="shared" si="176"/>
        <v>5.2717862069998631</v>
      </c>
      <c r="AH169" t="str">
        <f t="shared" si="122"/>
        <v>FALSE</v>
      </c>
    </row>
    <row r="170" spans="1:34" x14ac:dyDescent="0.2">
      <c r="A170" s="12" t="s">
        <v>388</v>
      </c>
      <c r="B170" s="9">
        <v>27</v>
      </c>
      <c r="C170" s="10">
        <f t="shared" si="157"/>
        <v>2.7E-2</v>
      </c>
      <c r="D170" s="11">
        <v>-2.5639025613270316</v>
      </c>
      <c r="E170" s="11">
        <v>198.24778548554204</v>
      </c>
      <c r="F170" s="11">
        <v>197.64383525730463</v>
      </c>
      <c r="G170" s="11">
        <v>-2.2928556956976567</v>
      </c>
      <c r="H170" s="11">
        <v>23.710179861834504</v>
      </c>
      <c r="I170" s="11">
        <v>97.008825712916149</v>
      </c>
      <c r="J170" s="11">
        <v>19.821105919679027</v>
      </c>
      <c r="K170" s="11">
        <v>27.180762640104234</v>
      </c>
      <c r="L170" s="11">
        <v>1.7072451102151449</v>
      </c>
      <c r="M170" s="11">
        <v>0.7096613163426766</v>
      </c>
      <c r="N170" s="10">
        <f t="shared" ref="N170:S170" si="177">(D170*1/1000)/$C$170</f>
        <v>-9.49593541232234E-2</v>
      </c>
      <c r="O170" s="10">
        <f t="shared" si="177"/>
        <v>7.3425105735385943</v>
      </c>
      <c r="P170" s="10">
        <f t="shared" si="177"/>
        <v>7.320142046566839</v>
      </c>
      <c r="Q170" s="10">
        <f t="shared" si="177"/>
        <v>-8.4920581322135424E-2</v>
      </c>
      <c r="R170" s="10">
        <f t="shared" si="177"/>
        <v>0.8781548096975742</v>
      </c>
      <c r="S170" s="10">
        <f t="shared" si="177"/>
        <v>3.5929194708487464</v>
      </c>
      <c r="AH170" t="str">
        <f t="shared" si="122"/>
        <v>FALSE</v>
      </c>
    </row>
    <row r="171" spans="1:34" x14ac:dyDescent="0.2">
      <c r="A171" s="12" t="s">
        <v>390</v>
      </c>
      <c r="B171" s="9">
        <v>31</v>
      </c>
      <c r="C171" s="10">
        <f t="shared" si="157"/>
        <v>3.1E-2</v>
      </c>
      <c r="D171" s="11">
        <v>1.0064016231109081</v>
      </c>
      <c r="E171" s="11">
        <v>189.67999515751856</v>
      </c>
      <c r="F171" s="11">
        <v>174.94314408867132</v>
      </c>
      <c r="G171" s="11">
        <v>-2.2189294947724307</v>
      </c>
      <c r="H171" s="11">
        <v>17.088020558351769</v>
      </c>
      <c r="I171" s="11">
        <v>174.18581527266321</v>
      </c>
      <c r="J171" s="11">
        <v>15.134824395266026</v>
      </c>
      <c r="K171" s="11">
        <v>24.335903983537559</v>
      </c>
      <c r="L171" s="11">
        <v>34.238647876852689</v>
      </c>
      <c r="M171" s="11">
        <v>6.4871290104597144</v>
      </c>
      <c r="N171" s="10">
        <f t="shared" ref="N171:S171" si="178">(D171*1/1000)/$C$171</f>
        <v>3.2464568487448643E-2</v>
      </c>
      <c r="O171" s="10">
        <f t="shared" si="178"/>
        <v>6.1187095212102767</v>
      </c>
      <c r="P171" s="10">
        <f t="shared" si="178"/>
        <v>5.6433272286668164</v>
      </c>
      <c r="Q171" s="10">
        <f t="shared" si="178"/>
        <v>-7.1578370799110669E-2</v>
      </c>
      <c r="R171" s="10">
        <f t="shared" si="178"/>
        <v>0.5512264696242507</v>
      </c>
      <c r="S171" s="10">
        <f t="shared" si="178"/>
        <v>5.6188972668601043</v>
      </c>
      <c r="AH171" t="str">
        <f t="shared" si="122"/>
        <v>FALSE</v>
      </c>
    </row>
    <row r="172" spans="1:34" x14ac:dyDescent="0.2">
      <c r="A172" s="12" t="s">
        <v>392</v>
      </c>
      <c r="B172" s="9">
        <v>21</v>
      </c>
      <c r="C172" s="10">
        <f t="shared" si="157"/>
        <v>2.1000000000000001E-2</v>
      </c>
      <c r="D172" s="11">
        <v>-0.63481673103303482</v>
      </c>
      <c r="E172" s="11">
        <v>207.93991063506127</v>
      </c>
      <c r="F172" s="11">
        <v>109.61125871277258</v>
      </c>
      <c r="G172" s="11">
        <v>-2.2220275161921434</v>
      </c>
      <c r="H172" s="11">
        <v>8.7401282036647281</v>
      </c>
      <c r="I172" s="11">
        <v>42.538530736329044</v>
      </c>
      <c r="J172" s="11">
        <v>12.263756521584321</v>
      </c>
      <c r="K172" s="11">
        <v>15.847875823560608</v>
      </c>
      <c r="L172" s="11">
        <v>2.4012684594798253</v>
      </c>
      <c r="M172" s="11">
        <v>1.1412155736965479</v>
      </c>
      <c r="N172" s="10">
        <f t="shared" ref="N172:S172" si="179">(D172*1/1000)/$C$172</f>
        <v>-3.0229368144430228E-2</v>
      </c>
      <c r="O172" s="10">
        <f t="shared" si="179"/>
        <v>9.9019005064314882</v>
      </c>
      <c r="P172" s="10">
        <f t="shared" si="179"/>
        <v>5.2195837482272651</v>
      </c>
      <c r="Q172" s="10">
        <f t="shared" si="179"/>
        <v>-0.10581083410438777</v>
      </c>
      <c r="R172" s="10">
        <f t="shared" si="179"/>
        <v>0.41619658112689173</v>
      </c>
      <c r="S172" s="10">
        <f t="shared" si="179"/>
        <v>2.0256443207775736</v>
      </c>
      <c r="AH172" t="str">
        <f t="shared" si="122"/>
        <v>FALSE</v>
      </c>
    </row>
    <row r="173" spans="1:34" x14ac:dyDescent="0.2">
      <c r="A173" s="12" t="s">
        <v>394</v>
      </c>
      <c r="B173" s="9">
        <v>28</v>
      </c>
      <c r="C173" s="10">
        <f t="shared" si="157"/>
        <v>2.8000000000000001E-2</v>
      </c>
      <c r="D173" s="11">
        <v>-1.9219458675833416</v>
      </c>
      <c r="E173" s="11">
        <v>67.891306333587664</v>
      </c>
      <c r="F173" s="11">
        <v>139.37238760088994</v>
      </c>
      <c r="G173" s="11">
        <v>-2.2664358958485433</v>
      </c>
      <c r="H173" s="11">
        <v>11.492416153963367</v>
      </c>
      <c r="I173" s="11">
        <v>73.957420193089959</v>
      </c>
      <c r="J173" s="11">
        <v>11.882436807969851</v>
      </c>
      <c r="K173" s="11">
        <v>16.475976764629653</v>
      </c>
      <c r="L173" s="11">
        <v>1.8505976077324742</v>
      </c>
      <c r="M173" s="11">
        <v>1.0874937467328638</v>
      </c>
      <c r="N173" s="10">
        <f t="shared" ref="N173:S173" si="180">(D173*1/1000)/$C$173</f>
        <v>-6.8640923842262197E-2</v>
      </c>
      <c r="O173" s="10">
        <f t="shared" si="180"/>
        <v>2.4246895119138454</v>
      </c>
      <c r="P173" s="10">
        <f t="shared" si="180"/>
        <v>4.977585271460355</v>
      </c>
      <c r="Q173" s="10">
        <f t="shared" si="180"/>
        <v>-8.0944139137447968E-2</v>
      </c>
      <c r="R173" s="10">
        <f t="shared" si="180"/>
        <v>0.41044343407012024</v>
      </c>
      <c r="S173" s="10">
        <f t="shared" si="180"/>
        <v>2.6413364354674984</v>
      </c>
      <c r="AH173" t="str">
        <f t="shared" si="122"/>
        <v>FALSE</v>
      </c>
    </row>
    <row r="174" spans="1:34" x14ac:dyDescent="0.2">
      <c r="A174" s="12" t="s">
        <v>396</v>
      </c>
      <c r="B174" s="9">
        <v>32</v>
      </c>
      <c r="C174" s="10">
        <f t="shared" si="157"/>
        <v>3.2000000000000001E-2</v>
      </c>
      <c r="D174" s="11">
        <v>1.1488888540874107</v>
      </c>
      <c r="E174" s="11">
        <v>356.70720695778869</v>
      </c>
      <c r="F174" s="11">
        <v>279.21085942259037</v>
      </c>
      <c r="G174" s="11">
        <v>-2.2298451144849971</v>
      </c>
      <c r="H174" s="11">
        <v>53.466447531648839</v>
      </c>
      <c r="I174" s="11">
        <v>176.82345445428044</v>
      </c>
      <c r="J174" s="11">
        <v>29.022380442135976</v>
      </c>
      <c r="K174" s="11">
        <v>54.977349561716728</v>
      </c>
      <c r="L174" s="11">
        <v>52.524900958098797</v>
      </c>
      <c r="M174" s="11">
        <v>3.7609944506516237</v>
      </c>
      <c r="N174" s="10">
        <f t="shared" ref="N174:S174" si="181">(D174*1/1000)/$C$174</f>
        <v>3.5902776690231585E-2</v>
      </c>
      <c r="O174" s="10">
        <f t="shared" si="181"/>
        <v>11.147100217430896</v>
      </c>
      <c r="P174" s="10">
        <f t="shared" si="181"/>
        <v>8.7253393569559492</v>
      </c>
      <c r="Q174" s="10">
        <f t="shared" si="181"/>
        <v>-6.968265982765616E-2</v>
      </c>
      <c r="R174" s="10">
        <f t="shared" si="181"/>
        <v>1.670826485364026</v>
      </c>
      <c r="S174" s="10">
        <f t="shared" si="181"/>
        <v>5.5257329516962637</v>
      </c>
      <c r="AH174" t="str">
        <f t="shared" si="122"/>
        <v>FALSE</v>
      </c>
    </row>
    <row r="175" spans="1:34" x14ac:dyDescent="0.2">
      <c r="A175" s="12" t="s">
        <v>398</v>
      </c>
      <c r="B175" s="9">
        <v>32</v>
      </c>
      <c r="C175" s="10">
        <f t="shared" si="157"/>
        <v>3.2000000000000001E-2</v>
      </c>
      <c r="D175" s="11">
        <v>2.2857769460456145</v>
      </c>
      <c r="E175" s="11">
        <v>2218.1166751089831</v>
      </c>
      <c r="F175" s="11">
        <v>281.47931512586416</v>
      </c>
      <c r="G175" s="11">
        <v>-2.130619555239377</v>
      </c>
      <c r="H175" s="11">
        <v>2.7008556458068087</v>
      </c>
      <c r="I175" s="11">
        <v>1009.8037871901129</v>
      </c>
      <c r="J175" s="11">
        <v>4.7175799814628396</v>
      </c>
      <c r="K175" s="11">
        <v>8.3766509405856997</v>
      </c>
      <c r="L175" s="11">
        <v>3.7170552123226033</v>
      </c>
      <c r="M175" s="11">
        <v>2.9828545976560843</v>
      </c>
      <c r="N175" s="10">
        <f t="shared" ref="N175:S175" si="182">(D175*1/1000)/$C$175</f>
        <v>7.1430529563925454E-2</v>
      </c>
      <c r="O175" s="10">
        <f t="shared" si="182"/>
        <v>69.316146097155723</v>
      </c>
      <c r="P175" s="10">
        <f t="shared" si="182"/>
        <v>8.796228597683255</v>
      </c>
      <c r="Q175" s="10">
        <f t="shared" si="182"/>
        <v>-6.658186110123053E-2</v>
      </c>
      <c r="R175" s="10">
        <f t="shared" si="182"/>
        <v>8.4401738931462772E-2</v>
      </c>
      <c r="S175" s="10">
        <f t="shared" si="182"/>
        <v>31.556368349691027</v>
      </c>
      <c r="AH175" t="str">
        <f t="shared" si="122"/>
        <v>FALSE</v>
      </c>
    </row>
    <row r="176" spans="1:34" x14ac:dyDescent="0.2">
      <c r="A176" s="12" t="s">
        <v>400</v>
      </c>
      <c r="B176" s="9">
        <v>36</v>
      </c>
      <c r="C176" s="10">
        <f t="shared" si="157"/>
        <v>3.5999999999999997E-2</v>
      </c>
      <c r="D176" s="11">
        <v>3.4762204058418682</v>
      </c>
      <c r="E176" s="11">
        <v>555.08744136825817</v>
      </c>
      <c r="F176" s="11">
        <v>14.658576277400705</v>
      </c>
      <c r="G176" s="11">
        <v>-2.1750257834482403</v>
      </c>
      <c r="H176" s="11">
        <v>1.1197620109210273</v>
      </c>
      <c r="I176" s="11">
        <v>242.0330204187602</v>
      </c>
      <c r="J176" s="11">
        <v>2.5135977751561907</v>
      </c>
      <c r="K176" s="11">
        <v>5.9971806325096129</v>
      </c>
      <c r="L176" s="11">
        <v>-0.55857646693640839</v>
      </c>
      <c r="M176" s="11">
        <v>0.13360770598237975</v>
      </c>
      <c r="N176" s="10">
        <f t="shared" ref="N176:S176" si="183">(D176*1/1000)/$C$176</f>
        <v>9.656167794005191E-2</v>
      </c>
      <c r="O176" s="10">
        <f t="shared" si="183"/>
        <v>15.419095593562728</v>
      </c>
      <c r="P176" s="10">
        <f t="shared" si="183"/>
        <v>0.40718267437224182</v>
      </c>
      <c r="Q176" s="10">
        <f t="shared" si="183"/>
        <v>-6.0417382873562242E-2</v>
      </c>
      <c r="R176" s="10">
        <f t="shared" si="183"/>
        <v>3.1104500303361874E-2</v>
      </c>
      <c r="S176" s="10">
        <f t="shared" si="183"/>
        <v>6.7231394560766731</v>
      </c>
      <c r="AH176" t="str">
        <f t="shared" si="122"/>
        <v>FALSE</v>
      </c>
    </row>
    <row r="177" spans="1:34" x14ac:dyDescent="0.2">
      <c r="A177" s="12" t="s">
        <v>402</v>
      </c>
      <c r="B177" s="9">
        <v>40</v>
      </c>
      <c r="C177" s="10">
        <f t="shared" si="157"/>
        <v>0.04</v>
      </c>
      <c r="D177" s="11">
        <v>-2.1382760457717218</v>
      </c>
      <c r="E177" s="11">
        <v>976.90971127776652</v>
      </c>
      <c r="F177" s="11">
        <v>393.93685029807762</v>
      </c>
      <c r="G177" s="11">
        <v>-2.247514009775923</v>
      </c>
      <c r="H177" s="11">
        <v>53.303803176439324</v>
      </c>
      <c r="I177" s="11">
        <v>315.36531396191344</v>
      </c>
      <c r="J177" s="11">
        <v>30.336433898692945</v>
      </c>
      <c r="K177" s="11">
        <v>48.456368988163817</v>
      </c>
      <c r="L177" s="11">
        <v>73.32306588195226</v>
      </c>
      <c r="M177" s="11">
        <v>3.0397024647080477</v>
      </c>
      <c r="N177" s="10">
        <f t="shared" ref="N177:S177" si="184">(D177*1/1000)/$C$177</f>
        <v>-5.3456901144293037E-2</v>
      </c>
      <c r="O177" s="10">
        <f t="shared" si="184"/>
        <v>24.422742781944162</v>
      </c>
      <c r="P177" s="10">
        <f t="shared" si="184"/>
        <v>9.8484212574519407</v>
      </c>
      <c r="Q177" s="10">
        <f t="shared" si="184"/>
        <v>-5.6187850244398076E-2</v>
      </c>
      <c r="R177" s="10">
        <f t="shared" si="184"/>
        <v>1.3325950794109831</v>
      </c>
      <c r="S177" s="10">
        <f t="shared" si="184"/>
        <v>7.8841328490478357</v>
      </c>
      <c r="AH177" t="str">
        <f t="shared" si="122"/>
        <v>FALSE</v>
      </c>
    </row>
    <row r="178" spans="1:34" x14ac:dyDescent="0.2">
      <c r="A178" s="12" t="s">
        <v>404</v>
      </c>
      <c r="B178" s="9">
        <v>24</v>
      </c>
      <c r="C178" s="10">
        <f t="shared" si="157"/>
        <v>2.4E-2</v>
      </c>
      <c r="D178" s="11">
        <v>-1.8067593059567972</v>
      </c>
      <c r="E178" s="11">
        <v>688.52959061175045</v>
      </c>
      <c r="F178" s="11">
        <v>217.52332649156645</v>
      </c>
      <c r="G178" s="11">
        <v>-2.2332803087364104</v>
      </c>
      <c r="H178" s="11">
        <v>1.9835444251922254</v>
      </c>
      <c r="I178" s="11">
        <v>359.04710529608542</v>
      </c>
      <c r="J178" s="11">
        <v>3.3955280525958824</v>
      </c>
      <c r="K178" s="11">
        <v>5.931952391602719</v>
      </c>
      <c r="L178" s="11">
        <v>11.582870430835925</v>
      </c>
      <c r="M178" s="11">
        <v>0.13278990484663636</v>
      </c>
      <c r="N178" s="10">
        <f t="shared" ref="N178:S178" si="185">(D178*1/1000)/$C$178</f>
        <v>-7.5281637748199889E-2</v>
      </c>
      <c r="O178" s="10">
        <f t="shared" si="185"/>
        <v>28.688732942156268</v>
      </c>
      <c r="P178" s="10">
        <f t="shared" si="185"/>
        <v>9.0634719371486021</v>
      </c>
      <c r="Q178" s="10">
        <f t="shared" si="185"/>
        <v>-9.3053346197350437E-2</v>
      </c>
      <c r="R178" s="10">
        <f t="shared" si="185"/>
        <v>8.2647684383009387E-2</v>
      </c>
      <c r="S178" s="10">
        <f t="shared" si="185"/>
        <v>14.960296054003559</v>
      </c>
      <c r="AH178" t="str">
        <f t="shared" si="122"/>
        <v>FALSE</v>
      </c>
    </row>
    <row r="179" spans="1:34" x14ac:dyDescent="0.2">
      <c r="A179" s="12" t="s">
        <v>406</v>
      </c>
      <c r="B179" s="9">
        <v>42</v>
      </c>
      <c r="C179" s="10">
        <f t="shared" si="157"/>
        <v>4.2000000000000003E-2</v>
      </c>
      <c r="D179" s="11">
        <v>1.2774693780224005</v>
      </c>
      <c r="E179" s="11">
        <v>2939.7304417933192</v>
      </c>
      <c r="F179" s="11">
        <v>311.17021117409206</v>
      </c>
      <c r="G179" s="11">
        <v>-2.0630285344212727</v>
      </c>
      <c r="H179" s="11">
        <v>31.739394454209918</v>
      </c>
      <c r="I179" s="11">
        <v>1477.5593290246011</v>
      </c>
      <c r="J179" s="11">
        <v>16.955113441337193</v>
      </c>
      <c r="K179" s="11">
        <v>29.533929015787361</v>
      </c>
      <c r="L179" s="11">
        <v>60.342075832229362</v>
      </c>
      <c r="M179" s="11">
        <v>1.8786577814875096</v>
      </c>
      <c r="N179" s="10">
        <f t="shared" ref="N179:S179" si="186">(D179*1/1000)/$C$179</f>
        <v>3.0415937571961916E-2</v>
      </c>
      <c r="O179" s="10">
        <f t="shared" si="186"/>
        <v>69.993581947459973</v>
      </c>
      <c r="P179" s="10">
        <f t="shared" si="186"/>
        <v>7.4088145517640962</v>
      </c>
      <c r="Q179" s="10">
        <f t="shared" si="186"/>
        <v>-4.9119727010030298E-2</v>
      </c>
      <c r="R179" s="10">
        <f t="shared" si="186"/>
        <v>0.75569986795737898</v>
      </c>
      <c r="S179" s="10">
        <f t="shared" si="186"/>
        <v>35.179984024395267</v>
      </c>
      <c r="AH179" t="str">
        <f t="shared" si="122"/>
        <v>FALSE</v>
      </c>
    </row>
    <row r="180" spans="1:34" x14ac:dyDescent="0.2">
      <c r="A180" s="12" t="s">
        <v>408</v>
      </c>
      <c r="B180" s="9">
        <v>35</v>
      </c>
      <c r="C180" s="10">
        <f t="shared" ref="C180:C184" si="187">B180/1000</f>
        <v>3.5000000000000003E-2</v>
      </c>
      <c r="D180" s="11">
        <v>2.9949106768815055</v>
      </c>
      <c r="E180" s="11">
        <v>1027.6814407385216</v>
      </c>
      <c r="F180" s="11">
        <v>669.89295632213157</v>
      </c>
      <c r="G180" s="11">
        <v>-2.1779548437708671</v>
      </c>
      <c r="H180" s="11">
        <v>-1.4106251397606293</v>
      </c>
      <c r="I180" s="11">
        <v>313.00513690001878</v>
      </c>
      <c r="J180" s="11">
        <v>1.956853963555133</v>
      </c>
      <c r="K180" s="11">
        <v>4.2278968013797567</v>
      </c>
      <c r="L180" s="11">
        <v>4.992654301239452</v>
      </c>
      <c r="M180" s="11">
        <v>0.58135570005954229</v>
      </c>
      <c r="N180" s="10">
        <f t="shared" ref="N180:S180" si="188">(D180*1/1000)/$C$180</f>
        <v>8.5568876482328721E-2</v>
      </c>
      <c r="O180" s="10">
        <f t="shared" si="188"/>
        <v>29.362326878243469</v>
      </c>
      <c r="P180" s="10">
        <f t="shared" si="188"/>
        <v>19.139798752060898</v>
      </c>
      <c r="Q180" s="10">
        <f t="shared" si="188"/>
        <v>-6.2227281250596199E-2</v>
      </c>
      <c r="R180" s="10">
        <f t="shared" si="188"/>
        <v>-4.0303575421732261E-2</v>
      </c>
      <c r="S180" s="10">
        <f t="shared" si="188"/>
        <v>8.9430039114291073</v>
      </c>
      <c r="AH180" t="str">
        <f t="shared" si="122"/>
        <v>FALSE</v>
      </c>
    </row>
    <row r="181" spans="1:34" x14ac:dyDescent="0.2">
      <c r="A181" s="12" t="s">
        <v>410</v>
      </c>
      <c r="B181" s="9">
        <v>22</v>
      </c>
      <c r="C181" s="10">
        <f t="shared" si="187"/>
        <v>2.1999999999999999E-2</v>
      </c>
      <c r="D181" s="11">
        <v>2.1595170907414079</v>
      </c>
      <c r="E181" s="11">
        <v>2186.6439728617488</v>
      </c>
      <c r="F181" s="11">
        <v>1008.279515050574</v>
      </c>
      <c r="G181" s="11">
        <v>-2.1647425369785815</v>
      </c>
      <c r="H181" s="11">
        <v>63.28294516074105</v>
      </c>
      <c r="I181" s="11">
        <v>768.69206835744262</v>
      </c>
      <c r="J181" s="11">
        <v>33.755254605714349</v>
      </c>
      <c r="K181" s="11">
        <v>51.371500235744421</v>
      </c>
      <c r="L181" s="11">
        <v>92.395029791841736</v>
      </c>
      <c r="M181" s="11">
        <v>3.110588512236792</v>
      </c>
      <c r="N181" s="10">
        <f t="shared" ref="N181:S181" si="189">(D181*1/1000)/$C$181</f>
        <v>9.8159867760973102E-2</v>
      </c>
      <c r="O181" s="10">
        <f t="shared" si="189"/>
        <v>99.392907857352213</v>
      </c>
      <c r="P181" s="10">
        <f t="shared" si="189"/>
        <v>45.830887047753365</v>
      </c>
      <c r="Q181" s="10">
        <f t="shared" si="189"/>
        <v>-9.8397388044480991E-2</v>
      </c>
      <c r="R181" s="10">
        <f t="shared" si="189"/>
        <v>2.8764975073064116</v>
      </c>
      <c r="S181" s="10">
        <f t="shared" si="189"/>
        <v>34.940548561701938</v>
      </c>
      <c r="AH181" t="str">
        <f t="shared" ref="AH181:AH244" si="190">IF(V181=A181,"TRUE","FALSE")</f>
        <v>FALSE</v>
      </c>
    </row>
    <row r="182" spans="1:34" x14ac:dyDescent="0.2">
      <c r="A182" s="12" t="s">
        <v>412</v>
      </c>
      <c r="B182" s="9">
        <v>35</v>
      </c>
      <c r="C182" s="10">
        <f t="shared" si="187"/>
        <v>3.5000000000000003E-2</v>
      </c>
      <c r="D182" s="11">
        <v>-1.4377804872403954</v>
      </c>
      <c r="E182" s="11">
        <v>1458.9325731026252</v>
      </c>
      <c r="F182" s="11">
        <v>490.24035744875641</v>
      </c>
      <c r="G182" s="11">
        <v>-1.9137799030164517</v>
      </c>
      <c r="H182" s="11">
        <v>43.664116912001461</v>
      </c>
      <c r="I182" s="11">
        <v>255.32575987406312</v>
      </c>
      <c r="J182" s="11">
        <v>21.784531554943875</v>
      </c>
      <c r="K182" s="11">
        <v>13.026375401457424</v>
      </c>
      <c r="L182" s="11">
        <v>7.4660420631875759</v>
      </c>
      <c r="M182" s="11">
        <v>0.36457071986245526</v>
      </c>
      <c r="N182" s="10">
        <f t="shared" ref="N182:S182" si="191">(D182*1/1000)/$C$182</f>
        <v>-4.1079442492582725E-2</v>
      </c>
      <c r="O182" s="10">
        <f t="shared" si="191"/>
        <v>41.683787802932144</v>
      </c>
      <c r="P182" s="10">
        <f t="shared" si="191"/>
        <v>14.006867355678754</v>
      </c>
      <c r="Q182" s="10">
        <f t="shared" si="191"/>
        <v>-5.4679425800470048E-2</v>
      </c>
      <c r="R182" s="10">
        <f t="shared" si="191"/>
        <v>1.247546197485756</v>
      </c>
      <c r="S182" s="10">
        <f t="shared" si="191"/>
        <v>7.2950217106875179</v>
      </c>
      <c r="AH182" t="str">
        <f t="shared" si="190"/>
        <v>FALSE</v>
      </c>
    </row>
    <row r="183" spans="1:34" x14ac:dyDescent="0.2">
      <c r="A183" s="12" t="s">
        <v>414</v>
      </c>
      <c r="B183" s="9">
        <v>32</v>
      </c>
      <c r="C183" s="10">
        <f t="shared" si="187"/>
        <v>3.2000000000000001E-2</v>
      </c>
      <c r="D183" s="11">
        <v>274.58565874747956</v>
      </c>
      <c r="E183" s="11">
        <v>593.41593676792149</v>
      </c>
      <c r="F183" s="11">
        <v>47.431522654526866</v>
      </c>
      <c r="G183" s="11">
        <v>7.3095629420407668</v>
      </c>
      <c r="H183" s="11">
        <v>-6.8369433896049445</v>
      </c>
      <c r="I183" s="11">
        <v>11.106601851321011</v>
      </c>
      <c r="J183" s="11">
        <v>0.47050222075426984</v>
      </c>
      <c r="K183" s="11">
        <v>0.61561239165083148</v>
      </c>
      <c r="L183" s="11">
        <v>-0.54209502813363053</v>
      </c>
      <c r="M183" s="11">
        <v>3.2242782054070399E-2</v>
      </c>
      <c r="N183" s="10">
        <f t="shared" ref="N183:S183" si="192">(D183*1/1000)/$C$183</f>
        <v>8.5808018358587343</v>
      </c>
      <c r="O183" s="10">
        <f t="shared" si="192"/>
        <v>18.544248023997547</v>
      </c>
      <c r="P183" s="10">
        <f t="shared" si="192"/>
        <v>1.4822350829539646</v>
      </c>
      <c r="Q183" s="10">
        <f t="shared" si="192"/>
        <v>0.22842384193877396</v>
      </c>
      <c r="R183" s="10">
        <f t="shared" si="192"/>
        <v>-0.21365448092515452</v>
      </c>
      <c r="S183" s="10">
        <f t="shared" si="192"/>
        <v>0.34708130785378161</v>
      </c>
      <c r="AH183" t="str">
        <f t="shared" si="190"/>
        <v>FALSE</v>
      </c>
    </row>
    <row r="184" spans="1:34" x14ac:dyDescent="0.2">
      <c r="A184" s="12" t="s">
        <v>416</v>
      </c>
      <c r="B184" s="9">
        <v>21</v>
      </c>
      <c r="C184" s="10">
        <f t="shared" si="187"/>
        <v>2.1000000000000001E-2</v>
      </c>
      <c r="D184" s="11">
        <v>-5.4062539709177999E-3</v>
      </c>
      <c r="E184" s="11">
        <v>168.77198902626898</v>
      </c>
      <c r="F184" s="11">
        <v>179.63693367124111</v>
      </c>
      <c r="G184" s="11">
        <v>-2.247739691348543</v>
      </c>
      <c r="H184" s="11">
        <v>23.476629227274589</v>
      </c>
      <c r="I184" s="11">
        <v>177.82217245786205</v>
      </c>
      <c r="J184" s="11">
        <v>19.012503775416135</v>
      </c>
      <c r="K184" s="11">
        <v>32.443333702477773</v>
      </c>
      <c r="L184" s="11">
        <v>31.856082424742517</v>
      </c>
      <c r="M184" s="11">
        <v>1.1929624224987807</v>
      </c>
      <c r="N184" s="10">
        <f t="shared" ref="N184:S184" si="193">(D184*1/1000)/$C$184</f>
        <v>-2.5744066528179997E-4</v>
      </c>
      <c r="O184" s="10">
        <f t="shared" si="193"/>
        <v>8.0367613822032844</v>
      </c>
      <c r="P184" s="10">
        <f t="shared" si="193"/>
        <v>8.5541396986305287</v>
      </c>
      <c r="Q184" s="10">
        <f t="shared" si="193"/>
        <v>-0.10703522339754966</v>
      </c>
      <c r="R184" s="10">
        <f t="shared" si="193"/>
        <v>1.1179347251083138</v>
      </c>
      <c r="S184" s="10">
        <f t="shared" si="193"/>
        <v>8.4677224979934298</v>
      </c>
      <c r="AH184" t="str">
        <f t="shared" si="190"/>
        <v>FALSE</v>
      </c>
    </row>
    <row r="185" spans="1:34" x14ac:dyDescent="0.2">
      <c r="AH185" t="str">
        <f t="shared" si="190"/>
        <v>TRUE</v>
      </c>
    </row>
    <row r="186" spans="1:34" x14ac:dyDescent="0.2">
      <c r="AH186" t="str">
        <f t="shared" si="190"/>
        <v>TRUE</v>
      </c>
    </row>
    <row r="187" spans="1:34" x14ac:dyDescent="0.2">
      <c r="AH187" t="str">
        <f t="shared" si="190"/>
        <v>TRUE</v>
      </c>
    </row>
    <row r="188" spans="1:34" x14ac:dyDescent="0.2">
      <c r="AH188" t="str">
        <f t="shared" si="190"/>
        <v>TRUE</v>
      </c>
    </row>
    <row r="189" spans="1:34" x14ac:dyDescent="0.2">
      <c r="AH189" t="str">
        <f t="shared" si="190"/>
        <v>TRUE</v>
      </c>
    </row>
    <row r="190" spans="1:34" x14ac:dyDescent="0.2">
      <c r="AH190" t="str">
        <f t="shared" si="190"/>
        <v>TRUE</v>
      </c>
    </row>
    <row r="191" spans="1:34" x14ac:dyDescent="0.2">
      <c r="AH191" t="str">
        <f t="shared" si="190"/>
        <v>TRUE</v>
      </c>
    </row>
    <row r="192" spans="1:34" x14ac:dyDescent="0.2">
      <c r="AH192" t="str">
        <f t="shared" si="190"/>
        <v>TRUE</v>
      </c>
    </row>
    <row r="193" spans="2:34" x14ac:dyDescent="0.2">
      <c r="AH193" t="str">
        <f t="shared" si="190"/>
        <v>TRUE</v>
      </c>
    </row>
    <row r="194" spans="2:34" x14ac:dyDescent="0.2">
      <c r="AH194" t="str">
        <f t="shared" si="190"/>
        <v>TRUE</v>
      </c>
    </row>
    <row r="195" spans="2:34" x14ac:dyDescent="0.2">
      <c r="AH195" t="str">
        <f t="shared" si="190"/>
        <v>TRUE</v>
      </c>
    </row>
    <row r="196" spans="2:34" x14ac:dyDescent="0.2">
      <c r="AH196" t="str">
        <f t="shared" si="190"/>
        <v>TRUE</v>
      </c>
    </row>
    <row r="197" spans="2:34" x14ac:dyDescent="0.2">
      <c r="AH197" t="str">
        <f t="shared" si="190"/>
        <v>TRUE</v>
      </c>
    </row>
    <row r="198" spans="2:34" x14ac:dyDescent="0.2">
      <c r="AH198" t="str">
        <f t="shared" si="190"/>
        <v>TRUE</v>
      </c>
    </row>
    <row r="199" spans="2:34" x14ac:dyDescent="0.2">
      <c r="AH199" t="str">
        <f t="shared" si="190"/>
        <v>TRUE</v>
      </c>
    </row>
    <row r="200" spans="2:34" x14ac:dyDescent="0.2">
      <c r="AH200" t="str">
        <f t="shared" si="190"/>
        <v>TRUE</v>
      </c>
    </row>
    <row r="201" spans="2:34" x14ac:dyDescent="0.2">
      <c r="AH201" t="str">
        <f t="shared" si="190"/>
        <v>TRUE</v>
      </c>
    </row>
    <row r="202" spans="2:34" x14ac:dyDescent="0.2">
      <c r="AH202" t="str">
        <f t="shared" si="190"/>
        <v>TRUE</v>
      </c>
    </row>
    <row r="203" spans="2:34" x14ac:dyDescent="0.2">
      <c r="AH203" t="str">
        <f t="shared" si="190"/>
        <v>TRUE</v>
      </c>
    </row>
    <row r="204" spans="2:34" x14ac:dyDescent="0.2">
      <c r="AH204" t="str">
        <f t="shared" si="190"/>
        <v>TRUE</v>
      </c>
    </row>
    <row r="205" spans="2:34" x14ac:dyDescent="0.2">
      <c r="AH205" t="str">
        <f t="shared" si="190"/>
        <v>TRUE</v>
      </c>
    </row>
    <row r="206" spans="2:34" x14ac:dyDescent="0.2">
      <c r="AH206" t="str">
        <f t="shared" si="190"/>
        <v>TRUE</v>
      </c>
    </row>
    <row r="207" spans="2:34" x14ac:dyDescent="0.2">
      <c r="AH207" t="str">
        <f t="shared" si="190"/>
        <v>TRUE</v>
      </c>
    </row>
    <row r="208" spans="2:34" x14ac:dyDescent="0.2">
      <c r="B208" s="9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0"/>
      <c r="O208" s="10"/>
      <c r="P208" s="10"/>
      <c r="Q208" s="10"/>
      <c r="R208" s="10"/>
      <c r="S208" s="10"/>
      <c r="AH208" t="str">
        <f t="shared" si="190"/>
        <v>TRUE</v>
      </c>
    </row>
    <row r="209" spans="2:34" x14ac:dyDescent="0.2">
      <c r="B209" s="9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0"/>
      <c r="O209" s="10"/>
      <c r="P209" s="10"/>
      <c r="Q209" s="10"/>
      <c r="R209" s="10"/>
      <c r="S209" s="10"/>
      <c r="AH209" t="str">
        <f t="shared" si="190"/>
        <v>TRUE</v>
      </c>
    </row>
    <row r="210" spans="2:34" x14ac:dyDescent="0.2">
      <c r="B210" s="9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0"/>
      <c r="O210" s="10"/>
      <c r="P210" s="10"/>
      <c r="Q210" s="10"/>
      <c r="R210" s="10"/>
      <c r="S210" s="10"/>
      <c r="AH210" t="str">
        <f t="shared" si="190"/>
        <v>TRUE</v>
      </c>
    </row>
    <row r="211" spans="2:34" x14ac:dyDescent="0.2">
      <c r="B211" s="9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0"/>
      <c r="O211" s="10"/>
      <c r="P211" s="10"/>
      <c r="Q211" s="10"/>
      <c r="R211" s="10"/>
      <c r="S211" s="10"/>
      <c r="AH211" t="str">
        <f t="shared" si="190"/>
        <v>TRUE</v>
      </c>
    </row>
    <row r="212" spans="2:34" x14ac:dyDescent="0.2">
      <c r="B212" s="9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0"/>
      <c r="O212" s="10"/>
      <c r="P212" s="10"/>
      <c r="Q212" s="10"/>
      <c r="R212" s="10"/>
      <c r="S212" s="10"/>
      <c r="AH212" t="str">
        <f t="shared" si="190"/>
        <v>TRUE</v>
      </c>
    </row>
    <row r="213" spans="2:34" x14ac:dyDescent="0.2">
      <c r="B213" s="9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0"/>
      <c r="O213" s="10"/>
      <c r="P213" s="10"/>
      <c r="Q213" s="10"/>
      <c r="R213" s="10"/>
      <c r="S213" s="10"/>
      <c r="AH213" t="str">
        <f t="shared" si="190"/>
        <v>TRUE</v>
      </c>
    </row>
    <row r="214" spans="2:34" x14ac:dyDescent="0.2">
      <c r="B214" s="9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0"/>
      <c r="O214" s="10"/>
      <c r="P214" s="10"/>
      <c r="Q214" s="10"/>
      <c r="R214" s="10"/>
      <c r="S214" s="10"/>
      <c r="AH214" t="str">
        <f t="shared" si="190"/>
        <v>TRUE</v>
      </c>
    </row>
    <row r="215" spans="2:34" x14ac:dyDescent="0.2">
      <c r="B215" s="9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0"/>
      <c r="O215" s="10"/>
      <c r="P215" s="10"/>
      <c r="Q215" s="10"/>
      <c r="R215" s="10"/>
      <c r="S215" s="10"/>
      <c r="AH215" t="str">
        <f t="shared" si="190"/>
        <v>TRUE</v>
      </c>
    </row>
    <row r="216" spans="2:34" x14ac:dyDescent="0.2">
      <c r="B216" s="9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0"/>
      <c r="O216" s="10"/>
      <c r="P216" s="10"/>
      <c r="Q216" s="10"/>
      <c r="R216" s="10"/>
      <c r="S216" s="10"/>
      <c r="AH216" t="str">
        <f t="shared" si="190"/>
        <v>TRUE</v>
      </c>
    </row>
    <row r="217" spans="2:34" x14ac:dyDescent="0.2">
      <c r="B217" s="9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0"/>
      <c r="O217" s="10"/>
      <c r="P217" s="10"/>
      <c r="Q217" s="10"/>
      <c r="R217" s="10"/>
      <c r="S217" s="10"/>
      <c r="AH217" t="str">
        <f t="shared" si="190"/>
        <v>TRUE</v>
      </c>
    </row>
    <row r="218" spans="2:34" x14ac:dyDescent="0.2">
      <c r="B218" s="9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0"/>
      <c r="O218" s="10"/>
      <c r="P218" s="10"/>
      <c r="Q218" s="10"/>
      <c r="R218" s="10"/>
      <c r="S218" s="10"/>
      <c r="AH218" t="str">
        <f t="shared" si="190"/>
        <v>TRUE</v>
      </c>
    </row>
    <row r="219" spans="2:34" x14ac:dyDescent="0.2">
      <c r="B219" s="9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0"/>
      <c r="O219" s="10"/>
      <c r="P219" s="10"/>
      <c r="Q219" s="10"/>
      <c r="R219" s="10"/>
      <c r="S219" s="10"/>
      <c r="AH219" t="str">
        <f t="shared" si="190"/>
        <v>TRUE</v>
      </c>
    </row>
    <row r="220" spans="2:34" x14ac:dyDescent="0.2">
      <c r="B220" s="9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0"/>
      <c r="O220" s="10"/>
      <c r="P220" s="10"/>
      <c r="Q220" s="10"/>
      <c r="R220" s="10"/>
      <c r="S220" s="10"/>
      <c r="AH220" t="str">
        <f t="shared" si="190"/>
        <v>TRUE</v>
      </c>
    </row>
    <row r="221" spans="2:34" x14ac:dyDescent="0.2">
      <c r="B221" s="9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0"/>
      <c r="O221" s="10"/>
      <c r="P221" s="10"/>
      <c r="Q221" s="10"/>
      <c r="R221" s="10"/>
      <c r="S221" s="10"/>
      <c r="AH221" t="str">
        <f t="shared" si="190"/>
        <v>TRUE</v>
      </c>
    </row>
    <row r="222" spans="2:34" x14ac:dyDescent="0.2">
      <c r="B222" s="9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0"/>
      <c r="O222" s="10"/>
      <c r="P222" s="10"/>
      <c r="Q222" s="10"/>
      <c r="R222" s="10"/>
      <c r="S222" s="10"/>
      <c r="AH222" t="str">
        <f t="shared" si="190"/>
        <v>TRUE</v>
      </c>
    </row>
    <row r="223" spans="2:34" x14ac:dyDescent="0.2">
      <c r="B223" s="9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0"/>
      <c r="O223" s="10"/>
      <c r="P223" s="10"/>
      <c r="Q223" s="10"/>
      <c r="R223" s="10"/>
      <c r="S223" s="10"/>
      <c r="AH223" t="str">
        <f t="shared" si="190"/>
        <v>TRUE</v>
      </c>
    </row>
    <row r="224" spans="2:34" x14ac:dyDescent="0.2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0"/>
      <c r="O224" s="10"/>
      <c r="P224" s="10"/>
      <c r="Q224" s="10"/>
      <c r="R224" s="10"/>
      <c r="S224" s="10"/>
      <c r="AH224" t="str">
        <f t="shared" si="190"/>
        <v>TRUE</v>
      </c>
    </row>
    <row r="225" spans="2:34" x14ac:dyDescent="0.2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0"/>
      <c r="O225" s="10"/>
      <c r="P225" s="10"/>
      <c r="Q225" s="10"/>
      <c r="R225" s="10"/>
      <c r="S225" s="10"/>
      <c r="AH225" t="str">
        <f t="shared" si="190"/>
        <v>TRUE</v>
      </c>
    </row>
    <row r="226" spans="2:34" x14ac:dyDescent="0.2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0"/>
      <c r="O226" s="10"/>
      <c r="P226" s="10"/>
      <c r="Q226" s="10"/>
      <c r="R226" s="10"/>
      <c r="S226" s="10"/>
      <c r="AH226" t="str">
        <f t="shared" si="190"/>
        <v>TRUE</v>
      </c>
    </row>
    <row r="227" spans="2:34" x14ac:dyDescent="0.2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0"/>
      <c r="O227" s="10"/>
      <c r="P227" s="10"/>
      <c r="Q227" s="10"/>
      <c r="R227" s="10"/>
      <c r="S227" s="10"/>
      <c r="AH227" t="str">
        <f t="shared" si="190"/>
        <v>TRUE</v>
      </c>
    </row>
    <row r="228" spans="2:34" x14ac:dyDescent="0.2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0"/>
      <c r="O228" s="10"/>
      <c r="P228" s="10"/>
      <c r="Q228" s="10"/>
      <c r="R228" s="10"/>
      <c r="S228" s="10"/>
      <c r="AH228" t="str">
        <f t="shared" si="190"/>
        <v>TRUE</v>
      </c>
    </row>
    <row r="229" spans="2:34" x14ac:dyDescent="0.2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0"/>
      <c r="O229" s="10"/>
      <c r="P229" s="10"/>
      <c r="Q229" s="10"/>
      <c r="R229" s="10"/>
      <c r="S229" s="10"/>
      <c r="AH229" t="str">
        <f t="shared" si="190"/>
        <v>TRUE</v>
      </c>
    </row>
    <row r="230" spans="2:34" x14ac:dyDescent="0.2">
      <c r="B230" s="9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0"/>
      <c r="O230" s="10"/>
      <c r="P230" s="10"/>
      <c r="Q230" s="10"/>
      <c r="R230" s="10"/>
      <c r="S230" s="10"/>
      <c r="AH230" t="str">
        <f t="shared" si="190"/>
        <v>TRUE</v>
      </c>
    </row>
    <row r="231" spans="2:34" x14ac:dyDescent="0.2">
      <c r="B231" s="9"/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0"/>
      <c r="O231" s="10"/>
      <c r="P231" s="10"/>
      <c r="Q231" s="10"/>
      <c r="R231" s="10"/>
      <c r="S231" s="10"/>
      <c r="AH231" t="str">
        <f t="shared" si="190"/>
        <v>TRUE</v>
      </c>
    </row>
    <row r="232" spans="2:34" x14ac:dyDescent="0.2">
      <c r="B232" s="9"/>
      <c r="C232" s="1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0"/>
      <c r="O232" s="10"/>
      <c r="P232" s="10"/>
      <c r="Q232" s="10"/>
      <c r="R232" s="10"/>
      <c r="S232" s="10"/>
      <c r="AH232" t="str">
        <f t="shared" si="190"/>
        <v>TRUE</v>
      </c>
    </row>
    <row r="233" spans="2:34" x14ac:dyDescent="0.2">
      <c r="B233" s="9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0"/>
      <c r="O233" s="10"/>
      <c r="P233" s="10"/>
      <c r="Q233" s="10"/>
      <c r="R233" s="10"/>
      <c r="S233" s="10"/>
      <c r="AH233" t="str">
        <f t="shared" si="190"/>
        <v>TRUE</v>
      </c>
    </row>
    <row r="234" spans="2:34" x14ac:dyDescent="0.2">
      <c r="B234" s="9"/>
      <c r="C234" s="1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0"/>
      <c r="O234" s="10"/>
      <c r="P234" s="10"/>
      <c r="Q234" s="10"/>
      <c r="R234" s="10"/>
      <c r="S234" s="10"/>
      <c r="AH234" t="str">
        <f t="shared" si="190"/>
        <v>TRUE</v>
      </c>
    </row>
    <row r="235" spans="2:34" x14ac:dyDescent="0.2">
      <c r="B235" s="9"/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0"/>
      <c r="O235" s="10"/>
      <c r="P235" s="10"/>
      <c r="Q235" s="10"/>
      <c r="R235" s="10"/>
      <c r="S235" s="10"/>
      <c r="AH235" t="str">
        <f t="shared" si="190"/>
        <v>TRUE</v>
      </c>
    </row>
    <row r="236" spans="2:34" x14ac:dyDescent="0.2">
      <c r="B236" s="9"/>
      <c r="C236" s="1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0"/>
      <c r="O236" s="10"/>
      <c r="P236" s="10"/>
      <c r="Q236" s="10"/>
      <c r="R236" s="10"/>
      <c r="S236" s="10"/>
      <c r="AH236" t="str">
        <f t="shared" si="190"/>
        <v>TRUE</v>
      </c>
    </row>
    <row r="237" spans="2:34" x14ac:dyDescent="0.2">
      <c r="B237" s="9"/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0"/>
      <c r="O237" s="10"/>
      <c r="P237" s="10"/>
      <c r="Q237" s="10"/>
      <c r="R237" s="10"/>
      <c r="S237" s="10"/>
      <c r="AH237" t="str">
        <f t="shared" si="190"/>
        <v>TRUE</v>
      </c>
    </row>
    <row r="238" spans="2:34" x14ac:dyDescent="0.2">
      <c r="B238" s="9"/>
      <c r="C238" s="1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0"/>
      <c r="O238" s="10"/>
      <c r="P238" s="10"/>
      <c r="Q238" s="10"/>
      <c r="R238" s="10"/>
      <c r="S238" s="10"/>
      <c r="AH238" t="str">
        <f t="shared" si="190"/>
        <v>TRUE</v>
      </c>
    </row>
    <row r="239" spans="2:34" x14ac:dyDescent="0.2">
      <c r="B239" s="9"/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0"/>
      <c r="O239" s="10"/>
      <c r="P239" s="10"/>
      <c r="Q239" s="10"/>
      <c r="R239" s="10"/>
      <c r="S239" s="10"/>
      <c r="AH239" t="str">
        <f t="shared" si="190"/>
        <v>TRUE</v>
      </c>
    </row>
    <row r="240" spans="2:34" x14ac:dyDescent="0.2">
      <c r="B240" s="9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0"/>
      <c r="O240" s="10"/>
      <c r="P240" s="10"/>
      <c r="Q240" s="10"/>
      <c r="R240" s="10"/>
      <c r="S240" s="10"/>
      <c r="AH240" t="str">
        <f t="shared" si="190"/>
        <v>TRUE</v>
      </c>
    </row>
    <row r="241" spans="2:34" x14ac:dyDescent="0.2">
      <c r="B241" s="9"/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0"/>
      <c r="O241" s="10"/>
      <c r="P241" s="10"/>
      <c r="Q241" s="10"/>
      <c r="R241" s="10"/>
      <c r="S241" s="10"/>
      <c r="AH241" t="str">
        <f t="shared" si="190"/>
        <v>TRUE</v>
      </c>
    </row>
    <row r="242" spans="2:34" x14ac:dyDescent="0.2">
      <c r="B242" s="9"/>
      <c r="C242" s="1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0"/>
      <c r="O242" s="10"/>
      <c r="P242" s="10"/>
      <c r="Q242" s="10"/>
      <c r="R242" s="10"/>
      <c r="S242" s="10"/>
      <c r="AH242" t="str">
        <f t="shared" si="190"/>
        <v>TRUE</v>
      </c>
    </row>
    <row r="243" spans="2:34" x14ac:dyDescent="0.2">
      <c r="B243" s="9"/>
      <c r="C243" s="1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0"/>
      <c r="O243" s="10"/>
      <c r="P243" s="10"/>
      <c r="Q243" s="10"/>
      <c r="R243" s="10"/>
      <c r="S243" s="10"/>
      <c r="AH243" t="str">
        <f t="shared" si="190"/>
        <v>TRUE</v>
      </c>
    </row>
    <row r="244" spans="2:34" x14ac:dyDescent="0.2">
      <c r="B244" s="9"/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0"/>
      <c r="O244" s="10"/>
      <c r="P244" s="10"/>
      <c r="Q244" s="10"/>
      <c r="R244" s="10"/>
      <c r="S244" s="10"/>
      <c r="AH244" t="str">
        <f t="shared" si="190"/>
        <v>TRUE</v>
      </c>
    </row>
    <row r="245" spans="2:34" x14ac:dyDescent="0.2">
      <c r="B245" s="9"/>
      <c r="C245" s="1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0"/>
      <c r="O245" s="10"/>
      <c r="P245" s="10"/>
      <c r="Q245" s="10"/>
      <c r="R245" s="10"/>
      <c r="S245" s="10"/>
      <c r="AH245" t="str">
        <f t="shared" ref="AH245:AH295" si="194">IF(V245=A245,"TRUE","FALSE")</f>
        <v>TRUE</v>
      </c>
    </row>
    <row r="246" spans="2:34" x14ac:dyDescent="0.2">
      <c r="B246" s="9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0"/>
      <c r="O246" s="10"/>
      <c r="P246" s="10"/>
      <c r="Q246" s="10"/>
      <c r="R246" s="10"/>
      <c r="S246" s="10"/>
      <c r="AH246" t="str">
        <f t="shared" si="194"/>
        <v>TRUE</v>
      </c>
    </row>
    <row r="247" spans="2:34" x14ac:dyDescent="0.2">
      <c r="B247" s="9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0"/>
      <c r="O247" s="10"/>
      <c r="P247" s="10"/>
      <c r="Q247" s="10"/>
      <c r="R247" s="10"/>
      <c r="S247" s="10"/>
      <c r="AH247" t="str">
        <f t="shared" si="194"/>
        <v>TRUE</v>
      </c>
    </row>
    <row r="248" spans="2:34" x14ac:dyDescent="0.2">
      <c r="B248" s="9"/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0"/>
      <c r="O248" s="10"/>
      <c r="P248" s="10"/>
      <c r="Q248" s="10"/>
      <c r="R248" s="10"/>
      <c r="S248" s="10"/>
      <c r="AH248" t="str">
        <f t="shared" si="194"/>
        <v>TRUE</v>
      </c>
    </row>
    <row r="249" spans="2:34" x14ac:dyDescent="0.2">
      <c r="B249" s="9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0"/>
      <c r="O249" s="10"/>
      <c r="P249" s="10"/>
      <c r="Q249" s="10"/>
      <c r="R249" s="10"/>
      <c r="S249" s="10"/>
      <c r="AH249" t="str">
        <f t="shared" si="194"/>
        <v>TRUE</v>
      </c>
    </row>
    <row r="250" spans="2:34" x14ac:dyDescent="0.2">
      <c r="B250" s="9"/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0"/>
      <c r="O250" s="10"/>
      <c r="P250" s="10"/>
      <c r="Q250" s="10"/>
      <c r="R250" s="10"/>
      <c r="S250" s="10"/>
      <c r="AH250" t="str">
        <f t="shared" si="194"/>
        <v>TRUE</v>
      </c>
    </row>
    <row r="251" spans="2:34" x14ac:dyDescent="0.2">
      <c r="B251" s="9"/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0"/>
      <c r="O251" s="10"/>
      <c r="P251" s="10"/>
      <c r="Q251" s="10"/>
      <c r="R251" s="10"/>
      <c r="S251" s="10"/>
      <c r="AH251" t="str">
        <f t="shared" si="194"/>
        <v>TRUE</v>
      </c>
    </row>
    <row r="252" spans="2:34" x14ac:dyDescent="0.2">
      <c r="B252" s="9"/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0"/>
      <c r="O252" s="10"/>
      <c r="P252" s="10"/>
      <c r="Q252" s="10"/>
      <c r="R252" s="10"/>
      <c r="S252" s="10"/>
      <c r="AH252" t="str">
        <f t="shared" si="194"/>
        <v>TRUE</v>
      </c>
    </row>
    <row r="253" spans="2:34" x14ac:dyDescent="0.2">
      <c r="B253" s="9"/>
      <c r="C253" s="1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0"/>
      <c r="O253" s="10"/>
      <c r="P253" s="10"/>
      <c r="Q253" s="10"/>
      <c r="R253" s="10"/>
      <c r="S253" s="10"/>
      <c r="AH253" t="str">
        <f t="shared" si="194"/>
        <v>TRUE</v>
      </c>
    </row>
    <row r="254" spans="2:34" x14ac:dyDescent="0.2">
      <c r="B254" s="9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0"/>
      <c r="O254" s="10"/>
      <c r="P254" s="10"/>
      <c r="Q254" s="10"/>
      <c r="R254" s="10"/>
      <c r="S254" s="10"/>
      <c r="AH254" t="str">
        <f t="shared" si="194"/>
        <v>TRUE</v>
      </c>
    </row>
    <row r="255" spans="2:34" x14ac:dyDescent="0.2">
      <c r="B255" s="9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0"/>
      <c r="O255" s="10"/>
      <c r="P255" s="10"/>
      <c r="Q255" s="10"/>
      <c r="R255" s="10"/>
      <c r="S255" s="10"/>
      <c r="AH255" t="str">
        <f t="shared" si="194"/>
        <v>TRUE</v>
      </c>
    </row>
    <row r="256" spans="2:34" x14ac:dyDescent="0.2">
      <c r="B256" s="9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0"/>
      <c r="O256" s="10"/>
      <c r="P256" s="10"/>
      <c r="Q256" s="10"/>
      <c r="R256" s="10"/>
      <c r="S256" s="10"/>
      <c r="AH256" t="str">
        <f t="shared" si="194"/>
        <v>TRUE</v>
      </c>
    </row>
    <row r="257" spans="2:34" x14ac:dyDescent="0.2">
      <c r="B257" s="9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0"/>
      <c r="O257" s="10"/>
      <c r="P257" s="10"/>
      <c r="Q257" s="10"/>
      <c r="R257" s="10"/>
      <c r="S257" s="10"/>
      <c r="AH257" t="str">
        <f t="shared" si="194"/>
        <v>TRUE</v>
      </c>
    </row>
    <row r="258" spans="2:34" x14ac:dyDescent="0.2">
      <c r="B258" s="9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0"/>
      <c r="O258" s="10"/>
      <c r="P258" s="10"/>
      <c r="Q258" s="10"/>
      <c r="R258" s="10"/>
      <c r="S258" s="10"/>
      <c r="AH258" t="str">
        <f t="shared" si="194"/>
        <v>TRUE</v>
      </c>
    </row>
    <row r="259" spans="2:34" x14ac:dyDescent="0.2">
      <c r="B259" s="9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0"/>
      <c r="P259" s="10"/>
      <c r="Q259" s="10"/>
      <c r="R259" s="10"/>
      <c r="S259" s="10"/>
      <c r="AH259" t="str">
        <f t="shared" si="194"/>
        <v>TRUE</v>
      </c>
    </row>
    <row r="260" spans="2:34" x14ac:dyDescent="0.2">
      <c r="B260" s="9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0"/>
      <c r="P260" s="10"/>
      <c r="Q260" s="10"/>
      <c r="R260" s="10"/>
      <c r="S260" s="10"/>
      <c r="AH260" t="str">
        <f t="shared" si="194"/>
        <v>TRUE</v>
      </c>
    </row>
    <row r="261" spans="2:34" x14ac:dyDescent="0.2">
      <c r="B261" s="9"/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0"/>
      <c r="P261" s="10"/>
      <c r="Q261" s="10"/>
      <c r="R261" s="10"/>
      <c r="S261" s="10"/>
      <c r="AH261" t="str">
        <f t="shared" si="194"/>
        <v>TRUE</v>
      </c>
    </row>
    <row r="262" spans="2:34" x14ac:dyDescent="0.2">
      <c r="B262" s="9"/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0"/>
      <c r="P262" s="10"/>
      <c r="Q262" s="10"/>
      <c r="R262" s="10"/>
      <c r="S262" s="10"/>
      <c r="AH262" t="str">
        <f t="shared" si="194"/>
        <v>TRUE</v>
      </c>
    </row>
    <row r="263" spans="2:34" x14ac:dyDescent="0.2">
      <c r="B263" s="9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0"/>
      <c r="P263" s="10"/>
      <c r="Q263" s="10"/>
      <c r="R263" s="10"/>
      <c r="S263" s="10"/>
      <c r="AH263" t="str">
        <f t="shared" si="194"/>
        <v>TRUE</v>
      </c>
    </row>
    <row r="264" spans="2:34" x14ac:dyDescent="0.2">
      <c r="B264" s="9"/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0"/>
      <c r="P264" s="10"/>
      <c r="Q264" s="10"/>
      <c r="R264" s="10"/>
      <c r="S264" s="10"/>
      <c r="AH264" t="str">
        <f t="shared" si="194"/>
        <v>TRUE</v>
      </c>
    </row>
    <row r="265" spans="2:34" x14ac:dyDescent="0.2">
      <c r="B265" s="9"/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0"/>
      <c r="P265" s="10"/>
      <c r="Q265" s="10"/>
      <c r="R265" s="10"/>
      <c r="S265" s="10"/>
      <c r="AH265" t="str">
        <f t="shared" si="194"/>
        <v>TRUE</v>
      </c>
    </row>
    <row r="266" spans="2:34" x14ac:dyDescent="0.2">
      <c r="B266" s="9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0"/>
      <c r="P266" s="10"/>
      <c r="Q266" s="10"/>
      <c r="R266" s="10"/>
      <c r="S266" s="10"/>
      <c r="AH266" t="str">
        <f t="shared" si="194"/>
        <v>TRUE</v>
      </c>
    </row>
    <row r="267" spans="2:34" x14ac:dyDescent="0.2">
      <c r="B267" s="9"/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0"/>
      <c r="P267" s="10"/>
      <c r="Q267" s="10"/>
      <c r="R267" s="10"/>
      <c r="S267" s="10"/>
      <c r="AH267" t="str">
        <f t="shared" si="194"/>
        <v>TRUE</v>
      </c>
    </row>
    <row r="268" spans="2:34" x14ac:dyDescent="0.2">
      <c r="B268" s="9"/>
      <c r="C268" s="1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0"/>
      <c r="P268" s="10"/>
      <c r="Q268" s="10"/>
      <c r="R268" s="10"/>
      <c r="S268" s="10"/>
      <c r="AH268" t="str">
        <f t="shared" si="194"/>
        <v>TRUE</v>
      </c>
    </row>
    <row r="269" spans="2:34" x14ac:dyDescent="0.2">
      <c r="B269" s="9"/>
      <c r="C269" s="1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0"/>
      <c r="P269" s="10"/>
      <c r="Q269" s="10"/>
      <c r="R269" s="10"/>
      <c r="S269" s="10"/>
      <c r="AH269" t="str">
        <f t="shared" si="194"/>
        <v>TRUE</v>
      </c>
    </row>
    <row r="270" spans="2:34" x14ac:dyDescent="0.2">
      <c r="B270" s="9"/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0"/>
      <c r="P270" s="10"/>
      <c r="Q270" s="10"/>
      <c r="R270" s="10"/>
      <c r="S270" s="10"/>
      <c r="AH270" t="str">
        <f t="shared" si="194"/>
        <v>TRUE</v>
      </c>
    </row>
    <row r="271" spans="2:34" x14ac:dyDescent="0.2">
      <c r="B271" s="9"/>
      <c r="C271" s="1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0"/>
      <c r="P271" s="10"/>
      <c r="Q271" s="10"/>
      <c r="R271" s="10"/>
      <c r="S271" s="10"/>
      <c r="AH271" t="str">
        <f t="shared" si="194"/>
        <v>TRUE</v>
      </c>
    </row>
    <row r="272" spans="2:34" x14ac:dyDescent="0.2">
      <c r="B272" s="9"/>
      <c r="C272" s="1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0"/>
      <c r="P272" s="10"/>
      <c r="Q272" s="10"/>
      <c r="R272" s="10"/>
      <c r="S272" s="10"/>
      <c r="AH272" t="str">
        <f t="shared" si="194"/>
        <v>TRUE</v>
      </c>
    </row>
    <row r="273" spans="2:34" x14ac:dyDescent="0.2">
      <c r="B273" s="9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0"/>
      <c r="P273" s="10"/>
      <c r="Q273" s="10"/>
      <c r="R273" s="10"/>
      <c r="S273" s="10"/>
      <c r="AH273" t="str">
        <f t="shared" si="194"/>
        <v>TRUE</v>
      </c>
    </row>
    <row r="274" spans="2:34" x14ac:dyDescent="0.2">
      <c r="B274" s="9"/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0"/>
      <c r="P274" s="10"/>
      <c r="Q274" s="10"/>
      <c r="R274" s="10"/>
      <c r="S274" s="10"/>
      <c r="AH274" t="str">
        <f t="shared" si="194"/>
        <v>TRUE</v>
      </c>
    </row>
    <row r="275" spans="2:34" x14ac:dyDescent="0.2">
      <c r="B275" s="9"/>
      <c r="C275" s="1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0"/>
      <c r="P275" s="10"/>
      <c r="Q275" s="10"/>
      <c r="R275" s="10"/>
      <c r="S275" s="10"/>
      <c r="AH275" t="str">
        <f t="shared" si="194"/>
        <v>TRUE</v>
      </c>
    </row>
    <row r="276" spans="2:34" x14ac:dyDescent="0.2">
      <c r="B276" s="9"/>
      <c r="C276" s="1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0"/>
      <c r="P276" s="10"/>
      <c r="Q276" s="10"/>
      <c r="R276" s="10"/>
      <c r="S276" s="10"/>
      <c r="AH276" t="str">
        <f t="shared" si="194"/>
        <v>TRUE</v>
      </c>
    </row>
    <row r="277" spans="2:34" x14ac:dyDescent="0.2">
      <c r="B277" s="9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0"/>
      <c r="P277" s="10"/>
      <c r="Q277" s="10"/>
      <c r="R277" s="10"/>
      <c r="S277" s="10"/>
      <c r="AH277" t="str">
        <f t="shared" si="194"/>
        <v>TRUE</v>
      </c>
    </row>
    <row r="278" spans="2:34" x14ac:dyDescent="0.2">
      <c r="B278" s="9"/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0"/>
      <c r="P278" s="10"/>
      <c r="Q278" s="10"/>
      <c r="R278" s="10"/>
      <c r="S278" s="10"/>
      <c r="AH278" t="str">
        <f t="shared" si="194"/>
        <v>TRUE</v>
      </c>
    </row>
    <row r="279" spans="2:34" x14ac:dyDescent="0.2">
      <c r="B279" s="9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0"/>
      <c r="P279" s="10"/>
      <c r="Q279" s="10"/>
      <c r="R279" s="10"/>
      <c r="S279" s="10"/>
      <c r="AH279" t="str">
        <f t="shared" si="194"/>
        <v>TRUE</v>
      </c>
    </row>
    <row r="280" spans="2:34" x14ac:dyDescent="0.2">
      <c r="B280" s="9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0"/>
      <c r="P280" s="10"/>
      <c r="Q280" s="10"/>
      <c r="R280" s="10"/>
      <c r="S280" s="10"/>
      <c r="AH280" t="str">
        <f t="shared" si="194"/>
        <v>TRUE</v>
      </c>
    </row>
    <row r="281" spans="2:34" x14ac:dyDescent="0.2">
      <c r="B281" s="9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0"/>
      <c r="P281" s="10"/>
      <c r="Q281" s="10"/>
      <c r="R281" s="10"/>
      <c r="S281" s="10"/>
      <c r="AH281" t="str">
        <f t="shared" si="194"/>
        <v>TRUE</v>
      </c>
    </row>
    <row r="282" spans="2:34" x14ac:dyDescent="0.2">
      <c r="B282" s="9"/>
      <c r="C282" s="1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0"/>
      <c r="P282" s="10"/>
      <c r="Q282" s="10"/>
      <c r="R282" s="10"/>
      <c r="S282" s="10"/>
      <c r="AH282" t="str">
        <f t="shared" si="194"/>
        <v>TRUE</v>
      </c>
    </row>
    <row r="283" spans="2:34" x14ac:dyDescent="0.2">
      <c r="B283" s="9"/>
      <c r="C283" s="1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0"/>
      <c r="P283" s="10"/>
      <c r="Q283" s="10"/>
      <c r="R283" s="10"/>
      <c r="S283" s="10"/>
      <c r="AH283" t="str">
        <f t="shared" si="194"/>
        <v>TRUE</v>
      </c>
    </row>
    <row r="284" spans="2:34" x14ac:dyDescent="0.2">
      <c r="B284" s="9"/>
      <c r="C284" s="1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0"/>
      <c r="P284" s="10"/>
      <c r="Q284" s="10"/>
      <c r="R284" s="10"/>
      <c r="S284" s="10"/>
      <c r="AH284" t="str">
        <f t="shared" si="194"/>
        <v>TRUE</v>
      </c>
    </row>
    <row r="285" spans="2:34" x14ac:dyDescent="0.2">
      <c r="B285" s="9"/>
      <c r="C285" s="1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0"/>
      <c r="P285" s="10"/>
      <c r="Q285" s="10"/>
      <c r="R285" s="10"/>
      <c r="S285" s="10"/>
      <c r="AH285" t="str">
        <f t="shared" si="194"/>
        <v>TRUE</v>
      </c>
    </row>
    <row r="286" spans="2:34" x14ac:dyDescent="0.2">
      <c r="B286" s="9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0"/>
      <c r="P286" s="10"/>
      <c r="Q286" s="10"/>
      <c r="R286" s="10"/>
      <c r="S286" s="10"/>
      <c r="AH286" t="str">
        <f t="shared" si="194"/>
        <v>TRUE</v>
      </c>
    </row>
    <row r="287" spans="2:34" x14ac:dyDescent="0.2">
      <c r="B287" s="9"/>
      <c r="C287" s="1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0"/>
      <c r="P287" s="10"/>
      <c r="Q287" s="10"/>
      <c r="R287" s="10"/>
      <c r="S287" s="10"/>
      <c r="AH287" t="str">
        <f t="shared" si="194"/>
        <v>TRUE</v>
      </c>
    </row>
    <row r="288" spans="2:34" x14ac:dyDescent="0.2">
      <c r="B288" s="9"/>
      <c r="C288" s="1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0"/>
      <c r="P288" s="10"/>
      <c r="Q288" s="10"/>
      <c r="R288" s="10"/>
      <c r="S288" s="10"/>
      <c r="AH288" t="str">
        <f t="shared" si="194"/>
        <v>TRUE</v>
      </c>
    </row>
    <row r="289" spans="2:34" x14ac:dyDescent="0.2">
      <c r="B289" s="9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0"/>
      <c r="P289" s="10"/>
      <c r="Q289" s="10"/>
      <c r="R289" s="10"/>
      <c r="S289" s="10"/>
      <c r="AH289" t="str">
        <f t="shared" si="194"/>
        <v>TRUE</v>
      </c>
    </row>
    <row r="290" spans="2:34" x14ac:dyDescent="0.2">
      <c r="B290" s="9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0"/>
      <c r="P290" s="10"/>
      <c r="Q290" s="10"/>
      <c r="R290" s="10"/>
      <c r="S290" s="10"/>
      <c r="AH290" t="str">
        <f t="shared" si="194"/>
        <v>TRUE</v>
      </c>
    </row>
    <row r="291" spans="2:34" x14ac:dyDescent="0.2">
      <c r="B291" s="9"/>
      <c r="C291" s="1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0"/>
      <c r="O291" s="10"/>
      <c r="P291" s="10"/>
      <c r="Q291" s="10"/>
      <c r="R291" s="10"/>
      <c r="S291" s="10"/>
      <c r="AH291" t="str">
        <f t="shared" si="194"/>
        <v>TRUE</v>
      </c>
    </row>
    <row r="292" spans="2:34" x14ac:dyDescent="0.2">
      <c r="B292" s="9"/>
      <c r="C292" s="1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0"/>
      <c r="O292" s="10"/>
      <c r="P292" s="10"/>
      <c r="Q292" s="10"/>
      <c r="R292" s="10"/>
      <c r="S292" s="10"/>
      <c r="AH292" t="str">
        <f t="shared" si="194"/>
        <v>TRUE</v>
      </c>
    </row>
    <row r="293" spans="2:34" x14ac:dyDescent="0.2">
      <c r="B293" s="9"/>
      <c r="C293" s="1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0"/>
      <c r="O293" s="10"/>
      <c r="P293" s="10"/>
      <c r="Q293" s="10"/>
      <c r="R293" s="10"/>
      <c r="S293" s="10"/>
      <c r="AH293" t="str">
        <f t="shared" si="194"/>
        <v>TRUE</v>
      </c>
    </row>
    <row r="294" spans="2:34" x14ac:dyDescent="0.2">
      <c r="B294" s="9"/>
      <c r="C294" s="1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0"/>
      <c r="O294" s="10"/>
      <c r="P294" s="10"/>
      <c r="Q294" s="10"/>
      <c r="R294" s="10"/>
      <c r="S294" s="10"/>
      <c r="AH294" t="str">
        <f t="shared" si="194"/>
        <v>TRUE</v>
      </c>
    </row>
    <row r="295" spans="2:34" x14ac:dyDescent="0.2">
      <c r="B295" s="9"/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0"/>
      <c r="O295" s="10"/>
      <c r="P295" s="10"/>
      <c r="Q295" s="10"/>
      <c r="R295" s="10"/>
      <c r="S295" s="10"/>
      <c r="AH295" t="str">
        <f t="shared" si="194"/>
        <v>TRUE</v>
      </c>
    </row>
    <row r="296" spans="2:34" x14ac:dyDescent="0.2">
      <c r="B296" s="9"/>
      <c r="C296" s="1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0"/>
      <c r="O296" s="10"/>
      <c r="P296" s="10"/>
      <c r="Q296" s="10"/>
      <c r="R296" s="10"/>
      <c r="S296" s="10"/>
    </row>
    <row r="297" spans="2:34" x14ac:dyDescent="0.2">
      <c r="B297" s="9"/>
      <c r="C297" s="1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0"/>
      <c r="O297" s="10"/>
      <c r="P297" s="10"/>
      <c r="Q297" s="10"/>
      <c r="R297" s="10"/>
      <c r="S297" s="10"/>
    </row>
    <row r="298" spans="2:34" x14ac:dyDescent="0.2">
      <c r="B298" s="9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0"/>
      <c r="O298" s="10"/>
      <c r="P298" s="10"/>
      <c r="Q298" s="10"/>
      <c r="R298" s="10"/>
      <c r="S298" s="10"/>
    </row>
    <row r="299" spans="2:34" x14ac:dyDescent="0.2">
      <c r="B299" s="9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0"/>
      <c r="O299" s="10"/>
      <c r="P299" s="10"/>
      <c r="Q299" s="10"/>
      <c r="R299" s="10"/>
      <c r="S299" s="10"/>
    </row>
    <row r="300" spans="2:34" x14ac:dyDescent="0.2">
      <c r="B300" s="9"/>
      <c r="C300" s="1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0"/>
      <c r="O300" s="10"/>
      <c r="P300" s="10"/>
      <c r="Q300" s="10"/>
      <c r="R300" s="10"/>
      <c r="S300" s="10"/>
    </row>
    <row r="301" spans="2:34" x14ac:dyDescent="0.2">
      <c r="B301" s="9"/>
      <c r="C301" s="1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0"/>
      <c r="O301" s="10"/>
      <c r="P301" s="10"/>
      <c r="Q301" s="10"/>
      <c r="R301" s="10"/>
      <c r="S301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6D5E-F75D-46D8-89C9-36B16574885C}">
  <dimension ref="A1:AL88"/>
  <sheetViews>
    <sheetView topLeftCell="U1" workbookViewId="0">
      <pane ySplit="1" topLeftCell="A2" activePane="bottomLeft" state="frozen"/>
      <selection pane="bottomLeft" activeCell="AH1" sqref="AH1:AK82"/>
    </sheetView>
  </sheetViews>
  <sheetFormatPr baseColWidth="10" defaultColWidth="8.83203125" defaultRowHeight="15" x14ac:dyDescent="0.2"/>
  <cols>
    <col min="1" max="1" width="10" customWidth="1"/>
    <col min="4" max="6" width="11.1640625" customWidth="1"/>
    <col min="7" max="7" width="18.5" customWidth="1"/>
    <col min="8" max="9" width="11.1640625" customWidth="1"/>
    <col min="10" max="10" width="17" customWidth="1"/>
    <col min="11" max="13" width="11.1640625" customWidth="1"/>
    <col min="14" max="14" width="16.5" customWidth="1"/>
    <col min="15" max="15" width="15.6640625" customWidth="1"/>
    <col min="16" max="16" width="19.5" customWidth="1"/>
    <col min="17" max="17" width="24" customWidth="1"/>
    <col min="18" max="18" width="17" customWidth="1"/>
    <col min="19" max="19" width="14.1640625" customWidth="1"/>
    <col min="27" max="27" width="11.6640625" bestFit="1" customWidth="1"/>
    <col min="28" max="28" width="4.5" customWidth="1"/>
  </cols>
  <sheetData>
    <row r="1" spans="1:38" ht="16" x14ac:dyDescent="0.2">
      <c r="A1" s="2" t="s">
        <v>11</v>
      </c>
      <c r="B1" s="3" t="s">
        <v>12</v>
      </c>
      <c r="C1" s="4" t="s">
        <v>13</v>
      </c>
      <c r="D1" s="5" t="s">
        <v>736</v>
      </c>
      <c r="E1" s="5" t="s">
        <v>737</v>
      </c>
      <c r="F1" s="5" t="s">
        <v>738</v>
      </c>
      <c r="G1" s="6" t="s">
        <v>739</v>
      </c>
      <c r="H1" s="6" t="s">
        <v>740</v>
      </c>
      <c r="I1" s="6" t="s">
        <v>741</v>
      </c>
      <c r="J1" s="6" t="s">
        <v>742</v>
      </c>
      <c r="K1" s="6" t="s">
        <v>743</v>
      </c>
      <c r="L1" s="6" t="s">
        <v>744</v>
      </c>
      <c r="M1" s="6" t="s">
        <v>745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25" t="s">
        <v>479</v>
      </c>
      <c r="U1" s="25" t="s">
        <v>606</v>
      </c>
      <c r="V1" s="25" t="s">
        <v>480</v>
      </c>
      <c r="W1" s="25" t="s">
        <v>481</v>
      </c>
      <c r="X1" s="25" t="s">
        <v>483</v>
      </c>
      <c r="Y1" s="25" t="s">
        <v>484</v>
      </c>
      <c r="Z1" s="25" t="s">
        <v>485</v>
      </c>
      <c r="AA1" s="25" t="s">
        <v>486</v>
      </c>
      <c r="AB1" s="25" t="s">
        <v>487</v>
      </c>
      <c r="AC1" s="25" t="s">
        <v>488</v>
      </c>
      <c r="AD1" s="25" t="s">
        <v>607</v>
      </c>
      <c r="AE1" s="25" t="s">
        <v>489</v>
      </c>
      <c r="AF1" s="25" t="s">
        <v>490</v>
      </c>
      <c r="AG1" s="25" t="s">
        <v>491</v>
      </c>
      <c r="AH1" s="25" t="s">
        <v>747</v>
      </c>
      <c r="AI1" s="25" t="s">
        <v>748</v>
      </c>
      <c r="AJ1" s="25" t="s">
        <v>749</v>
      </c>
      <c r="AK1" s="25" t="s">
        <v>750</v>
      </c>
    </row>
    <row r="2" spans="1:38" ht="16" x14ac:dyDescent="0.2">
      <c r="A2" s="8" t="s">
        <v>24</v>
      </c>
      <c r="B2" s="9">
        <v>48</v>
      </c>
      <c r="C2" s="10">
        <f>B2/1000</f>
        <v>4.8000000000000001E-2</v>
      </c>
      <c r="D2" s="11">
        <v>11.540264100652243</v>
      </c>
      <c r="E2" s="11">
        <v>1269.4627281325811</v>
      </c>
      <c r="F2" s="11">
        <v>618.05416325935198</v>
      </c>
      <c r="G2" s="11">
        <v>1.5624667241323076</v>
      </c>
      <c r="H2" s="11">
        <v>55.360824265744519</v>
      </c>
      <c r="I2" s="11">
        <v>187.49592117033828</v>
      </c>
      <c r="J2" s="11">
        <v>26.258917544019219</v>
      </c>
      <c r="K2" s="11">
        <v>49.261368548526654</v>
      </c>
      <c r="L2" s="11">
        <v>3.7715944581367582</v>
      </c>
      <c r="M2" s="11">
        <v>0.4991832569896324</v>
      </c>
      <c r="N2" s="10">
        <f>(D2*1/1000)/$C$2</f>
        <v>0.24042216876358841</v>
      </c>
      <c r="O2" s="10">
        <f>(E2*1/1000)/$C$2</f>
        <v>26.447140169428774</v>
      </c>
      <c r="P2" s="10">
        <f>(F2*1/1000)/$C$2</f>
        <v>12.8761284012365</v>
      </c>
      <c r="Q2" s="10">
        <f>(G2*1/1000)/$C$2</f>
        <v>3.2551390086089739E-2</v>
      </c>
      <c r="R2" s="10">
        <f>(H2*1/1000)/$C$2</f>
        <v>1.1533505055363442</v>
      </c>
      <c r="S2" s="10">
        <f>(I2*1/1000)/$C$2</f>
        <v>3.9061650243820476</v>
      </c>
      <c r="T2" t="s">
        <v>503</v>
      </c>
      <c r="U2" t="s">
        <v>608</v>
      </c>
      <c r="V2" t="s">
        <v>24</v>
      </c>
      <c r="W2" t="s">
        <v>504</v>
      </c>
      <c r="X2" t="s">
        <v>505</v>
      </c>
      <c r="Y2" t="s">
        <v>496</v>
      </c>
      <c r="Z2" s="21">
        <v>21294</v>
      </c>
      <c r="AA2" s="21">
        <v>43210</v>
      </c>
      <c r="AB2">
        <f>DATEDIF(Z2,AA2,"Y")</f>
        <v>60</v>
      </c>
      <c r="AC2">
        <v>1</v>
      </c>
      <c r="AD2" t="s">
        <v>609</v>
      </c>
      <c r="AE2" t="s">
        <v>497</v>
      </c>
      <c r="AF2">
        <v>1269</v>
      </c>
      <c r="AG2">
        <v>8</v>
      </c>
      <c r="AH2">
        <v>0</v>
      </c>
      <c r="AI2">
        <v>3</v>
      </c>
      <c r="AJ2">
        <v>0</v>
      </c>
      <c r="AK2">
        <v>1</v>
      </c>
      <c r="AL2" t="str">
        <f>IF(V2=A2,"TRUE","FALSE")</f>
        <v>TRUE</v>
      </c>
    </row>
    <row r="3" spans="1:38" ht="16" x14ac:dyDescent="0.2">
      <c r="A3" s="8" t="s">
        <v>26</v>
      </c>
      <c r="B3" s="9">
        <v>25</v>
      </c>
      <c r="C3" s="10">
        <f>B3/1000</f>
        <v>2.5000000000000001E-2</v>
      </c>
      <c r="D3" s="11">
        <v>1344.1800522650619</v>
      </c>
      <c r="E3" s="11">
        <v>242.48897165847018</v>
      </c>
      <c r="F3" s="11">
        <v>50.561644979397173</v>
      </c>
      <c r="G3" s="11">
        <v>2.67</v>
      </c>
      <c r="H3" s="11">
        <v>0.27</v>
      </c>
      <c r="I3" s="11">
        <v>15.226188578875124</v>
      </c>
      <c r="J3" s="11">
        <v>1.8480865009451142</v>
      </c>
      <c r="K3" s="11">
        <v>4.5617748561749245</v>
      </c>
      <c r="L3" s="11">
        <v>0.61164833979661926</v>
      </c>
      <c r="M3" s="11">
        <v>0.7008769134655547</v>
      </c>
      <c r="N3" s="10">
        <f>(D3*1/1000)/$C$3</f>
        <v>53.767202090602474</v>
      </c>
      <c r="O3" s="10">
        <f>(E3*1/1000)/$C$3</f>
        <v>9.6995588663388066</v>
      </c>
      <c r="P3" s="10">
        <f>(F3*1/1000)/$C$3</f>
        <v>2.0224657991758868</v>
      </c>
      <c r="Q3" s="10">
        <f>(G3*1/1000)/$C$3</f>
        <v>0.10679999999999999</v>
      </c>
      <c r="R3" s="10">
        <v>1.1999999999999999E-3</v>
      </c>
      <c r="S3" s="10">
        <f>(I3*1/1000)/$C$3</f>
        <v>0.60904754315500498</v>
      </c>
      <c r="T3" t="s">
        <v>506</v>
      </c>
      <c r="U3" t="s">
        <v>610</v>
      </c>
      <c r="V3" t="s">
        <v>26</v>
      </c>
      <c r="W3" t="s">
        <v>504</v>
      </c>
      <c r="X3" t="s">
        <v>505</v>
      </c>
      <c r="Y3" t="s">
        <v>496</v>
      </c>
      <c r="Z3" s="21">
        <v>21589</v>
      </c>
      <c r="AA3" s="21">
        <v>43291</v>
      </c>
      <c r="AB3">
        <f>DATEDIF(Z3,AA3,"Y")</f>
        <v>59</v>
      </c>
      <c r="AC3">
        <v>1</v>
      </c>
      <c r="AD3" t="s">
        <v>609</v>
      </c>
      <c r="AE3" t="s">
        <v>502</v>
      </c>
      <c r="AF3">
        <v>3000</v>
      </c>
      <c r="AG3">
        <v>9</v>
      </c>
      <c r="AH3">
        <v>1</v>
      </c>
      <c r="AI3">
        <v>2</v>
      </c>
      <c r="AJ3" s="27">
        <v>1</v>
      </c>
      <c r="AK3" s="27">
        <v>0</v>
      </c>
      <c r="AL3" t="str">
        <f t="shared" ref="AL3:AL66" si="0">IF(V3=A3,"TRUE","FALSE")</f>
        <v>TRUE</v>
      </c>
    </row>
    <row r="4" spans="1:38" ht="16" x14ac:dyDescent="0.2">
      <c r="A4" s="8" t="s">
        <v>30</v>
      </c>
      <c r="B4" s="9">
        <v>27</v>
      </c>
      <c r="C4" s="10">
        <f>B4/1000</f>
        <v>2.7E-2</v>
      </c>
      <c r="D4" s="11">
        <v>4.4744444241419119</v>
      </c>
      <c r="E4" s="11">
        <v>660.01977785285749</v>
      </c>
      <c r="F4" s="11">
        <v>287.05281733305947</v>
      </c>
      <c r="G4" s="11">
        <v>1.2575904518461021</v>
      </c>
      <c r="H4" s="11">
        <v>50.764422162496601</v>
      </c>
      <c r="I4" s="11">
        <v>211.58849847357376</v>
      </c>
      <c r="J4" s="11">
        <v>36.199751541381808</v>
      </c>
      <c r="K4" s="11">
        <v>48.87243182779229</v>
      </c>
      <c r="L4" s="11">
        <v>61.283927994716485</v>
      </c>
      <c r="M4" s="11">
        <v>22.450248244386934</v>
      </c>
      <c r="N4" s="10">
        <f>(D4*1/1000)/$C$4</f>
        <v>0.16572016385710786</v>
      </c>
      <c r="O4" s="10">
        <f>(E4*1/1000)/$C$4</f>
        <v>24.44517695751324</v>
      </c>
      <c r="P4" s="10">
        <f>(F4*1/1000)/$C$4</f>
        <v>10.631585827150351</v>
      </c>
      <c r="Q4" s="10">
        <f>(G4*1/1000)/$C$4</f>
        <v>4.6577424142448226E-2</v>
      </c>
      <c r="R4" s="10">
        <f>(H4*1/1000)/$C$4</f>
        <v>1.8801637837961704</v>
      </c>
      <c r="S4" s="10">
        <f>(I4*1/1000)/$C$4</f>
        <v>7.8366110545768066</v>
      </c>
      <c r="T4" t="s">
        <v>509</v>
      </c>
      <c r="U4" t="s">
        <v>611</v>
      </c>
      <c r="V4" t="s">
        <v>30</v>
      </c>
      <c r="W4" t="s">
        <v>504</v>
      </c>
      <c r="X4" t="s">
        <v>510</v>
      </c>
      <c r="Y4" t="s">
        <v>511</v>
      </c>
      <c r="Z4" s="21">
        <v>30401</v>
      </c>
      <c r="AA4" s="21">
        <v>43300</v>
      </c>
      <c r="AB4">
        <f>DATEDIF(Z4,AA4,"Y")</f>
        <v>35</v>
      </c>
      <c r="AC4">
        <v>1</v>
      </c>
      <c r="AD4" t="s">
        <v>609</v>
      </c>
      <c r="AE4" t="s">
        <v>502</v>
      </c>
      <c r="AF4">
        <v>250</v>
      </c>
      <c r="AG4">
        <v>0</v>
      </c>
      <c r="AH4">
        <v>0</v>
      </c>
      <c r="AI4">
        <v>2</v>
      </c>
      <c r="AJ4" s="27">
        <v>1</v>
      </c>
      <c r="AK4" s="27">
        <v>0</v>
      </c>
      <c r="AL4" t="str">
        <f t="shared" si="0"/>
        <v>TRUE</v>
      </c>
    </row>
    <row r="5" spans="1:38" ht="16" x14ac:dyDescent="0.2">
      <c r="A5" s="8" t="s">
        <v>34</v>
      </c>
      <c r="B5" s="9">
        <v>33</v>
      </c>
      <c r="C5" s="10">
        <f>B5/1000</f>
        <v>3.3000000000000002E-2</v>
      </c>
      <c r="D5" s="11">
        <v>7.2519910578390121</v>
      </c>
      <c r="E5" s="11">
        <v>714.29690239772015</v>
      </c>
      <c r="F5" s="11">
        <v>467.21080259100694</v>
      </c>
      <c r="G5" s="11">
        <v>1.3106745360939873</v>
      </c>
      <c r="H5" s="11">
        <v>65.472870568674097</v>
      </c>
      <c r="I5" s="11">
        <v>352.46655223299143</v>
      </c>
      <c r="J5" s="11">
        <v>38.01775080308326</v>
      </c>
      <c r="K5" s="11">
        <v>66.897198260658854</v>
      </c>
      <c r="L5" s="11">
        <v>89.059881534177748</v>
      </c>
      <c r="M5" s="11">
        <v>13.924322201275153</v>
      </c>
      <c r="N5" s="10">
        <f>(D5*1/1000)/$C$5</f>
        <v>0.21975730478300037</v>
      </c>
      <c r="O5" s="10">
        <f>(E5*1/1000)/$C$5</f>
        <v>21.645360678718792</v>
      </c>
      <c r="P5" s="10">
        <f>(F5*1/1000)/$C$5</f>
        <v>14.157903108818392</v>
      </c>
      <c r="Q5" s="10">
        <f>(G5*1/1000)/$C$5</f>
        <v>3.9717410184666277E-2</v>
      </c>
      <c r="R5" s="10">
        <f>(H5*1/1000)/$C$5</f>
        <v>1.9840263808689118</v>
      </c>
      <c r="S5" s="10">
        <f>(I5*1/1000)/$C$5</f>
        <v>10.680804613120953</v>
      </c>
      <c r="T5" t="s">
        <v>512</v>
      </c>
      <c r="U5" t="s">
        <v>612</v>
      </c>
      <c r="V5" t="s">
        <v>34</v>
      </c>
      <c r="W5" t="s">
        <v>504</v>
      </c>
      <c r="X5" t="s">
        <v>510</v>
      </c>
      <c r="Y5" t="s">
        <v>511</v>
      </c>
      <c r="Z5" s="21">
        <v>32618</v>
      </c>
      <c r="AA5" s="21">
        <v>43308</v>
      </c>
      <c r="AB5">
        <f>DATEDIF(Z5,AA5,"Y")</f>
        <v>29</v>
      </c>
      <c r="AC5">
        <v>1</v>
      </c>
      <c r="AD5" t="s">
        <v>609</v>
      </c>
      <c r="AE5" t="s">
        <v>502</v>
      </c>
      <c r="AF5">
        <v>2826</v>
      </c>
      <c r="AG5">
        <v>5</v>
      </c>
      <c r="AH5">
        <v>0</v>
      </c>
      <c r="AI5">
        <v>2</v>
      </c>
      <c r="AJ5" s="27">
        <v>1</v>
      </c>
      <c r="AK5" s="27">
        <v>0</v>
      </c>
      <c r="AL5" t="str">
        <f t="shared" si="0"/>
        <v>TRUE</v>
      </c>
    </row>
    <row r="6" spans="1:38" ht="16" x14ac:dyDescent="0.2">
      <c r="A6" s="8" t="s">
        <v>42</v>
      </c>
      <c r="B6" s="9">
        <v>48</v>
      </c>
      <c r="C6" s="10">
        <f>B6/1000</f>
        <v>4.8000000000000001E-2</v>
      </c>
      <c r="D6" s="11">
        <v>6.1684201564625827</v>
      </c>
      <c r="E6" s="11">
        <v>934.69865672658648</v>
      </c>
      <c r="F6" s="11">
        <v>547.47052830586063</v>
      </c>
      <c r="G6" s="11">
        <v>2.0528701736208701</v>
      </c>
      <c r="H6" s="11">
        <v>47.76072926300975</v>
      </c>
      <c r="I6" s="11">
        <v>330.52783016266409</v>
      </c>
      <c r="J6" s="11">
        <v>35.026955909862906</v>
      </c>
      <c r="K6" s="11">
        <v>56.785632625534276</v>
      </c>
      <c r="L6" s="11">
        <v>10.000569933584195</v>
      </c>
      <c r="M6" s="11">
        <v>1.0086483670651278</v>
      </c>
      <c r="N6" s="10">
        <f>(D6*1/1000)/$C$6</f>
        <v>0.12850875325963712</v>
      </c>
      <c r="O6" s="10">
        <f>(E6*1/1000)/$C$6</f>
        <v>19.472888681803884</v>
      </c>
      <c r="P6" s="10">
        <f>(F6*1/1000)/$C$6</f>
        <v>11.405636006372097</v>
      </c>
      <c r="Q6" s="10">
        <f>(G6*1/1000)/$C$6</f>
        <v>4.2768128617101456E-2</v>
      </c>
      <c r="R6" s="10">
        <f>(H6*1/1000)/$C$6</f>
        <v>0.99501519297936969</v>
      </c>
      <c r="S6" s="10">
        <f>(I6*1/1000)/$C$6</f>
        <v>6.8859964617221676</v>
      </c>
      <c r="T6" t="s">
        <v>516</v>
      </c>
      <c r="U6" t="s">
        <v>613</v>
      </c>
      <c r="V6" t="s">
        <v>42</v>
      </c>
      <c r="W6" t="s">
        <v>504</v>
      </c>
      <c r="X6" t="s">
        <v>505</v>
      </c>
      <c r="Y6" t="s">
        <v>511</v>
      </c>
      <c r="Z6" s="21">
        <v>29445</v>
      </c>
      <c r="AA6" s="21">
        <v>43329</v>
      </c>
      <c r="AB6">
        <f>DATEDIF(Z6,AA6,"Y")</f>
        <v>38</v>
      </c>
      <c r="AC6">
        <v>1</v>
      </c>
      <c r="AD6" t="s">
        <v>609</v>
      </c>
      <c r="AE6" t="s">
        <v>502</v>
      </c>
      <c r="AF6">
        <v>2043</v>
      </c>
      <c r="AG6">
        <v>8</v>
      </c>
      <c r="AH6">
        <v>1</v>
      </c>
      <c r="AI6">
        <v>2</v>
      </c>
      <c r="AJ6" s="27">
        <v>0</v>
      </c>
      <c r="AK6" s="27">
        <v>0</v>
      </c>
      <c r="AL6" t="str">
        <f t="shared" si="0"/>
        <v>TRUE</v>
      </c>
    </row>
    <row r="7" spans="1:38" ht="16" x14ac:dyDescent="0.2">
      <c r="A7" s="8" t="s">
        <v>48</v>
      </c>
      <c r="B7" s="9">
        <v>24</v>
      </c>
      <c r="C7" s="10">
        <f>B7/1000</f>
        <v>2.4E-2</v>
      </c>
      <c r="D7" s="11">
        <v>3.3093078272751053</v>
      </c>
      <c r="E7" s="11">
        <v>250.93110165454448</v>
      </c>
      <c r="F7" s="11">
        <v>161.65019002192949</v>
      </c>
      <c r="G7" s="11">
        <v>1.2531170730462313</v>
      </c>
      <c r="H7" s="11">
        <v>36.714526228418109</v>
      </c>
      <c r="I7" s="11">
        <v>193.33408198400298</v>
      </c>
      <c r="J7" s="11">
        <v>27.797172777432117</v>
      </c>
      <c r="K7" s="11">
        <v>35.107523328063095</v>
      </c>
      <c r="L7" s="11">
        <v>29.521869517833554</v>
      </c>
      <c r="M7" s="11">
        <v>1.6936880320775449</v>
      </c>
      <c r="N7" s="10">
        <f>(D7*1/1000)/$C$7</f>
        <v>0.13788782613646272</v>
      </c>
      <c r="O7" s="10">
        <f>(E7*1/1000)/$C$7</f>
        <v>10.455462568939353</v>
      </c>
      <c r="P7" s="10">
        <f>(F7*1/1000)/$C$7</f>
        <v>6.7354245842470615</v>
      </c>
      <c r="Q7" s="10">
        <f>(G7*1/1000)/$C$7</f>
        <v>5.2213211376926305E-2</v>
      </c>
      <c r="R7" s="10">
        <f>(H7*1/1000)/$C$7</f>
        <v>1.5297719261840879</v>
      </c>
      <c r="S7" s="10">
        <f>(I7*1/1000)/$C$7</f>
        <v>8.0555867493334574</v>
      </c>
      <c r="T7" t="s">
        <v>519</v>
      </c>
      <c r="U7" t="s">
        <v>614</v>
      </c>
      <c r="V7" t="s">
        <v>48</v>
      </c>
      <c r="W7" t="s">
        <v>504</v>
      </c>
      <c r="X7" t="s">
        <v>520</v>
      </c>
      <c r="Y7" t="s">
        <v>511</v>
      </c>
      <c r="Z7" s="21">
        <v>31343</v>
      </c>
      <c r="AA7" s="21">
        <v>43371</v>
      </c>
      <c r="AB7">
        <f>DATEDIF(Z7,AA7,"Y")</f>
        <v>32</v>
      </c>
      <c r="AC7">
        <v>1</v>
      </c>
      <c r="AD7" t="s">
        <v>609</v>
      </c>
      <c r="AE7" t="s">
        <v>502</v>
      </c>
      <c r="AF7">
        <v>143</v>
      </c>
      <c r="AG7">
        <v>5</v>
      </c>
      <c r="AH7">
        <v>0</v>
      </c>
      <c r="AI7">
        <v>2</v>
      </c>
      <c r="AJ7" s="27">
        <v>1</v>
      </c>
      <c r="AK7" s="27">
        <v>0</v>
      </c>
      <c r="AL7" t="str">
        <f t="shared" si="0"/>
        <v>TRUE</v>
      </c>
    </row>
    <row r="8" spans="1:38" ht="16" x14ac:dyDescent="0.2">
      <c r="A8" s="8" t="s">
        <v>50</v>
      </c>
      <c r="B8" s="9">
        <v>29</v>
      </c>
      <c r="C8" s="10">
        <f>B8/1000</f>
        <v>2.9000000000000001E-2</v>
      </c>
      <c r="D8" s="11">
        <v>5.5679539265921267</v>
      </c>
      <c r="E8" s="11">
        <v>570.09627597796896</v>
      </c>
      <c r="F8" s="11">
        <v>289.46021872457271</v>
      </c>
      <c r="G8" s="11">
        <v>1.2533851824235518</v>
      </c>
      <c r="H8" s="11">
        <v>6.3054160307779128</v>
      </c>
      <c r="I8" s="11">
        <v>507.81208725534958</v>
      </c>
      <c r="J8" s="11">
        <v>3.3678515475372404</v>
      </c>
      <c r="K8" s="11">
        <v>8.7749235824890768</v>
      </c>
      <c r="L8" s="11">
        <v>10.869407172055148</v>
      </c>
      <c r="M8" s="11">
        <v>12.284537869745959</v>
      </c>
      <c r="N8" s="10">
        <f>(D8*1/1000)/$C$8</f>
        <v>0.19199841126179745</v>
      </c>
      <c r="O8" s="10">
        <f>(E8*1/1000)/$C$8</f>
        <v>19.658492275102379</v>
      </c>
      <c r="P8" s="10">
        <f>(F8*1/1000)/$C$8</f>
        <v>9.9813868525714735</v>
      </c>
      <c r="Q8" s="10">
        <f>(G8*1/1000)/$C$8</f>
        <v>4.3220178704260405E-2</v>
      </c>
      <c r="R8" s="10">
        <f>(H8*1/1000)/$C$8</f>
        <v>0.21742813899234181</v>
      </c>
      <c r="S8" s="10">
        <f>(I8*1/1000)/$C$8</f>
        <v>17.510761629494812</v>
      </c>
      <c r="T8" t="s">
        <v>615</v>
      </c>
      <c r="U8" t="s">
        <v>610</v>
      </c>
      <c r="V8" t="s">
        <v>50</v>
      </c>
      <c r="W8" t="s">
        <v>504</v>
      </c>
      <c r="X8" t="s">
        <v>505</v>
      </c>
      <c r="Y8" t="s">
        <v>496</v>
      </c>
      <c r="Z8" s="21">
        <v>21589</v>
      </c>
      <c r="AA8" s="21">
        <v>43375</v>
      </c>
      <c r="AB8">
        <f>DATEDIF(Z8,AA8,"Y")</f>
        <v>59</v>
      </c>
      <c r="AC8">
        <v>2</v>
      </c>
      <c r="AD8" t="s">
        <v>616</v>
      </c>
      <c r="AE8" t="s">
        <v>502</v>
      </c>
      <c r="AF8">
        <v>17</v>
      </c>
      <c r="AG8">
        <v>4</v>
      </c>
      <c r="AH8" s="31">
        <v>1</v>
      </c>
      <c r="AI8" s="31">
        <v>2</v>
      </c>
      <c r="AJ8" s="32">
        <v>1</v>
      </c>
      <c r="AK8" s="32">
        <v>0</v>
      </c>
      <c r="AL8" t="str">
        <f t="shared" si="0"/>
        <v>TRUE</v>
      </c>
    </row>
    <row r="9" spans="1:38" ht="16" x14ac:dyDescent="0.2">
      <c r="A9" s="8" t="s">
        <v>52</v>
      </c>
      <c r="B9" s="9">
        <v>28</v>
      </c>
      <c r="C9" s="10">
        <f>B9/1000</f>
        <v>2.8000000000000001E-2</v>
      </c>
      <c r="D9" s="11">
        <v>6.4647434939540531</v>
      </c>
      <c r="E9" s="11">
        <v>593.98739172621572</v>
      </c>
      <c r="F9" s="11">
        <v>242.50871298226861</v>
      </c>
      <c r="G9" s="11">
        <v>1.2674527636773079</v>
      </c>
      <c r="H9" s="11">
        <v>12.499918398881318</v>
      </c>
      <c r="I9" s="11">
        <v>364.95377276304566</v>
      </c>
      <c r="J9" s="11">
        <v>8.3916101474415932</v>
      </c>
      <c r="K9" s="11">
        <v>12.724752697868578</v>
      </c>
      <c r="L9" s="11">
        <v>32.366367328983785</v>
      </c>
      <c r="M9" s="11">
        <v>1.50784097360423</v>
      </c>
      <c r="N9" s="10">
        <f>(D9*1/1000)/$C$9</f>
        <v>0.23088369621264476</v>
      </c>
      <c r="O9" s="10">
        <f>(E9*1/1000)/$C$9</f>
        <v>21.213835418793419</v>
      </c>
      <c r="P9" s="10">
        <f>(F9*1/1000)/$C$9</f>
        <v>8.6610254636524502</v>
      </c>
      <c r="Q9" s="10">
        <f>(G9*1/1000)/$C$9</f>
        <v>4.5266170131332426E-2</v>
      </c>
      <c r="R9" s="10">
        <f>(H9*1/1000)/$C$9</f>
        <v>0.44642565710290422</v>
      </c>
      <c r="S9" s="10">
        <f>(I9*1/1000)/$C$9</f>
        <v>13.034063312965916</v>
      </c>
      <c r="T9" t="s">
        <v>521</v>
      </c>
      <c r="U9" t="s">
        <v>617</v>
      </c>
      <c r="V9" t="s">
        <v>52</v>
      </c>
      <c r="W9" t="s">
        <v>504</v>
      </c>
      <c r="X9" t="s">
        <v>505</v>
      </c>
      <c r="Y9" t="s">
        <v>511</v>
      </c>
      <c r="Z9" s="21">
        <v>35211</v>
      </c>
      <c r="AA9" s="21">
        <v>43104</v>
      </c>
      <c r="AB9">
        <f>DATEDIF(Z9,AA9,"Y")</f>
        <v>21</v>
      </c>
      <c r="AC9">
        <v>1</v>
      </c>
      <c r="AD9" t="s">
        <v>609</v>
      </c>
      <c r="AE9" t="s">
        <v>502</v>
      </c>
      <c r="AF9">
        <v>69</v>
      </c>
      <c r="AG9">
        <v>4</v>
      </c>
      <c r="AH9">
        <v>0</v>
      </c>
      <c r="AI9">
        <v>2</v>
      </c>
      <c r="AJ9" s="27">
        <v>0</v>
      </c>
      <c r="AK9" s="27">
        <v>0</v>
      </c>
      <c r="AL9" t="str">
        <f t="shared" si="0"/>
        <v>TRUE</v>
      </c>
    </row>
    <row r="10" spans="1:38" ht="16" x14ac:dyDescent="0.2">
      <c r="A10" s="8" t="s">
        <v>54</v>
      </c>
      <c r="B10" s="9">
        <v>38</v>
      </c>
      <c r="C10" s="10">
        <f>B10/1000</f>
        <v>3.7999999999999999E-2</v>
      </c>
      <c r="D10" s="11">
        <v>565.2338800110075</v>
      </c>
      <c r="E10" s="11">
        <v>1275.860373020409</v>
      </c>
      <c r="F10" s="11">
        <v>225.72097270444709</v>
      </c>
      <c r="G10" s="11">
        <v>4.99</v>
      </c>
      <c r="H10" s="11">
        <v>82.646896226821667</v>
      </c>
      <c r="I10" s="11">
        <v>458.50447491178636</v>
      </c>
      <c r="J10" s="11">
        <v>66.026374012587695</v>
      </c>
      <c r="K10" s="11">
        <v>62.49765623455896</v>
      </c>
      <c r="L10" s="11">
        <v>18.626332964845147</v>
      </c>
      <c r="M10" s="11">
        <v>5.0487751447425042</v>
      </c>
      <c r="N10" s="10">
        <f>(D10*1/1000)/$C$10</f>
        <v>14.874575789763355</v>
      </c>
      <c r="O10" s="10">
        <f>(E10*1/1000)/$C$10</f>
        <v>33.575272974221292</v>
      </c>
      <c r="P10" s="10">
        <f>(F10*1/1000)/$C$10</f>
        <v>5.9400255974854499</v>
      </c>
      <c r="Q10" s="10">
        <f>(G10*1/1000)/$C$10</f>
        <v>0.13131578947368422</v>
      </c>
      <c r="R10" s="10">
        <f>(H10*1/1000)/$C$10</f>
        <v>2.1749183217584651</v>
      </c>
      <c r="S10" s="10">
        <f>(I10*1/1000)/$C$10</f>
        <v>12.065907234520694</v>
      </c>
      <c r="T10" t="s">
        <v>523</v>
      </c>
      <c r="U10" t="s">
        <v>618</v>
      </c>
      <c r="V10" t="s">
        <v>54</v>
      </c>
      <c r="W10" t="s">
        <v>504</v>
      </c>
      <c r="X10" t="s">
        <v>510</v>
      </c>
      <c r="Y10" t="s">
        <v>511</v>
      </c>
      <c r="Z10" s="21">
        <v>23573</v>
      </c>
      <c r="AA10" s="21">
        <v>43392</v>
      </c>
      <c r="AB10">
        <f>DATEDIF(Z10,AA10,"Y")</f>
        <v>54</v>
      </c>
      <c r="AC10">
        <v>1</v>
      </c>
      <c r="AD10" t="s">
        <v>609</v>
      </c>
      <c r="AE10" t="s">
        <v>502</v>
      </c>
      <c r="AF10">
        <v>6000</v>
      </c>
      <c r="AG10">
        <v>7</v>
      </c>
      <c r="AH10">
        <v>0</v>
      </c>
      <c r="AI10">
        <v>2</v>
      </c>
      <c r="AJ10" s="27">
        <v>1</v>
      </c>
      <c r="AK10" s="27">
        <v>0</v>
      </c>
      <c r="AL10" t="str">
        <f t="shared" si="0"/>
        <v>TRUE</v>
      </c>
    </row>
    <row r="11" spans="1:38" ht="16" x14ac:dyDescent="0.2">
      <c r="A11" s="8" t="s">
        <v>58</v>
      </c>
      <c r="B11" s="9">
        <v>26</v>
      </c>
      <c r="C11" s="10">
        <f>B11/1000</f>
        <v>2.5999999999999999E-2</v>
      </c>
      <c r="D11" s="11">
        <v>5.1634973611734756</v>
      </c>
      <c r="E11" s="11">
        <v>336.14646956802147</v>
      </c>
      <c r="F11" s="11">
        <v>160.81610743914041</v>
      </c>
      <c r="G11" s="11">
        <v>1.2099024142280435</v>
      </c>
      <c r="H11" s="11">
        <v>26.534251261275855</v>
      </c>
      <c r="I11" s="11">
        <v>75.049230461786578</v>
      </c>
      <c r="J11" s="11">
        <v>20.930085718067019</v>
      </c>
      <c r="K11" s="11">
        <v>33.148572126267084</v>
      </c>
      <c r="L11" s="11">
        <v>35.734060192229222</v>
      </c>
      <c r="M11" s="11">
        <v>5.1101345692575526</v>
      </c>
      <c r="N11" s="10">
        <f>(D11*1/1000)/$C$11</f>
        <v>0.19859605235282599</v>
      </c>
      <c r="O11" s="10">
        <f>(E11*1/1000)/$C$11</f>
        <v>12.928710368000827</v>
      </c>
      <c r="P11" s="10">
        <f>(F11*1/1000)/$C$11</f>
        <v>6.1852349015054005</v>
      </c>
      <c r="Q11" s="10">
        <f>(G11*1/1000)/$C$11</f>
        <v>4.6534708239540139E-2</v>
      </c>
      <c r="R11" s="10">
        <f>(H11*1/1000)/$C$11</f>
        <v>1.0205481254336868</v>
      </c>
      <c r="S11" s="10">
        <f>(I11*1/1000)/$C$11</f>
        <v>2.8865088639148686</v>
      </c>
      <c r="T11" t="s">
        <v>525</v>
      </c>
      <c r="U11" t="s">
        <v>619</v>
      </c>
      <c r="V11" t="s">
        <v>58</v>
      </c>
      <c r="W11" t="s">
        <v>504</v>
      </c>
      <c r="X11" t="s">
        <v>510</v>
      </c>
      <c r="Y11" t="s">
        <v>511</v>
      </c>
      <c r="Z11" s="21">
        <v>24908</v>
      </c>
      <c r="AA11" s="21">
        <v>43411</v>
      </c>
      <c r="AB11">
        <f>DATEDIF(Z11,AA11,"Y")</f>
        <v>50</v>
      </c>
      <c r="AC11">
        <v>1</v>
      </c>
      <c r="AD11" t="s">
        <v>609</v>
      </c>
      <c r="AE11" t="s">
        <v>502</v>
      </c>
      <c r="AF11">
        <v>322</v>
      </c>
      <c r="AG11">
        <v>4</v>
      </c>
      <c r="AH11">
        <v>1</v>
      </c>
      <c r="AI11">
        <v>2</v>
      </c>
      <c r="AJ11" s="27">
        <v>0</v>
      </c>
      <c r="AK11" s="27">
        <v>0</v>
      </c>
      <c r="AL11" t="str">
        <f t="shared" si="0"/>
        <v>TRUE</v>
      </c>
    </row>
    <row r="12" spans="1:38" ht="16" x14ac:dyDescent="0.2">
      <c r="A12" s="8" t="s">
        <v>60</v>
      </c>
      <c r="B12" s="9">
        <v>65</v>
      </c>
      <c r="C12" s="10">
        <f>B12/1000</f>
        <v>6.5000000000000002E-2</v>
      </c>
      <c r="D12" s="11">
        <v>1201.4889377755453</v>
      </c>
      <c r="E12" s="11">
        <v>207.59871899705632</v>
      </c>
      <c r="F12" s="11">
        <v>44.505515651353321</v>
      </c>
      <c r="G12" s="11">
        <v>3.79</v>
      </c>
      <c r="H12" s="11">
        <v>27.88</v>
      </c>
      <c r="I12" s="11">
        <v>34.948486036539315</v>
      </c>
      <c r="J12" s="11">
        <v>2.0569320857350943</v>
      </c>
      <c r="K12" s="11">
        <v>3.6716198965984113</v>
      </c>
      <c r="L12" s="11">
        <v>3.33569348799863</v>
      </c>
      <c r="M12" s="11">
        <v>0.50279621527845364</v>
      </c>
      <c r="N12" s="10">
        <f>(D12*1/1000)/$C$12</f>
        <v>18.484445196546851</v>
      </c>
      <c r="O12" s="10">
        <f>(E12*1/1000)/$C$12</f>
        <v>3.1938264461085586</v>
      </c>
      <c r="P12" s="10">
        <f>(F12*1/1000)/$C$12</f>
        <v>0.6847002407900511</v>
      </c>
      <c r="Q12" s="10">
        <f>(G12*1/1000)/$C$12</f>
        <v>5.8307692307692303E-2</v>
      </c>
      <c r="R12" s="10">
        <v>1.7000000000000001E-2</v>
      </c>
      <c r="S12" s="10">
        <f>(I12*1/1000)/$C$12</f>
        <v>0.53766901594675864</v>
      </c>
      <c r="T12" t="s">
        <v>526</v>
      </c>
      <c r="U12" t="s">
        <v>620</v>
      </c>
      <c r="V12" t="s">
        <v>60</v>
      </c>
      <c r="W12" t="s">
        <v>504</v>
      </c>
      <c r="X12" t="s">
        <v>510</v>
      </c>
      <c r="Y12" t="s">
        <v>511</v>
      </c>
      <c r="Z12" s="21">
        <v>29437</v>
      </c>
      <c r="AA12" s="21">
        <v>43417</v>
      </c>
      <c r="AB12">
        <f>DATEDIF(Z12,AA12,"Y")</f>
        <v>38</v>
      </c>
      <c r="AC12">
        <v>1</v>
      </c>
      <c r="AD12" t="s">
        <v>609</v>
      </c>
      <c r="AE12" t="s">
        <v>502</v>
      </c>
      <c r="AF12">
        <v>1073</v>
      </c>
      <c r="AG12">
        <v>10</v>
      </c>
      <c r="AH12">
        <v>1</v>
      </c>
      <c r="AI12">
        <v>3</v>
      </c>
      <c r="AJ12" s="27">
        <v>1</v>
      </c>
      <c r="AK12" s="27">
        <v>0</v>
      </c>
      <c r="AL12" t="str">
        <f t="shared" si="0"/>
        <v>TRUE</v>
      </c>
    </row>
    <row r="13" spans="1:38" ht="16" x14ac:dyDescent="0.2">
      <c r="A13" s="8" t="s">
        <v>62</v>
      </c>
      <c r="B13" s="9">
        <v>31</v>
      </c>
      <c r="C13" s="10">
        <f>B13/1000</f>
        <v>3.1E-2</v>
      </c>
      <c r="D13" s="11">
        <v>9.7401149690829278</v>
      </c>
      <c r="E13" s="11">
        <v>496.26047061981615</v>
      </c>
      <c r="F13" s="11">
        <v>211.14202381869629</v>
      </c>
      <c r="G13" s="11">
        <v>1.3002417740539007</v>
      </c>
      <c r="H13" s="11">
        <v>18.149425947375143</v>
      </c>
      <c r="I13" s="11">
        <v>176.52881403435538</v>
      </c>
      <c r="J13" s="11">
        <v>15.00425530966751</v>
      </c>
      <c r="K13" s="11">
        <v>18.463129633038513</v>
      </c>
      <c r="L13" s="11">
        <v>36.284554152812746</v>
      </c>
      <c r="M13" s="11">
        <v>14.457826207916495</v>
      </c>
      <c r="N13" s="10">
        <f>(D13*1/1000)/$C$13</f>
        <v>0.3141972570671912</v>
      </c>
      <c r="O13" s="10">
        <f>(E13*1/1000)/$C$13</f>
        <v>16.008402278058586</v>
      </c>
      <c r="P13" s="10">
        <f>(F13*1/1000)/$C$13</f>
        <v>6.8110330264095582</v>
      </c>
      <c r="Q13" s="10">
        <f>(G13*1/1000)/$C$13</f>
        <v>4.1943283033996796E-2</v>
      </c>
      <c r="R13" s="10">
        <f>(H13*1/1000)/$C$13</f>
        <v>0.58546535314113368</v>
      </c>
      <c r="S13" s="10">
        <f>(I13*1/1000)/$C$13</f>
        <v>5.6944778720759803</v>
      </c>
      <c r="T13" t="s">
        <v>621</v>
      </c>
      <c r="U13" t="s">
        <v>622</v>
      </c>
      <c r="V13" t="s">
        <v>62</v>
      </c>
      <c r="W13" t="s">
        <v>504</v>
      </c>
      <c r="X13" t="s">
        <v>520</v>
      </c>
      <c r="Y13" t="s">
        <v>511</v>
      </c>
      <c r="Z13" s="21">
        <v>25575</v>
      </c>
      <c r="AA13" s="21">
        <v>43426</v>
      </c>
      <c r="AB13">
        <f>DATEDIF(Z13,AA13,"Y")</f>
        <v>48</v>
      </c>
      <c r="AC13">
        <v>1</v>
      </c>
      <c r="AD13" t="s">
        <v>609</v>
      </c>
      <c r="AE13" t="s">
        <v>502</v>
      </c>
      <c r="AF13">
        <v>98</v>
      </c>
      <c r="AG13">
        <v>4</v>
      </c>
      <c r="AH13">
        <v>0</v>
      </c>
      <c r="AI13">
        <v>3</v>
      </c>
      <c r="AJ13" s="27">
        <v>1</v>
      </c>
      <c r="AK13" s="27">
        <v>0</v>
      </c>
      <c r="AL13" t="str">
        <f t="shared" si="0"/>
        <v>TRUE</v>
      </c>
    </row>
    <row r="14" spans="1:38" ht="16" x14ac:dyDescent="0.2">
      <c r="A14" s="8" t="s">
        <v>68</v>
      </c>
      <c r="B14" s="9">
        <v>44</v>
      </c>
      <c r="C14" s="10">
        <f>B14/1000</f>
        <v>4.3999999999999997E-2</v>
      </c>
      <c r="D14" s="11">
        <v>4.4429966366533034</v>
      </c>
      <c r="E14" s="11">
        <v>425.12020756585628</v>
      </c>
      <c r="F14" s="11">
        <v>201.81166372723666</v>
      </c>
      <c r="G14" s="11">
        <v>1.2578862695851691</v>
      </c>
      <c r="H14" s="11">
        <v>25.546658911523558</v>
      </c>
      <c r="I14" s="11">
        <v>143.75252024731495</v>
      </c>
      <c r="J14" s="11">
        <v>22.563297261976338</v>
      </c>
      <c r="K14" s="11">
        <v>28.005026305158939</v>
      </c>
      <c r="L14" s="11">
        <v>29.576712639809209</v>
      </c>
      <c r="M14" s="11">
        <v>4.1869282532279302</v>
      </c>
      <c r="N14" s="10">
        <f>(D14*1/1000)/$C$14</f>
        <v>0.10097719628757508</v>
      </c>
      <c r="O14" s="10">
        <f>(E14*1/1000)/$C$14</f>
        <v>9.6618228992240063</v>
      </c>
      <c r="P14" s="10">
        <f>(F14*1/1000)/$C$14</f>
        <v>4.586628721073561</v>
      </c>
      <c r="Q14" s="10">
        <f>(G14*1/1000)/$C$14</f>
        <v>2.8588324308753847E-2</v>
      </c>
      <c r="R14" s="10">
        <f>(H14*1/1000)/$C$14</f>
        <v>0.58060588435280813</v>
      </c>
      <c r="S14" s="10">
        <f>(I14*1/1000)/$C$14</f>
        <v>3.2671027328935214</v>
      </c>
      <c r="T14" t="s">
        <v>527</v>
      </c>
      <c r="U14" t="s">
        <v>623</v>
      </c>
      <c r="V14" t="s">
        <v>68</v>
      </c>
      <c r="W14" t="s">
        <v>504</v>
      </c>
      <c r="X14" t="s">
        <v>505</v>
      </c>
      <c r="Y14" t="s">
        <v>511</v>
      </c>
      <c r="Z14" s="21">
        <v>17139</v>
      </c>
      <c r="AA14" s="21">
        <v>43427</v>
      </c>
      <c r="AB14">
        <f>DATEDIF(Z14,AA14,"Y")</f>
        <v>71</v>
      </c>
      <c r="AC14">
        <v>1</v>
      </c>
      <c r="AD14" t="s">
        <v>609</v>
      </c>
      <c r="AE14" t="s">
        <v>502</v>
      </c>
      <c r="AF14">
        <v>164</v>
      </c>
      <c r="AG14">
        <v>4</v>
      </c>
      <c r="AH14">
        <v>0</v>
      </c>
      <c r="AI14">
        <v>1</v>
      </c>
      <c r="AJ14" s="27">
        <v>1</v>
      </c>
      <c r="AK14" s="27">
        <v>0</v>
      </c>
      <c r="AL14" t="str">
        <f t="shared" si="0"/>
        <v>TRUE</v>
      </c>
    </row>
    <row r="15" spans="1:38" ht="16" x14ac:dyDescent="0.2">
      <c r="A15" s="8" t="s">
        <v>72</v>
      </c>
      <c r="B15" s="9">
        <v>45</v>
      </c>
      <c r="C15" s="10">
        <f>B15/1000</f>
        <v>4.4999999999999998E-2</v>
      </c>
      <c r="D15" s="11">
        <v>203.15067364633509</v>
      </c>
      <c r="E15" s="11">
        <v>732.4100661556356</v>
      </c>
      <c r="F15" s="11">
        <v>57.668073641328633</v>
      </c>
      <c r="G15" s="11">
        <v>1.6204640683726033</v>
      </c>
      <c r="H15" s="11">
        <v>27.84</v>
      </c>
      <c r="I15" s="11">
        <v>480.97606562075066</v>
      </c>
      <c r="J15" s="11">
        <v>0.20911338463295223</v>
      </c>
      <c r="K15" s="11">
        <v>5.9884891452290374E-2</v>
      </c>
      <c r="L15" s="11">
        <v>1.5953354259589432</v>
      </c>
      <c r="M15" s="11">
        <v>0.89725397867344736</v>
      </c>
      <c r="N15" s="10">
        <f>(D15*1/1000)/$C$15</f>
        <v>4.5144594143630021</v>
      </c>
      <c r="O15" s="10">
        <f>(E15*1/1000)/$C$15</f>
        <v>16.275779247903014</v>
      </c>
      <c r="P15" s="10">
        <f>(F15*1/1000)/$C$15</f>
        <v>1.2815127475850807</v>
      </c>
      <c r="Q15" s="10">
        <f>(G15*1/1000)/$C$15</f>
        <v>3.6010312630502292E-2</v>
      </c>
      <c r="R15" s="10">
        <v>1.2E-2</v>
      </c>
      <c r="S15" s="10">
        <f>(I15*1/1000)/$C$15</f>
        <v>10.688357013794461</v>
      </c>
      <c r="T15" t="s">
        <v>528</v>
      </c>
      <c r="U15" t="s">
        <v>624</v>
      </c>
      <c r="V15" t="s">
        <v>72</v>
      </c>
      <c r="W15" t="s">
        <v>504</v>
      </c>
      <c r="X15" t="s">
        <v>505</v>
      </c>
      <c r="Y15" t="s">
        <v>511</v>
      </c>
      <c r="Z15" s="21">
        <v>36196</v>
      </c>
      <c r="AA15" s="21">
        <v>43462</v>
      </c>
      <c r="AB15">
        <f>DATEDIF(Z15,AA15,"Y")</f>
        <v>19</v>
      </c>
      <c r="AC15">
        <v>1</v>
      </c>
      <c r="AD15" t="s">
        <v>609</v>
      </c>
      <c r="AE15" t="s">
        <v>502</v>
      </c>
      <c r="AF15">
        <v>108</v>
      </c>
      <c r="AG15">
        <v>3</v>
      </c>
      <c r="AH15">
        <v>1</v>
      </c>
      <c r="AI15">
        <v>1</v>
      </c>
      <c r="AJ15" s="27">
        <v>1</v>
      </c>
      <c r="AK15" s="27">
        <v>0</v>
      </c>
      <c r="AL15" t="str">
        <f t="shared" si="0"/>
        <v>TRUE</v>
      </c>
    </row>
    <row r="16" spans="1:38" ht="16" x14ac:dyDescent="0.2">
      <c r="A16" s="8" t="s">
        <v>78</v>
      </c>
      <c r="B16" s="9">
        <v>48</v>
      </c>
      <c r="C16" s="10">
        <f>B16/1000</f>
        <v>4.8000000000000001E-2</v>
      </c>
      <c r="D16" s="11">
        <v>31.983242092130617</v>
      </c>
      <c r="E16" s="11">
        <v>1256.6501505825049</v>
      </c>
      <c r="F16" s="11">
        <v>497.12374467563063</v>
      </c>
      <c r="G16" s="11">
        <v>1.4086946761016805</v>
      </c>
      <c r="H16" s="11">
        <v>82.944493633911733</v>
      </c>
      <c r="I16" s="11">
        <v>370.80744285428693</v>
      </c>
      <c r="J16" s="11">
        <v>41.984465833188992</v>
      </c>
      <c r="K16" s="11">
        <v>78.740793927255893</v>
      </c>
      <c r="L16" s="11">
        <v>88.422907511647594</v>
      </c>
      <c r="M16" s="11">
        <v>1.4664675855340086</v>
      </c>
      <c r="N16" s="10">
        <f>(D16*1/1000)/$C$16</f>
        <v>0.66631754358605455</v>
      </c>
      <c r="O16" s="10">
        <f>(E16*1/1000)/$C$16</f>
        <v>26.180211470468851</v>
      </c>
      <c r="P16" s="10">
        <f>(F16*1/1000)/$C$16</f>
        <v>10.356744680742304</v>
      </c>
      <c r="Q16" s="10">
        <f>(G16*1/1000)/$C$16</f>
        <v>2.9347805752118344E-2</v>
      </c>
      <c r="R16" s="10">
        <f>(H16*1/1000)/$C$16</f>
        <v>1.7280102840398277</v>
      </c>
      <c r="S16" s="10">
        <f>(I16*1/1000)/$C$16</f>
        <v>7.7251550594643108</v>
      </c>
      <c r="T16" t="s">
        <v>625</v>
      </c>
      <c r="U16" t="s">
        <v>620</v>
      </c>
      <c r="V16" t="s">
        <v>78</v>
      </c>
      <c r="W16" t="s">
        <v>504</v>
      </c>
      <c r="X16" t="s">
        <v>510</v>
      </c>
      <c r="Y16" t="s">
        <v>511</v>
      </c>
      <c r="Z16" s="21">
        <v>29437</v>
      </c>
      <c r="AA16" s="21">
        <v>43467</v>
      </c>
      <c r="AB16">
        <f>DATEDIF(Z16,AA16,"Y")</f>
        <v>38</v>
      </c>
      <c r="AC16">
        <v>2</v>
      </c>
      <c r="AD16" t="s">
        <v>626</v>
      </c>
      <c r="AE16" t="s">
        <v>502</v>
      </c>
      <c r="AF16">
        <v>1248</v>
      </c>
      <c r="AG16">
        <v>5</v>
      </c>
      <c r="AH16" s="31">
        <v>1</v>
      </c>
      <c r="AI16" s="31">
        <v>3</v>
      </c>
      <c r="AJ16" s="32">
        <v>0</v>
      </c>
      <c r="AK16" s="32">
        <v>0</v>
      </c>
      <c r="AL16" t="str">
        <f t="shared" si="0"/>
        <v>TRUE</v>
      </c>
    </row>
    <row r="17" spans="1:38" ht="16" x14ac:dyDescent="0.2">
      <c r="A17" s="8" t="s">
        <v>80</v>
      </c>
      <c r="B17" s="9">
        <v>53</v>
      </c>
      <c r="C17" s="10">
        <f>B17/1000</f>
        <v>5.2999999999999999E-2</v>
      </c>
      <c r="D17" s="11">
        <v>2584.32005914513</v>
      </c>
      <c r="E17" s="11">
        <v>2899.32</v>
      </c>
      <c r="F17" s="11">
        <v>7.0338259900014135</v>
      </c>
      <c r="G17" s="11">
        <v>2.4399884552459721</v>
      </c>
      <c r="H17" s="11">
        <v>43.56</v>
      </c>
      <c r="I17" s="11">
        <v>2.4E-2</v>
      </c>
      <c r="J17" s="11">
        <v>9.7054799156518594E-3</v>
      </c>
      <c r="K17" s="11">
        <v>0.01</v>
      </c>
      <c r="L17" s="11">
        <v>0.73019841549179509</v>
      </c>
      <c r="M17" s="11">
        <v>0.61256147214977041</v>
      </c>
      <c r="N17" s="10">
        <f>(D17*1/1000)/$C$17</f>
        <v>48.760755832926982</v>
      </c>
      <c r="O17" s="10">
        <v>1.125</v>
      </c>
      <c r="P17" s="10">
        <f>(F17*1/1000)/$C$17</f>
        <v>0.13271369792455498</v>
      </c>
      <c r="Q17" s="10">
        <f>(G17*1/1000)/$C$17</f>
        <v>4.603751802350891E-2</v>
      </c>
      <c r="R17" s="10">
        <v>0.09</v>
      </c>
      <c r="S17" s="10">
        <v>1.1999999999999999E-3</v>
      </c>
      <c r="T17" t="s">
        <v>627</v>
      </c>
      <c r="U17" t="s">
        <v>611</v>
      </c>
      <c r="V17" t="s">
        <v>80</v>
      </c>
      <c r="W17" t="s">
        <v>504</v>
      </c>
      <c r="X17" t="s">
        <v>510</v>
      </c>
      <c r="Y17" t="s">
        <v>511</v>
      </c>
      <c r="Z17" s="21">
        <v>30401</v>
      </c>
      <c r="AA17" s="21">
        <v>43469</v>
      </c>
      <c r="AB17">
        <f>DATEDIF(Z17,AA17,"Y")</f>
        <v>35</v>
      </c>
      <c r="AC17">
        <v>2</v>
      </c>
      <c r="AD17" t="s">
        <v>616</v>
      </c>
      <c r="AE17" t="s">
        <v>502</v>
      </c>
      <c r="AF17">
        <v>35</v>
      </c>
      <c r="AG17">
        <v>3</v>
      </c>
      <c r="AH17" s="31">
        <v>0</v>
      </c>
      <c r="AI17" s="31">
        <v>2</v>
      </c>
      <c r="AJ17" s="27">
        <v>1</v>
      </c>
      <c r="AK17" s="27">
        <v>0</v>
      </c>
      <c r="AL17" t="str">
        <f t="shared" si="0"/>
        <v>TRUE</v>
      </c>
    </row>
    <row r="18" spans="1:38" ht="16" x14ac:dyDescent="0.2">
      <c r="A18" s="8" t="s">
        <v>82</v>
      </c>
      <c r="B18" s="9">
        <v>34</v>
      </c>
      <c r="C18" s="10">
        <f>B18/1000</f>
        <v>3.4000000000000002E-2</v>
      </c>
      <c r="D18" s="11">
        <v>22.309490705585194</v>
      </c>
      <c r="E18" s="11">
        <v>1246.4719521318007</v>
      </c>
      <c r="F18" s="11">
        <v>1059.746595571705</v>
      </c>
      <c r="G18" s="11">
        <v>1.3638153478510919</v>
      </c>
      <c r="H18" s="11">
        <v>10.305636819257289</v>
      </c>
      <c r="I18" s="11">
        <v>704.3734324342754</v>
      </c>
      <c r="J18" s="11">
        <v>9.7269355809596441</v>
      </c>
      <c r="K18" s="11">
        <v>11.080373727404385</v>
      </c>
      <c r="L18" s="11">
        <v>79.908816061131731</v>
      </c>
      <c r="M18" s="11">
        <v>7.696162010296538</v>
      </c>
      <c r="N18" s="10">
        <f>(D18*1/1000)/$C$18</f>
        <v>0.65616149134074098</v>
      </c>
      <c r="O18" s="10">
        <f>(E18*1/1000)/$C$18</f>
        <v>36.660939768582367</v>
      </c>
      <c r="P18" s="10">
        <f>(F18*1/1000)/$C$18</f>
        <v>31.169017516814847</v>
      </c>
      <c r="Q18" s="10">
        <f>(G18*1/1000)/$C$18</f>
        <v>4.0112216113267408E-2</v>
      </c>
      <c r="R18" s="10">
        <f>(H18*1/1000)/$C$18</f>
        <v>0.30310696527227315</v>
      </c>
      <c r="S18" s="10">
        <f>(I18*1/1000)/$C$18</f>
        <v>20.71686565983163</v>
      </c>
      <c r="T18" t="s">
        <v>628</v>
      </c>
      <c r="U18" t="s">
        <v>612</v>
      </c>
      <c r="V18" t="s">
        <v>82</v>
      </c>
      <c r="W18" t="s">
        <v>504</v>
      </c>
      <c r="X18" t="s">
        <v>510</v>
      </c>
      <c r="Y18" t="s">
        <v>511</v>
      </c>
      <c r="Z18" s="21">
        <v>32618</v>
      </c>
      <c r="AA18" s="21">
        <v>43476</v>
      </c>
      <c r="AB18">
        <f>DATEDIF(Z18,AA18,"Y")</f>
        <v>29</v>
      </c>
      <c r="AC18">
        <v>2</v>
      </c>
      <c r="AD18" t="s">
        <v>616</v>
      </c>
      <c r="AE18" t="s">
        <v>502</v>
      </c>
      <c r="AF18">
        <v>103</v>
      </c>
      <c r="AG18">
        <v>2</v>
      </c>
      <c r="AH18">
        <v>0</v>
      </c>
      <c r="AI18">
        <v>2</v>
      </c>
      <c r="AJ18" s="27">
        <v>1</v>
      </c>
      <c r="AK18" s="27">
        <v>0</v>
      </c>
      <c r="AL18" t="str">
        <f t="shared" si="0"/>
        <v>TRUE</v>
      </c>
    </row>
    <row r="19" spans="1:38" ht="16" x14ac:dyDescent="0.2">
      <c r="A19" s="8" t="s">
        <v>84</v>
      </c>
      <c r="B19" s="9">
        <v>42</v>
      </c>
      <c r="C19" s="10">
        <f>B19/1000</f>
        <v>4.2000000000000003E-2</v>
      </c>
      <c r="D19" s="11">
        <v>10.081438953082225</v>
      </c>
      <c r="E19" s="11">
        <v>297.47129080187011</v>
      </c>
      <c r="F19" s="11">
        <v>131.36134021647419</v>
      </c>
      <c r="G19" s="11">
        <v>1.2295661177189141</v>
      </c>
      <c r="H19" s="11">
        <v>9.9723044851793219</v>
      </c>
      <c r="I19" s="11">
        <v>176.57287993111876</v>
      </c>
      <c r="J19" s="11">
        <v>10.755641757060001</v>
      </c>
      <c r="K19" s="11">
        <v>15.511218674928447</v>
      </c>
      <c r="L19" s="11">
        <v>18.21974522868263</v>
      </c>
      <c r="M19" s="11">
        <v>2.5324069680040298</v>
      </c>
      <c r="N19" s="10">
        <f>(D19*1/1000)/$C$19</f>
        <v>0.24003426078767204</v>
      </c>
      <c r="O19" s="10">
        <f>(E19*1/1000)/$C$19</f>
        <v>7.0826497809969071</v>
      </c>
      <c r="P19" s="10">
        <f>(F19*1/1000)/$C$19</f>
        <v>3.1276509575350997</v>
      </c>
      <c r="Q19" s="10">
        <f>(G19*1/1000)/$C$19</f>
        <v>2.9275383755212239E-2</v>
      </c>
      <c r="R19" s="10">
        <f>(H19*1/1000)/$C$19</f>
        <v>0.23743582107569811</v>
      </c>
      <c r="S19" s="10">
        <f>(I19*1/1000)/$C$19</f>
        <v>4.2041161888361609</v>
      </c>
      <c r="T19" t="s">
        <v>629</v>
      </c>
      <c r="U19" t="s">
        <v>618</v>
      </c>
      <c r="V19" t="s">
        <v>84</v>
      </c>
      <c r="W19" t="s">
        <v>504</v>
      </c>
      <c r="X19" t="s">
        <v>510</v>
      </c>
      <c r="Y19" t="s">
        <v>511</v>
      </c>
      <c r="Z19" s="21">
        <v>23573</v>
      </c>
      <c r="AA19" s="21">
        <v>43483</v>
      </c>
      <c r="AB19">
        <f>DATEDIF(Z19,AA19,"Y")</f>
        <v>54</v>
      </c>
      <c r="AC19">
        <v>2</v>
      </c>
      <c r="AD19" t="s">
        <v>616</v>
      </c>
      <c r="AE19" t="s">
        <v>502</v>
      </c>
      <c r="AF19">
        <v>15</v>
      </c>
      <c r="AG19">
        <v>0</v>
      </c>
      <c r="AH19" s="31">
        <v>0</v>
      </c>
      <c r="AI19" s="31">
        <v>2</v>
      </c>
      <c r="AJ19" s="32">
        <v>1</v>
      </c>
      <c r="AK19" s="32">
        <v>0</v>
      </c>
      <c r="AL19" t="str">
        <f t="shared" si="0"/>
        <v>TRUE</v>
      </c>
    </row>
    <row r="20" spans="1:38" ht="16" x14ac:dyDescent="0.2">
      <c r="A20" s="8" t="s">
        <v>90</v>
      </c>
      <c r="B20" s="9">
        <v>40</v>
      </c>
      <c r="C20" s="10">
        <f>B20/1000</f>
        <v>0.04</v>
      </c>
      <c r="D20" s="11">
        <v>4.8260984385299395</v>
      </c>
      <c r="E20" s="11">
        <v>1411.2048393662503</v>
      </c>
      <c r="F20" s="11">
        <v>211.67421884051859</v>
      </c>
      <c r="G20" s="11">
        <v>1.3613435105356639</v>
      </c>
      <c r="H20" s="11">
        <v>3.921749340183299E-2</v>
      </c>
      <c r="I20" s="11">
        <v>1120.3520391400239</v>
      </c>
      <c r="J20" s="11">
        <v>2.5100313398048426</v>
      </c>
      <c r="K20" s="11">
        <v>4.7690803257209602</v>
      </c>
      <c r="L20" s="11">
        <v>5.699969694117466</v>
      </c>
      <c r="M20" s="11">
        <v>1.2481457645623992</v>
      </c>
      <c r="N20" s="10">
        <f>(D20*1/1000)/$C$20</f>
        <v>0.1206524609632485</v>
      </c>
      <c r="O20" s="10">
        <f>(E20*1/1000)/$C$20</f>
        <v>35.280120984156262</v>
      </c>
      <c r="P20" s="10">
        <f>(F20*1/1000)/$C$20</f>
        <v>5.2918554710129646</v>
      </c>
      <c r="Q20" s="10">
        <f>(G20*1/1000)/$C$20</f>
        <v>3.4033587763391597E-2</v>
      </c>
      <c r="R20" s="10">
        <f>(H20*1/1000)/$C$20</f>
        <v>9.8043733504582465E-4</v>
      </c>
      <c r="S20" s="10">
        <f>(I20*1/1000)/$C$20</f>
        <v>28.008800978500599</v>
      </c>
      <c r="T20" t="s">
        <v>630</v>
      </c>
      <c r="U20" t="s">
        <v>610</v>
      </c>
      <c r="V20" t="s">
        <v>90</v>
      </c>
      <c r="W20" t="s">
        <v>504</v>
      </c>
      <c r="X20" t="s">
        <v>505</v>
      </c>
      <c r="Y20" t="s">
        <v>496</v>
      </c>
      <c r="Z20" s="21">
        <v>21589</v>
      </c>
      <c r="AA20" s="21">
        <v>43487</v>
      </c>
      <c r="AB20">
        <f>DATEDIF(Z20,AA20,"Y")</f>
        <v>59</v>
      </c>
      <c r="AC20">
        <v>3</v>
      </c>
      <c r="AD20" t="s">
        <v>626</v>
      </c>
      <c r="AE20" t="s">
        <v>502</v>
      </c>
      <c r="AF20">
        <v>34</v>
      </c>
      <c r="AG20">
        <v>0</v>
      </c>
      <c r="AH20" s="31">
        <v>1</v>
      </c>
      <c r="AI20" s="31">
        <v>2</v>
      </c>
      <c r="AJ20" s="32">
        <v>1</v>
      </c>
      <c r="AK20" s="32">
        <v>0</v>
      </c>
      <c r="AL20" t="str">
        <f t="shared" si="0"/>
        <v>TRUE</v>
      </c>
    </row>
    <row r="21" spans="1:38" ht="16" x14ac:dyDescent="0.2">
      <c r="A21" s="8" t="s">
        <v>92</v>
      </c>
      <c r="B21" s="9">
        <v>33</v>
      </c>
      <c r="C21" s="10">
        <f>B21/1000</f>
        <v>3.3000000000000002E-2</v>
      </c>
      <c r="D21" s="11">
        <v>18.544898972195877</v>
      </c>
      <c r="E21" s="11">
        <v>541.34727331996351</v>
      </c>
      <c r="F21" s="11">
        <v>336.53699190009456</v>
      </c>
      <c r="G21" s="11">
        <v>1.8017554937180658</v>
      </c>
      <c r="H21" s="11">
        <v>25.033777187276765</v>
      </c>
      <c r="I21" s="11">
        <v>104.03068362280202</v>
      </c>
      <c r="J21" s="11">
        <v>21.584986412036727</v>
      </c>
      <c r="K21" s="11">
        <v>33.077511813985375</v>
      </c>
      <c r="L21" s="11">
        <v>3.2848258809268414</v>
      </c>
      <c r="M21" s="11">
        <v>0.79075277562420598</v>
      </c>
      <c r="N21" s="10">
        <f>(D21*1/1000)/$C$21</f>
        <v>0.56196663552108717</v>
      </c>
      <c r="O21" s="10">
        <f>(E21*1/1000)/$C$21</f>
        <v>16.40446282787768</v>
      </c>
      <c r="P21" s="10">
        <f>(F21*1/1000)/$C$21</f>
        <v>10.198090663639229</v>
      </c>
      <c r="Q21" s="10">
        <f>(G21*1/1000)/$C$21</f>
        <v>5.4598651324789867E-2</v>
      </c>
      <c r="R21" s="10">
        <f>(H21*1/1000)/$C$21</f>
        <v>0.75859930870535641</v>
      </c>
      <c r="S21" s="10">
        <f>(I21*1/1000)/$C$21</f>
        <v>3.1524449582667278</v>
      </c>
      <c r="T21" t="s">
        <v>631</v>
      </c>
      <c r="U21" t="s">
        <v>613</v>
      </c>
      <c r="V21" t="s">
        <v>92</v>
      </c>
      <c r="W21" t="s">
        <v>504</v>
      </c>
      <c r="X21" t="s">
        <v>505</v>
      </c>
      <c r="Y21" t="s">
        <v>511</v>
      </c>
      <c r="Z21" s="21">
        <v>29445</v>
      </c>
      <c r="AA21" s="21">
        <v>43497</v>
      </c>
      <c r="AB21">
        <f>DATEDIF(Z21,AA21,"Y")</f>
        <v>38</v>
      </c>
      <c r="AC21">
        <v>2</v>
      </c>
      <c r="AD21" t="s">
        <v>616</v>
      </c>
      <c r="AE21" t="s">
        <v>502</v>
      </c>
      <c r="AF21">
        <v>803</v>
      </c>
      <c r="AG21">
        <v>1</v>
      </c>
      <c r="AH21" s="31">
        <v>1</v>
      </c>
      <c r="AI21" s="31">
        <v>2</v>
      </c>
      <c r="AJ21" s="32">
        <v>0</v>
      </c>
      <c r="AK21" s="32">
        <v>0</v>
      </c>
      <c r="AL21" t="str">
        <f t="shared" si="0"/>
        <v>TRUE</v>
      </c>
    </row>
    <row r="22" spans="1:38" ht="16" x14ac:dyDescent="0.2">
      <c r="A22" s="8" t="s">
        <v>96</v>
      </c>
      <c r="B22" s="9">
        <v>36</v>
      </c>
      <c r="C22" s="10">
        <f>B22/1000</f>
        <v>3.5999999999999997E-2</v>
      </c>
      <c r="D22" s="11">
        <v>49.600810125712115</v>
      </c>
      <c r="E22" s="11">
        <v>2102.2133492984603</v>
      </c>
      <c r="F22" s="11">
        <v>214.50556572064713</v>
      </c>
      <c r="G22" s="11">
        <v>1.6539796946481455</v>
      </c>
      <c r="H22" s="11">
        <v>3.4675885455907469</v>
      </c>
      <c r="I22" s="11">
        <v>758.74474854168943</v>
      </c>
      <c r="J22" s="11">
        <v>5.1478067194175381</v>
      </c>
      <c r="K22" s="11">
        <v>13.683236719534751</v>
      </c>
      <c r="L22" s="11">
        <v>11.523142810190333</v>
      </c>
      <c r="M22" s="11">
        <v>0.71495241103670759</v>
      </c>
      <c r="N22" s="10">
        <f>(D22*1/1000)/$C$22</f>
        <v>1.3778002812697812</v>
      </c>
      <c r="O22" s="10">
        <f>(E22*1/1000)/$C$22</f>
        <v>58.394815258290571</v>
      </c>
      <c r="P22" s="10">
        <f>(F22*1/1000)/$C$22</f>
        <v>5.9584879366846435</v>
      </c>
      <c r="Q22" s="10">
        <f>(G22*1/1000)/$C$22</f>
        <v>4.5943880406892935E-2</v>
      </c>
      <c r="R22" s="10">
        <f>(H22*1/1000)/$C$22</f>
        <v>9.6321904044187417E-2</v>
      </c>
      <c r="S22" s="10">
        <f>(I22*1/1000)/$C$22</f>
        <v>21.076243015046931</v>
      </c>
      <c r="T22" t="s">
        <v>534</v>
      </c>
      <c r="U22" t="s">
        <v>632</v>
      </c>
      <c r="V22" t="s">
        <v>96</v>
      </c>
      <c r="W22" t="s">
        <v>504</v>
      </c>
      <c r="X22" t="s">
        <v>505</v>
      </c>
      <c r="Y22" t="s">
        <v>496</v>
      </c>
      <c r="Z22" s="21">
        <v>36595</v>
      </c>
      <c r="AA22" s="21">
        <v>43490</v>
      </c>
      <c r="AB22">
        <f>DATEDIF(Z22,AA22,"Y")</f>
        <v>18</v>
      </c>
      <c r="AC22">
        <v>1</v>
      </c>
      <c r="AD22" t="s">
        <v>609</v>
      </c>
      <c r="AE22" t="s">
        <v>497</v>
      </c>
      <c r="AF22">
        <v>1276</v>
      </c>
      <c r="AG22">
        <v>11</v>
      </c>
      <c r="AH22">
        <v>1</v>
      </c>
      <c r="AI22">
        <v>2</v>
      </c>
      <c r="AJ22" s="27">
        <v>1</v>
      </c>
      <c r="AK22" s="27">
        <v>0</v>
      </c>
      <c r="AL22" t="str">
        <f t="shared" si="0"/>
        <v>TRUE</v>
      </c>
    </row>
    <row r="23" spans="1:38" ht="16" x14ac:dyDescent="0.2">
      <c r="A23" s="8" t="s">
        <v>104</v>
      </c>
      <c r="B23" s="9">
        <v>26</v>
      </c>
      <c r="C23" s="10">
        <f>B23/1000</f>
        <v>2.5999999999999999E-2</v>
      </c>
      <c r="D23" s="11">
        <v>7.0728867223631919</v>
      </c>
      <c r="E23" s="11">
        <v>1051.7132132418674</v>
      </c>
      <c r="F23" s="11">
        <v>630.0393865299161</v>
      </c>
      <c r="G23" s="11">
        <v>1.3403283889080089</v>
      </c>
      <c r="H23" s="11">
        <v>62.407182262194276</v>
      </c>
      <c r="I23" s="11">
        <v>488.25117967588176</v>
      </c>
      <c r="J23" s="11">
        <v>47.144779502021152</v>
      </c>
      <c r="K23" s="11">
        <v>62.619134085324255</v>
      </c>
      <c r="L23" s="11">
        <v>104.74384014896842</v>
      </c>
      <c r="M23" s="11">
        <v>28.740096468327152</v>
      </c>
      <c r="N23" s="10">
        <f>(D23*1/1000)/$C$23</f>
        <v>0.27203410470627665</v>
      </c>
      <c r="O23" s="10">
        <f>(E23*1/1000)/$C$23</f>
        <v>40.450508201610283</v>
      </c>
      <c r="P23" s="10">
        <f>(F23*1/1000)/$C$23</f>
        <v>24.232284097304465</v>
      </c>
      <c r="Q23" s="10">
        <f>(G23*1/1000)/$C$23</f>
        <v>5.1551091881077267E-2</v>
      </c>
      <c r="R23" s="10">
        <f>(H23*1/1000)/$C$23</f>
        <v>2.4002762408536262</v>
      </c>
      <c r="S23" s="10">
        <f>(I23*1/1000)/$C$23</f>
        <v>18.778891525995455</v>
      </c>
      <c r="T23" t="s">
        <v>633</v>
      </c>
      <c r="U23" t="s">
        <v>619</v>
      </c>
      <c r="V23" t="s">
        <v>104</v>
      </c>
      <c r="W23" t="s">
        <v>504</v>
      </c>
      <c r="X23" t="s">
        <v>510</v>
      </c>
      <c r="Y23" t="s">
        <v>511</v>
      </c>
      <c r="Z23" s="21">
        <v>24908</v>
      </c>
      <c r="AA23" s="21">
        <v>43509</v>
      </c>
      <c r="AB23">
        <f>DATEDIF(Z23,AA23,"Y")</f>
        <v>50</v>
      </c>
      <c r="AC23">
        <v>2</v>
      </c>
      <c r="AD23" t="s">
        <v>616</v>
      </c>
      <c r="AE23" t="s">
        <v>502</v>
      </c>
      <c r="AF23">
        <v>15</v>
      </c>
      <c r="AG23">
        <v>2</v>
      </c>
      <c r="AH23" s="31">
        <v>1</v>
      </c>
      <c r="AI23" s="31">
        <v>2</v>
      </c>
      <c r="AJ23" s="32">
        <v>0</v>
      </c>
      <c r="AK23" s="32">
        <v>0</v>
      </c>
      <c r="AL23" t="str">
        <f t="shared" si="0"/>
        <v>TRUE</v>
      </c>
    </row>
    <row r="24" spans="1:38" ht="16" x14ac:dyDescent="0.2">
      <c r="A24" s="8" t="s">
        <v>106</v>
      </c>
      <c r="B24" s="9">
        <v>30</v>
      </c>
      <c r="C24" s="10">
        <f>B24/1000</f>
        <v>0.03</v>
      </c>
      <c r="D24" s="11">
        <v>27.281187838923742</v>
      </c>
      <c r="E24" s="11">
        <v>1867.9243324436447</v>
      </c>
      <c r="F24" s="11">
        <v>153.87039078065504</v>
      </c>
      <c r="G24" s="11">
        <v>2.2002751116367292</v>
      </c>
      <c r="H24" s="11">
        <v>16.252058921140744</v>
      </c>
      <c r="I24" s="11">
        <v>918.6701326549553</v>
      </c>
      <c r="J24" s="11">
        <v>6.0356197635576514</v>
      </c>
      <c r="K24" s="11">
        <v>24.471751660077338</v>
      </c>
      <c r="L24" s="11">
        <v>4.5078148947432863</v>
      </c>
      <c r="M24" s="11">
        <v>1.2052071994426214</v>
      </c>
      <c r="N24" s="10">
        <f>(D24*1/1000)/$C$24</f>
        <v>0.90937292796412472</v>
      </c>
      <c r="O24" s="10">
        <f>(E24*1/1000)/$C$24</f>
        <v>62.264144414788163</v>
      </c>
      <c r="P24" s="10">
        <f>(F24*1/1000)/$C$24</f>
        <v>5.129013026021835</v>
      </c>
      <c r="Q24" s="10">
        <f>(G24*1/1000)/$C$24</f>
        <v>7.3342503721224306E-2</v>
      </c>
      <c r="R24" s="10">
        <f>(H24*1/1000)/$C$24</f>
        <v>0.54173529737135817</v>
      </c>
      <c r="S24" s="10">
        <f>(I24*1/1000)/$C$24</f>
        <v>30.62233775516518</v>
      </c>
      <c r="T24" t="s">
        <v>538</v>
      </c>
      <c r="U24" t="s">
        <v>634</v>
      </c>
      <c r="V24" t="s">
        <v>106</v>
      </c>
      <c r="W24" t="s">
        <v>504</v>
      </c>
      <c r="X24" t="s">
        <v>505</v>
      </c>
      <c r="Y24" t="s">
        <v>511</v>
      </c>
      <c r="Z24" s="21">
        <v>25311</v>
      </c>
      <c r="AA24" s="21">
        <v>43511</v>
      </c>
      <c r="AB24">
        <f>DATEDIF(Z24,AA24,"Y")</f>
        <v>49</v>
      </c>
      <c r="AC24">
        <v>1</v>
      </c>
      <c r="AD24" t="s">
        <v>609</v>
      </c>
      <c r="AE24" t="s">
        <v>502</v>
      </c>
      <c r="AF24">
        <v>2216</v>
      </c>
      <c r="AG24">
        <v>7</v>
      </c>
      <c r="AH24">
        <v>1</v>
      </c>
      <c r="AI24">
        <v>3</v>
      </c>
      <c r="AJ24" s="27">
        <v>3</v>
      </c>
      <c r="AK24" s="27">
        <v>1</v>
      </c>
      <c r="AL24" t="str">
        <f t="shared" si="0"/>
        <v>TRUE</v>
      </c>
    </row>
    <row r="25" spans="1:38" ht="16" x14ac:dyDescent="0.2">
      <c r="A25" s="8" t="s">
        <v>110</v>
      </c>
      <c r="B25" s="9">
        <v>36</v>
      </c>
      <c r="C25" s="10">
        <f>B25/1000</f>
        <v>3.5999999999999997E-2</v>
      </c>
      <c r="D25" s="11">
        <v>7.5393320306501241</v>
      </c>
      <c r="E25" s="11">
        <v>537.83548929515803</v>
      </c>
      <c r="F25" s="11">
        <v>251.92572818661012</v>
      </c>
      <c r="G25" s="11">
        <v>1.2677392648790842</v>
      </c>
      <c r="H25" s="11">
        <v>8.7631809073968618</v>
      </c>
      <c r="I25" s="11">
        <v>297.44779264369294</v>
      </c>
      <c r="J25" s="11">
        <v>9.6348093631690865</v>
      </c>
      <c r="K25" s="11">
        <v>11.448680082532782</v>
      </c>
      <c r="L25" s="11">
        <v>23.862285089475392</v>
      </c>
      <c r="M25" s="11">
        <v>1.079285286625431</v>
      </c>
      <c r="N25" s="10">
        <f>(D25*1/1000)/$C$25</f>
        <v>0.20942588974028123</v>
      </c>
      <c r="O25" s="10">
        <f>(E25*1/1000)/$C$25</f>
        <v>14.939874702643278</v>
      </c>
      <c r="P25" s="10">
        <f>(F25*1/1000)/$C$25</f>
        <v>6.9979368940725042</v>
      </c>
      <c r="Q25" s="10">
        <f>(G25*1/1000)/$C$25</f>
        <v>3.5214979579974562E-2</v>
      </c>
      <c r="R25" s="10">
        <f>(H25*1/1000)/$C$25</f>
        <v>0.24342169187213505</v>
      </c>
      <c r="S25" s="10">
        <f>(I25*1/1000)/$C$25</f>
        <v>8.2624386845470266</v>
      </c>
      <c r="T25" t="s">
        <v>635</v>
      </c>
      <c r="U25" t="s">
        <v>622</v>
      </c>
      <c r="V25" t="s">
        <v>110</v>
      </c>
      <c r="W25" t="s">
        <v>504</v>
      </c>
      <c r="X25" t="s">
        <v>520</v>
      </c>
      <c r="Y25" t="s">
        <v>511</v>
      </c>
      <c r="Z25" s="21">
        <v>25575</v>
      </c>
      <c r="AA25" s="21">
        <v>43518</v>
      </c>
      <c r="AB25">
        <f>DATEDIF(Z25,AA25,"Y")</f>
        <v>49</v>
      </c>
      <c r="AC25">
        <v>2</v>
      </c>
      <c r="AD25" t="s">
        <v>616</v>
      </c>
      <c r="AE25" t="s">
        <v>502</v>
      </c>
      <c r="AF25">
        <v>19</v>
      </c>
      <c r="AG25">
        <v>2</v>
      </c>
      <c r="AH25" s="31">
        <v>0</v>
      </c>
      <c r="AI25" s="31">
        <v>3</v>
      </c>
      <c r="AJ25" s="32">
        <v>1</v>
      </c>
      <c r="AK25" s="32">
        <v>0</v>
      </c>
      <c r="AL25" t="str">
        <f t="shared" si="0"/>
        <v>TRUE</v>
      </c>
    </row>
    <row r="26" spans="1:38" ht="16" x14ac:dyDescent="0.2">
      <c r="A26" s="8" t="s">
        <v>112</v>
      </c>
      <c r="B26" s="9">
        <v>38</v>
      </c>
      <c r="C26" s="10">
        <f>B26/1000</f>
        <v>3.7999999999999999E-2</v>
      </c>
      <c r="D26" s="11">
        <v>4.6222797716323392</v>
      </c>
      <c r="E26" s="11">
        <v>332.13807193533677</v>
      </c>
      <c r="F26" s="11">
        <v>185.10344729727791</v>
      </c>
      <c r="G26" s="11">
        <v>1.2123009340081503</v>
      </c>
      <c r="H26" s="11">
        <v>19.707839589117423</v>
      </c>
      <c r="I26" s="11">
        <v>90.995618191538497</v>
      </c>
      <c r="J26" s="11">
        <v>14.56733217766608</v>
      </c>
      <c r="K26" s="11">
        <v>18.335695750687968</v>
      </c>
      <c r="L26" s="11">
        <v>21.30859911360595</v>
      </c>
      <c r="M26" s="11">
        <v>1.4226876397053916</v>
      </c>
      <c r="N26" s="10">
        <f>(D26*1/1000)/$C$26</f>
        <v>0.12163894135874578</v>
      </c>
      <c r="O26" s="10">
        <f>(E26*1/1000)/$C$26</f>
        <v>8.7404755772457055</v>
      </c>
      <c r="P26" s="10">
        <f>(F26*1/1000)/$C$26</f>
        <v>4.8711433499283663</v>
      </c>
      <c r="Q26" s="10">
        <f>(G26*1/1000)/$C$26</f>
        <v>3.1902656158109215E-2</v>
      </c>
      <c r="R26" s="10">
        <f>(H26*1/1000)/$C$26</f>
        <v>0.51862735760835321</v>
      </c>
      <c r="S26" s="10">
        <f>(I26*1/1000)/$C$26</f>
        <v>2.3946215313562762</v>
      </c>
      <c r="T26" t="s">
        <v>636</v>
      </c>
      <c r="U26" t="s">
        <v>623</v>
      </c>
      <c r="V26" t="s">
        <v>112</v>
      </c>
      <c r="W26" t="s">
        <v>504</v>
      </c>
      <c r="X26" t="s">
        <v>505</v>
      </c>
      <c r="Y26" t="s">
        <v>511</v>
      </c>
      <c r="Z26" s="21">
        <v>17139</v>
      </c>
      <c r="AA26" s="21">
        <v>43518</v>
      </c>
      <c r="AB26">
        <f>DATEDIF(Z26,AA26,"Y")</f>
        <v>72</v>
      </c>
      <c r="AC26">
        <v>2</v>
      </c>
      <c r="AD26" t="s">
        <v>616</v>
      </c>
      <c r="AE26" t="s">
        <v>502</v>
      </c>
      <c r="AF26">
        <v>15</v>
      </c>
      <c r="AG26">
        <v>1</v>
      </c>
      <c r="AH26">
        <v>0</v>
      </c>
      <c r="AI26">
        <v>1</v>
      </c>
      <c r="AJ26" s="32">
        <v>1</v>
      </c>
      <c r="AK26" s="32">
        <v>0</v>
      </c>
      <c r="AL26" t="str">
        <f t="shared" si="0"/>
        <v>TRUE</v>
      </c>
    </row>
    <row r="27" spans="1:38" ht="16" x14ac:dyDescent="0.2">
      <c r="A27" s="8" t="s">
        <v>114</v>
      </c>
      <c r="B27" s="9">
        <v>55</v>
      </c>
      <c r="C27" s="10">
        <f>B27/1000</f>
        <v>5.5E-2</v>
      </c>
      <c r="D27" s="11">
        <v>64.693962719651537</v>
      </c>
      <c r="E27" s="11">
        <v>833.39022878974913</v>
      </c>
      <c r="F27" s="11">
        <v>296.27895475186426</v>
      </c>
      <c r="G27" s="11">
        <v>1.357753459678358</v>
      </c>
      <c r="H27" s="11">
        <v>42.345463605730174</v>
      </c>
      <c r="I27" s="11">
        <v>297.25846551371956</v>
      </c>
      <c r="J27" s="11">
        <v>24.708460247849189</v>
      </c>
      <c r="K27" s="11">
        <v>43.598439749543687</v>
      </c>
      <c r="L27" s="11">
        <v>11.884835865266716</v>
      </c>
      <c r="M27" s="11">
        <v>1.9223086664068492</v>
      </c>
      <c r="N27" s="10">
        <f>(D27*1/1000)/$C$27</f>
        <v>1.176253867630028</v>
      </c>
      <c r="O27" s="10">
        <f>(E27*1/1000)/$C$27</f>
        <v>15.152549614359074</v>
      </c>
      <c r="P27" s="10">
        <f>(F27*1/1000)/$C$27</f>
        <v>5.386890086397532</v>
      </c>
      <c r="Q27" s="10">
        <f>(G27*1/1000)/$C$27</f>
        <v>2.468642653960651E-2</v>
      </c>
      <c r="R27" s="10">
        <f>(H27*1/1000)/$C$27</f>
        <v>0.76991752010418502</v>
      </c>
      <c r="S27" s="10">
        <f>(I27*1/1000)/$C$27</f>
        <v>5.4046993729767188</v>
      </c>
      <c r="T27" s="22" t="s">
        <v>539</v>
      </c>
      <c r="U27" s="22" t="s">
        <v>637</v>
      </c>
      <c r="V27" t="s">
        <v>114</v>
      </c>
      <c r="W27" s="22" t="s">
        <v>504</v>
      </c>
      <c r="X27" s="22" t="s">
        <v>505</v>
      </c>
      <c r="Y27" s="22" t="s">
        <v>496</v>
      </c>
      <c r="Z27" s="26">
        <v>34403</v>
      </c>
      <c r="AA27" s="26">
        <v>43529</v>
      </c>
      <c r="AB27" s="22">
        <v>24</v>
      </c>
      <c r="AC27" s="22">
        <v>1</v>
      </c>
      <c r="AD27" t="s">
        <v>609</v>
      </c>
      <c r="AE27" s="22" t="s">
        <v>497</v>
      </c>
      <c r="AF27" s="22">
        <v>2021</v>
      </c>
      <c r="AG27" s="22">
        <v>5</v>
      </c>
      <c r="AH27">
        <v>0</v>
      </c>
      <c r="AI27">
        <v>1</v>
      </c>
      <c r="AJ27" s="27">
        <v>0</v>
      </c>
      <c r="AK27" s="27">
        <v>1</v>
      </c>
      <c r="AL27" t="str">
        <f t="shared" si="0"/>
        <v>TRUE</v>
      </c>
    </row>
    <row r="28" spans="1:38" ht="15" customHeight="1" x14ac:dyDescent="0.2">
      <c r="A28" s="8" t="s">
        <v>457</v>
      </c>
      <c r="B28" s="9">
        <v>30</v>
      </c>
      <c r="C28" s="10">
        <f>B28/1000</f>
        <v>0.03</v>
      </c>
      <c r="D28" s="11">
        <v>34.095897723422546</v>
      </c>
      <c r="E28" s="11">
        <v>2238.4162168775101</v>
      </c>
      <c r="F28" s="11">
        <v>797.00787406485904</v>
      </c>
      <c r="G28" s="11">
        <v>1.4667459517207557</v>
      </c>
      <c r="H28" s="11">
        <v>31.378571196017042</v>
      </c>
      <c r="I28" s="11">
        <v>1389.4826436717285</v>
      </c>
      <c r="J28" s="11">
        <v>17.638749726221434</v>
      </c>
      <c r="K28" s="11">
        <v>34.39829749051237</v>
      </c>
      <c r="L28" s="11">
        <v>81.736806818273692</v>
      </c>
      <c r="M28" s="11">
        <v>1.315755420237227</v>
      </c>
      <c r="N28" s="10">
        <f>(D28*1/1000)/$C$28</f>
        <v>1.1365299241140849</v>
      </c>
      <c r="O28" s="10">
        <f>(E28*1/1000)/$C$28</f>
        <v>74.61387389591701</v>
      </c>
      <c r="P28" s="10">
        <f>(F28*1/1000)/$C$28</f>
        <v>26.566929135495304</v>
      </c>
      <c r="Q28" s="10">
        <f>(G28*1/1000)/$C$28</f>
        <v>4.8891531724025196E-2</v>
      </c>
      <c r="R28" s="10">
        <f>(H28*1/1000)/$C$28</f>
        <v>1.0459523732005682</v>
      </c>
      <c r="S28" s="10">
        <f>(I28*1/1000)/$C$28</f>
        <v>46.316088122390951</v>
      </c>
      <c r="T28" t="s">
        <v>540</v>
      </c>
      <c r="U28" s="22" t="s">
        <v>638</v>
      </c>
      <c r="V28" t="s">
        <v>457</v>
      </c>
      <c r="W28" t="s">
        <v>504</v>
      </c>
      <c r="X28" t="s">
        <v>510</v>
      </c>
      <c r="Y28" t="s">
        <v>496</v>
      </c>
      <c r="Z28" s="21">
        <v>29943</v>
      </c>
      <c r="AA28" s="21">
        <v>43525</v>
      </c>
      <c r="AB28">
        <f>DATEDIF(Z28,AA28,"Y")</f>
        <v>37</v>
      </c>
      <c r="AC28">
        <v>1</v>
      </c>
      <c r="AD28" t="s">
        <v>609</v>
      </c>
      <c r="AE28" t="s">
        <v>502</v>
      </c>
      <c r="AF28">
        <v>922</v>
      </c>
      <c r="AG28">
        <v>8</v>
      </c>
      <c r="AH28">
        <v>0</v>
      </c>
      <c r="AI28">
        <v>3</v>
      </c>
      <c r="AJ28" s="27">
        <v>1</v>
      </c>
      <c r="AK28" s="27">
        <v>0</v>
      </c>
      <c r="AL28" t="str">
        <f t="shared" si="0"/>
        <v>TRUE</v>
      </c>
    </row>
    <row r="29" spans="1:38" ht="16" x14ac:dyDescent="0.2">
      <c r="A29" s="8" t="s">
        <v>459</v>
      </c>
      <c r="B29" s="9">
        <v>38</v>
      </c>
      <c r="C29" s="10">
        <f>B29/1000</f>
        <v>3.7999999999999999E-2</v>
      </c>
      <c r="D29" s="11">
        <v>6.8438204731500454</v>
      </c>
      <c r="E29" s="11">
        <v>454.73869124668511</v>
      </c>
      <c r="F29" s="11">
        <v>201.44282163442631</v>
      </c>
      <c r="G29" s="11">
        <v>1.3114936242164754</v>
      </c>
      <c r="H29" s="11">
        <v>27.873598228846515</v>
      </c>
      <c r="I29" s="11">
        <v>212.82541443573422</v>
      </c>
      <c r="J29" s="11">
        <v>21.225039648400802</v>
      </c>
      <c r="K29" s="11">
        <v>25.21350801382895</v>
      </c>
      <c r="L29" s="11">
        <v>38.442298088751869</v>
      </c>
      <c r="M29" s="11">
        <v>13.766579720380271</v>
      </c>
      <c r="N29" s="10">
        <f>(D29*1/1000)/$C$29</f>
        <v>0.18010053876710647</v>
      </c>
      <c r="O29" s="10">
        <f>(E29*1/1000)/$C$29</f>
        <v>11.966807664386449</v>
      </c>
      <c r="P29" s="10">
        <f>(F29*1/1000)/$C$29</f>
        <v>5.3011268851164823</v>
      </c>
      <c r="Q29" s="10">
        <f>(G29*1/1000)/$C$29</f>
        <v>3.4512990110959881E-2</v>
      </c>
      <c r="R29" s="10">
        <f>(H29*1/1000)/$C$29</f>
        <v>0.73351574286438193</v>
      </c>
      <c r="S29" s="10">
        <f>(I29*1/1000)/$C$29</f>
        <v>5.6006688009403742</v>
      </c>
      <c r="T29" t="s">
        <v>541</v>
      </c>
      <c r="U29" t="s">
        <v>639</v>
      </c>
      <c r="V29" t="s">
        <v>459</v>
      </c>
      <c r="W29" t="s">
        <v>504</v>
      </c>
      <c r="X29" t="s">
        <v>510</v>
      </c>
      <c r="Y29" t="s">
        <v>511</v>
      </c>
      <c r="Z29" s="21">
        <v>35129</v>
      </c>
      <c r="AA29" s="21">
        <v>43532</v>
      </c>
      <c r="AB29">
        <f>DATEDIF(Z29,AA29,"Y")</f>
        <v>23</v>
      </c>
      <c r="AC29">
        <v>2</v>
      </c>
      <c r="AD29" t="s">
        <v>616</v>
      </c>
      <c r="AE29" t="s">
        <v>502</v>
      </c>
      <c r="AF29">
        <v>80</v>
      </c>
      <c r="AG29">
        <v>2</v>
      </c>
      <c r="AH29">
        <v>0</v>
      </c>
      <c r="AI29">
        <v>2</v>
      </c>
      <c r="AJ29" s="27">
        <v>1</v>
      </c>
      <c r="AK29" s="27">
        <v>0</v>
      </c>
      <c r="AL29" t="str">
        <f t="shared" si="0"/>
        <v>TRUE</v>
      </c>
    </row>
    <row r="30" spans="1:38" ht="16" x14ac:dyDescent="0.2">
      <c r="A30" s="8" t="s">
        <v>461</v>
      </c>
      <c r="B30" s="9">
        <v>28</v>
      </c>
      <c r="C30" s="10">
        <f>B30/1000</f>
        <v>2.8000000000000001E-2</v>
      </c>
      <c r="D30" s="11">
        <v>16.98702649761378</v>
      </c>
      <c r="E30" s="11">
        <v>388.82730845735415</v>
      </c>
      <c r="F30" s="11">
        <v>215.61843993760408</v>
      </c>
      <c r="G30" s="11">
        <v>1.383449717294851</v>
      </c>
      <c r="H30" s="11">
        <v>29.294958260079333</v>
      </c>
      <c r="I30" s="11">
        <v>252.60940185726287</v>
      </c>
      <c r="J30" s="11">
        <v>19.456828249684406</v>
      </c>
      <c r="K30" s="11">
        <v>35.0020369670655</v>
      </c>
      <c r="L30" s="11">
        <v>5.5882488343227212</v>
      </c>
      <c r="M30" s="11">
        <v>0.16300979898101009</v>
      </c>
      <c r="N30" s="10">
        <f>(D30*1/1000)/$C$30</f>
        <v>0.60667951777192064</v>
      </c>
      <c r="O30" s="10">
        <f>(E30*1/1000)/$C$30</f>
        <v>13.886689587762648</v>
      </c>
      <c r="P30" s="10">
        <f>(F30*1/1000)/$C$30</f>
        <v>7.7006585692001455</v>
      </c>
      <c r="Q30" s="10">
        <f>(G30*1/1000)/$C$30</f>
        <v>4.9408918474816106E-2</v>
      </c>
      <c r="R30" s="10">
        <f>(H30*1/1000)/$C$30</f>
        <v>1.0462485092885476</v>
      </c>
      <c r="S30" s="10">
        <f>(I30*1/1000)/$C$30</f>
        <v>9.0217643520451034</v>
      </c>
      <c r="T30" t="s">
        <v>542</v>
      </c>
      <c r="U30" s="22" t="s">
        <v>640</v>
      </c>
      <c r="V30" t="s">
        <v>461</v>
      </c>
      <c r="W30" t="s">
        <v>504</v>
      </c>
      <c r="X30" t="s">
        <v>505</v>
      </c>
      <c r="Y30" t="s">
        <v>511</v>
      </c>
      <c r="Z30" s="21">
        <v>31823</v>
      </c>
      <c r="AA30" s="21">
        <v>43546</v>
      </c>
      <c r="AB30">
        <f>DATEDIF(Z30,AA30,"Y")</f>
        <v>32</v>
      </c>
      <c r="AC30">
        <v>1</v>
      </c>
      <c r="AD30" t="s">
        <v>609</v>
      </c>
      <c r="AE30" t="s">
        <v>497</v>
      </c>
      <c r="AF30">
        <v>306</v>
      </c>
      <c r="AG30">
        <v>4</v>
      </c>
      <c r="AH30">
        <v>0</v>
      </c>
      <c r="AI30">
        <v>2</v>
      </c>
      <c r="AJ30" s="27">
        <v>0</v>
      </c>
      <c r="AK30" s="27">
        <v>0</v>
      </c>
      <c r="AL30" t="str">
        <f t="shared" si="0"/>
        <v>TRUE</v>
      </c>
    </row>
    <row r="31" spans="1:38" ht="16" x14ac:dyDescent="0.2">
      <c r="A31" s="8" t="s">
        <v>462</v>
      </c>
      <c r="B31" s="9">
        <v>24</v>
      </c>
      <c r="C31" s="10">
        <f>B31/1000</f>
        <v>2.4E-2</v>
      </c>
      <c r="D31" s="11">
        <v>4.4983416932254876</v>
      </c>
      <c r="E31" s="11">
        <v>413.61170966199956</v>
      </c>
      <c r="F31" s="11">
        <v>233.94756127726345</v>
      </c>
      <c r="G31" s="11">
        <v>1.2624738255762158</v>
      </c>
      <c r="H31" s="11">
        <v>26.28756955204787</v>
      </c>
      <c r="I31" s="11">
        <v>139.04123352865486</v>
      </c>
      <c r="J31" s="11">
        <v>21.989886824939575</v>
      </c>
      <c r="K31" s="11">
        <v>33.808122140557288</v>
      </c>
      <c r="L31" s="11">
        <v>50.135318531845471</v>
      </c>
      <c r="M31" s="11">
        <v>0.83387791001966816</v>
      </c>
      <c r="N31" s="10">
        <f>(D31*1/1000)/$C$31</f>
        <v>0.18743090388439532</v>
      </c>
      <c r="O31" s="10">
        <f>(E31*1/1000)/$C$31</f>
        <v>17.233821235916647</v>
      </c>
      <c r="P31" s="10">
        <f>(F31*1/1000)/$C$31</f>
        <v>9.7478150532193091</v>
      </c>
      <c r="Q31" s="10">
        <f>(G31*1/1000)/$C$31</f>
        <v>5.2603076065675658E-2</v>
      </c>
      <c r="R31" s="10">
        <f>(H31*1/1000)/$C$31</f>
        <v>1.0953153980019945</v>
      </c>
      <c r="S31" s="10">
        <f>(I31*1/1000)/$C$31</f>
        <v>5.7933847303606187</v>
      </c>
      <c r="T31" t="s">
        <v>641</v>
      </c>
      <c r="U31" t="s">
        <v>620</v>
      </c>
      <c r="V31" t="s">
        <v>462</v>
      </c>
      <c r="W31" t="s">
        <v>504</v>
      </c>
      <c r="X31" t="s">
        <v>510</v>
      </c>
      <c r="Y31" t="s">
        <v>511</v>
      </c>
      <c r="Z31" s="21">
        <v>29437</v>
      </c>
      <c r="AA31" s="21">
        <v>43558</v>
      </c>
      <c r="AB31">
        <f>DATEDIF(Z31,AA31,"Y")</f>
        <v>38</v>
      </c>
      <c r="AC31">
        <v>3</v>
      </c>
      <c r="AD31" t="s">
        <v>616</v>
      </c>
      <c r="AE31" t="s">
        <v>502</v>
      </c>
      <c r="AF31">
        <v>56</v>
      </c>
      <c r="AG31">
        <v>0</v>
      </c>
      <c r="AH31" s="31">
        <v>1</v>
      </c>
      <c r="AI31" s="31">
        <v>3</v>
      </c>
      <c r="AJ31" s="32">
        <v>1</v>
      </c>
      <c r="AK31" s="32">
        <v>0</v>
      </c>
      <c r="AL31" t="str">
        <f t="shared" si="0"/>
        <v>TRUE</v>
      </c>
    </row>
    <row r="32" spans="1:38" ht="16" x14ac:dyDescent="0.2">
      <c r="A32" s="8" t="s">
        <v>463</v>
      </c>
      <c r="B32" s="9">
        <v>25</v>
      </c>
      <c r="C32" s="10">
        <f>B32/1000</f>
        <v>2.5000000000000001E-2</v>
      </c>
      <c r="D32" s="11">
        <v>5.0040274408781551</v>
      </c>
      <c r="E32" s="11">
        <v>170.7564530176677</v>
      </c>
      <c r="F32" s="11">
        <v>75.304858182476124</v>
      </c>
      <c r="G32" s="11">
        <v>1.2144430305150871</v>
      </c>
      <c r="H32" s="11">
        <v>14.73288012116104</v>
      </c>
      <c r="I32" s="11">
        <v>23.447798936592498</v>
      </c>
      <c r="J32" s="11">
        <v>14.993500200128778</v>
      </c>
      <c r="K32" s="11">
        <v>20.074308919124078</v>
      </c>
      <c r="L32" s="11">
        <v>12.898473999698673</v>
      </c>
      <c r="M32" s="11">
        <v>0.98230771672091544</v>
      </c>
      <c r="N32" s="10">
        <f>(D32*1/1000)/$C$32</f>
        <v>0.20016109763512621</v>
      </c>
      <c r="O32" s="10">
        <f>(E32*1/1000)/$C$32</f>
        <v>6.8302581207067075</v>
      </c>
      <c r="P32" s="10">
        <f>(F32*1/1000)/$C$32</f>
        <v>3.0121943272990448</v>
      </c>
      <c r="Q32" s="10">
        <f>(G32*1/1000)/$C$32</f>
        <v>4.8577721220603484E-2</v>
      </c>
      <c r="R32" s="10">
        <f>(H32*1/1000)/$C$32</f>
        <v>0.58931520484644151</v>
      </c>
      <c r="S32" s="10">
        <f>(I32*1/1000)/$C$32</f>
        <v>0.93791195746369982</v>
      </c>
      <c r="T32" t="s">
        <v>642</v>
      </c>
      <c r="U32" t="s">
        <v>611</v>
      </c>
      <c r="V32" t="s">
        <v>463</v>
      </c>
      <c r="W32" t="s">
        <v>504</v>
      </c>
      <c r="X32" t="s">
        <v>510</v>
      </c>
      <c r="Y32" t="s">
        <v>511</v>
      </c>
      <c r="Z32" s="21">
        <v>30401</v>
      </c>
      <c r="AA32" s="21">
        <v>43560</v>
      </c>
      <c r="AB32">
        <f>DATEDIF(Z32,AA32,"Y")</f>
        <v>36</v>
      </c>
      <c r="AC32">
        <v>3</v>
      </c>
      <c r="AD32" t="s">
        <v>626</v>
      </c>
      <c r="AE32" t="s">
        <v>502</v>
      </c>
      <c r="AF32">
        <v>28</v>
      </c>
      <c r="AG32">
        <v>0</v>
      </c>
      <c r="AH32" s="31">
        <v>0</v>
      </c>
      <c r="AI32" s="31">
        <v>2</v>
      </c>
      <c r="AJ32" s="27">
        <v>1</v>
      </c>
      <c r="AK32" s="27">
        <v>0</v>
      </c>
      <c r="AL32" t="str">
        <f t="shared" si="0"/>
        <v>TRUE</v>
      </c>
    </row>
    <row r="33" spans="1:38" ht="16" x14ac:dyDescent="0.2">
      <c r="A33" s="8" t="s">
        <v>464</v>
      </c>
      <c r="B33" s="9">
        <v>29</v>
      </c>
      <c r="C33" s="10">
        <f>B33/1000</f>
        <v>2.9000000000000001E-2</v>
      </c>
      <c r="D33" s="11">
        <v>5.4007578477224305</v>
      </c>
      <c r="E33" s="11">
        <v>87.03113099231102</v>
      </c>
      <c r="F33" s="11">
        <v>44.040466887325984</v>
      </c>
      <c r="G33" s="11">
        <v>1.222977684748616</v>
      </c>
      <c r="H33" s="11">
        <v>56.21</v>
      </c>
      <c r="I33" s="11">
        <v>28.872468805518174</v>
      </c>
      <c r="J33" s="11">
        <v>3.2814752843435762</v>
      </c>
      <c r="K33" s="11">
        <v>4.7649405691038051</v>
      </c>
      <c r="L33" s="11">
        <v>6.027512148045564</v>
      </c>
      <c r="M33" s="11">
        <v>0.43114472804616788</v>
      </c>
      <c r="N33" s="10">
        <f>(D33*1/1000)/$C$33</f>
        <v>0.18623302923180793</v>
      </c>
      <c r="O33" s="10">
        <f>(E33*1/1000)/$C$33</f>
        <v>3.0010734824934833</v>
      </c>
      <c r="P33" s="10">
        <f>(F33*1/1000)/$C$33</f>
        <v>1.5186367892181374</v>
      </c>
      <c r="Q33" s="10">
        <f>(G33*1/1000)/$C$33</f>
        <v>4.2171644301676414E-2</v>
      </c>
      <c r="R33" s="10">
        <v>3.5000000000000003E-2</v>
      </c>
      <c r="S33" s="10">
        <f>(I33*1/1000)/$C$33</f>
        <v>0.99560237260407491</v>
      </c>
      <c r="T33" t="s">
        <v>643</v>
      </c>
      <c r="U33" s="22" t="s">
        <v>618</v>
      </c>
      <c r="V33" t="s">
        <v>464</v>
      </c>
      <c r="W33" t="s">
        <v>504</v>
      </c>
      <c r="X33" t="s">
        <v>510</v>
      </c>
      <c r="Y33" t="s">
        <v>511</v>
      </c>
      <c r="Z33" s="21">
        <v>23573</v>
      </c>
      <c r="AA33" s="21">
        <v>43560</v>
      </c>
      <c r="AB33">
        <f>DATEDIF(Z33,AA33,"Y")</f>
        <v>54</v>
      </c>
      <c r="AC33">
        <v>3</v>
      </c>
      <c r="AD33" t="s">
        <v>626</v>
      </c>
      <c r="AE33" t="s">
        <v>502</v>
      </c>
      <c r="AF33">
        <v>35</v>
      </c>
      <c r="AG33">
        <v>0</v>
      </c>
      <c r="AH33" s="31">
        <v>0</v>
      </c>
      <c r="AI33" s="31">
        <v>2</v>
      </c>
      <c r="AJ33" s="32">
        <v>1</v>
      </c>
      <c r="AK33" s="32">
        <v>0</v>
      </c>
      <c r="AL33" t="str">
        <f t="shared" si="0"/>
        <v>TRUE</v>
      </c>
    </row>
    <row r="34" spans="1:38" ht="16" x14ac:dyDescent="0.2">
      <c r="A34" s="8" t="s">
        <v>465</v>
      </c>
      <c r="B34" s="9">
        <v>35</v>
      </c>
      <c r="C34" s="10">
        <f>B34/1000</f>
        <v>3.5000000000000003E-2</v>
      </c>
      <c r="D34" s="11">
        <v>22.37134098761063</v>
      </c>
      <c r="E34" s="11">
        <v>1337.6445933241034</v>
      </c>
      <c r="F34" s="11">
        <v>142.48699528525185</v>
      </c>
      <c r="G34" s="11">
        <v>1.4385498765450229</v>
      </c>
      <c r="H34" s="11">
        <v>99.45</v>
      </c>
      <c r="I34" s="11">
        <v>764.91939122074336</v>
      </c>
      <c r="J34" s="11">
        <v>2.9548799025605782E-2</v>
      </c>
      <c r="K34" s="11">
        <v>0.42509427698471103</v>
      </c>
      <c r="L34" s="11">
        <v>2.2010486620926581</v>
      </c>
      <c r="M34" s="11">
        <v>0.72885253044804099</v>
      </c>
      <c r="N34" s="10">
        <f>(D34*1/1000)/$C$34</f>
        <v>0.63918117107458938</v>
      </c>
      <c r="O34" s="10">
        <f>(E34*1/1000)/$C$34</f>
        <v>38.218416952117238</v>
      </c>
      <c r="P34" s="10">
        <f>(F34*1/1000)/$C$34</f>
        <v>4.0710570081500528</v>
      </c>
      <c r="Q34" s="10">
        <f>(G34*1/1000)/$C$34</f>
        <v>4.1101425044143505E-2</v>
      </c>
      <c r="R34" s="10">
        <v>0.15</v>
      </c>
      <c r="S34" s="10">
        <f>(I34*1/1000)/$C$34</f>
        <v>21.854839749164093</v>
      </c>
      <c r="T34" t="s">
        <v>644</v>
      </c>
      <c r="U34" t="s">
        <v>624</v>
      </c>
      <c r="V34" t="s">
        <v>465</v>
      </c>
      <c r="W34" t="s">
        <v>504</v>
      </c>
      <c r="X34" t="s">
        <v>505</v>
      </c>
      <c r="Y34" t="s">
        <v>511</v>
      </c>
      <c r="Z34" s="21">
        <v>36196</v>
      </c>
      <c r="AA34" s="21">
        <v>43560</v>
      </c>
      <c r="AB34">
        <f>DATEDIF(Z34,AA34,"Y")</f>
        <v>20</v>
      </c>
      <c r="AC34">
        <v>2</v>
      </c>
      <c r="AD34" t="s">
        <v>616</v>
      </c>
      <c r="AE34" t="s">
        <v>502</v>
      </c>
      <c r="AF34">
        <v>68</v>
      </c>
      <c r="AG34">
        <v>1</v>
      </c>
      <c r="AH34" s="31">
        <v>1</v>
      </c>
      <c r="AI34" s="31">
        <v>2</v>
      </c>
      <c r="AJ34" s="32">
        <v>1</v>
      </c>
      <c r="AK34" s="32">
        <v>0</v>
      </c>
      <c r="AL34" t="str">
        <f t="shared" si="0"/>
        <v>TRUE</v>
      </c>
    </row>
    <row r="35" spans="1:38" ht="16" x14ac:dyDescent="0.2">
      <c r="A35" s="8" t="s">
        <v>466</v>
      </c>
      <c r="B35" s="9">
        <v>35</v>
      </c>
      <c r="C35" s="10">
        <f>B35/1000</f>
        <v>3.5000000000000003E-2</v>
      </c>
      <c r="D35" s="11">
        <v>233.12129845176901</v>
      </c>
      <c r="E35" s="11">
        <v>1032.2818107750118</v>
      </c>
      <c r="F35" s="11">
        <v>125.23480379383741</v>
      </c>
      <c r="G35" s="11">
        <v>3.6650018665713588</v>
      </c>
      <c r="H35" s="11">
        <v>4.0019375238149681</v>
      </c>
      <c r="I35" s="11">
        <v>562.33292415393521</v>
      </c>
      <c r="J35" s="11">
        <v>4.8392562499465521</v>
      </c>
      <c r="K35" s="11">
        <v>15.448006523984827</v>
      </c>
      <c r="L35" s="11">
        <v>0.42831602026570081</v>
      </c>
      <c r="M35" s="11">
        <v>0.73279549212308726</v>
      </c>
      <c r="N35" s="10">
        <f>(D35*1/1000)/$C$35</f>
        <v>6.6606085271933999</v>
      </c>
      <c r="O35" s="10">
        <f>(E35*1/1000)/$C$35</f>
        <v>29.493766022143191</v>
      </c>
      <c r="P35" s="10">
        <f>(F35*1/1000)/$C$35</f>
        <v>3.5781372512524974</v>
      </c>
      <c r="Q35" s="10">
        <f>(G35*1/1000)/$C$35</f>
        <v>0.10471433904489595</v>
      </c>
      <c r="R35" s="10">
        <f>(H35*1/1000)/$C$35</f>
        <v>0.11434107210899909</v>
      </c>
      <c r="S35" s="10">
        <f>(I35*1/1000)/$C$35</f>
        <v>16.066654975826719</v>
      </c>
      <c r="T35" t="s">
        <v>645</v>
      </c>
      <c r="U35" s="22" t="s">
        <v>637</v>
      </c>
      <c r="V35" t="s">
        <v>466</v>
      </c>
      <c r="W35" t="s">
        <v>504</v>
      </c>
      <c r="X35" t="s">
        <v>505</v>
      </c>
      <c r="Y35" t="s">
        <v>496</v>
      </c>
      <c r="Z35" s="21">
        <v>34403</v>
      </c>
      <c r="AA35" s="21">
        <v>43546</v>
      </c>
      <c r="AB35">
        <f>DATEDIF(Z35,AA35,"Y")</f>
        <v>25</v>
      </c>
      <c r="AC35">
        <v>2</v>
      </c>
      <c r="AD35" t="s">
        <v>626</v>
      </c>
      <c r="AE35" t="s">
        <v>497</v>
      </c>
      <c r="AF35">
        <v>2155</v>
      </c>
      <c r="AG35">
        <v>15</v>
      </c>
      <c r="AH35" s="31">
        <v>0</v>
      </c>
      <c r="AI35" s="31">
        <v>1</v>
      </c>
      <c r="AJ35" s="32">
        <v>0</v>
      </c>
      <c r="AK35" s="32">
        <v>1</v>
      </c>
      <c r="AL35" t="str">
        <f t="shared" si="0"/>
        <v>TRUE</v>
      </c>
    </row>
    <row r="36" spans="1:38" ht="16" x14ac:dyDescent="0.2">
      <c r="A36" s="8" t="s">
        <v>467</v>
      </c>
      <c r="B36" s="9">
        <v>39</v>
      </c>
      <c r="C36" s="10">
        <f>B36/1000</f>
        <v>3.9E-2</v>
      </c>
      <c r="D36" s="11">
        <v>11.908584722829065</v>
      </c>
      <c r="E36" s="11">
        <v>2177.151069688286</v>
      </c>
      <c r="F36" s="11">
        <v>319.27304500529624</v>
      </c>
      <c r="G36" s="11">
        <v>1.484106875556068</v>
      </c>
      <c r="H36" s="11">
        <v>1.4996061094581983</v>
      </c>
      <c r="I36" s="11">
        <v>1064.25106468733</v>
      </c>
      <c r="J36" s="11">
        <v>3.8434975073831263</v>
      </c>
      <c r="K36" s="11">
        <v>6.1647300507217224</v>
      </c>
      <c r="L36" s="11">
        <v>4.3649416067714562</v>
      </c>
      <c r="M36" s="11">
        <v>1.687689132190473</v>
      </c>
      <c r="N36" s="10">
        <f>(D36*1/1000)/$C$36</f>
        <v>0.3053483262263863</v>
      </c>
      <c r="O36" s="10">
        <f>(E36*1/1000)/$C$36</f>
        <v>55.824386402263748</v>
      </c>
      <c r="P36" s="10">
        <f>(F36*1/1000)/$C$36</f>
        <v>8.1864883334691338</v>
      </c>
      <c r="Q36" s="10">
        <f>(G36*1/1000)/$C$36</f>
        <v>3.8054022450155586E-2</v>
      </c>
      <c r="R36" s="10">
        <f>(H36*1/1000)/$C$36</f>
        <v>3.8451438704056366E-2</v>
      </c>
      <c r="S36" s="10">
        <f>(I36*1/1000)/$C$36</f>
        <v>27.288488838136665</v>
      </c>
      <c r="T36" t="s">
        <v>646</v>
      </c>
      <c r="U36" s="22" t="s">
        <v>640</v>
      </c>
      <c r="V36" t="s">
        <v>467</v>
      </c>
      <c r="W36" t="s">
        <v>504</v>
      </c>
      <c r="X36" t="s">
        <v>505</v>
      </c>
      <c r="Y36" t="s">
        <v>511</v>
      </c>
      <c r="Z36" s="21">
        <v>31823</v>
      </c>
      <c r="AA36" s="21">
        <v>43579</v>
      </c>
      <c r="AB36">
        <f>DATEDIF(Z36,AA36,"Y")</f>
        <v>32</v>
      </c>
      <c r="AC36">
        <v>2</v>
      </c>
      <c r="AD36" t="s">
        <v>626</v>
      </c>
      <c r="AE36" t="s">
        <v>497</v>
      </c>
      <c r="AF36">
        <v>15</v>
      </c>
      <c r="AG36">
        <v>0</v>
      </c>
      <c r="AH36" s="31">
        <v>0</v>
      </c>
      <c r="AI36" s="31">
        <v>1</v>
      </c>
      <c r="AJ36" s="32">
        <v>1</v>
      </c>
      <c r="AK36" s="32">
        <v>0</v>
      </c>
      <c r="AL36" t="str">
        <f t="shared" si="0"/>
        <v>TRUE</v>
      </c>
    </row>
    <row r="37" spans="1:38" ht="16" x14ac:dyDescent="0.2">
      <c r="A37" s="8" t="s">
        <v>469</v>
      </c>
      <c r="B37" s="9">
        <v>36</v>
      </c>
      <c r="C37" s="10">
        <f>B37/1000</f>
        <v>3.5999999999999997E-2</v>
      </c>
      <c r="D37" s="11">
        <v>8.4098546575510031</v>
      </c>
      <c r="E37" s="11">
        <v>1131.5838579794063</v>
      </c>
      <c r="F37" s="11">
        <v>485.77409907989272</v>
      </c>
      <c r="G37" s="11">
        <v>1.2805844247799536</v>
      </c>
      <c r="H37" s="11">
        <v>14.314463004328497</v>
      </c>
      <c r="I37" s="11">
        <v>533.02144140637199</v>
      </c>
      <c r="J37" s="11">
        <v>10.585380060615147</v>
      </c>
      <c r="K37" s="11">
        <v>18.151993195472386</v>
      </c>
      <c r="L37" s="11">
        <v>39.81448502094937</v>
      </c>
      <c r="M37" s="11">
        <v>3.222092228119311</v>
      </c>
      <c r="N37" s="10">
        <f>(D37*1/1000)/$C$37</f>
        <v>0.23360707382086121</v>
      </c>
      <c r="O37" s="10">
        <f>(E37*1/1000)/$C$37</f>
        <v>31.432884943872395</v>
      </c>
      <c r="P37" s="10">
        <f>(F37*1/1000)/$C$37</f>
        <v>13.493724974441465</v>
      </c>
      <c r="Q37" s="10">
        <f>(G37*1/1000)/$C$37</f>
        <v>3.5571789577220937E-2</v>
      </c>
      <c r="R37" s="10">
        <f>(H37*1/1000)/$C$37</f>
        <v>0.39762397234245828</v>
      </c>
      <c r="S37" s="10">
        <f>(I37*1/1000)/$C$37</f>
        <v>14.806151150177001</v>
      </c>
      <c r="T37" t="s">
        <v>647</v>
      </c>
      <c r="U37" s="22" t="s">
        <v>638</v>
      </c>
      <c r="V37" t="s">
        <v>469</v>
      </c>
      <c r="W37" t="s">
        <v>504</v>
      </c>
      <c r="X37" t="s">
        <v>510</v>
      </c>
      <c r="Y37" t="s">
        <v>496</v>
      </c>
      <c r="Z37" s="21">
        <v>29943</v>
      </c>
      <c r="AA37" s="21">
        <v>43567</v>
      </c>
      <c r="AB37">
        <f>DATEDIF(Z37,AA37,"Y")</f>
        <v>37</v>
      </c>
      <c r="AC37">
        <v>3</v>
      </c>
      <c r="AD37" t="s">
        <v>626</v>
      </c>
      <c r="AE37" t="s">
        <v>502</v>
      </c>
      <c r="AF37">
        <v>31</v>
      </c>
      <c r="AG37">
        <v>0</v>
      </c>
      <c r="AH37">
        <v>0</v>
      </c>
      <c r="AI37">
        <v>3</v>
      </c>
      <c r="AJ37" s="27">
        <v>1</v>
      </c>
      <c r="AK37" s="27">
        <v>0</v>
      </c>
      <c r="AL37" t="str">
        <f t="shared" si="0"/>
        <v>TRUE</v>
      </c>
    </row>
    <row r="38" spans="1:38" ht="16" x14ac:dyDescent="0.2">
      <c r="A38" s="8" t="s">
        <v>470</v>
      </c>
      <c r="B38" s="9">
        <v>29</v>
      </c>
      <c r="C38" s="10">
        <f>B38/1000</f>
        <v>2.9000000000000001E-2</v>
      </c>
      <c r="D38" s="11">
        <v>9.7367348149139499</v>
      </c>
      <c r="E38" s="11">
        <v>692.19549430959478</v>
      </c>
      <c r="F38" s="11">
        <v>132.43131753920434</v>
      </c>
      <c r="G38" s="11">
        <v>1.2930741258294376</v>
      </c>
      <c r="H38" s="11">
        <v>0.40854218950174759</v>
      </c>
      <c r="I38" s="11">
        <v>416.90529624978785</v>
      </c>
      <c r="J38" s="11">
        <v>0.94034549899254127</v>
      </c>
      <c r="K38" s="11">
        <v>2.9968232705563254</v>
      </c>
      <c r="L38" s="11">
        <v>7.3600590372910091</v>
      </c>
      <c r="M38" s="11">
        <v>2.4018064773057377</v>
      </c>
      <c r="N38" s="10">
        <f>(D38*1/1000)/$C$38</f>
        <v>0.33574947637634306</v>
      </c>
      <c r="O38" s="10">
        <f>(E38*1/1000)/$C$38</f>
        <v>23.868810148606716</v>
      </c>
      <c r="P38" s="10">
        <f>(F38*1/1000)/$C$38</f>
        <v>4.5665971565242875</v>
      </c>
      <c r="Q38" s="10">
        <f>(G38*1/1000)/$C$38</f>
        <v>4.4588762959635778E-2</v>
      </c>
      <c r="R38" s="10">
        <f>(H38*1/1000)/$C$38</f>
        <v>1.4087661706956812E-2</v>
      </c>
      <c r="S38" s="10">
        <f>(I38*1/1000)/$C$38</f>
        <v>14.376044698268545</v>
      </c>
      <c r="T38" t="s">
        <v>648</v>
      </c>
      <c r="U38" t="s">
        <v>634</v>
      </c>
      <c r="V38" t="s">
        <v>470</v>
      </c>
      <c r="W38" t="s">
        <v>504</v>
      </c>
      <c r="X38" t="s">
        <v>505</v>
      </c>
      <c r="Y38" t="s">
        <v>511</v>
      </c>
      <c r="Z38" s="21">
        <v>25311</v>
      </c>
      <c r="AA38" s="21">
        <v>43581</v>
      </c>
      <c r="AB38">
        <f>DATEDIF(Z38,AA38,"Y")</f>
        <v>50</v>
      </c>
      <c r="AC38">
        <v>2</v>
      </c>
      <c r="AD38" t="s">
        <v>616</v>
      </c>
      <c r="AE38" t="s">
        <v>502</v>
      </c>
      <c r="AF38">
        <v>67</v>
      </c>
      <c r="AG38">
        <v>2</v>
      </c>
      <c r="AH38" s="31">
        <v>1</v>
      </c>
      <c r="AI38" s="31">
        <v>3</v>
      </c>
      <c r="AJ38" s="32">
        <v>1</v>
      </c>
      <c r="AK38" s="32">
        <v>0</v>
      </c>
      <c r="AL38" t="str">
        <f t="shared" si="0"/>
        <v>TRUE</v>
      </c>
    </row>
    <row r="39" spans="1:38" ht="16" x14ac:dyDescent="0.2">
      <c r="A39" s="8" t="s">
        <v>471</v>
      </c>
      <c r="B39" s="9">
        <v>36</v>
      </c>
      <c r="C39" s="10">
        <f>B39/1000</f>
        <v>3.5999999999999997E-2</v>
      </c>
      <c r="D39" s="11">
        <v>6.0095902305067597</v>
      </c>
      <c r="E39" s="11">
        <v>445.67931433408154</v>
      </c>
      <c r="F39" s="11">
        <v>112.32098284301073</v>
      </c>
      <c r="G39" s="11">
        <v>1.2434496045444561</v>
      </c>
      <c r="H39" s="11">
        <v>6.4763455725354744</v>
      </c>
      <c r="I39" s="11">
        <v>75.904064145164568</v>
      </c>
      <c r="J39" s="11">
        <v>7.0891097129054774</v>
      </c>
      <c r="K39" s="11">
        <v>9.4059746349116651</v>
      </c>
      <c r="L39" s="11">
        <v>10.818301043409079</v>
      </c>
      <c r="M39" s="11">
        <v>0.98110415636959258</v>
      </c>
      <c r="N39" s="10">
        <f>(D39*1/1000)/$C$39</f>
        <v>0.16693306195852112</v>
      </c>
      <c r="O39" s="10">
        <f>(E39*1/1000)/$C$39</f>
        <v>12.379980953724488</v>
      </c>
      <c r="P39" s="10">
        <f>(F39*1/1000)/$C$39</f>
        <v>3.1200273011947428</v>
      </c>
      <c r="Q39" s="10">
        <f>(G39*1/1000)/$C$39</f>
        <v>3.4540266792901564E-2</v>
      </c>
      <c r="R39" s="10">
        <f>(H39*1/1000)/$C$39</f>
        <v>0.17989848812598541</v>
      </c>
      <c r="S39" s="10">
        <f>(I39*1/1000)/$C$39</f>
        <v>2.1084462262545713</v>
      </c>
      <c r="T39" t="s">
        <v>649</v>
      </c>
      <c r="U39" t="s">
        <v>623</v>
      </c>
      <c r="V39" t="s">
        <v>471</v>
      </c>
      <c r="W39" t="s">
        <v>504</v>
      </c>
      <c r="X39" t="s">
        <v>505</v>
      </c>
      <c r="Y39" t="s">
        <v>511</v>
      </c>
      <c r="Z39" s="21">
        <v>17139</v>
      </c>
      <c r="AA39" s="21">
        <v>43609</v>
      </c>
      <c r="AB39">
        <f>DATEDIF(Z39,AA39,"Y")</f>
        <v>72</v>
      </c>
      <c r="AC39">
        <v>3</v>
      </c>
      <c r="AD39" t="s">
        <v>626</v>
      </c>
      <c r="AE39" t="s">
        <v>502</v>
      </c>
      <c r="AF39">
        <v>15</v>
      </c>
      <c r="AG39">
        <v>2</v>
      </c>
      <c r="AH39">
        <v>0</v>
      </c>
      <c r="AI39">
        <v>1</v>
      </c>
      <c r="AJ39" s="32">
        <v>1</v>
      </c>
      <c r="AK39" s="32">
        <v>0</v>
      </c>
      <c r="AL39" t="str">
        <f t="shared" si="0"/>
        <v>TRUE</v>
      </c>
    </row>
    <row r="40" spans="1:38" ht="16" x14ac:dyDescent="0.2">
      <c r="A40" s="8" t="s">
        <v>472</v>
      </c>
      <c r="B40" s="9">
        <v>36</v>
      </c>
      <c r="C40" s="10">
        <f>B40/1000</f>
        <v>3.5999999999999997E-2</v>
      </c>
      <c r="D40" s="11">
        <v>80.899286201331151</v>
      </c>
      <c r="E40" s="11">
        <v>586.40414679098012</v>
      </c>
      <c r="F40" s="11">
        <v>211.87817390282262</v>
      </c>
      <c r="G40" s="11">
        <v>2.9210254528023811</v>
      </c>
      <c r="H40" s="11">
        <v>2.44</v>
      </c>
      <c r="I40" s="11">
        <v>3.7718040420397947</v>
      </c>
      <c r="J40" s="11">
        <v>0.01</v>
      </c>
      <c r="K40" s="11">
        <v>0.17262152429346667</v>
      </c>
      <c r="L40" s="11">
        <v>2.1021370519691391</v>
      </c>
      <c r="M40" s="11">
        <v>0.21</v>
      </c>
      <c r="N40" s="10">
        <f>(D40*1/1000)/$C$40</f>
        <v>2.247202394481421</v>
      </c>
      <c r="O40" s="10">
        <f>(E40*1/1000)/$C$40</f>
        <v>16.289004077527224</v>
      </c>
      <c r="P40" s="10">
        <f>(F40*1/1000)/$C$40</f>
        <v>5.8855048306339626</v>
      </c>
      <c r="Q40" s="10">
        <f>(G40*1/1000)/$C$40</f>
        <v>8.1139595911177254E-2</v>
      </c>
      <c r="R40" s="10">
        <v>0.12</v>
      </c>
      <c r="S40" s="10">
        <f>(I40*1/1000)/$C$40</f>
        <v>0.10477233450110542</v>
      </c>
      <c r="T40" t="s">
        <v>650</v>
      </c>
      <c r="U40" s="22" t="s">
        <v>637</v>
      </c>
      <c r="V40" t="s">
        <v>472</v>
      </c>
      <c r="W40" t="s">
        <v>504</v>
      </c>
      <c r="X40" t="s">
        <v>505</v>
      </c>
      <c r="Y40" t="s">
        <v>496</v>
      </c>
      <c r="Z40" s="21">
        <v>34403</v>
      </c>
      <c r="AA40" s="21">
        <v>43627</v>
      </c>
      <c r="AB40">
        <f>DATEDIF(Z40,AA40,"Y")</f>
        <v>25</v>
      </c>
      <c r="AC40">
        <v>3</v>
      </c>
      <c r="AD40" t="s">
        <v>616</v>
      </c>
      <c r="AE40" t="s">
        <v>497</v>
      </c>
      <c r="AF40">
        <v>667</v>
      </c>
      <c r="AG40">
        <v>6</v>
      </c>
      <c r="AH40" s="31">
        <v>0</v>
      </c>
      <c r="AI40" s="31">
        <v>1</v>
      </c>
      <c r="AJ40" s="32">
        <v>0</v>
      </c>
      <c r="AK40" s="32">
        <v>1</v>
      </c>
      <c r="AL40" t="str">
        <f t="shared" si="0"/>
        <v>TRUE</v>
      </c>
    </row>
    <row r="41" spans="1:38" ht="16" x14ac:dyDescent="0.2">
      <c r="A41" s="8" t="s">
        <v>475</v>
      </c>
      <c r="B41" s="9">
        <v>25</v>
      </c>
      <c r="C41" s="10">
        <f>B41/1000</f>
        <v>2.5000000000000001E-2</v>
      </c>
      <c r="D41" s="11">
        <v>4.1338635665424288</v>
      </c>
      <c r="E41" s="11">
        <v>438.07022693614391</v>
      </c>
      <c r="F41" s="11">
        <v>262.6042361526255</v>
      </c>
      <c r="G41" s="11">
        <v>1.241147259014318</v>
      </c>
      <c r="H41" s="11">
        <v>34.351002940521042</v>
      </c>
      <c r="I41" s="11">
        <v>214.81160690931807</v>
      </c>
      <c r="J41" s="11">
        <v>13.374429389037882</v>
      </c>
      <c r="K41" s="11">
        <v>38.388963781161031</v>
      </c>
      <c r="L41" s="11">
        <v>15.215447480492823</v>
      </c>
      <c r="M41" s="11">
        <v>10.967407191147391</v>
      </c>
      <c r="N41" s="10">
        <f>(D41*1/1000)/$C$41</f>
        <v>0.16535454266169716</v>
      </c>
      <c r="O41" s="10">
        <f>(E41*1/1000)/$C$41</f>
        <v>17.522809077445753</v>
      </c>
      <c r="P41" s="10">
        <f>(F41*1/1000)/$C$41</f>
        <v>10.504169446105021</v>
      </c>
      <c r="Q41" s="10">
        <f>(G41*1/1000)/$C$41</f>
        <v>4.9645890360572716E-2</v>
      </c>
      <c r="R41" s="10">
        <f>(H41*1/1000)/$C$41</f>
        <v>1.3740401176208417</v>
      </c>
      <c r="S41" s="10">
        <f>(I41*1/1000)/$C$41</f>
        <v>8.5924642763727235</v>
      </c>
      <c r="T41" t="s">
        <v>651</v>
      </c>
      <c r="U41" t="s">
        <v>634</v>
      </c>
      <c r="V41" t="s">
        <v>475</v>
      </c>
      <c r="W41" t="s">
        <v>504</v>
      </c>
      <c r="X41" t="s">
        <v>505</v>
      </c>
      <c r="Y41" t="s">
        <v>511</v>
      </c>
      <c r="Z41" s="21">
        <v>25311</v>
      </c>
      <c r="AA41" s="21">
        <v>43672</v>
      </c>
      <c r="AB41">
        <f>DATEDIF(Z41,AA41,"Y")</f>
        <v>50</v>
      </c>
      <c r="AC41">
        <v>3</v>
      </c>
      <c r="AD41" t="s">
        <v>626</v>
      </c>
      <c r="AE41" t="s">
        <v>502</v>
      </c>
      <c r="AF41">
        <v>786</v>
      </c>
      <c r="AG41">
        <v>3</v>
      </c>
      <c r="AH41" s="31">
        <v>1</v>
      </c>
      <c r="AI41" s="31">
        <v>3</v>
      </c>
      <c r="AJ41" s="32">
        <v>1</v>
      </c>
      <c r="AK41" s="32">
        <v>0</v>
      </c>
      <c r="AL41" t="str">
        <f t="shared" si="0"/>
        <v>TRUE</v>
      </c>
    </row>
    <row r="42" spans="1:38" ht="16" x14ac:dyDescent="0.2">
      <c r="A42" s="8" t="s">
        <v>478</v>
      </c>
      <c r="B42" s="9">
        <v>29</v>
      </c>
      <c r="C42" s="10">
        <f>B42/1000</f>
        <v>2.9000000000000001E-2</v>
      </c>
      <c r="D42" s="11">
        <v>5.8159521486800791</v>
      </c>
      <c r="E42" s="11">
        <v>166.07165335517553</v>
      </c>
      <c r="F42" s="11">
        <v>109.88152618650524</v>
      </c>
      <c r="G42" s="11">
        <v>1.2539918423874574</v>
      </c>
      <c r="H42" s="11">
        <v>16.541223674143062</v>
      </c>
      <c r="I42" s="11">
        <v>57.756300867253628</v>
      </c>
      <c r="J42" s="11">
        <v>17.545842218458386</v>
      </c>
      <c r="K42" s="11">
        <v>21.630147259573974</v>
      </c>
      <c r="L42" s="11">
        <v>0.96997646676020832</v>
      </c>
      <c r="M42" s="11">
        <v>0.48074737471297346</v>
      </c>
      <c r="N42" s="10">
        <f>(D42*1/1000)/$C$42</f>
        <v>0.20055007409241649</v>
      </c>
      <c r="O42" s="10">
        <f>(E42*1/1000)/$C$42</f>
        <v>5.7266087363853631</v>
      </c>
      <c r="P42" s="10">
        <f>(F42*1/1000)/$C$42</f>
        <v>3.7890181443622493</v>
      </c>
      <c r="Q42" s="10">
        <f>(G42*1/1000)/$C$42</f>
        <v>4.3241098013360596E-2</v>
      </c>
      <c r="R42" s="10">
        <f>(H42*1/1000)/$C$42</f>
        <v>0.57038702324631241</v>
      </c>
      <c r="S42" s="10">
        <f>(I42*1/1000)/$C$42</f>
        <v>1.9915965816294352</v>
      </c>
      <c r="T42" t="s">
        <v>652</v>
      </c>
      <c r="U42" t="s">
        <v>613</v>
      </c>
      <c r="V42" t="s">
        <v>478</v>
      </c>
      <c r="W42" t="s">
        <v>504</v>
      </c>
      <c r="X42" t="s">
        <v>505</v>
      </c>
      <c r="Y42" t="s">
        <v>511</v>
      </c>
      <c r="Z42" s="21">
        <v>29445</v>
      </c>
      <c r="AA42" s="21">
        <v>43679</v>
      </c>
      <c r="AB42">
        <f>DATEDIF(Z42,AA42,"Y")</f>
        <v>38</v>
      </c>
      <c r="AC42">
        <v>3</v>
      </c>
      <c r="AD42" t="s">
        <v>626</v>
      </c>
      <c r="AE42" t="s">
        <v>502</v>
      </c>
      <c r="AF42">
        <v>155</v>
      </c>
      <c r="AG42">
        <v>1</v>
      </c>
      <c r="AH42" s="31">
        <v>1</v>
      </c>
      <c r="AI42" s="31">
        <v>2</v>
      </c>
      <c r="AJ42" s="32">
        <v>0</v>
      </c>
      <c r="AK42" s="32">
        <v>0</v>
      </c>
      <c r="AL42" t="str">
        <f t="shared" si="0"/>
        <v>TRUE</v>
      </c>
    </row>
    <row r="43" spans="1:38" ht="16" x14ac:dyDescent="0.2">
      <c r="A43" s="8" t="s">
        <v>166</v>
      </c>
      <c r="B43" s="9">
        <v>31</v>
      </c>
      <c r="C43" s="10">
        <f>B43/1000</f>
        <v>3.1E-2</v>
      </c>
      <c r="D43" s="11">
        <v>6.2498859596476297</v>
      </c>
      <c r="E43" s="11">
        <v>747.93029700207717</v>
      </c>
      <c r="F43" s="11">
        <v>394.5853708793984</v>
      </c>
      <c r="G43" s="11">
        <v>2.8894531432222497</v>
      </c>
      <c r="H43" s="11">
        <v>17.228461070907706</v>
      </c>
      <c r="I43" s="11">
        <v>363.21787970122409</v>
      </c>
      <c r="J43" s="11">
        <v>13.269590382993002</v>
      </c>
      <c r="K43" s="11">
        <v>19.87890433821347</v>
      </c>
      <c r="L43" s="11">
        <v>42.993229282047253</v>
      </c>
      <c r="M43" s="11">
        <v>4.9831416780941558</v>
      </c>
      <c r="N43" s="10">
        <f>(D43*1/1000)/$C$43</f>
        <v>0.20160922450476226</v>
      </c>
      <c r="O43" s="10">
        <f>(E43*1/1000)/$C$43</f>
        <v>24.126783774260552</v>
      </c>
      <c r="P43" s="10">
        <f>(F43*1/1000)/$C$43</f>
        <v>12.728560350948335</v>
      </c>
      <c r="Q43" s="10">
        <f>(G43*1/1000)/$C$43</f>
        <v>9.3208165910395158E-2</v>
      </c>
      <c r="R43" s="10">
        <f>(H43*1/1000)/$C$43</f>
        <v>0.55575680873895827</v>
      </c>
      <c r="S43" s="10">
        <f>(I43*1/1000)/$C$43</f>
        <v>11.716705796813681</v>
      </c>
      <c r="T43" t="s">
        <v>653</v>
      </c>
      <c r="U43" t="s">
        <v>622</v>
      </c>
      <c r="V43" t="s">
        <v>166</v>
      </c>
      <c r="W43" t="s">
        <v>504</v>
      </c>
      <c r="X43" t="s">
        <v>520</v>
      </c>
      <c r="Y43" t="s">
        <v>511</v>
      </c>
      <c r="Z43" s="21">
        <v>25575</v>
      </c>
      <c r="AA43" s="21">
        <v>43700</v>
      </c>
      <c r="AB43">
        <f>DATEDIF(Z43,AA43,"Y")</f>
        <v>49</v>
      </c>
      <c r="AC43">
        <v>3</v>
      </c>
      <c r="AD43" t="s">
        <v>626</v>
      </c>
      <c r="AE43" t="s">
        <v>502</v>
      </c>
      <c r="AF43">
        <v>15</v>
      </c>
      <c r="AG43">
        <v>2</v>
      </c>
      <c r="AH43" s="31">
        <v>0</v>
      </c>
      <c r="AI43" s="31">
        <v>3</v>
      </c>
      <c r="AJ43" s="32">
        <v>1</v>
      </c>
      <c r="AK43" s="32">
        <v>0</v>
      </c>
      <c r="AL43" t="str">
        <f t="shared" si="0"/>
        <v>TRUE</v>
      </c>
    </row>
    <row r="44" spans="1:38" ht="16" x14ac:dyDescent="0.2">
      <c r="A44" s="8" t="s">
        <v>168</v>
      </c>
      <c r="B44" s="9">
        <v>25</v>
      </c>
      <c r="C44" s="10">
        <f>B44/1000</f>
        <v>2.5000000000000001E-2</v>
      </c>
      <c r="D44" s="11">
        <v>16.054951895389969</v>
      </c>
      <c r="E44" s="11">
        <v>144.1905195652148</v>
      </c>
      <c r="F44" s="11">
        <v>71.149600675573652</v>
      </c>
      <c r="G44" s="11">
        <v>2.8275805046398643</v>
      </c>
      <c r="H44" s="11">
        <v>3.4459984926935112</v>
      </c>
      <c r="I44" s="11">
        <v>21.07679508044049</v>
      </c>
      <c r="J44" s="11">
        <v>5.0734882400786132</v>
      </c>
      <c r="K44" s="11">
        <v>7.1575285697490703</v>
      </c>
      <c r="L44" s="11">
        <v>1.266133781490697</v>
      </c>
      <c r="M44" s="11">
        <v>2.0315133949543598</v>
      </c>
      <c r="N44" s="10">
        <f>(D44*1/1000)/$C$44</f>
        <v>0.64219807581559873</v>
      </c>
      <c r="O44" s="10">
        <f>(E44*1/1000)/$C$44</f>
        <v>5.7676207826085921</v>
      </c>
      <c r="P44" s="10">
        <f>(F44*1/1000)/$C$44</f>
        <v>2.8459840270229457</v>
      </c>
      <c r="Q44" s="10">
        <f>(G44*1/1000)/$C$44</f>
        <v>0.11310322018559457</v>
      </c>
      <c r="R44" s="10">
        <f>(H44*1/1000)/$C$44</f>
        <v>0.13783993970774044</v>
      </c>
      <c r="S44" s="10">
        <f>(I44*1/1000)/$C$44</f>
        <v>0.84307180321761954</v>
      </c>
      <c r="T44" t="s">
        <v>654</v>
      </c>
      <c r="U44" s="22" t="s">
        <v>640</v>
      </c>
      <c r="V44" t="s">
        <v>168</v>
      </c>
      <c r="W44" t="s">
        <v>504</v>
      </c>
      <c r="X44" t="s">
        <v>505</v>
      </c>
      <c r="Y44" t="s">
        <v>511</v>
      </c>
      <c r="Z44" s="21">
        <v>31823</v>
      </c>
      <c r="AA44" s="21">
        <v>43726</v>
      </c>
      <c r="AB44">
        <f>DATEDIF(Z44,AA44,"Y")</f>
        <v>32</v>
      </c>
      <c r="AC44">
        <v>3</v>
      </c>
      <c r="AD44" t="s">
        <v>616</v>
      </c>
      <c r="AE44" t="s">
        <v>497</v>
      </c>
      <c r="AF44">
        <v>15</v>
      </c>
      <c r="AG44">
        <v>0</v>
      </c>
      <c r="AH44" s="31">
        <v>0</v>
      </c>
      <c r="AI44" s="31">
        <v>2</v>
      </c>
      <c r="AJ44" s="32">
        <v>1</v>
      </c>
      <c r="AK44" s="32">
        <v>0</v>
      </c>
      <c r="AL44" t="str">
        <f t="shared" si="0"/>
        <v>TRUE</v>
      </c>
    </row>
    <row r="45" spans="1:38" ht="16" x14ac:dyDescent="0.2">
      <c r="A45" s="8" t="s">
        <v>172</v>
      </c>
      <c r="B45" s="9">
        <v>34</v>
      </c>
      <c r="C45" s="10">
        <f>B45/1000</f>
        <v>3.4000000000000002E-2</v>
      </c>
      <c r="D45" s="11">
        <v>12.024725578816884</v>
      </c>
      <c r="E45" s="11">
        <v>1472.5461453059554</v>
      </c>
      <c r="F45" s="11">
        <v>434.82092876886719</v>
      </c>
      <c r="G45" s="11">
        <v>2.9606515698413083</v>
      </c>
      <c r="H45" s="11">
        <v>19.764648804184308</v>
      </c>
      <c r="I45" s="11">
        <v>971.45751533097041</v>
      </c>
      <c r="J45" s="11">
        <v>12.241148883466558</v>
      </c>
      <c r="K45" s="11">
        <v>17.207736528893555</v>
      </c>
      <c r="L45" s="11">
        <v>46.300501041696066</v>
      </c>
      <c r="M45" s="11">
        <v>5.0208375673423111</v>
      </c>
      <c r="N45" s="10">
        <f>(D45*1/1000)/$C$45</f>
        <v>0.3536683993769672</v>
      </c>
      <c r="O45" s="10">
        <f>(E45*1/1000)/$C$45</f>
        <v>43.310180744292801</v>
      </c>
      <c r="P45" s="10">
        <f>(F45*1/1000)/$C$45</f>
        <v>12.788850846143152</v>
      </c>
      <c r="Q45" s="10">
        <f>(G45*1/1000)/$C$45</f>
        <v>8.7077987348273767E-2</v>
      </c>
      <c r="R45" s="10">
        <f>(H45*1/1000)/$C$45</f>
        <v>0.58131320012306786</v>
      </c>
      <c r="S45" s="10">
        <f>(I45*1/1000)/$C$45</f>
        <v>28.572279862675597</v>
      </c>
      <c r="T45" t="s">
        <v>655</v>
      </c>
      <c r="U45" t="s">
        <v>617</v>
      </c>
      <c r="V45" t="s">
        <v>172</v>
      </c>
      <c r="W45" t="s">
        <v>504</v>
      </c>
      <c r="X45" t="s">
        <v>505</v>
      </c>
      <c r="Y45" t="s">
        <v>511</v>
      </c>
      <c r="Z45" s="21">
        <v>35211</v>
      </c>
      <c r="AA45" s="21">
        <v>43728</v>
      </c>
      <c r="AB45">
        <f>DATEDIF(Z45,AA45,"Y")</f>
        <v>23</v>
      </c>
      <c r="AC45">
        <v>2</v>
      </c>
      <c r="AD45" t="s">
        <v>616</v>
      </c>
      <c r="AE45" t="s">
        <v>502</v>
      </c>
      <c r="AF45">
        <v>64</v>
      </c>
      <c r="AG45">
        <v>2</v>
      </c>
      <c r="AH45" s="31">
        <v>0</v>
      </c>
      <c r="AI45" s="31">
        <v>2</v>
      </c>
      <c r="AJ45" s="32">
        <v>1</v>
      </c>
      <c r="AK45" s="32">
        <v>0</v>
      </c>
      <c r="AL45" t="str">
        <f t="shared" si="0"/>
        <v>TRUE</v>
      </c>
    </row>
    <row r="46" spans="1:38" ht="16" x14ac:dyDescent="0.2">
      <c r="A46" s="8" t="s">
        <v>176</v>
      </c>
      <c r="B46" s="9">
        <v>40</v>
      </c>
      <c r="C46" s="10">
        <f>B46/1000</f>
        <v>0.04</v>
      </c>
      <c r="D46" s="11">
        <v>155.96802996648944</v>
      </c>
      <c r="E46" s="11">
        <v>1463.9091284523183</v>
      </c>
      <c r="F46" s="11">
        <v>296.00243572621082</v>
      </c>
      <c r="G46" s="11">
        <v>3.6073775669287027</v>
      </c>
      <c r="H46" s="11">
        <v>1.5281582302996886</v>
      </c>
      <c r="I46" s="11">
        <v>971.26423003728189</v>
      </c>
      <c r="J46" s="11">
        <v>3.2756896385139465</v>
      </c>
      <c r="K46" s="11">
        <v>4.8564000848600113</v>
      </c>
      <c r="L46" s="11">
        <v>4.9497859211060549</v>
      </c>
      <c r="M46" s="11">
        <v>1.7797727618831194</v>
      </c>
      <c r="N46" s="10">
        <f>(D46*1/1000)/$C$46</f>
        <v>3.8992007491622362</v>
      </c>
      <c r="O46" s="10">
        <f>(E46*1/1000)/$C$46</f>
        <v>36.597728211307953</v>
      </c>
      <c r="P46" s="10">
        <f>(F46*1/1000)/$C$46</f>
        <v>7.4000608931552705</v>
      </c>
      <c r="Q46" s="10">
        <f>(G46*1/1000)/$C$46</f>
        <v>9.018443917321757E-2</v>
      </c>
      <c r="R46" s="10">
        <f>(H46*1/1000)/$C$46</f>
        <v>3.8203955757492213E-2</v>
      </c>
      <c r="S46" s="10">
        <f>(I46*1/1000)/$C$46</f>
        <v>24.281605750932048</v>
      </c>
      <c r="T46" t="s">
        <v>656</v>
      </c>
      <c r="U46" t="s">
        <v>624</v>
      </c>
      <c r="V46" t="s">
        <v>176</v>
      </c>
      <c r="W46" t="s">
        <v>504</v>
      </c>
      <c r="X46" t="s">
        <v>505</v>
      </c>
      <c r="Y46" t="s">
        <v>511</v>
      </c>
      <c r="Z46" s="21">
        <v>36196</v>
      </c>
      <c r="AA46" s="21">
        <v>43748</v>
      </c>
      <c r="AB46">
        <f>DATEDIF(Z46,AA46,"Y")</f>
        <v>20</v>
      </c>
      <c r="AC46">
        <v>3</v>
      </c>
      <c r="AD46" t="s">
        <v>626</v>
      </c>
      <c r="AE46" t="s">
        <v>502</v>
      </c>
      <c r="AF46">
        <v>60</v>
      </c>
      <c r="AG46">
        <v>1</v>
      </c>
      <c r="AH46" s="31">
        <v>1</v>
      </c>
      <c r="AI46" s="31">
        <v>2</v>
      </c>
      <c r="AJ46" s="32">
        <v>1</v>
      </c>
      <c r="AK46" s="32">
        <v>0</v>
      </c>
      <c r="AL46" t="str">
        <f t="shared" si="0"/>
        <v>TRUE</v>
      </c>
    </row>
    <row r="47" spans="1:38" ht="16" x14ac:dyDescent="0.2">
      <c r="A47" s="8" t="s">
        <v>178</v>
      </c>
      <c r="B47" s="9">
        <v>26</v>
      </c>
      <c r="C47" s="10">
        <f>B47/1000</f>
        <v>2.5999999999999999E-2</v>
      </c>
      <c r="D47" s="11">
        <v>8.4924562548733338</v>
      </c>
      <c r="E47" s="11">
        <v>310.24097996711748</v>
      </c>
      <c r="F47" s="11">
        <v>112.92871763216517</v>
      </c>
      <c r="G47" s="11">
        <v>3.1890038499783904</v>
      </c>
      <c r="H47" s="11">
        <v>21.310403734583581</v>
      </c>
      <c r="I47" s="11">
        <v>94.289814752301652</v>
      </c>
      <c r="J47" s="11">
        <v>14.048657712661267</v>
      </c>
      <c r="K47" s="11">
        <v>17.858337098568921</v>
      </c>
      <c r="L47" s="11">
        <v>16.834116637850258</v>
      </c>
      <c r="M47" s="11">
        <v>1.9432914485156672</v>
      </c>
      <c r="N47" s="10">
        <f>(D47*1/1000)/$C$47</f>
        <v>0.3266329328797436</v>
      </c>
      <c r="O47" s="10">
        <f>(E47*1/1000)/$C$47</f>
        <v>11.932345383350672</v>
      </c>
      <c r="P47" s="10">
        <f>(F47*1/1000)/$C$47</f>
        <v>4.3434122166217382</v>
      </c>
      <c r="Q47" s="10">
        <f>(G47*1/1000)/$C$47</f>
        <v>0.1226539942299381</v>
      </c>
      <c r="R47" s="10">
        <f>(H47*1/1000)/$C$47</f>
        <v>0.81963091286859924</v>
      </c>
      <c r="S47" s="10">
        <f>(I47*1/1000)/$C$47</f>
        <v>3.6265313366269867</v>
      </c>
      <c r="T47" t="s">
        <v>657</v>
      </c>
      <c r="U47" t="s">
        <v>618</v>
      </c>
      <c r="V47" t="s">
        <v>178</v>
      </c>
      <c r="W47" t="s">
        <v>504</v>
      </c>
      <c r="X47" t="s">
        <v>510</v>
      </c>
      <c r="Y47" t="s">
        <v>511</v>
      </c>
      <c r="Z47" s="21">
        <v>23573</v>
      </c>
      <c r="AA47" s="21">
        <v>43742</v>
      </c>
      <c r="AB47">
        <f>DATEDIF(Z47,AA47,"Y")</f>
        <v>55</v>
      </c>
      <c r="AC47">
        <v>4</v>
      </c>
      <c r="AD47" t="s">
        <v>626</v>
      </c>
      <c r="AE47" t="s">
        <v>502</v>
      </c>
      <c r="AF47">
        <v>4476</v>
      </c>
      <c r="AG47">
        <v>1</v>
      </c>
      <c r="AH47" s="31">
        <v>0</v>
      </c>
      <c r="AI47" s="31">
        <v>2</v>
      </c>
      <c r="AJ47" s="32">
        <v>1</v>
      </c>
      <c r="AK47" s="32">
        <v>0</v>
      </c>
      <c r="AL47" t="str">
        <f t="shared" si="0"/>
        <v>TRUE</v>
      </c>
    </row>
    <row r="48" spans="1:38" ht="16" x14ac:dyDescent="0.2">
      <c r="A48" s="8" t="s">
        <v>180</v>
      </c>
      <c r="B48" s="9">
        <v>50</v>
      </c>
      <c r="C48" s="10">
        <f>B48/1000</f>
        <v>0.05</v>
      </c>
      <c r="D48" s="11">
        <v>8.1385341281332622</v>
      </c>
      <c r="E48" s="11">
        <v>2245.1114278356367</v>
      </c>
      <c r="F48" s="11">
        <v>1191.6409071787134</v>
      </c>
      <c r="G48" s="11">
        <v>3.1244018285358255</v>
      </c>
      <c r="H48" s="11">
        <v>2.4550969377440599</v>
      </c>
      <c r="I48" s="11">
        <v>1014.0419646615289</v>
      </c>
      <c r="J48" s="11">
        <v>2.6367203307680462</v>
      </c>
      <c r="K48" s="11">
        <v>4.0247132663193321</v>
      </c>
      <c r="L48" s="11">
        <v>25.664213085956241</v>
      </c>
      <c r="M48" s="11">
        <v>2.6107410945660003</v>
      </c>
      <c r="N48" s="10">
        <f>(D48*1/1000)/$C$48</f>
        <v>0.16277068256266522</v>
      </c>
      <c r="O48" s="10">
        <f>(E48*1/1000)/$C$48</f>
        <v>44.902228556712735</v>
      </c>
      <c r="P48" s="10">
        <f>(F48*1/1000)/$C$48</f>
        <v>23.832818143574269</v>
      </c>
      <c r="Q48" s="10">
        <f>(G48*1/1000)/$C$48</f>
        <v>6.2488036570716513E-2</v>
      </c>
      <c r="R48" s="10">
        <f>(H48*1/1000)/$C$48</f>
        <v>4.9101938754881197E-2</v>
      </c>
      <c r="S48" s="10">
        <f>(I48*1/1000)/$C$48</f>
        <v>20.280839293230574</v>
      </c>
      <c r="T48" t="s">
        <v>658</v>
      </c>
      <c r="U48" t="s">
        <v>612</v>
      </c>
      <c r="V48" t="s">
        <v>180</v>
      </c>
      <c r="W48" t="s">
        <v>504</v>
      </c>
      <c r="X48" t="s">
        <v>510</v>
      </c>
      <c r="Y48" t="s">
        <v>511</v>
      </c>
      <c r="Z48" s="21">
        <v>32618</v>
      </c>
      <c r="AA48" s="21">
        <v>43843</v>
      </c>
      <c r="AB48">
        <f>DATEDIF(Z48,AA48,"Y")</f>
        <v>30</v>
      </c>
      <c r="AC48">
        <v>3</v>
      </c>
      <c r="AD48" t="s">
        <v>626</v>
      </c>
      <c r="AE48" t="s">
        <v>502</v>
      </c>
      <c r="AF48">
        <v>180</v>
      </c>
      <c r="AG48">
        <v>3</v>
      </c>
      <c r="AH48">
        <v>0</v>
      </c>
      <c r="AI48">
        <v>2</v>
      </c>
      <c r="AJ48" s="27">
        <v>1</v>
      </c>
      <c r="AK48" s="27">
        <v>0</v>
      </c>
      <c r="AL48" t="str">
        <f t="shared" si="0"/>
        <v>TRUE</v>
      </c>
    </row>
    <row r="49" spans="1:38" ht="16" x14ac:dyDescent="0.2">
      <c r="A49" s="8" t="s">
        <v>182</v>
      </c>
      <c r="B49" s="9">
        <v>36</v>
      </c>
      <c r="C49" s="10">
        <f>B49/1000</f>
        <v>3.5999999999999997E-2</v>
      </c>
      <c r="D49" s="11">
        <v>16.123549871762265</v>
      </c>
      <c r="E49" s="11">
        <v>1358.2808425662038</v>
      </c>
      <c r="F49" s="11">
        <v>505.83674165206514</v>
      </c>
      <c r="G49" s="11">
        <v>3.1886178322830649</v>
      </c>
      <c r="H49" s="11">
        <v>19.653992877883237</v>
      </c>
      <c r="I49" s="11">
        <v>850.01381341834701</v>
      </c>
      <c r="J49" s="11">
        <v>10.17910314356415</v>
      </c>
      <c r="K49" s="11">
        <v>25.379385533024408</v>
      </c>
      <c r="L49" s="11">
        <v>76.405092825459334</v>
      </c>
      <c r="M49" s="11">
        <v>2.2215083119577743</v>
      </c>
      <c r="N49" s="10">
        <f>(D49*1/1000)/$C$49</f>
        <v>0.44787638532672958</v>
      </c>
      <c r="O49" s="10">
        <f>(E49*1/1000)/$C$49</f>
        <v>37.730023404616773</v>
      </c>
      <c r="P49" s="10">
        <f>(F49*1/1000)/$C$49</f>
        <v>14.051020601446256</v>
      </c>
      <c r="Q49" s="10">
        <f>(G49*1/1000)/$C$49</f>
        <v>8.8572717563418474E-2</v>
      </c>
      <c r="R49" s="10">
        <f>(H49*1/1000)/$C$49</f>
        <v>0.54594424660786778</v>
      </c>
      <c r="S49" s="10">
        <f>(I49*1/1000)/$C$49</f>
        <v>23.611494817176307</v>
      </c>
      <c r="T49" t="s">
        <v>659</v>
      </c>
      <c r="U49" s="22" t="s">
        <v>638</v>
      </c>
      <c r="V49" t="s">
        <v>182</v>
      </c>
      <c r="W49" t="s">
        <v>504</v>
      </c>
      <c r="X49" t="s">
        <v>510</v>
      </c>
      <c r="Y49" t="s">
        <v>496</v>
      </c>
      <c r="Z49" s="21">
        <v>29943</v>
      </c>
      <c r="AA49" s="21">
        <v>43733</v>
      </c>
      <c r="AB49">
        <f>DATEDIF(Z49,AA49,"Y")</f>
        <v>37</v>
      </c>
      <c r="AC49">
        <v>2</v>
      </c>
      <c r="AD49" t="s">
        <v>616</v>
      </c>
      <c r="AE49" t="s">
        <v>502</v>
      </c>
      <c r="AF49">
        <v>11409</v>
      </c>
      <c r="AG49">
        <v>10</v>
      </c>
      <c r="AH49" s="31">
        <v>0</v>
      </c>
      <c r="AI49" s="31">
        <v>3</v>
      </c>
      <c r="AJ49" s="32">
        <v>1</v>
      </c>
      <c r="AK49" s="32">
        <v>0</v>
      </c>
      <c r="AL49" t="str">
        <f t="shared" si="0"/>
        <v>TRUE</v>
      </c>
    </row>
    <row r="50" spans="1:38" ht="16" x14ac:dyDescent="0.2">
      <c r="A50" s="8" t="s">
        <v>192</v>
      </c>
      <c r="B50" s="9">
        <v>34</v>
      </c>
      <c r="C50" s="10">
        <f>B50/1000</f>
        <v>3.4000000000000002E-2</v>
      </c>
      <c r="D50" s="11">
        <v>4.2340249097986717</v>
      </c>
      <c r="E50" s="11">
        <v>725.87965212995596</v>
      </c>
      <c r="F50" s="11">
        <v>326.80103241681411</v>
      </c>
      <c r="G50" s="11">
        <v>2.8562996673161027</v>
      </c>
      <c r="H50" s="11">
        <v>16.278015758229515</v>
      </c>
      <c r="I50" s="11">
        <v>329.68247098626188</v>
      </c>
      <c r="J50" s="11">
        <v>11.703293133112766</v>
      </c>
      <c r="K50" s="11">
        <v>17.199582054053803</v>
      </c>
      <c r="L50" s="11">
        <v>41.372106073846162</v>
      </c>
      <c r="M50" s="11">
        <v>2.6710728131792032</v>
      </c>
      <c r="N50" s="10">
        <f>(D50*1/1000)/$C$50</f>
        <v>0.12453014440584327</v>
      </c>
      <c r="O50" s="10">
        <f>(E50*1/1000)/$C$50</f>
        <v>21.349401533233998</v>
      </c>
      <c r="P50" s="10">
        <f>(F50*1/1000)/$C$50</f>
        <v>9.6117950710827671</v>
      </c>
      <c r="Q50" s="10">
        <f>(G50*1/1000)/$C$50</f>
        <v>8.4008813744591251E-2</v>
      </c>
      <c r="R50" s="10">
        <f>(H50*1/1000)/$C$50</f>
        <v>0.47876516935969154</v>
      </c>
      <c r="S50" s="10">
        <f>(I50*1/1000)/$C$50</f>
        <v>9.6965432643018179</v>
      </c>
      <c r="T50" t="s">
        <v>660</v>
      </c>
      <c r="U50" t="s">
        <v>620</v>
      </c>
      <c r="V50" t="s">
        <v>192</v>
      </c>
      <c r="W50" t="s">
        <v>504</v>
      </c>
      <c r="X50" t="s">
        <v>510</v>
      </c>
      <c r="Y50" t="s">
        <v>511</v>
      </c>
      <c r="Z50" s="21">
        <v>29437</v>
      </c>
      <c r="AA50" s="21">
        <v>43796</v>
      </c>
      <c r="AB50">
        <f>DATEDIF(Z50,AA50,"Y")</f>
        <v>39</v>
      </c>
      <c r="AC50">
        <v>4</v>
      </c>
      <c r="AD50" t="s">
        <v>626</v>
      </c>
      <c r="AE50" t="s">
        <v>502</v>
      </c>
      <c r="AF50">
        <v>98</v>
      </c>
      <c r="AG50">
        <v>0</v>
      </c>
      <c r="AH50" s="31">
        <v>1</v>
      </c>
      <c r="AI50" s="31">
        <v>3</v>
      </c>
      <c r="AJ50" s="32">
        <v>1</v>
      </c>
      <c r="AK50" s="32">
        <v>0</v>
      </c>
      <c r="AL50" t="str">
        <f t="shared" si="0"/>
        <v>TRUE</v>
      </c>
    </row>
    <row r="51" spans="1:38" ht="16" x14ac:dyDescent="0.2">
      <c r="A51" s="8" t="s">
        <v>194</v>
      </c>
      <c r="B51" s="9">
        <v>35</v>
      </c>
      <c r="C51" s="10">
        <f>B51/1000</f>
        <v>3.5000000000000003E-2</v>
      </c>
      <c r="D51" s="11">
        <v>3.4688161238538155</v>
      </c>
      <c r="E51" s="11">
        <v>1584.4825652299653</v>
      </c>
      <c r="F51" s="11">
        <v>530.09760717528059</v>
      </c>
      <c r="G51" s="11">
        <v>2.8931458824877057</v>
      </c>
      <c r="H51" s="11">
        <v>16.29231170291154</v>
      </c>
      <c r="I51" s="11">
        <v>622.16806897403524</v>
      </c>
      <c r="J51" s="11">
        <v>7.3960293885372153</v>
      </c>
      <c r="K51" s="11">
        <v>13.784591047917928</v>
      </c>
      <c r="L51" s="11">
        <v>49.098759404175965</v>
      </c>
      <c r="M51" s="11">
        <v>19.194817726729568</v>
      </c>
      <c r="N51" s="10">
        <f>(D51*1/1000)/$C$51</f>
        <v>9.9109032110109005E-2</v>
      </c>
      <c r="O51" s="10">
        <f>(E51*1/1000)/$C$51</f>
        <v>45.270930435141857</v>
      </c>
      <c r="P51" s="10">
        <f>(F51*1/1000)/$C$51</f>
        <v>15.145645919293727</v>
      </c>
      <c r="Q51" s="10">
        <f>(G51*1/1000)/$C$51</f>
        <v>8.2661310928220155E-2</v>
      </c>
      <c r="R51" s="10">
        <f>(H51*1/1000)/$C$51</f>
        <v>0.46549462008318687</v>
      </c>
      <c r="S51" s="10">
        <f>(I51*1/1000)/$C$51</f>
        <v>17.77623054211529</v>
      </c>
      <c r="T51" t="s">
        <v>550</v>
      </c>
      <c r="U51" s="22" t="s">
        <v>661</v>
      </c>
      <c r="V51" t="s">
        <v>194</v>
      </c>
      <c r="W51" t="s">
        <v>504</v>
      </c>
      <c r="X51" t="s">
        <v>520</v>
      </c>
      <c r="Y51" t="s">
        <v>511</v>
      </c>
      <c r="Z51" s="21">
        <v>34720</v>
      </c>
      <c r="AA51" s="21">
        <v>43812</v>
      </c>
      <c r="AB51">
        <f>DATEDIF(Z51,AA51,"Y")</f>
        <v>24</v>
      </c>
      <c r="AC51">
        <v>1</v>
      </c>
      <c r="AD51" t="s">
        <v>609</v>
      </c>
      <c r="AE51" t="s">
        <v>502</v>
      </c>
      <c r="AF51">
        <v>375</v>
      </c>
      <c r="AG51">
        <v>9</v>
      </c>
      <c r="AH51">
        <v>0</v>
      </c>
      <c r="AI51">
        <v>1</v>
      </c>
      <c r="AJ51" s="32">
        <v>0</v>
      </c>
      <c r="AK51" s="32">
        <v>1</v>
      </c>
      <c r="AL51" t="str">
        <f t="shared" si="0"/>
        <v>TRUE</v>
      </c>
    </row>
    <row r="52" spans="1:38" ht="16" x14ac:dyDescent="0.2">
      <c r="A52" s="8" t="s">
        <v>196</v>
      </c>
      <c r="B52" s="9">
        <v>44</v>
      </c>
      <c r="C52" s="10">
        <f>B52/1000</f>
        <v>4.3999999999999997E-2</v>
      </c>
      <c r="D52" s="11">
        <v>3.4141792226693415</v>
      </c>
      <c r="E52" s="11">
        <v>629.56247223079617</v>
      </c>
      <c r="F52" s="11">
        <v>285.8137239624516</v>
      </c>
      <c r="G52" s="11">
        <v>3.0063538996374932</v>
      </c>
      <c r="H52" s="11">
        <v>63.850299854358028</v>
      </c>
      <c r="I52" s="11">
        <v>169.73144835386219</v>
      </c>
      <c r="J52" s="11">
        <v>39.686928775682588</v>
      </c>
      <c r="K52" s="11">
        <v>56.946144548177067</v>
      </c>
      <c r="L52" s="11">
        <v>55.72481408863851</v>
      </c>
      <c r="M52" s="11">
        <v>9.1956743189509726</v>
      </c>
      <c r="N52" s="10">
        <f>(D52*1/1000)/$C$52</f>
        <v>7.7594982333394125E-2</v>
      </c>
      <c r="O52" s="10">
        <f>(E52*1/1000)/$C$52</f>
        <v>14.30823800524537</v>
      </c>
      <c r="P52" s="10">
        <f>(F52*1/1000)/$C$52</f>
        <v>6.4957664536920818</v>
      </c>
      <c r="Q52" s="10">
        <f>(G52*1/1000)/$C$52</f>
        <v>6.832622499176122E-2</v>
      </c>
      <c r="R52" s="10">
        <f>(H52*1/1000)/$C$52</f>
        <v>1.451143178508137</v>
      </c>
      <c r="S52" s="10">
        <f>(I52*1/1000)/$C$52</f>
        <v>3.857532917133232</v>
      </c>
      <c r="T52" t="s">
        <v>551</v>
      </c>
      <c r="U52" s="22" t="s">
        <v>662</v>
      </c>
      <c r="V52" t="s">
        <v>196</v>
      </c>
      <c r="W52" t="s">
        <v>504</v>
      </c>
      <c r="X52" t="s">
        <v>510</v>
      </c>
      <c r="Y52" t="s">
        <v>511</v>
      </c>
      <c r="Z52" s="21">
        <v>33760</v>
      </c>
      <c r="AA52" s="21">
        <v>43815</v>
      </c>
      <c r="AB52">
        <f>DATEDIF(Z52,AA52,"Y")</f>
        <v>27</v>
      </c>
      <c r="AC52">
        <v>1</v>
      </c>
      <c r="AD52" t="s">
        <v>609</v>
      </c>
      <c r="AE52" t="s">
        <v>502</v>
      </c>
      <c r="AF52">
        <v>704</v>
      </c>
      <c r="AG52">
        <v>10</v>
      </c>
      <c r="AH52">
        <v>1</v>
      </c>
      <c r="AI52">
        <v>2</v>
      </c>
      <c r="AJ52" s="27">
        <v>1</v>
      </c>
      <c r="AK52" s="27">
        <v>0</v>
      </c>
      <c r="AL52" t="str">
        <f t="shared" si="0"/>
        <v>TRUE</v>
      </c>
    </row>
    <row r="53" spans="1:38" ht="16" x14ac:dyDescent="0.2">
      <c r="A53" s="8" t="s">
        <v>204</v>
      </c>
      <c r="B53" s="9">
        <v>32</v>
      </c>
      <c r="C53" s="10">
        <f>B53/1000</f>
        <v>3.2000000000000001E-2</v>
      </c>
      <c r="D53" s="11">
        <v>3.7197523470015041</v>
      </c>
      <c r="E53" s="11">
        <v>219.17973266137378</v>
      </c>
      <c r="F53" s="11">
        <v>142.44701063394061</v>
      </c>
      <c r="G53" s="11">
        <v>2.8282201272172665</v>
      </c>
      <c r="H53" s="11">
        <v>16.287063362755173</v>
      </c>
      <c r="I53" s="11">
        <v>173.82234673719086</v>
      </c>
      <c r="J53" s="11">
        <v>12.690030883880253</v>
      </c>
      <c r="K53" s="11">
        <v>17.389645556558122</v>
      </c>
      <c r="L53" s="11">
        <v>23.11038921329807</v>
      </c>
      <c r="M53" s="11">
        <v>1.7976756361670705</v>
      </c>
      <c r="N53" s="10">
        <f>(D53*1/1000)/$C$53</f>
        <v>0.116242260843797</v>
      </c>
      <c r="O53" s="10">
        <f>(E53*1/1000)/$C$53</f>
        <v>6.8493666456679305</v>
      </c>
      <c r="P53" s="10">
        <f>(F53*1/1000)/$C$53</f>
        <v>4.451469082310644</v>
      </c>
      <c r="Q53" s="10">
        <f>(G53*1/1000)/$C$53</f>
        <v>8.8381878975539577E-2</v>
      </c>
      <c r="R53" s="10">
        <f>(H53*1/1000)/$C$53</f>
        <v>0.50897073008609917</v>
      </c>
      <c r="S53" s="10">
        <f>(I53*1/1000)/$C$53</f>
        <v>5.4319483355372142</v>
      </c>
      <c r="T53" t="s">
        <v>663</v>
      </c>
      <c r="U53" s="22" t="s">
        <v>662</v>
      </c>
      <c r="V53" t="s">
        <v>204</v>
      </c>
      <c r="W53" t="s">
        <v>504</v>
      </c>
      <c r="X53" t="s">
        <v>510</v>
      </c>
      <c r="Y53" t="s">
        <v>511</v>
      </c>
      <c r="Z53" s="21">
        <v>33760</v>
      </c>
      <c r="AA53" s="21">
        <v>43830</v>
      </c>
      <c r="AB53">
        <f>DATEDIF(Z53,AA53,"Y")</f>
        <v>27</v>
      </c>
      <c r="AC53">
        <v>2</v>
      </c>
      <c r="AD53" t="s">
        <v>616</v>
      </c>
      <c r="AE53" t="s">
        <v>502</v>
      </c>
      <c r="AF53">
        <v>129</v>
      </c>
      <c r="AG53">
        <v>0</v>
      </c>
      <c r="AH53" s="31">
        <v>1</v>
      </c>
      <c r="AI53" s="31">
        <v>2</v>
      </c>
      <c r="AJ53" s="32">
        <v>1</v>
      </c>
      <c r="AK53" s="32">
        <v>0</v>
      </c>
      <c r="AL53" t="str">
        <f t="shared" si="0"/>
        <v>TRUE</v>
      </c>
    </row>
    <row r="54" spans="1:38" ht="16" x14ac:dyDescent="0.2">
      <c r="A54" s="8" t="s">
        <v>206</v>
      </c>
      <c r="B54" s="9">
        <v>43</v>
      </c>
      <c r="C54" s="10">
        <f>B54/1000</f>
        <v>4.2999999999999997E-2</v>
      </c>
      <c r="D54" s="11">
        <v>12.992910776064122</v>
      </c>
      <c r="E54" s="11">
        <v>1041.2556715250773</v>
      </c>
      <c r="F54" s="11">
        <v>338.85930231736864</v>
      </c>
      <c r="G54" s="11">
        <v>3.5234001308849878</v>
      </c>
      <c r="H54" s="11">
        <v>42.392793073999016</v>
      </c>
      <c r="I54" s="11">
        <v>900.55706656459665</v>
      </c>
      <c r="J54" s="11">
        <v>16.114809954555042</v>
      </c>
      <c r="K54" s="11">
        <v>42.906890860999084</v>
      </c>
      <c r="L54" s="11">
        <v>62.448253194822271</v>
      </c>
      <c r="M54" s="11">
        <v>2.4632725414484566</v>
      </c>
      <c r="N54" s="10">
        <f>(D54*1/1000)/$C$54</f>
        <v>0.30216071572242142</v>
      </c>
      <c r="O54" s="10">
        <f>(E54*1/1000)/$C$54</f>
        <v>24.2152481750018</v>
      </c>
      <c r="P54" s="10">
        <f>(F54*1/1000)/$C$54</f>
        <v>7.8804488911015973</v>
      </c>
      <c r="Q54" s="10">
        <f>(G54*1/1000)/$C$54</f>
        <v>8.1939537927557857E-2</v>
      </c>
      <c r="R54" s="10">
        <f>(H54*1/1000)/$C$54</f>
        <v>0.9858789086976516</v>
      </c>
      <c r="S54" s="10">
        <f>(I54*1/1000)/$C$54</f>
        <v>20.943187594525504</v>
      </c>
      <c r="T54" t="s">
        <v>554</v>
      </c>
      <c r="U54" s="22" t="s">
        <v>664</v>
      </c>
      <c r="V54" t="s">
        <v>206</v>
      </c>
      <c r="W54" t="s">
        <v>504</v>
      </c>
      <c r="X54" t="s">
        <v>505</v>
      </c>
      <c r="Y54" t="s">
        <v>496</v>
      </c>
      <c r="Z54" s="21">
        <v>23236</v>
      </c>
      <c r="AA54" s="21">
        <v>43866</v>
      </c>
      <c r="AB54">
        <f>DATEDIF(Z54,AA54,"Y")</f>
        <v>56</v>
      </c>
      <c r="AC54">
        <v>1</v>
      </c>
      <c r="AD54" t="s">
        <v>609</v>
      </c>
      <c r="AE54" t="s">
        <v>502</v>
      </c>
      <c r="AF54">
        <v>1854</v>
      </c>
      <c r="AG54">
        <v>14</v>
      </c>
      <c r="AH54">
        <v>0</v>
      </c>
      <c r="AI54">
        <v>3</v>
      </c>
      <c r="AJ54" s="27">
        <v>0</v>
      </c>
      <c r="AK54" s="27">
        <v>0</v>
      </c>
      <c r="AL54" t="str">
        <f t="shared" si="0"/>
        <v>TRUE</v>
      </c>
    </row>
    <row r="55" spans="1:38" ht="16" x14ac:dyDescent="0.2">
      <c r="A55" s="8" t="s">
        <v>210</v>
      </c>
      <c r="B55" s="9">
        <v>75</v>
      </c>
      <c r="C55" s="10">
        <f>B55/1000</f>
        <v>7.4999999999999997E-2</v>
      </c>
      <c r="D55" s="11">
        <v>23.299828266925591</v>
      </c>
      <c r="E55" s="11">
        <v>2331.194240656102</v>
      </c>
      <c r="F55" s="11">
        <v>700.02934386514596</v>
      </c>
      <c r="G55" s="11">
        <v>6.1035284620910648</v>
      </c>
      <c r="H55" s="11">
        <v>66.781914065249623</v>
      </c>
      <c r="I55" s="11">
        <v>777.92173391231177</v>
      </c>
      <c r="J55" s="11">
        <v>29.382928615937711</v>
      </c>
      <c r="K55" s="11">
        <v>87.937947168637493</v>
      </c>
      <c r="L55" s="11">
        <v>140.71707175412791</v>
      </c>
      <c r="M55" s="11">
        <v>5.8660593134310464</v>
      </c>
      <c r="N55" s="10">
        <f>(D55*1/1000)/$C$55</f>
        <v>0.31066437689234122</v>
      </c>
      <c r="O55" s="10">
        <f>(E55*1/1000)/$C$55</f>
        <v>31.082589875414698</v>
      </c>
      <c r="P55" s="10">
        <f>(F55*1/1000)/$C$55</f>
        <v>9.3337245848686123</v>
      </c>
      <c r="Q55" s="10">
        <f>(G55*1/1000)/$C$55</f>
        <v>8.1380379494547531E-2</v>
      </c>
      <c r="R55" s="10">
        <f>(H55*1/1000)/$C$55</f>
        <v>0.89042552086999505</v>
      </c>
      <c r="S55" s="10">
        <f>(I55*1/1000)/$C$55</f>
        <v>10.372289785497491</v>
      </c>
      <c r="T55" t="s">
        <v>556</v>
      </c>
      <c r="U55" s="22" t="s">
        <v>665</v>
      </c>
      <c r="V55" t="s">
        <v>210</v>
      </c>
      <c r="W55" t="s">
        <v>504</v>
      </c>
      <c r="X55" t="s">
        <v>505</v>
      </c>
      <c r="Y55" t="s">
        <v>496</v>
      </c>
      <c r="Z55" s="21">
        <v>30355</v>
      </c>
      <c r="AA55" s="21">
        <v>43854</v>
      </c>
      <c r="AB55">
        <f>DATEDIF(Z55,AA55,"Y")</f>
        <v>36</v>
      </c>
      <c r="AC55">
        <v>1</v>
      </c>
      <c r="AD55" t="s">
        <v>609</v>
      </c>
      <c r="AE55" t="s">
        <v>497</v>
      </c>
      <c r="AF55">
        <v>2375</v>
      </c>
      <c r="AG55">
        <v>14</v>
      </c>
      <c r="AH55">
        <v>1</v>
      </c>
      <c r="AI55">
        <v>3</v>
      </c>
      <c r="AJ55" s="27">
        <v>1</v>
      </c>
      <c r="AK55" s="27">
        <v>0</v>
      </c>
      <c r="AL55" t="str">
        <f t="shared" si="0"/>
        <v>TRUE</v>
      </c>
    </row>
    <row r="56" spans="1:38" ht="16" x14ac:dyDescent="0.2">
      <c r="A56" s="8" t="s">
        <v>214</v>
      </c>
      <c r="B56" s="9">
        <v>37</v>
      </c>
      <c r="C56" s="10">
        <f>B56/1000</f>
        <v>3.6999999999999998E-2</v>
      </c>
      <c r="D56" s="11">
        <v>5.330353410813693</v>
      </c>
      <c r="E56" s="11">
        <v>671.47326762032912</v>
      </c>
      <c r="F56" s="11">
        <v>311.29992904697184</v>
      </c>
      <c r="G56" s="11">
        <v>3.1395819544567831</v>
      </c>
      <c r="H56" s="11">
        <v>75.908593091239368</v>
      </c>
      <c r="I56" s="11">
        <v>273.43601353556795</v>
      </c>
      <c r="J56" s="11">
        <v>37.337751522810251</v>
      </c>
      <c r="K56" s="11">
        <v>63.552443120798266</v>
      </c>
      <c r="L56" s="11">
        <v>8.169540663088231</v>
      </c>
      <c r="M56" s="11">
        <v>1.2973696623870536</v>
      </c>
      <c r="N56" s="10">
        <f>(D56*1/1000)/$C$56</f>
        <v>0.14406360569766741</v>
      </c>
      <c r="O56" s="10">
        <f>(E56*1/1000)/$C$56</f>
        <v>18.147926151900787</v>
      </c>
      <c r="P56" s="10">
        <f>(F56*1/1000)/$C$56</f>
        <v>8.4135115958641045</v>
      </c>
      <c r="Q56" s="10">
        <f>(G56*1/1000)/$C$56</f>
        <v>8.4853566336669808E-2</v>
      </c>
      <c r="R56" s="10">
        <f>(H56*1/1000)/$C$56</f>
        <v>2.0515835970605236</v>
      </c>
      <c r="S56" s="10">
        <f>(I56*1/1000)/$C$56</f>
        <v>7.3901625279883234</v>
      </c>
      <c r="T56" t="s">
        <v>558</v>
      </c>
      <c r="U56" s="22" t="s">
        <v>666</v>
      </c>
      <c r="V56" t="s">
        <v>214</v>
      </c>
      <c r="W56" t="s">
        <v>504</v>
      </c>
      <c r="X56" t="s">
        <v>510</v>
      </c>
      <c r="Y56" t="s">
        <v>511</v>
      </c>
      <c r="Z56" s="21">
        <v>25518</v>
      </c>
      <c r="AA56" s="21">
        <v>43864</v>
      </c>
      <c r="AB56">
        <f>DATEDIF(Z56,AA56,"Y")</f>
        <v>50</v>
      </c>
      <c r="AC56">
        <v>1</v>
      </c>
      <c r="AD56" t="s">
        <v>609</v>
      </c>
      <c r="AE56" t="s">
        <v>497</v>
      </c>
      <c r="AF56">
        <v>1982</v>
      </c>
      <c r="AG56">
        <v>10</v>
      </c>
      <c r="AH56">
        <v>0</v>
      </c>
      <c r="AI56">
        <v>3</v>
      </c>
      <c r="AJ56" s="27">
        <v>1</v>
      </c>
      <c r="AK56" s="27">
        <v>0</v>
      </c>
      <c r="AL56" t="str">
        <f t="shared" si="0"/>
        <v>TRUE</v>
      </c>
    </row>
    <row r="57" spans="1:38" ht="16" x14ac:dyDescent="0.2">
      <c r="A57" s="8" t="s">
        <v>216</v>
      </c>
      <c r="B57" s="9">
        <v>38</v>
      </c>
      <c r="C57" s="10">
        <f>B57/1000</f>
        <v>3.7999999999999999E-2</v>
      </c>
      <c r="D57" s="11">
        <v>25.410200426320351</v>
      </c>
      <c r="E57" s="11">
        <v>1232.9886520730101</v>
      </c>
      <c r="F57" s="11">
        <v>428.11126660467045</v>
      </c>
      <c r="G57" s="11">
        <v>2.9542473130703568</v>
      </c>
      <c r="H57" s="11">
        <v>13.85301187120724</v>
      </c>
      <c r="I57" s="11">
        <v>634.05146123778275</v>
      </c>
      <c r="J57" s="11">
        <v>3.3075948052929705</v>
      </c>
      <c r="K57" s="11">
        <v>13.035260653035063</v>
      </c>
      <c r="L57" s="11">
        <v>13.227158358018357</v>
      </c>
      <c r="M57" s="11">
        <v>1.8463430559633967</v>
      </c>
      <c r="N57" s="10">
        <f>(D57*1/1000)/$C$57</f>
        <v>0.66868948490316715</v>
      </c>
      <c r="O57" s="10">
        <f>(E57*1/1000)/$C$57</f>
        <v>32.447069791395009</v>
      </c>
      <c r="P57" s="10">
        <f>(F57*1/1000)/$C$57</f>
        <v>11.266085963280801</v>
      </c>
      <c r="Q57" s="10">
        <f>(G57*1/1000)/$C$57</f>
        <v>7.7743350343956755E-2</v>
      </c>
      <c r="R57" s="10">
        <f>(H57*1/1000)/$C$57</f>
        <v>0.3645529439791379</v>
      </c>
      <c r="S57" s="10">
        <f>(I57*1/1000)/$C$57</f>
        <v>16.685564769415336</v>
      </c>
      <c r="T57" t="s">
        <v>667</v>
      </c>
      <c r="U57" s="22" t="s">
        <v>666</v>
      </c>
      <c r="V57" t="s">
        <v>216</v>
      </c>
      <c r="W57" t="s">
        <v>504</v>
      </c>
      <c r="X57" t="s">
        <v>510</v>
      </c>
      <c r="Y57" t="s">
        <v>511</v>
      </c>
      <c r="Z57" s="21">
        <v>25518</v>
      </c>
      <c r="AA57" s="21">
        <v>43916</v>
      </c>
      <c r="AB57">
        <f>DATEDIF(Z57,AA57,"Y")</f>
        <v>50</v>
      </c>
      <c r="AC57">
        <v>2</v>
      </c>
      <c r="AD57" t="s">
        <v>616</v>
      </c>
      <c r="AE57" t="s">
        <v>497</v>
      </c>
      <c r="AF57">
        <v>178</v>
      </c>
      <c r="AG57">
        <v>0</v>
      </c>
      <c r="AH57" s="31">
        <v>0</v>
      </c>
      <c r="AI57" s="31">
        <v>3</v>
      </c>
      <c r="AJ57" s="32">
        <v>0</v>
      </c>
      <c r="AK57" s="32">
        <v>0</v>
      </c>
      <c r="AL57" t="str">
        <f t="shared" si="0"/>
        <v>TRUE</v>
      </c>
    </row>
    <row r="58" spans="1:38" ht="16" x14ac:dyDescent="0.2">
      <c r="A58" s="8" t="s">
        <v>220</v>
      </c>
      <c r="B58" s="9">
        <v>28</v>
      </c>
      <c r="C58" s="10">
        <f>B58/1000</f>
        <v>2.8000000000000001E-2</v>
      </c>
      <c r="D58" s="11">
        <v>8.5752936166807547</v>
      </c>
      <c r="E58" s="11">
        <v>179.75939014549053</v>
      </c>
      <c r="F58" s="11">
        <v>112.47058340001361</v>
      </c>
      <c r="G58" s="11">
        <v>2.8351446449458644</v>
      </c>
      <c r="H58" s="11">
        <v>7.5013292177472133</v>
      </c>
      <c r="I58" s="11">
        <v>71.223453022136283</v>
      </c>
      <c r="J58" s="11">
        <v>6.7371980382518633</v>
      </c>
      <c r="K58" s="11">
        <v>9.9163246711300062</v>
      </c>
      <c r="L58" s="11">
        <v>7.2644867368611461</v>
      </c>
      <c r="M58" s="11">
        <v>1.3999787794816325</v>
      </c>
      <c r="N58" s="10">
        <f>(D58*1/1000)/$C$58</f>
        <v>0.30626048631002695</v>
      </c>
      <c r="O58" s="10">
        <f>(E58*1/1000)/$C$58</f>
        <v>6.4199782194818047</v>
      </c>
      <c r="P58" s="10">
        <f>(F58*1/1000)/$C$58</f>
        <v>4.0168065500004859</v>
      </c>
      <c r="Q58" s="10">
        <f>(G58*1/1000)/$C$58</f>
        <v>0.10125516589092373</v>
      </c>
      <c r="R58" s="10">
        <f>(H58*1/1000)/$C$58</f>
        <v>0.26790461491954332</v>
      </c>
      <c r="S58" s="10">
        <f>(I58*1/1000)/$C$58</f>
        <v>2.5436947507905816</v>
      </c>
      <c r="T58" t="s">
        <v>668</v>
      </c>
      <c r="U58" s="22" t="s">
        <v>664</v>
      </c>
      <c r="V58" t="s">
        <v>220</v>
      </c>
      <c r="W58" t="s">
        <v>504</v>
      </c>
      <c r="X58" t="s">
        <v>505</v>
      </c>
      <c r="Y58" t="s">
        <v>496</v>
      </c>
      <c r="Z58" s="21">
        <v>23236</v>
      </c>
      <c r="AA58" s="21">
        <v>43905</v>
      </c>
      <c r="AB58">
        <f>DATEDIF(Z58,AA58,"Y")</f>
        <v>56</v>
      </c>
      <c r="AC58">
        <v>2</v>
      </c>
      <c r="AD58" t="s">
        <v>616</v>
      </c>
      <c r="AE58" t="s">
        <v>502</v>
      </c>
      <c r="AF58">
        <v>373</v>
      </c>
      <c r="AG58">
        <v>4</v>
      </c>
      <c r="AH58" s="31">
        <v>0</v>
      </c>
      <c r="AI58" s="31">
        <v>3</v>
      </c>
      <c r="AJ58" s="32">
        <v>1</v>
      </c>
      <c r="AK58" s="32">
        <v>0</v>
      </c>
      <c r="AL58" t="str">
        <f t="shared" si="0"/>
        <v>TRUE</v>
      </c>
    </row>
    <row r="59" spans="1:38" ht="16" x14ac:dyDescent="0.2">
      <c r="A59" s="8" t="s">
        <v>222</v>
      </c>
      <c r="B59" s="9">
        <v>28</v>
      </c>
      <c r="C59" s="10">
        <f>B59/1000</f>
        <v>2.8000000000000001E-2</v>
      </c>
      <c r="D59" s="11">
        <v>3.562522371484369</v>
      </c>
      <c r="E59" s="11">
        <v>213.88774650837354</v>
      </c>
      <c r="F59" s="11">
        <v>103.29558910506675</v>
      </c>
      <c r="G59" s="11">
        <v>2.8230794263172934</v>
      </c>
      <c r="H59" s="11">
        <v>1.4248907840547029</v>
      </c>
      <c r="I59" s="11">
        <v>113.39708106353696</v>
      </c>
      <c r="J59" s="11">
        <v>3.6133336996183454</v>
      </c>
      <c r="K59" s="11">
        <v>4.2578821591489486</v>
      </c>
      <c r="L59" s="11">
        <v>14.853586517044002</v>
      </c>
      <c r="M59" s="11">
        <v>8.4503603108759435</v>
      </c>
      <c r="N59" s="10">
        <f>(D59*1/1000)/$C$59</f>
        <v>0.12723294183872746</v>
      </c>
      <c r="O59" s="10">
        <f>(E59*1/1000)/$C$59</f>
        <v>7.6388480895847684</v>
      </c>
      <c r="P59" s="10">
        <f>(F59*1/1000)/$C$59</f>
        <v>3.6891281823238127</v>
      </c>
      <c r="Q59" s="10">
        <f>(G59*1/1000)/$C$59</f>
        <v>0.10082426522561763</v>
      </c>
      <c r="R59" s="10">
        <f>(H59*1/1000)/$C$59</f>
        <v>5.0888956573382244E-2</v>
      </c>
      <c r="S59" s="10">
        <f>(I59*1/1000)/$C$59</f>
        <v>4.049895752269177</v>
      </c>
      <c r="T59" t="s">
        <v>669</v>
      </c>
      <c r="U59" s="22" t="s">
        <v>661</v>
      </c>
      <c r="V59" t="s">
        <v>222</v>
      </c>
      <c r="W59" t="s">
        <v>504</v>
      </c>
      <c r="X59" t="s">
        <v>520</v>
      </c>
      <c r="Y59" t="s">
        <v>511</v>
      </c>
      <c r="Z59" s="21">
        <v>34720</v>
      </c>
      <c r="AA59" s="21">
        <v>43903</v>
      </c>
      <c r="AB59">
        <f>DATEDIF(Z59,AA59,"Y")</f>
        <v>25</v>
      </c>
      <c r="AC59">
        <v>2</v>
      </c>
      <c r="AD59" t="s">
        <v>616</v>
      </c>
      <c r="AE59" t="s">
        <v>502</v>
      </c>
      <c r="AF59">
        <v>172</v>
      </c>
      <c r="AG59">
        <v>0</v>
      </c>
      <c r="AH59" s="31">
        <v>0</v>
      </c>
      <c r="AI59" s="31">
        <v>1</v>
      </c>
      <c r="AJ59" s="32">
        <v>0</v>
      </c>
      <c r="AK59" s="32">
        <v>1</v>
      </c>
      <c r="AL59" t="str">
        <f t="shared" si="0"/>
        <v>TRUE</v>
      </c>
    </row>
    <row r="60" spans="1:38" ht="16" x14ac:dyDescent="0.2">
      <c r="A60" s="8" t="s">
        <v>224</v>
      </c>
      <c r="B60" s="9">
        <v>29</v>
      </c>
      <c r="C60" s="10">
        <f>B60/1000</f>
        <v>2.9000000000000001E-2</v>
      </c>
      <c r="D60" s="11">
        <v>3.1376356904327007</v>
      </c>
      <c r="E60" s="11">
        <v>103.49362112727215</v>
      </c>
      <c r="F60" s="11">
        <v>46.766997885222636</v>
      </c>
      <c r="G60" s="11">
        <v>2.8179954797332565</v>
      </c>
      <c r="H60" s="11">
        <v>13.515849659810765</v>
      </c>
      <c r="I60" s="11">
        <v>31.623320500611733</v>
      </c>
      <c r="J60" s="11">
        <v>13.047278629233706</v>
      </c>
      <c r="K60" s="11">
        <v>16.579581596815242</v>
      </c>
      <c r="L60" s="11">
        <v>14.476333530790374</v>
      </c>
      <c r="M60" s="11">
        <v>3.1226447698992965</v>
      </c>
      <c r="N60" s="10">
        <f>(D60*1/1000)/$C$60</f>
        <v>0.10819433415285175</v>
      </c>
      <c r="O60" s="10">
        <f>(E60*1/1000)/$C$60</f>
        <v>3.5687455561128325</v>
      </c>
      <c r="P60" s="10">
        <f>(F60*1/1000)/$C$60</f>
        <v>1.6126550994904356</v>
      </c>
      <c r="Q60" s="10">
        <f>(G60*1/1000)/$C$60</f>
        <v>9.7172257921836425E-2</v>
      </c>
      <c r="R60" s="10">
        <f>(H60*1/1000)/$C$60</f>
        <v>0.46606378137278498</v>
      </c>
      <c r="S60" s="10">
        <f>(I60*1/1000)/$C$60</f>
        <v>1.0904593276073011</v>
      </c>
      <c r="T60" t="s">
        <v>559</v>
      </c>
      <c r="U60" s="22" t="s">
        <v>670</v>
      </c>
      <c r="V60" t="s">
        <v>224</v>
      </c>
      <c r="W60" t="s">
        <v>504</v>
      </c>
      <c r="X60" t="s">
        <v>520</v>
      </c>
      <c r="Y60" t="s">
        <v>511</v>
      </c>
      <c r="Z60" s="21">
        <v>21477</v>
      </c>
      <c r="AA60" s="21">
        <v>44042</v>
      </c>
      <c r="AB60">
        <f>DATEDIF(Z60,AA60,"Y")</f>
        <v>61</v>
      </c>
      <c r="AC60">
        <v>1</v>
      </c>
      <c r="AD60" t="s">
        <v>609</v>
      </c>
      <c r="AE60" t="s">
        <v>502</v>
      </c>
      <c r="AF60">
        <v>394</v>
      </c>
      <c r="AG60">
        <v>6</v>
      </c>
      <c r="AH60">
        <v>0</v>
      </c>
      <c r="AI60">
        <v>2</v>
      </c>
      <c r="AJ60" s="27">
        <v>0</v>
      </c>
      <c r="AK60" s="27">
        <v>1</v>
      </c>
      <c r="AL60" t="str">
        <f t="shared" si="0"/>
        <v>TRUE</v>
      </c>
    </row>
    <row r="61" spans="1:38" ht="16" x14ac:dyDescent="0.2">
      <c r="A61" s="8" t="s">
        <v>226</v>
      </c>
      <c r="B61" s="9">
        <v>36</v>
      </c>
      <c r="C61" s="10">
        <f>B61/1000</f>
        <v>3.5999999999999997E-2</v>
      </c>
      <c r="D61" s="11">
        <v>3.7600387807957967</v>
      </c>
      <c r="E61" s="11">
        <v>911.63802891686805</v>
      </c>
      <c r="F61" s="11">
        <v>157.20338214271334</v>
      </c>
      <c r="G61" s="11">
        <v>3.1205874695011158</v>
      </c>
      <c r="H61" s="11">
        <v>92.98376714865384</v>
      </c>
      <c r="I61" s="11">
        <v>78.755140602735224</v>
      </c>
      <c r="J61" s="11">
        <v>65.272981649006695</v>
      </c>
      <c r="K61" s="11">
        <v>63.600521370818498</v>
      </c>
      <c r="L61" s="11">
        <v>73.103165870217808</v>
      </c>
      <c r="M61" s="11">
        <v>5.2855667034988318</v>
      </c>
      <c r="N61" s="10">
        <f>(D61*1/1000)/$C$61</f>
        <v>0.10444552168877214</v>
      </c>
      <c r="O61" s="10">
        <f>(E61*1/1000)/$C$61</f>
        <v>25.323278581024116</v>
      </c>
      <c r="P61" s="10">
        <f>(F61*1/1000)/$C$61</f>
        <v>4.3667606150753713</v>
      </c>
      <c r="Q61" s="10">
        <f>(G61*1/1000)/$C$61</f>
        <v>8.668298526391989E-2</v>
      </c>
      <c r="R61" s="10">
        <f>(H61*1/1000)/$C$61</f>
        <v>2.58288242079594</v>
      </c>
      <c r="S61" s="10">
        <f>(I61*1/1000)/$C$61</f>
        <v>2.1876427945204231</v>
      </c>
      <c r="T61" t="s">
        <v>560</v>
      </c>
      <c r="U61" s="22" t="s">
        <v>671</v>
      </c>
      <c r="V61" t="s">
        <v>226</v>
      </c>
      <c r="W61" t="s">
        <v>504</v>
      </c>
      <c r="X61" t="s">
        <v>510</v>
      </c>
      <c r="Y61" t="s">
        <v>511</v>
      </c>
      <c r="Z61" s="21">
        <v>36030</v>
      </c>
      <c r="AA61" s="21">
        <v>44054</v>
      </c>
      <c r="AB61">
        <f>DATEDIF(Z61,AA61,"Y")</f>
        <v>21</v>
      </c>
      <c r="AC61">
        <v>1</v>
      </c>
      <c r="AD61" t="s">
        <v>609</v>
      </c>
      <c r="AE61" t="s">
        <v>502</v>
      </c>
      <c r="AF61">
        <v>2208</v>
      </c>
      <c r="AG61">
        <v>5</v>
      </c>
      <c r="AH61">
        <v>1</v>
      </c>
      <c r="AI61">
        <v>2</v>
      </c>
      <c r="AJ61" s="27">
        <v>1</v>
      </c>
      <c r="AK61" s="27">
        <v>0</v>
      </c>
      <c r="AL61" t="str">
        <f t="shared" si="0"/>
        <v>TRUE</v>
      </c>
    </row>
    <row r="62" spans="1:38" ht="16" x14ac:dyDescent="0.2">
      <c r="A62" s="8" t="s">
        <v>228</v>
      </c>
      <c r="B62" s="9">
        <v>35</v>
      </c>
      <c r="C62" s="10">
        <f>B62/1000</f>
        <v>3.5000000000000003E-2</v>
      </c>
      <c r="D62" s="11">
        <v>26.136988503932592</v>
      </c>
      <c r="E62" s="11">
        <v>1581.8603367165942</v>
      </c>
      <c r="F62" s="11">
        <v>603.36656863312305</v>
      </c>
      <c r="G62" s="11">
        <v>2.9604517712519622</v>
      </c>
      <c r="H62" s="11">
        <v>47.250200940894509</v>
      </c>
      <c r="I62" s="11">
        <v>698.37248649539742</v>
      </c>
      <c r="J62" s="11">
        <v>20.069265916868382</v>
      </c>
      <c r="K62" s="11">
        <v>50.688360281337481</v>
      </c>
      <c r="L62" s="11">
        <v>124.19608533458712</v>
      </c>
      <c r="M62" s="11">
        <v>6.9057256071751558</v>
      </c>
      <c r="N62" s="10">
        <f>(D62*1/1000)/$C$62</f>
        <v>0.7467711001123597</v>
      </c>
      <c r="O62" s="10">
        <f>(E62*1/1000)/$C$62</f>
        <v>45.196009620474115</v>
      </c>
      <c r="P62" s="10">
        <f>(F62*1/1000)/$C$62</f>
        <v>17.23904481808923</v>
      </c>
      <c r="Q62" s="10">
        <f>(G62*1/1000)/$C$62</f>
        <v>8.4584336321484627E-2</v>
      </c>
      <c r="R62" s="10">
        <f>(H62*1/1000)/$C$62</f>
        <v>1.3500057411684143</v>
      </c>
      <c r="S62" s="10">
        <f>(I62*1/1000)/$C$62</f>
        <v>19.953499614154211</v>
      </c>
      <c r="T62" t="s">
        <v>672</v>
      </c>
      <c r="U62" s="22" t="s">
        <v>665</v>
      </c>
      <c r="V62" t="s">
        <v>228</v>
      </c>
      <c r="W62" t="s">
        <v>504</v>
      </c>
      <c r="X62" t="s">
        <v>505</v>
      </c>
      <c r="Y62" t="s">
        <v>496</v>
      </c>
      <c r="Z62" s="21">
        <v>30355</v>
      </c>
      <c r="AA62" s="21">
        <v>43978</v>
      </c>
      <c r="AB62">
        <f>DATEDIF(Z62,AA62,"Y")</f>
        <v>37</v>
      </c>
      <c r="AC62">
        <v>2</v>
      </c>
      <c r="AD62" t="s">
        <v>616</v>
      </c>
      <c r="AE62" t="s">
        <v>497</v>
      </c>
      <c r="AF62">
        <v>3372</v>
      </c>
      <c r="AG62">
        <v>13</v>
      </c>
      <c r="AH62" s="31">
        <v>1</v>
      </c>
      <c r="AI62" s="31">
        <v>3</v>
      </c>
      <c r="AJ62" s="32">
        <v>1</v>
      </c>
      <c r="AK62" s="32">
        <v>0</v>
      </c>
      <c r="AL62" t="str">
        <f t="shared" si="0"/>
        <v>TRUE</v>
      </c>
    </row>
    <row r="63" spans="1:38" ht="16" x14ac:dyDescent="0.2">
      <c r="A63" s="8" t="s">
        <v>236</v>
      </c>
      <c r="B63" s="9">
        <v>36</v>
      </c>
      <c r="C63" s="10">
        <f>B63/1000</f>
        <v>3.5999999999999997E-2</v>
      </c>
      <c r="D63" s="11">
        <v>74.173121591056386</v>
      </c>
      <c r="E63" s="11">
        <v>348.70509395761007</v>
      </c>
      <c r="F63" s="11">
        <v>136.98503987279801</v>
      </c>
      <c r="G63" s="11">
        <v>4.4811650831919998</v>
      </c>
      <c r="H63" s="11">
        <v>19.73576389437946</v>
      </c>
      <c r="I63" s="11">
        <v>200.02582255153595</v>
      </c>
      <c r="J63" s="11">
        <v>16.972052409352557</v>
      </c>
      <c r="K63" s="11">
        <v>25.633277716906949</v>
      </c>
      <c r="L63" s="11">
        <v>25.846472088561519</v>
      </c>
      <c r="M63" s="11">
        <v>11.081169320610853</v>
      </c>
      <c r="N63" s="10">
        <f>(D63*1/1000)/$C$63</f>
        <v>2.0603644886404555</v>
      </c>
      <c r="O63" s="10">
        <f>(E63*1/1000)/$C$63</f>
        <v>9.6862526099336144</v>
      </c>
      <c r="P63" s="10">
        <f>(F63*1/1000)/$C$63</f>
        <v>3.8051399964666115</v>
      </c>
      <c r="Q63" s="10">
        <f>(G63*1/1000)/$C$63</f>
        <v>0.12447680786644445</v>
      </c>
      <c r="R63" s="10">
        <f>(H63*1/1000)/$C$63</f>
        <v>0.54821566373276276</v>
      </c>
      <c r="S63" s="10">
        <f>(I63*1/1000)/$C$63</f>
        <v>5.5562728486537765</v>
      </c>
      <c r="T63" t="s">
        <v>564</v>
      </c>
      <c r="U63" s="22" t="s">
        <v>673</v>
      </c>
      <c r="V63" t="s">
        <v>236</v>
      </c>
      <c r="W63" t="s">
        <v>504</v>
      </c>
      <c r="X63" t="s">
        <v>520</v>
      </c>
      <c r="Y63" t="s">
        <v>511</v>
      </c>
      <c r="Z63" s="21">
        <v>33194</v>
      </c>
      <c r="AA63" s="21">
        <v>44084</v>
      </c>
      <c r="AB63">
        <f>DATEDIF(Z63,AA63,"Y")</f>
        <v>29</v>
      </c>
      <c r="AC63">
        <v>1</v>
      </c>
      <c r="AD63" t="s">
        <v>609</v>
      </c>
      <c r="AE63" t="s">
        <v>497</v>
      </c>
      <c r="AF63">
        <v>6689</v>
      </c>
      <c r="AG63">
        <v>4</v>
      </c>
      <c r="AH63">
        <v>1</v>
      </c>
      <c r="AI63">
        <v>2</v>
      </c>
      <c r="AJ63" s="32">
        <v>1</v>
      </c>
      <c r="AK63" s="32">
        <v>0</v>
      </c>
      <c r="AL63" t="str">
        <f t="shared" si="0"/>
        <v>TRUE</v>
      </c>
    </row>
    <row r="64" spans="1:38" ht="16" x14ac:dyDescent="0.2">
      <c r="A64" s="8" t="s">
        <v>242</v>
      </c>
      <c r="B64" s="9">
        <v>28</v>
      </c>
      <c r="C64" s="10">
        <f>B64/1000</f>
        <v>2.8000000000000001E-2</v>
      </c>
      <c r="D64" s="11">
        <v>3.543315136838487</v>
      </c>
      <c r="E64" s="11">
        <v>37.160006849209424</v>
      </c>
      <c r="F64" s="11">
        <v>36.714659970058342</v>
      </c>
      <c r="G64" s="11">
        <v>2.8096836153064775</v>
      </c>
      <c r="H64" s="11">
        <v>4.7585457486946661</v>
      </c>
      <c r="I64" s="11">
        <v>25.186506417110675</v>
      </c>
      <c r="J64" s="11">
        <v>6.255070856175263</v>
      </c>
      <c r="K64" s="11">
        <v>8.090532378162786</v>
      </c>
      <c r="L64" s="11">
        <v>8.3709096376530958</v>
      </c>
      <c r="M64" s="11">
        <v>3.434496585170252</v>
      </c>
      <c r="N64" s="10">
        <f>(D64*1/1000)/$C$64</f>
        <v>0.12654696917280311</v>
      </c>
      <c r="O64" s="10">
        <f>(E64*1/1000)/$C$64</f>
        <v>1.3271431017574793</v>
      </c>
      <c r="P64" s="10">
        <f>(F64*1/1000)/$C$64</f>
        <v>1.3112378560735123</v>
      </c>
      <c r="Q64" s="10">
        <f>(G64*1/1000)/$C$64</f>
        <v>0.10034584340380277</v>
      </c>
      <c r="R64" s="10">
        <f>(H64*1/1000)/$C$64</f>
        <v>0.16994806245338095</v>
      </c>
      <c r="S64" s="10">
        <f>(I64*1/1000)/$C$64</f>
        <v>0.89951808632538122</v>
      </c>
      <c r="T64" t="s">
        <v>674</v>
      </c>
      <c r="U64" s="22" t="s">
        <v>670</v>
      </c>
      <c r="V64" t="s">
        <v>242</v>
      </c>
      <c r="W64" t="s">
        <v>504</v>
      </c>
      <c r="X64" t="s">
        <v>520</v>
      </c>
      <c r="Y64" t="s">
        <v>511</v>
      </c>
      <c r="Z64" s="21">
        <v>21477</v>
      </c>
      <c r="AA64" s="21">
        <v>44098</v>
      </c>
      <c r="AB64">
        <f>DATEDIF(Z64,AA64,"Y")</f>
        <v>61</v>
      </c>
      <c r="AC64">
        <v>2</v>
      </c>
      <c r="AD64" t="s">
        <v>616</v>
      </c>
      <c r="AE64" t="s">
        <v>502</v>
      </c>
      <c r="AF64">
        <v>66</v>
      </c>
      <c r="AG64">
        <v>1</v>
      </c>
      <c r="AH64" s="31">
        <v>0</v>
      </c>
      <c r="AI64" s="31">
        <v>2</v>
      </c>
      <c r="AJ64" s="32">
        <v>0</v>
      </c>
      <c r="AK64" s="32">
        <v>0</v>
      </c>
      <c r="AL64" t="str">
        <f t="shared" si="0"/>
        <v>TRUE</v>
      </c>
    </row>
    <row r="65" spans="1:38" ht="16" x14ac:dyDescent="0.2">
      <c r="A65" s="8" t="s">
        <v>244</v>
      </c>
      <c r="B65" s="9">
        <v>32</v>
      </c>
      <c r="C65" s="10">
        <f>B65/1000</f>
        <v>3.2000000000000001E-2</v>
      </c>
      <c r="D65" s="11">
        <v>3.2809999559763976</v>
      </c>
      <c r="E65" s="11">
        <v>178.8294322555046</v>
      </c>
      <c r="F65" s="11">
        <v>91.170810845649314</v>
      </c>
      <c r="G65" s="11">
        <v>2.8364184446204903</v>
      </c>
      <c r="H65" s="11">
        <v>19.270398866431002</v>
      </c>
      <c r="I65" s="11">
        <v>113.03120142907444</v>
      </c>
      <c r="J65" s="11">
        <v>15.821649705285544</v>
      </c>
      <c r="K65" s="11">
        <v>20.170967636697178</v>
      </c>
      <c r="L65" s="11">
        <v>22.104742421710103</v>
      </c>
      <c r="M65" s="11">
        <v>2.1814815294759633</v>
      </c>
      <c r="N65" s="10">
        <f>(D65*1/1000)/$C$65</f>
        <v>0.10253124862426242</v>
      </c>
      <c r="O65" s="10">
        <f>(E65*1/1000)/$C$65</f>
        <v>5.5884197579845187</v>
      </c>
      <c r="P65" s="10">
        <f>(F65*1/1000)/$C$65</f>
        <v>2.849087838926541</v>
      </c>
      <c r="Q65" s="10">
        <f>(G65*1/1000)/$C$65</f>
        <v>8.8638076394390322E-2</v>
      </c>
      <c r="R65" s="10">
        <f>(H65*1/1000)/$C$65</f>
        <v>0.6021999645759688</v>
      </c>
      <c r="S65" s="10">
        <f>(I65*1/1000)/$C$65</f>
        <v>3.5322250446585763</v>
      </c>
      <c r="T65" t="s">
        <v>567</v>
      </c>
      <c r="U65" s="22" t="s">
        <v>675</v>
      </c>
      <c r="V65" t="s">
        <v>244</v>
      </c>
      <c r="W65" t="s">
        <v>504</v>
      </c>
      <c r="X65" t="s">
        <v>520</v>
      </c>
      <c r="Y65" t="s">
        <v>511</v>
      </c>
      <c r="Z65" s="21">
        <v>29096</v>
      </c>
      <c r="AA65" s="21">
        <v>44099</v>
      </c>
      <c r="AB65">
        <f>DATEDIF(Z65,AA65,"Y")</f>
        <v>41</v>
      </c>
      <c r="AC65">
        <v>1</v>
      </c>
      <c r="AD65" t="s">
        <v>609</v>
      </c>
      <c r="AE65" t="s">
        <v>502</v>
      </c>
      <c r="AF65">
        <v>1897</v>
      </c>
      <c r="AG65">
        <v>13</v>
      </c>
      <c r="AH65">
        <v>0</v>
      </c>
      <c r="AI65">
        <v>1</v>
      </c>
      <c r="AJ65" s="32">
        <v>1</v>
      </c>
      <c r="AK65" s="32">
        <v>0</v>
      </c>
      <c r="AL65" t="str">
        <f t="shared" si="0"/>
        <v>TRUE</v>
      </c>
    </row>
    <row r="66" spans="1:38" ht="16" x14ac:dyDescent="0.2">
      <c r="A66" s="8" t="s">
        <v>246</v>
      </c>
      <c r="B66" s="9">
        <v>29</v>
      </c>
      <c r="C66" s="10">
        <f>B66/1000</f>
        <v>2.9000000000000001E-2</v>
      </c>
      <c r="D66" s="11">
        <v>4.4386503397738988</v>
      </c>
      <c r="E66" s="11">
        <v>305.14112687568536</v>
      </c>
      <c r="F66" s="11">
        <v>131.4366838297438</v>
      </c>
      <c r="G66" s="11">
        <v>2.8763867083090338</v>
      </c>
      <c r="H66" s="11">
        <v>14.716433318555692</v>
      </c>
      <c r="I66" s="11">
        <v>173.57034432910055</v>
      </c>
      <c r="J66" s="11">
        <v>10.713726889464271</v>
      </c>
      <c r="K66" s="11">
        <v>17.807679906536112</v>
      </c>
      <c r="L66" s="11">
        <v>26.113476458763106</v>
      </c>
      <c r="M66" s="11">
        <v>2.1492837684039694</v>
      </c>
      <c r="N66" s="10">
        <f>(D66*1/1000)/$C$66</f>
        <v>0.15305690826806548</v>
      </c>
      <c r="O66" s="10">
        <f>(E66*1/1000)/$C$66</f>
        <v>10.522107823299494</v>
      </c>
      <c r="P66" s="10">
        <f>(F66*1/1000)/$C$66</f>
        <v>4.5322994424049581</v>
      </c>
      <c r="Q66" s="10">
        <f>(G66*1/1000)/$C$66</f>
        <v>9.9185748562380466E-2</v>
      </c>
      <c r="R66" s="10">
        <f>(H66*1/1000)/$C$66</f>
        <v>0.50746321788123072</v>
      </c>
      <c r="S66" s="10">
        <f>(I66*1/1000)/$C$66</f>
        <v>5.9851842872103633</v>
      </c>
      <c r="T66" t="s">
        <v>568</v>
      </c>
      <c r="U66" s="22" t="s">
        <v>676</v>
      </c>
      <c r="V66" t="s">
        <v>246</v>
      </c>
      <c r="W66" t="s">
        <v>504</v>
      </c>
      <c r="X66" t="s">
        <v>510</v>
      </c>
      <c r="Y66" t="s">
        <v>496</v>
      </c>
      <c r="Z66" s="21">
        <v>24431</v>
      </c>
      <c r="AA66" s="21">
        <v>44099</v>
      </c>
      <c r="AB66">
        <f>DATEDIF(Z66,AA66,"Y")</f>
        <v>53</v>
      </c>
      <c r="AC66">
        <v>1</v>
      </c>
      <c r="AD66" t="s">
        <v>609</v>
      </c>
      <c r="AE66" t="s">
        <v>497</v>
      </c>
      <c r="AF66">
        <v>1126</v>
      </c>
      <c r="AG66">
        <v>15</v>
      </c>
      <c r="AH66">
        <v>1</v>
      </c>
      <c r="AI66">
        <v>3</v>
      </c>
      <c r="AJ66" s="32">
        <v>0</v>
      </c>
      <c r="AK66" s="32">
        <v>0</v>
      </c>
      <c r="AL66" t="str">
        <f t="shared" si="0"/>
        <v>TRUE</v>
      </c>
    </row>
    <row r="67" spans="1:38" ht="16" x14ac:dyDescent="0.2">
      <c r="A67" s="8" t="s">
        <v>250</v>
      </c>
      <c r="B67" s="9">
        <v>29</v>
      </c>
      <c r="C67" s="10">
        <f>B67/1000</f>
        <v>2.9000000000000001E-2</v>
      </c>
      <c r="D67" s="11">
        <v>5.6791369238172411</v>
      </c>
      <c r="E67" s="11">
        <v>584.91818368926056</v>
      </c>
      <c r="F67" s="11">
        <v>365.30858537553172</v>
      </c>
      <c r="G67" s="11">
        <v>2.8678015434859057</v>
      </c>
      <c r="H67" s="11">
        <v>90.388888219062295</v>
      </c>
      <c r="I67" s="11">
        <v>412.415228630824</v>
      </c>
      <c r="J67" s="11">
        <v>41.411270369251582</v>
      </c>
      <c r="K67" s="11">
        <v>85.606055059110361</v>
      </c>
      <c r="L67" s="11">
        <v>104.83627657067561</v>
      </c>
      <c r="M67" s="11">
        <v>13.703143105413973</v>
      </c>
      <c r="N67" s="10">
        <f>(D67*1/1000)/$C$67</f>
        <v>0.19583230771783589</v>
      </c>
      <c r="O67" s="10">
        <f>(E67*1/1000)/$C$67</f>
        <v>20.169592541008981</v>
      </c>
      <c r="P67" s="10">
        <f>(F67*1/1000)/$C$67</f>
        <v>12.59684777157006</v>
      </c>
      <c r="Q67" s="10">
        <f>(G67*1/1000)/$C$67</f>
        <v>9.8889708396065715E-2</v>
      </c>
      <c r="R67" s="10">
        <f>(H67*1/1000)/$C$67</f>
        <v>3.1168582144504238</v>
      </c>
      <c r="S67" s="10">
        <f>(I67*1/1000)/$C$67</f>
        <v>14.221214780373241</v>
      </c>
      <c r="T67" t="s">
        <v>570</v>
      </c>
      <c r="U67" s="22" t="s">
        <v>677</v>
      </c>
      <c r="V67" t="s">
        <v>250</v>
      </c>
      <c r="W67" t="s">
        <v>504</v>
      </c>
      <c r="X67" t="s">
        <v>510</v>
      </c>
      <c r="Y67" t="s">
        <v>511</v>
      </c>
      <c r="Z67" s="21">
        <v>23988</v>
      </c>
      <c r="AA67" s="21">
        <v>44104</v>
      </c>
      <c r="AB67">
        <f>DATEDIF(Z67,AA67,"Y")</f>
        <v>55</v>
      </c>
      <c r="AC67">
        <v>1</v>
      </c>
      <c r="AD67" t="s">
        <v>609</v>
      </c>
      <c r="AE67" t="s">
        <v>497</v>
      </c>
      <c r="AF67">
        <v>4713</v>
      </c>
      <c r="AG67">
        <v>6</v>
      </c>
      <c r="AH67">
        <v>1</v>
      </c>
      <c r="AI67">
        <v>2</v>
      </c>
      <c r="AJ67" s="27">
        <v>0</v>
      </c>
      <c r="AK67" s="27">
        <v>0</v>
      </c>
      <c r="AL67" t="str">
        <f t="shared" ref="AL67:AL82" si="1">IF(V67=A67,"TRUE","FALSE")</f>
        <v>TRUE</v>
      </c>
    </row>
    <row r="68" spans="1:38" ht="16" x14ac:dyDescent="0.2">
      <c r="A68" s="8" t="s">
        <v>252</v>
      </c>
      <c r="B68" s="9">
        <v>25</v>
      </c>
      <c r="C68" s="10">
        <f>B68/1000</f>
        <v>2.5000000000000001E-2</v>
      </c>
      <c r="D68" s="11">
        <v>5.9608339559384893</v>
      </c>
      <c r="E68" s="11">
        <v>493.36430932284634</v>
      </c>
      <c r="F68" s="11">
        <v>171.2596214442415</v>
      </c>
      <c r="G68" s="11">
        <v>2.985648299386201</v>
      </c>
      <c r="H68" s="11">
        <v>23.898929144735735</v>
      </c>
      <c r="I68" s="11">
        <v>102.64502407024995</v>
      </c>
      <c r="J68" s="11">
        <v>18.387605094779317</v>
      </c>
      <c r="K68" s="11">
        <v>25.496296988688556</v>
      </c>
      <c r="L68" s="11">
        <v>46.905785410804476</v>
      </c>
      <c r="M68" s="11">
        <v>13.205209583051689</v>
      </c>
      <c r="N68" s="10">
        <f>(D68*1/1000)/$C$68</f>
        <v>0.23843335823753956</v>
      </c>
      <c r="O68" s="10">
        <f>(E68*1/1000)/$C$68</f>
        <v>19.734572372913853</v>
      </c>
      <c r="P68" s="10">
        <f>(F68*1/1000)/$C$68</f>
        <v>6.8503848577696598</v>
      </c>
      <c r="Q68" s="10">
        <f>(G68*1/1000)/$C$68</f>
        <v>0.11942593197544804</v>
      </c>
      <c r="R68" s="10">
        <f>(H68*1/1000)/$C$68</f>
        <v>0.95595716578942946</v>
      </c>
      <c r="S68" s="10">
        <f>(I68*1/1000)/$C$68</f>
        <v>4.1058009628099974</v>
      </c>
      <c r="T68" t="s">
        <v>571</v>
      </c>
      <c r="U68" s="22" t="s">
        <v>678</v>
      </c>
      <c r="V68" t="s">
        <v>252</v>
      </c>
      <c r="W68" t="s">
        <v>504</v>
      </c>
      <c r="X68" t="s">
        <v>505</v>
      </c>
      <c r="Y68" t="s">
        <v>511</v>
      </c>
      <c r="Z68" s="21">
        <v>16624</v>
      </c>
      <c r="AA68" s="21">
        <v>44106</v>
      </c>
      <c r="AB68">
        <f>DATEDIF(Z68,AA68,"Y")</f>
        <v>75</v>
      </c>
      <c r="AC68">
        <v>1</v>
      </c>
      <c r="AD68" t="s">
        <v>609</v>
      </c>
      <c r="AE68" t="s">
        <v>497</v>
      </c>
      <c r="AF68">
        <v>4146</v>
      </c>
      <c r="AG68">
        <v>6</v>
      </c>
      <c r="AH68">
        <v>1</v>
      </c>
      <c r="AI68">
        <v>2</v>
      </c>
      <c r="AJ68" s="27">
        <v>1</v>
      </c>
      <c r="AK68" s="27">
        <v>0</v>
      </c>
      <c r="AL68" t="str">
        <f t="shared" si="1"/>
        <v>TRUE</v>
      </c>
    </row>
    <row r="69" spans="1:38" ht="16" x14ac:dyDescent="0.2">
      <c r="A69" s="8" t="s">
        <v>254</v>
      </c>
      <c r="B69" s="9">
        <v>27</v>
      </c>
      <c r="C69" s="10">
        <f>B69/1000</f>
        <v>2.7E-2</v>
      </c>
      <c r="D69" s="11">
        <v>7.2917539887325749</v>
      </c>
      <c r="E69" s="11">
        <v>504.3325264926907</v>
      </c>
      <c r="F69" s="11">
        <v>139.16031251929832</v>
      </c>
      <c r="G69" s="11">
        <v>3.2420519894852546</v>
      </c>
      <c r="H69" s="11">
        <v>23.008198850369595</v>
      </c>
      <c r="I69" s="11">
        <v>495.67935240558938</v>
      </c>
      <c r="J69" s="11">
        <v>9.6504924616600611</v>
      </c>
      <c r="K69" s="11">
        <v>21.073919443629585</v>
      </c>
      <c r="L69" s="11">
        <v>35.489574532624083</v>
      </c>
      <c r="M69" s="11">
        <v>27.941449883374368</v>
      </c>
      <c r="N69" s="10">
        <f>(D69*1/1000)/$C$69</f>
        <v>0.27006496254565093</v>
      </c>
      <c r="O69" s="10">
        <f>(E69*1/1000)/$C$69</f>
        <v>18.678982462692247</v>
      </c>
      <c r="P69" s="10">
        <f>(F69*1/1000)/$C$69</f>
        <v>5.1540856488629005</v>
      </c>
      <c r="Q69" s="10">
        <f>(G69*1/1000)/$C$69</f>
        <v>0.12007599961056499</v>
      </c>
      <c r="R69" s="10">
        <f>(H69*1/1000)/$C$69</f>
        <v>0.85215551297665171</v>
      </c>
      <c r="S69" s="10">
        <f>(I69*1/1000)/$C$69</f>
        <v>18.358494533540348</v>
      </c>
      <c r="T69" t="s">
        <v>572</v>
      </c>
      <c r="U69" s="22" t="s">
        <v>679</v>
      </c>
      <c r="V69" t="s">
        <v>254</v>
      </c>
      <c r="W69" t="s">
        <v>504</v>
      </c>
      <c r="X69" t="s">
        <v>505</v>
      </c>
      <c r="Y69" t="s">
        <v>496</v>
      </c>
      <c r="Z69" s="21">
        <v>33801</v>
      </c>
      <c r="AA69" s="21">
        <v>44110</v>
      </c>
      <c r="AB69">
        <f>DATEDIF(Z69,AA69,"Y")</f>
        <v>28</v>
      </c>
      <c r="AC69">
        <v>1</v>
      </c>
      <c r="AD69" t="s">
        <v>609</v>
      </c>
      <c r="AE69" t="s">
        <v>502</v>
      </c>
      <c r="AF69">
        <v>2363</v>
      </c>
      <c r="AG69">
        <v>9</v>
      </c>
      <c r="AH69">
        <v>0</v>
      </c>
      <c r="AI69">
        <v>2</v>
      </c>
      <c r="AJ69" s="27">
        <v>1</v>
      </c>
      <c r="AK69" s="27">
        <v>0</v>
      </c>
      <c r="AL69" t="str">
        <f t="shared" si="1"/>
        <v>TRUE</v>
      </c>
    </row>
    <row r="70" spans="1:38" ht="16" x14ac:dyDescent="0.2">
      <c r="A70" s="8" t="s">
        <v>266</v>
      </c>
      <c r="B70" s="9">
        <v>46</v>
      </c>
      <c r="C70" s="10">
        <f>B70/1000</f>
        <v>4.5999999999999999E-2</v>
      </c>
      <c r="D70" s="11">
        <v>3.6475938843251976</v>
      </c>
      <c r="E70" s="11">
        <v>157.53343208198618</v>
      </c>
      <c r="F70" s="11">
        <v>117.42895933123603</v>
      </c>
      <c r="G70" s="11">
        <v>2.8429344711751332</v>
      </c>
      <c r="H70" s="11">
        <v>25.358443208196675</v>
      </c>
      <c r="I70" s="11">
        <v>134.51125302144433</v>
      </c>
      <c r="J70" s="11">
        <v>18.979012252726758</v>
      </c>
      <c r="K70" s="11">
        <v>29.375051301564518</v>
      </c>
      <c r="L70" s="11">
        <v>26.515899251990909</v>
      </c>
      <c r="M70" s="11">
        <v>2.409282007115638</v>
      </c>
      <c r="N70" s="10">
        <f>(D70*1/1000)/$C$70</f>
        <v>7.929551922446082E-2</v>
      </c>
      <c r="O70" s="10">
        <f>(E70*1/1000)/$C$70</f>
        <v>3.4246398278692647</v>
      </c>
      <c r="P70" s="10">
        <f>(F70*1/1000)/$C$70</f>
        <v>2.5528034637225221</v>
      </c>
      <c r="Q70" s="10">
        <f>(G70*1/1000)/$C$70</f>
        <v>6.1802923286415942E-2</v>
      </c>
      <c r="R70" s="10">
        <f>(H70*1/1000)/$C$70</f>
        <v>0.55127050452601467</v>
      </c>
      <c r="S70" s="10">
        <f>(I70*1/1000)/$C$70</f>
        <v>2.924157674379225</v>
      </c>
      <c r="T70" t="s">
        <v>680</v>
      </c>
      <c r="U70" s="22" t="s">
        <v>671</v>
      </c>
      <c r="V70" t="s">
        <v>266</v>
      </c>
      <c r="W70" t="s">
        <v>504</v>
      </c>
      <c r="X70" t="s">
        <v>510</v>
      </c>
      <c r="Y70" t="s">
        <v>511</v>
      </c>
      <c r="Z70" s="21">
        <v>36030</v>
      </c>
      <c r="AA70" s="21">
        <v>44134</v>
      </c>
      <c r="AB70">
        <f>DATEDIF(Z70,AA70,"Y")</f>
        <v>22</v>
      </c>
      <c r="AC70">
        <v>2</v>
      </c>
      <c r="AD70" t="s">
        <v>616</v>
      </c>
      <c r="AE70" t="s">
        <v>502</v>
      </c>
      <c r="AF70">
        <v>73</v>
      </c>
      <c r="AG70">
        <v>0</v>
      </c>
      <c r="AH70" s="31">
        <v>1</v>
      </c>
      <c r="AI70" s="31">
        <v>2</v>
      </c>
      <c r="AJ70" s="32">
        <v>1</v>
      </c>
      <c r="AK70" s="32">
        <v>0</v>
      </c>
      <c r="AL70" t="str">
        <f t="shared" si="1"/>
        <v>TRUE</v>
      </c>
    </row>
    <row r="71" spans="1:38" ht="16" x14ac:dyDescent="0.2">
      <c r="A71" s="8" t="s">
        <v>270</v>
      </c>
      <c r="B71" s="9">
        <v>31</v>
      </c>
      <c r="C71" s="10">
        <f>B71/1000</f>
        <v>3.1E-2</v>
      </c>
      <c r="D71" s="11">
        <v>3.8827625466229367</v>
      </c>
      <c r="E71" s="11">
        <v>159.45687371270108</v>
      </c>
      <c r="F71" s="11">
        <v>137.39951466157314</v>
      </c>
      <c r="G71" s="11">
        <v>2.8207649615575696</v>
      </c>
      <c r="H71" s="11">
        <v>16.58421394202318</v>
      </c>
      <c r="I71" s="11">
        <v>67.264358376244161</v>
      </c>
      <c r="J71" s="11">
        <v>12.840196344999198</v>
      </c>
      <c r="K71" s="11">
        <v>19.92715427112952</v>
      </c>
      <c r="L71" s="11">
        <v>14.949574558706995</v>
      </c>
      <c r="M71" s="11">
        <v>2.8767111251889492</v>
      </c>
      <c r="N71" s="10">
        <f>(D71*1/1000)/$C$71</f>
        <v>0.12525040472977214</v>
      </c>
      <c r="O71" s="10">
        <f>(E71*1/1000)/$C$71</f>
        <v>5.1437701197645511</v>
      </c>
      <c r="P71" s="10">
        <f>(F71*1/1000)/$C$71</f>
        <v>4.4322424084378431</v>
      </c>
      <c r="Q71" s="10">
        <f>(G71*1/1000)/$C$71</f>
        <v>9.0992418114760304E-2</v>
      </c>
      <c r="R71" s="10">
        <f>(H71*1/1000)/$C$71</f>
        <v>0.53497464329107025</v>
      </c>
      <c r="S71" s="10">
        <f>(I71*1/1000)/$C$71</f>
        <v>2.1698180121369082</v>
      </c>
      <c r="T71" t="s">
        <v>681</v>
      </c>
      <c r="U71" s="22" t="s">
        <v>675</v>
      </c>
      <c r="V71" t="s">
        <v>270</v>
      </c>
      <c r="W71" t="s">
        <v>504</v>
      </c>
      <c r="X71" t="s">
        <v>520</v>
      </c>
      <c r="Y71" t="s">
        <v>511</v>
      </c>
      <c r="Z71" s="21">
        <v>29096</v>
      </c>
      <c r="AA71" s="21">
        <v>44148</v>
      </c>
      <c r="AB71">
        <f>DATEDIF(Z71,AA71,"Y")</f>
        <v>41</v>
      </c>
      <c r="AC71">
        <v>2</v>
      </c>
      <c r="AD71" t="s">
        <v>616</v>
      </c>
      <c r="AE71" t="s">
        <v>502</v>
      </c>
      <c r="AF71">
        <v>55</v>
      </c>
      <c r="AG71">
        <v>1</v>
      </c>
      <c r="AH71" s="31">
        <v>0</v>
      </c>
      <c r="AI71" s="31">
        <v>2</v>
      </c>
      <c r="AJ71" s="32">
        <v>0</v>
      </c>
      <c r="AK71" s="32">
        <v>0</v>
      </c>
      <c r="AL71" t="str">
        <f t="shared" si="1"/>
        <v>TRUE</v>
      </c>
    </row>
    <row r="72" spans="1:38" ht="16" x14ac:dyDescent="0.2">
      <c r="A72" s="8" t="s">
        <v>272</v>
      </c>
      <c r="B72" s="9">
        <v>29</v>
      </c>
      <c r="C72" s="10">
        <f>B72/1000</f>
        <v>2.9000000000000001E-2</v>
      </c>
      <c r="D72" s="11">
        <v>8.1162061322359644</v>
      </c>
      <c r="E72" s="11">
        <v>585.98711164149609</v>
      </c>
      <c r="F72" s="11">
        <v>290.33233598851314</v>
      </c>
      <c r="G72" s="11">
        <v>2.9110348961310994</v>
      </c>
      <c r="H72" s="11">
        <v>63.017662324903355</v>
      </c>
      <c r="I72" s="11">
        <v>302.84831354701589</v>
      </c>
      <c r="J72" s="11">
        <v>33.006154046602056</v>
      </c>
      <c r="K72" s="11">
        <v>77.915311329537346</v>
      </c>
      <c r="L72" s="11">
        <v>57.619979178777882</v>
      </c>
      <c r="M72" s="11">
        <v>2.633265689938209</v>
      </c>
      <c r="N72" s="10">
        <f>(D72*1/1000)/$C$72</f>
        <v>0.27986917697365393</v>
      </c>
      <c r="O72" s="10">
        <f>(E72*1/1000)/$C$72</f>
        <v>20.206452125568831</v>
      </c>
      <c r="P72" s="10">
        <f>(F72*1/1000)/$C$72</f>
        <v>10.011459861672867</v>
      </c>
      <c r="Q72" s="10">
        <f>(G72*1/1000)/$C$72</f>
        <v>0.10038051365969307</v>
      </c>
      <c r="R72" s="10">
        <f>(H72*1/1000)/$C$72</f>
        <v>2.173022838789771</v>
      </c>
      <c r="S72" s="10">
        <f>(I72*1/1000)/$C$72</f>
        <v>10.443045294724685</v>
      </c>
      <c r="T72" t="s">
        <v>682</v>
      </c>
      <c r="U72" s="22" t="s">
        <v>676</v>
      </c>
      <c r="V72" t="s">
        <v>272</v>
      </c>
      <c r="W72" t="s">
        <v>504</v>
      </c>
      <c r="X72" t="s">
        <v>510</v>
      </c>
      <c r="Y72" t="s">
        <v>496</v>
      </c>
      <c r="Z72" s="21">
        <v>24431</v>
      </c>
      <c r="AA72" s="21">
        <v>44148</v>
      </c>
      <c r="AB72">
        <f>DATEDIF(Z72,AA72,"Y")</f>
        <v>53</v>
      </c>
      <c r="AC72">
        <v>2</v>
      </c>
      <c r="AD72" t="s">
        <v>616</v>
      </c>
      <c r="AE72" t="s">
        <v>497</v>
      </c>
      <c r="AF72">
        <v>1780</v>
      </c>
      <c r="AG72">
        <v>5</v>
      </c>
      <c r="AH72" s="31">
        <v>1</v>
      </c>
      <c r="AI72" s="31">
        <v>3</v>
      </c>
      <c r="AJ72" s="32">
        <v>1</v>
      </c>
      <c r="AK72" s="32">
        <v>0</v>
      </c>
      <c r="AL72" t="str">
        <f t="shared" si="1"/>
        <v>TRUE</v>
      </c>
    </row>
    <row r="73" spans="1:38" ht="16" x14ac:dyDescent="0.2">
      <c r="A73" s="8" t="s">
        <v>274</v>
      </c>
      <c r="B73" s="9">
        <v>23</v>
      </c>
      <c r="C73" s="10">
        <f>B73/1000</f>
        <v>2.3E-2</v>
      </c>
      <c r="D73" s="11">
        <v>3.0569629239032907</v>
      </c>
      <c r="E73" s="11">
        <v>852.16756916013287</v>
      </c>
      <c r="F73" s="11">
        <v>259.29845883245599</v>
      </c>
      <c r="G73" s="11">
        <v>2.8521782591584244</v>
      </c>
      <c r="H73" s="11">
        <v>93.175518360226945</v>
      </c>
      <c r="I73" s="11">
        <v>370.56254288791416</v>
      </c>
      <c r="J73" s="11">
        <v>51.505900435077415</v>
      </c>
      <c r="K73" s="11">
        <v>83.678337147759521</v>
      </c>
      <c r="L73" s="11">
        <v>82.870852603465565</v>
      </c>
      <c r="M73" s="11">
        <v>17.612111140557168</v>
      </c>
      <c r="N73" s="10">
        <f>(D73*1/1000)/$C$73</f>
        <v>0.13291143147405612</v>
      </c>
      <c r="O73" s="10">
        <f>(E73*1/1000)/$C$73</f>
        <v>37.050763876527519</v>
      </c>
      <c r="P73" s="10">
        <f>(F73*1/1000)/$C$73</f>
        <v>11.27384603619374</v>
      </c>
      <c r="Q73" s="10">
        <f>(G73*1/1000)/$C$73</f>
        <v>0.12400775039819235</v>
      </c>
      <c r="R73" s="10">
        <f>(H73*1/1000)/$C$73</f>
        <v>4.0511094939229109</v>
      </c>
      <c r="S73" s="10">
        <f>(I73*1/1000)/$C$73</f>
        <v>16.111414908170183</v>
      </c>
      <c r="T73" t="s">
        <v>578</v>
      </c>
      <c r="U73" t="s">
        <v>683</v>
      </c>
      <c r="V73" t="s">
        <v>274</v>
      </c>
      <c r="W73" t="s">
        <v>504</v>
      </c>
      <c r="X73" t="s">
        <v>510</v>
      </c>
      <c r="Y73" t="s">
        <v>496</v>
      </c>
      <c r="Z73" s="21">
        <v>34311</v>
      </c>
      <c r="AA73" s="21">
        <v>44148</v>
      </c>
      <c r="AB73">
        <f>DATEDIF(Z73,AA73,"Y")</f>
        <v>26</v>
      </c>
      <c r="AC73">
        <v>1</v>
      </c>
      <c r="AD73" t="s">
        <v>609</v>
      </c>
      <c r="AE73" t="s">
        <v>502</v>
      </c>
      <c r="AF73">
        <v>1823</v>
      </c>
      <c r="AG73">
        <v>9</v>
      </c>
      <c r="AH73">
        <v>0</v>
      </c>
      <c r="AI73">
        <v>2</v>
      </c>
      <c r="AJ73" s="28">
        <v>1</v>
      </c>
      <c r="AK73" s="28">
        <v>0</v>
      </c>
      <c r="AL73" t="str">
        <f t="shared" si="1"/>
        <v>TRUE</v>
      </c>
    </row>
    <row r="74" spans="1:38" ht="16" x14ac:dyDescent="0.2">
      <c r="A74" s="8" t="s">
        <v>278</v>
      </c>
      <c r="B74" s="9">
        <v>57</v>
      </c>
      <c r="C74" s="10">
        <f>B74/1000</f>
        <v>5.7000000000000002E-2</v>
      </c>
      <c r="D74" s="11">
        <v>13.230313767552564</v>
      </c>
      <c r="E74" s="11">
        <v>667.39834538891137</v>
      </c>
      <c r="F74" s="11">
        <v>158.44881692092679</v>
      </c>
      <c r="G74" s="11">
        <v>4.8755505450634242</v>
      </c>
      <c r="H74" s="11">
        <v>50.89858910518857</v>
      </c>
      <c r="I74" s="11">
        <v>171.76401910356677</v>
      </c>
      <c r="J74" s="11">
        <v>22.997214929645541</v>
      </c>
      <c r="K74" s="11">
        <v>51.87448397533597</v>
      </c>
      <c r="L74" s="11">
        <v>31.389090927401391</v>
      </c>
      <c r="M74" s="11">
        <v>4.856765524683925</v>
      </c>
      <c r="N74" s="10">
        <f>(D74*1/1000)/$C$74</f>
        <v>0.23211076785179935</v>
      </c>
      <c r="O74" s="10">
        <f>(E74*1/1000)/$C$74</f>
        <v>11.708742901559848</v>
      </c>
      <c r="P74" s="10">
        <f>(F74*1/1000)/$C$74</f>
        <v>2.7798038056302947</v>
      </c>
      <c r="Q74" s="10">
        <f>(G74*1/1000)/$C$74</f>
        <v>8.5535974474796911E-2</v>
      </c>
      <c r="R74" s="10">
        <f>(H74*1/1000)/$C$74</f>
        <v>0.89295770359979942</v>
      </c>
      <c r="S74" s="10">
        <f>(I74*1/1000)/$C$74</f>
        <v>3.0134038439222235</v>
      </c>
      <c r="T74" t="s">
        <v>579</v>
      </c>
      <c r="U74" s="22" t="s">
        <v>684</v>
      </c>
      <c r="V74" t="s">
        <v>278</v>
      </c>
      <c r="W74" t="s">
        <v>504</v>
      </c>
      <c r="X74" t="s">
        <v>510</v>
      </c>
      <c r="Y74" t="s">
        <v>511</v>
      </c>
      <c r="Z74" s="21">
        <v>33826</v>
      </c>
      <c r="AA74" s="21">
        <v>44152</v>
      </c>
      <c r="AB74">
        <f>DATEDIF(Z74,AA74,"Y")</f>
        <v>28</v>
      </c>
      <c r="AC74">
        <v>1</v>
      </c>
      <c r="AD74" t="s">
        <v>609</v>
      </c>
      <c r="AE74" t="s">
        <v>502</v>
      </c>
      <c r="AF74">
        <v>221</v>
      </c>
      <c r="AG74">
        <v>10</v>
      </c>
      <c r="AH74">
        <v>0</v>
      </c>
      <c r="AI74">
        <v>2</v>
      </c>
      <c r="AJ74" s="27">
        <v>1</v>
      </c>
      <c r="AK74" s="27">
        <v>0</v>
      </c>
      <c r="AL74" t="str">
        <f t="shared" si="1"/>
        <v>TRUE</v>
      </c>
    </row>
    <row r="75" spans="1:38" ht="16" x14ac:dyDescent="0.2">
      <c r="A75" s="8" t="s">
        <v>282</v>
      </c>
      <c r="B75" s="9">
        <v>31</v>
      </c>
      <c r="C75" s="10">
        <f>B75/1000</f>
        <v>3.1E-2</v>
      </c>
      <c r="D75" s="11">
        <v>967.37040787306671</v>
      </c>
      <c r="E75" s="11">
        <v>697.09150142908061</v>
      </c>
      <c r="F75" s="11">
        <v>176.94144655551611</v>
      </c>
      <c r="G75" s="11">
        <v>5.4880708858924132</v>
      </c>
      <c r="H75" s="11">
        <v>4.2181656180563714</v>
      </c>
      <c r="I75" s="11">
        <v>316.19827907606629</v>
      </c>
      <c r="J75" s="11">
        <v>5.6058007271486563</v>
      </c>
      <c r="K75" s="11">
        <v>9.6489248484409842</v>
      </c>
      <c r="L75" s="11">
        <v>17.070319934204889</v>
      </c>
      <c r="M75" s="11">
        <v>2.3676197837833808</v>
      </c>
      <c r="N75" s="10">
        <f>(D75*1/1000)/$C$75</f>
        <v>31.205497028163443</v>
      </c>
      <c r="O75" s="10">
        <f>(E75*1/1000)/$C$75</f>
        <v>22.486822626744537</v>
      </c>
      <c r="P75" s="10">
        <f>(F75*1/1000)/$C$75</f>
        <v>5.7077885985650356</v>
      </c>
      <c r="Q75" s="10">
        <f>(G75*1/1000)/$C$75</f>
        <v>0.17703454470620689</v>
      </c>
      <c r="R75" s="10">
        <f>(H75*1/1000)/$C$75</f>
        <v>0.13606985864697971</v>
      </c>
      <c r="S75" s="10">
        <f>(I75*1/1000)/$C$75</f>
        <v>10.19994448632472</v>
      </c>
      <c r="T75" t="s">
        <v>580</v>
      </c>
      <c r="U75" s="22" t="s">
        <v>685</v>
      </c>
      <c r="V75" t="s">
        <v>282</v>
      </c>
      <c r="W75" t="s">
        <v>504</v>
      </c>
      <c r="X75" t="s">
        <v>510</v>
      </c>
      <c r="Y75" t="s">
        <v>511</v>
      </c>
      <c r="Z75" s="21">
        <v>35769</v>
      </c>
      <c r="AA75" s="21">
        <v>44162</v>
      </c>
      <c r="AB75">
        <f>DATEDIF(Z75,AA75,"Y")</f>
        <v>22</v>
      </c>
      <c r="AC75">
        <v>1</v>
      </c>
      <c r="AD75" t="s">
        <v>609</v>
      </c>
      <c r="AE75" t="s">
        <v>497</v>
      </c>
      <c r="AF75">
        <v>7900</v>
      </c>
      <c r="AG75">
        <v>13</v>
      </c>
      <c r="AH75">
        <v>1</v>
      </c>
      <c r="AI75">
        <v>2</v>
      </c>
      <c r="AJ75" s="28">
        <v>1</v>
      </c>
      <c r="AK75" s="28">
        <v>0</v>
      </c>
      <c r="AL75" t="str">
        <f t="shared" si="1"/>
        <v>TRUE</v>
      </c>
    </row>
    <row r="76" spans="1:38" ht="16" x14ac:dyDescent="0.2">
      <c r="A76" s="8" t="s">
        <v>284</v>
      </c>
      <c r="B76" s="9">
        <v>30</v>
      </c>
      <c r="C76" s="10">
        <f>B76/1000</f>
        <v>0.03</v>
      </c>
      <c r="D76" s="11">
        <v>5.3254036972040559</v>
      </c>
      <c r="E76" s="11">
        <v>919.40344554454839</v>
      </c>
      <c r="F76" s="11">
        <v>302.51156912309108</v>
      </c>
      <c r="G76" s="11">
        <v>3.1680442672409308</v>
      </c>
      <c r="H76" s="11">
        <v>48.859868988164763</v>
      </c>
      <c r="I76" s="11">
        <v>258.87342925296485</v>
      </c>
      <c r="J76" s="11">
        <v>32.68700024752421</v>
      </c>
      <c r="K76" s="11">
        <v>49.271781791283509</v>
      </c>
      <c r="L76" s="11">
        <v>49.199615352822768</v>
      </c>
      <c r="M76" s="11">
        <v>13.88537823198212</v>
      </c>
      <c r="N76" s="10">
        <f>(D76*1/1000)/$C$76</f>
        <v>0.17751345657346854</v>
      </c>
      <c r="O76" s="10">
        <f>(E76*1/1000)/$C$76</f>
        <v>30.646781518151613</v>
      </c>
      <c r="P76" s="10">
        <f>(F76*1/1000)/$C$76</f>
        <v>10.083718970769702</v>
      </c>
      <c r="Q76" s="10">
        <f>(G76*1/1000)/$C$76</f>
        <v>0.10560147557469769</v>
      </c>
      <c r="R76" s="10">
        <f>(H76*1/1000)/$C$76</f>
        <v>1.6286622996054922</v>
      </c>
      <c r="S76" s="10">
        <f>(I76*1/1000)/$C$76</f>
        <v>8.6291143084321629</v>
      </c>
      <c r="T76" t="s">
        <v>581</v>
      </c>
      <c r="U76" t="s">
        <v>686</v>
      </c>
      <c r="V76" t="s">
        <v>284</v>
      </c>
      <c r="W76" t="s">
        <v>504</v>
      </c>
      <c r="X76" t="s">
        <v>510</v>
      </c>
      <c r="Y76" t="s">
        <v>511</v>
      </c>
      <c r="Z76" s="21">
        <v>28094</v>
      </c>
      <c r="AA76" s="21">
        <v>44169</v>
      </c>
      <c r="AB76">
        <f>DATEDIF(Z76,AA76,"Y")</f>
        <v>44</v>
      </c>
      <c r="AC76">
        <v>1</v>
      </c>
      <c r="AD76" t="s">
        <v>609</v>
      </c>
      <c r="AE76" t="s">
        <v>502</v>
      </c>
      <c r="AF76">
        <v>659</v>
      </c>
      <c r="AG76">
        <v>6</v>
      </c>
      <c r="AH76">
        <v>1</v>
      </c>
      <c r="AI76">
        <v>2</v>
      </c>
      <c r="AJ76" s="28">
        <v>1</v>
      </c>
      <c r="AK76" s="28">
        <v>0</v>
      </c>
      <c r="AL76" t="str">
        <f t="shared" si="1"/>
        <v>TRUE</v>
      </c>
    </row>
    <row r="77" spans="1:38" ht="16" x14ac:dyDescent="0.2">
      <c r="A77" s="12" t="s">
        <v>312</v>
      </c>
      <c r="B77" s="9">
        <v>35</v>
      </c>
      <c r="C77" s="10">
        <f>B77/1000</f>
        <v>3.5000000000000003E-2</v>
      </c>
      <c r="D77" s="11">
        <v>5.9618398133916735</v>
      </c>
      <c r="E77" s="11">
        <v>655.53370636237401</v>
      </c>
      <c r="F77" s="11">
        <v>222.66647105820681</v>
      </c>
      <c r="G77" s="11">
        <v>8.98</v>
      </c>
      <c r="H77" s="11">
        <v>29.079206973479302</v>
      </c>
      <c r="I77" s="11">
        <v>137.17450883944397</v>
      </c>
      <c r="J77" s="11">
        <v>22.646613021964516</v>
      </c>
      <c r="K77" s="11">
        <v>29.513596278215925</v>
      </c>
      <c r="L77" s="11">
        <v>56.005071063972125</v>
      </c>
      <c r="M77" s="11">
        <v>14.30717403773145</v>
      </c>
      <c r="N77" s="10">
        <f>(D77*1/1000)/$C$77</f>
        <v>0.17033828038261922</v>
      </c>
      <c r="O77" s="10">
        <f>(E77*1/1000)/$C$77</f>
        <v>18.729534467496396</v>
      </c>
      <c r="P77" s="10">
        <f>(F77*1/1000)/$C$77</f>
        <v>6.3618991730916221</v>
      </c>
      <c r="Q77" s="10">
        <v>7.1999999999999995E-2</v>
      </c>
      <c r="R77" s="10">
        <f>(H77*1/1000)/$C$77</f>
        <v>0.83083448495655132</v>
      </c>
      <c r="S77" s="10">
        <f>(I77*1/1000)/$C$77</f>
        <v>3.9192716811269706</v>
      </c>
      <c r="T77" t="s">
        <v>687</v>
      </c>
      <c r="U77" s="22" t="s">
        <v>678</v>
      </c>
      <c r="V77" t="s">
        <v>312</v>
      </c>
      <c r="W77" t="s">
        <v>504</v>
      </c>
      <c r="X77" t="s">
        <v>505</v>
      </c>
      <c r="Y77" t="s">
        <v>511</v>
      </c>
      <c r="Z77" s="21">
        <v>16624</v>
      </c>
      <c r="AA77" s="21">
        <v>44172</v>
      </c>
      <c r="AB77">
        <f>DATEDIF(Z77,AA77,"Y")</f>
        <v>75</v>
      </c>
      <c r="AC77">
        <v>2</v>
      </c>
      <c r="AD77" t="s">
        <v>616</v>
      </c>
      <c r="AE77" t="s">
        <v>497</v>
      </c>
      <c r="AF77">
        <v>324</v>
      </c>
      <c r="AG77">
        <v>0</v>
      </c>
      <c r="AH77" s="31">
        <v>1</v>
      </c>
      <c r="AI77" s="31">
        <v>2</v>
      </c>
      <c r="AJ77" s="32">
        <v>1</v>
      </c>
      <c r="AK77" s="32">
        <v>0</v>
      </c>
      <c r="AL77" t="str">
        <f t="shared" si="1"/>
        <v>TRUE</v>
      </c>
    </row>
    <row r="78" spans="1:38" ht="16" x14ac:dyDescent="0.2">
      <c r="A78" s="12" t="s">
        <v>316</v>
      </c>
      <c r="B78" s="9">
        <v>31</v>
      </c>
      <c r="C78" s="10">
        <f>B78/1000</f>
        <v>3.1E-2</v>
      </c>
      <c r="D78" s="11">
        <v>8.6630709232080587</v>
      </c>
      <c r="E78" s="11">
        <v>1103.9098192792385</v>
      </c>
      <c r="F78" s="11">
        <v>243.82395456786983</v>
      </c>
      <c r="G78" s="11">
        <v>1.05</v>
      </c>
      <c r="H78" s="11">
        <v>12.694527423015781</v>
      </c>
      <c r="I78" s="11">
        <v>412.66990093224217</v>
      </c>
      <c r="J78" s="11">
        <v>7.9185562416227784</v>
      </c>
      <c r="K78" s="11">
        <v>12.95716280926791</v>
      </c>
      <c r="L78" s="11">
        <v>11.748819171574596</v>
      </c>
      <c r="M78" s="11">
        <v>2.1804902927357701</v>
      </c>
      <c r="N78" s="10">
        <f>(D78*1/1000)/$C$78</f>
        <v>0.27945390074864707</v>
      </c>
      <c r="O78" s="10">
        <f>(E78*1/1000)/$C$78</f>
        <v>35.609994170298016</v>
      </c>
      <c r="P78" s="10">
        <f>(F78*1/1000)/$C$78</f>
        <v>7.8652888570280597</v>
      </c>
      <c r="Q78" s="10">
        <v>6.4000000000000001E-2</v>
      </c>
      <c r="R78" s="10">
        <f>(H78*1/1000)/$C$78</f>
        <v>0.40950088461341227</v>
      </c>
      <c r="S78" s="10">
        <f>(I78*1/1000)/$C$78</f>
        <v>13.311932288136843</v>
      </c>
      <c r="T78" t="s">
        <v>688</v>
      </c>
      <c r="U78" s="22" t="s">
        <v>679</v>
      </c>
      <c r="V78" t="s">
        <v>316</v>
      </c>
      <c r="W78" t="s">
        <v>504</v>
      </c>
      <c r="X78" t="s">
        <v>505</v>
      </c>
      <c r="Y78" t="s">
        <v>496</v>
      </c>
      <c r="Z78" s="21">
        <v>33801</v>
      </c>
      <c r="AA78" s="21">
        <v>44173</v>
      </c>
      <c r="AB78">
        <f>DATEDIF(Z78,AA78,"Y")</f>
        <v>28</v>
      </c>
      <c r="AC78">
        <v>2</v>
      </c>
      <c r="AD78" t="s">
        <v>616</v>
      </c>
      <c r="AE78" t="s">
        <v>502</v>
      </c>
      <c r="AF78">
        <v>470</v>
      </c>
      <c r="AG78">
        <v>0</v>
      </c>
      <c r="AH78" s="31">
        <v>0</v>
      </c>
      <c r="AI78" s="31">
        <v>2</v>
      </c>
      <c r="AJ78" s="27">
        <v>1</v>
      </c>
      <c r="AK78" s="27">
        <v>0</v>
      </c>
      <c r="AL78" t="str">
        <f t="shared" si="1"/>
        <v>TRUE</v>
      </c>
    </row>
    <row r="79" spans="1:38" ht="16" x14ac:dyDescent="0.2">
      <c r="A79" s="12" t="s">
        <v>322</v>
      </c>
      <c r="B79" s="9">
        <v>26</v>
      </c>
      <c r="C79" s="10">
        <f>B79/1000</f>
        <v>2.5999999999999999E-2</v>
      </c>
      <c r="D79" s="11">
        <v>2.5997042369301067</v>
      </c>
      <c r="E79" s="11">
        <v>836.65290041474816</v>
      </c>
      <c r="F79" s="11">
        <v>225.37491523113474</v>
      </c>
      <c r="G79" s="11">
        <v>9.9700000000000006</v>
      </c>
      <c r="H79" s="11">
        <v>1.4299081141631889</v>
      </c>
      <c r="I79" s="11">
        <v>768.25486753031112</v>
      </c>
      <c r="J79" s="11">
        <v>3.2234771738457848</v>
      </c>
      <c r="K79" s="11">
        <v>5.581445581060974</v>
      </c>
      <c r="L79" s="11">
        <v>5.0257735952075908</v>
      </c>
      <c r="M79" s="11">
        <v>1.8453116429894034</v>
      </c>
      <c r="N79" s="10">
        <f>(D79*1/1000)/$C$79</f>
        <v>9.9988624497311801E-2</v>
      </c>
      <c r="O79" s="10">
        <f>(E79*1/1000)/$C$79</f>
        <v>32.178957708259546</v>
      </c>
      <c r="P79" s="10">
        <f>(F79*1/1000)/$C$79</f>
        <v>8.6682659704282585</v>
      </c>
      <c r="Q79" s="10">
        <v>7.1999999999999995E-2</v>
      </c>
      <c r="R79" s="10">
        <f>(H79*1/1000)/$C$79</f>
        <v>5.4996465929353415E-2</v>
      </c>
      <c r="S79" s="10">
        <f>(I79*1/1000)/$C$79</f>
        <v>29.548264135781199</v>
      </c>
      <c r="T79" t="s">
        <v>689</v>
      </c>
      <c r="U79" s="22" t="s">
        <v>685</v>
      </c>
      <c r="V79" t="s">
        <v>322</v>
      </c>
      <c r="W79" t="s">
        <v>504</v>
      </c>
      <c r="X79" t="s">
        <v>510</v>
      </c>
      <c r="Y79" t="s">
        <v>511</v>
      </c>
      <c r="Z79" s="21">
        <v>35769</v>
      </c>
      <c r="AA79" s="21">
        <v>44182</v>
      </c>
      <c r="AB79">
        <f>DATEDIF(Z79,AA79,"Y")</f>
        <v>23</v>
      </c>
      <c r="AC79">
        <v>2</v>
      </c>
      <c r="AD79" t="s">
        <v>616</v>
      </c>
      <c r="AE79" t="s">
        <v>497</v>
      </c>
      <c r="AF79">
        <v>282</v>
      </c>
      <c r="AG79">
        <v>1</v>
      </c>
      <c r="AH79" s="31">
        <v>1</v>
      </c>
      <c r="AI79" s="31">
        <v>2</v>
      </c>
      <c r="AJ79" s="32">
        <v>1</v>
      </c>
      <c r="AK79" s="32">
        <v>0</v>
      </c>
      <c r="AL79" t="str">
        <f t="shared" si="1"/>
        <v>TRUE</v>
      </c>
    </row>
    <row r="80" spans="1:38" ht="16" x14ac:dyDescent="0.2">
      <c r="A80" s="12" t="s">
        <v>326</v>
      </c>
      <c r="B80" s="9">
        <v>26</v>
      </c>
      <c r="C80" s="10">
        <f>B80/1000</f>
        <v>2.5999999999999999E-2</v>
      </c>
      <c r="D80" s="11">
        <v>6.2229466105153914</v>
      </c>
      <c r="E80" s="11">
        <v>381.01017409325038</v>
      </c>
      <c r="F80" s="11">
        <v>147.96649469473607</v>
      </c>
      <c r="G80" s="11">
        <v>8.4700000000000006</v>
      </c>
      <c r="H80" s="11">
        <v>12.397902098861213</v>
      </c>
      <c r="I80" s="11">
        <v>137.71603275883081</v>
      </c>
      <c r="J80" s="11">
        <v>11.300486570480947</v>
      </c>
      <c r="K80" s="11">
        <v>16.384197697315699</v>
      </c>
      <c r="L80" s="11">
        <v>20.626192939663834</v>
      </c>
      <c r="M80" s="11">
        <v>6.7551575600168645</v>
      </c>
      <c r="N80" s="10">
        <f>(D80*1/1000)/$C$80</f>
        <v>0.23934410040443815</v>
      </c>
      <c r="O80" s="10">
        <f>(E80*1/1000)/$C$80</f>
        <v>14.654237465125016</v>
      </c>
      <c r="P80" s="10">
        <f>(F80*1/1000)/$C$80</f>
        <v>5.6910190267206184</v>
      </c>
      <c r="Q80" s="10">
        <v>8.1000000000000003E-2</v>
      </c>
      <c r="R80" s="10">
        <f>(H80*1/1000)/$C$80</f>
        <v>0.47684238841773902</v>
      </c>
      <c r="S80" s="10">
        <f>(I80*1/1000)/$C$80</f>
        <v>5.2967704907242625</v>
      </c>
      <c r="T80" t="s">
        <v>690</v>
      </c>
      <c r="U80" s="22" t="s">
        <v>686</v>
      </c>
      <c r="V80" t="s">
        <v>326</v>
      </c>
      <c r="W80" t="s">
        <v>504</v>
      </c>
      <c r="X80" t="s">
        <v>510</v>
      </c>
      <c r="Y80" t="s">
        <v>511</v>
      </c>
      <c r="Z80" s="21">
        <v>28094</v>
      </c>
      <c r="AA80" s="21">
        <v>44251</v>
      </c>
      <c r="AB80">
        <f>DATEDIF(Z80,AA80,"Y")</f>
        <v>44</v>
      </c>
      <c r="AC80">
        <v>2</v>
      </c>
      <c r="AD80" t="s">
        <v>616</v>
      </c>
      <c r="AE80" t="s">
        <v>502</v>
      </c>
      <c r="AF80">
        <v>20</v>
      </c>
      <c r="AG80">
        <v>0</v>
      </c>
      <c r="AH80" s="31">
        <v>1</v>
      </c>
      <c r="AI80" s="31">
        <v>2</v>
      </c>
      <c r="AJ80" s="32">
        <v>3</v>
      </c>
      <c r="AK80" s="32">
        <v>1</v>
      </c>
      <c r="AL80" t="str">
        <f t="shared" si="1"/>
        <v>TRUE</v>
      </c>
    </row>
    <row r="81" spans="1:38" x14ac:dyDescent="0.2">
      <c r="A81" s="12" t="s">
        <v>328</v>
      </c>
      <c r="B81" s="9">
        <v>28</v>
      </c>
      <c r="C81" s="10">
        <f>B81/1000</f>
        <v>2.8000000000000001E-2</v>
      </c>
      <c r="D81" s="11">
        <v>18.399263346058582</v>
      </c>
      <c r="E81" s="11">
        <v>2045.970440200198</v>
      </c>
      <c r="F81" s="11">
        <v>355.32104229758056</v>
      </c>
      <c r="G81" s="11">
        <v>1.22</v>
      </c>
      <c r="H81" s="11">
        <v>32.187503132825469</v>
      </c>
      <c r="I81" s="11">
        <v>614.79145584768276</v>
      </c>
      <c r="J81" s="11">
        <v>17.413708543215964</v>
      </c>
      <c r="K81" s="11">
        <v>37.394925287079829</v>
      </c>
      <c r="L81" s="11">
        <v>10.381334525714825</v>
      </c>
      <c r="M81" s="11">
        <v>1.809106996263345</v>
      </c>
      <c r="N81" s="10">
        <f>(D81*1/1000)/$C$81</f>
        <v>0.65711654807352082</v>
      </c>
      <c r="O81" s="10">
        <f>(E81*1/1000)/$C$81</f>
        <v>73.070372864292793</v>
      </c>
      <c r="P81" s="10">
        <f>(F81*1/1000)/$C$81</f>
        <v>12.69003722491359</v>
      </c>
      <c r="Q81" s="10">
        <v>5.6000000000000001E-2</v>
      </c>
      <c r="R81" s="10">
        <f>(H81*1/1000)/$C$81</f>
        <v>1.1495536833151954</v>
      </c>
      <c r="S81" s="10">
        <f>(I81*1/1000)/$C$81</f>
        <v>21.956837708845814</v>
      </c>
      <c r="T81" t="s">
        <v>691</v>
      </c>
      <c r="U81" t="s">
        <v>683</v>
      </c>
      <c r="V81" t="s">
        <v>328</v>
      </c>
      <c r="W81" t="s">
        <v>504</v>
      </c>
      <c r="X81" t="s">
        <v>510</v>
      </c>
      <c r="Y81" t="s">
        <v>496</v>
      </c>
      <c r="Z81" s="21">
        <v>34311</v>
      </c>
      <c r="AA81" s="21">
        <v>44259</v>
      </c>
      <c r="AB81">
        <f>DATEDIF(Z81,AA81,"Y")</f>
        <v>27</v>
      </c>
      <c r="AC81">
        <v>2</v>
      </c>
      <c r="AD81" t="s">
        <v>616</v>
      </c>
      <c r="AE81" t="s">
        <v>502</v>
      </c>
      <c r="AF81">
        <v>1826</v>
      </c>
      <c r="AG81">
        <v>6</v>
      </c>
      <c r="AH81" s="31">
        <v>0</v>
      </c>
      <c r="AI81" s="31">
        <v>2</v>
      </c>
      <c r="AJ81" s="32">
        <v>1</v>
      </c>
      <c r="AK81" s="32">
        <v>0</v>
      </c>
      <c r="AL81" t="str">
        <f t="shared" si="1"/>
        <v>TRUE</v>
      </c>
    </row>
    <row r="82" spans="1:38" ht="16" x14ac:dyDescent="0.2">
      <c r="A82" s="12" t="s">
        <v>330</v>
      </c>
      <c r="B82" s="9">
        <v>43</v>
      </c>
      <c r="C82" s="10">
        <f>B82/1000</f>
        <v>4.2999999999999997E-2</v>
      </c>
      <c r="D82" s="11">
        <v>1.4443734388401714</v>
      </c>
      <c r="E82" s="11">
        <v>852.25162998009364</v>
      </c>
      <c r="F82" s="11">
        <v>225.78888067252979</v>
      </c>
      <c r="G82" s="11">
        <v>5.25</v>
      </c>
      <c r="H82" s="11">
        <v>9.3798028767703805</v>
      </c>
      <c r="I82" s="11">
        <v>282.23513561387711</v>
      </c>
      <c r="J82" s="11">
        <v>5.9144323301152397</v>
      </c>
      <c r="K82" s="11">
        <v>10.105490066119231</v>
      </c>
      <c r="L82" s="11">
        <v>24.177071972159876</v>
      </c>
      <c r="M82" s="11">
        <v>4.119126867917891</v>
      </c>
      <c r="N82" s="10">
        <f>(D82*1/1000)/$C$82</f>
        <v>3.3590079973027251E-2</v>
      </c>
      <c r="O82" s="10">
        <f>(E82*1/1000)/$C$82</f>
        <v>19.81980534837427</v>
      </c>
      <c r="P82" s="10">
        <f>(F82*1/1000)/$C$82</f>
        <v>5.2509042016867395</v>
      </c>
      <c r="Q82" s="10">
        <v>5.1999999999999998E-2</v>
      </c>
      <c r="R82" s="10">
        <f>(H82*1/1000)/$C$82</f>
        <v>0.21813495062256699</v>
      </c>
      <c r="S82" s="10">
        <f>(I82*1/1000)/$C$82</f>
        <v>6.563607804973886</v>
      </c>
      <c r="T82" t="s">
        <v>692</v>
      </c>
      <c r="U82" s="22" t="s">
        <v>677</v>
      </c>
      <c r="V82" t="s">
        <v>330</v>
      </c>
      <c r="W82" t="s">
        <v>504</v>
      </c>
      <c r="X82" t="s">
        <v>510</v>
      </c>
      <c r="Y82" t="s">
        <v>511</v>
      </c>
      <c r="Z82" s="21">
        <v>23988</v>
      </c>
      <c r="AA82" s="21">
        <v>44264</v>
      </c>
      <c r="AB82">
        <f>DATEDIF(Z82,AA82,"Y")</f>
        <v>55</v>
      </c>
      <c r="AC82">
        <v>2</v>
      </c>
      <c r="AD82" t="s">
        <v>616</v>
      </c>
      <c r="AE82" t="s">
        <v>497</v>
      </c>
      <c r="AF82">
        <v>57</v>
      </c>
      <c r="AG82">
        <v>1</v>
      </c>
      <c r="AH82" s="31">
        <v>1</v>
      </c>
      <c r="AI82" s="31">
        <v>2</v>
      </c>
      <c r="AJ82" s="32">
        <v>0</v>
      </c>
      <c r="AK82" s="32">
        <v>0</v>
      </c>
      <c r="AL82" t="str">
        <f t="shared" si="1"/>
        <v>TRUE</v>
      </c>
    </row>
    <row r="83" spans="1:38" x14ac:dyDescent="0.2">
      <c r="B83" s="9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0"/>
      <c r="O83" s="10"/>
      <c r="P83" s="10"/>
      <c r="Q83" s="10"/>
      <c r="R83" s="10"/>
      <c r="S83" s="10"/>
    </row>
    <row r="84" spans="1:38" x14ac:dyDescent="0.2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0"/>
      <c r="O84" s="10"/>
      <c r="P84" s="10"/>
      <c r="Q84" s="10"/>
      <c r="R84" s="10"/>
      <c r="S84" s="10"/>
    </row>
    <row r="85" spans="1:38" x14ac:dyDescent="0.2">
      <c r="B85" s="9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0"/>
      <c r="O85" s="10"/>
      <c r="P85" s="10"/>
      <c r="Q85" s="10"/>
      <c r="R85" s="10"/>
      <c r="S85" s="10"/>
    </row>
    <row r="86" spans="1:38" x14ac:dyDescent="0.2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0"/>
      <c r="O86" s="10"/>
      <c r="P86" s="10"/>
      <c r="Q86" s="10"/>
      <c r="R86" s="10"/>
      <c r="S86" s="10"/>
    </row>
    <row r="87" spans="1:38" x14ac:dyDescent="0.2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0"/>
      <c r="O87" s="10"/>
      <c r="P87" s="10"/>
      <c r="Q87" s="10"/>
      <c r="R87" s="10"/>
      <c r="S87" s="10"/>
    </row>
    <row r="88" spans="1:38" x14ac:dyDescent="0.2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0"/>
      <c r="O88" s="10"/>
      <c r="P88" s="10"/>
      <c r="Q88" s="10"/>
      <c r="R88" s="10"/>
      <c r="S88" s="10"/>
    </row>
  </sheetData>
  <autoFilter ref="AD1:AD88" xr:uid="{79966D5E-F75D-46D8-89C9-36B16574885C}"/>
  <sortState xmlns:xlrd2="http://schemas.microsoft.com/office/spreadsheetml/2017/richdata2" ref="A2:AL88">
    <sortCondition ref="V1:V88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A422-C397-4CDB-8EBD-4C6658532415}">
  <dimension ref="A1:AH317"/>
  <sheetViews>
    <sheetView topLeftCell="A133" workbookViewId="0">
      <pane xSplit="1" topLeftCell="B1" activePane="topRight" state="frozen"/>
      <selection pane="topRight" activeCell="A169" sqref="A169:XFD169"/>
    </sheetView>
  </sheetViews>
  <sheetFormatPr baseColWidth="10" defaultColWidth="8.83203125" defaultRowHeight="15" x14ac:dyDescent="0.2"/>
  <cols>
    <col min="1" max="1" width="10" customWidth="1"/>
    <col min="4" max="6" width="11.1640625" customWidth="1"/>
    <col min="7" max="7" width="18.5" customWidth="1"/>
    <col min="8" max="9" width="11.1640625" customWidth="1"/>
    <col min="10" max="10" width="17" customWidth="1"/>
    <col min="11" max="13" width="11.1640625" customWidth="1"/>
    <col min="14" max="14" width="16.5" customWidth="1"/>
    <col min="15" max="15" width="15.6640625" customWidth="1"/>
    <col min="16" max="16" width="19.5" customWidth="1"/>
    <col min="17" max="17" width="27.33203125" customWidth="1"/>
    <col min="18" max="18" width="20" customWidth="1"/>
    <col min="19" max="19" width="17.33203125" customWidth="1"/>
    <col min="27" max="27" width="11.6640625" bestFit="1" customWidth="1"/>
    <col min="28" max="28" width="15.6640625" bestFit="1" customWidth="1"/>
  </cols>
  <sheetData>
    <row r="1" spans="1:34" x14ac:dyDescent="0.2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4"/>
      <c r="O1" s="4"/>
      <c r="P1" s="4"/>
      <c r="Q1" s="4"/>
      <c r="R1" s="4"/>
      <c r="S1" s="4"/>
    </row>
    <row r="2" spans="1:34" x14ac:dyDescent="0.2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t="s">
        <v>479</v>
      </c>
      <c r="U2" t="s">
        <v>480</v>
      </c>
      <c r="V2" t="s">
        <v>481</v>
      </c>
      <c r="W2" t="s">
        <v>483</v>
      </c>
      <c r="X2" t="s">
        <v>484</v>
      </c>
      <c r="Y2" t="s">
        <v>485</v>
      </c>
      <c r="Z2" t="s">
        <v>486</v>
      </c>
      <c r="AA2" t="s">
        <v>487</v>
      </c>
      <c r="AB2" t="s">
        <v>488</v>
      </c>
      <c r="AC2" t="s">
        <v>489</v>
      </c>
      <c r="AD2" t="s">
        <v>693</v>
      </c>
      <c r="AE2" t="s">
        <v>694</v>
      </c>
      <c r="AF2" t="s">
        <v>490</v>
      </c>
      <c r="AG2" t="s">
        <v>491</v>
      </c>
    </row>
    <row r="3" spans="1:34" ht="16" x14ac:dyDescent="0.2">
      <c r="A3" s="8" t="s">
        <v>22</v>
      </c>
      <c r="B3" s="9">
        <v>49</v>
      </c>
      <c r="C3" s="10">
        <f t="shared" ref="C3:C67" si="0">B3/1000</f>
        <v>4.9000000000000002E-2</v>
      </c>
      <c r="D3" s="11">
        <v>6.6694655166346664</v>
      </c>
      <c r="E3" s="11">
        <v>729.16222748586608</v>
      </c>
      <c r="F3" s="11">
        <v>769.34875739014137</v>
      </c>
      <c r="G3" s="11">
        <v>1.4266820957997273</v>
      </c>
      <c r="H3" s="11">
        <v>27.260550694301628</v>
      </c>
      <c r="I3" s="11">
        <v>412.93439319532263</v>
      </c>
      <c r="J3" s="11">
        <v>21.750641787192695</v>
      </c>
      <c r="K3" s="11">
        <v>27.296057861901705</v>
      </c>
      <c r="L3" s="11">
        <v>13.266304996751364</v>
      </c>
      <c r="M3" s="11">
        <v>1.8385616765225452</v>
      </c>
      <c r="N3" s="10">
        <f>(D3*1/1000)/$C$3</f>
        <v>0.13611154115580951</v>
      </c>
      <c r="O3" s="10">
        <f t="shared" ref="O3:S3" si="1">(E3*1/1000)/$C$3</f>
        <v>14.880861785425839</v>
      </c>
      <c r="P3" s="10">
        <f t="shared" si="1"/>
        <v>15.700995048778395</v>
      </c>
      <c r="Q3" s="10">
        <f t="shared" si="1"/>
        <v>2.9115961138769943E-2</v>
      </c>
      <c r="R3" s="10">
        <f t="shared" si="1"/>
        <v>0.55633776927146172</v>
      </c>
      <c r="S3" s="10">
        <f t="shared" si="1"/>
        <v>8.4272325141902567</v>
      </c>
      <c r="AA3" s="21"/>
      <c r="AB3" s="21"/>
      <c r="AH3" t="str">
        <f>IF(U3=A3, "TRUE", "FALSE")</f>
        <v>FALSE</v>
      </c>
    </row>
    <row r="4" spans="1:34" ht="16" x14ac:dyDescent="0.2">
      <c r="A4" s="8" t="s">
        <v>24</v>
      </c>
      <c r="B4" s="9">
        <v>48</v>
      </c>
      <c r="C4" s="10">
        <f t="shared" si="0"/>
        <v>4.8000000000000001E-2</v>
      </c>
      <c r="D4" s="11">
        <v>11.540264100652243</v>
      </c>
      <c r="E4" s="11">
        <v>1269.4627281325811</v>
      </c>
      <c r="F4" s="11">
        <v>618.05416325935198</v>
      </c>
      <c r="G4" s="11">
        <v>1.5624667241323076</v>
      </c>
      <c r="H4" s="11">
        <v>55.360824265744519</v>
      </c>
      <c r="I4" s="11">
        <v>187.49592117033828</v>
      </c>
      <c r="J4" s="11">
        <v>26.258917544019219</v>
      </c>
      <c r="K4" s="11">
        <v>49.261368548526654</v>
      </c>
      <c r="L4" s="11">
        <v>3.7715944581367582</v>
      </c>
      <c r="M4" s="11">
        <v>0.4991832569896324</v>
      </c>
      <c r="N4" s="10">
        <f>(D4*1/1000)/$C$4</f>
        <v>0.24042216876358841</v>
      </c>
      <c r="O4" s="10">
        <f t="shared" ref="O4:S4" si="2">(E4*1/1000)/$C$4</f>
        <v>26.447140169428774</v>
      </c>
      <c r="P4" s="10">
        <f t="shared" si="2"/>
        <v>12.8761284012365</v>
      </c>
      <c r="Q4" s="10">
        <f t="shared" si="2"/>
        <v>3.2551390086089739E-2</v>
      </c>
      <c r="R4" s="10">
        <f t="shared" si="2"/>
        <v>1.1533505055363442</v>
      </c>
      <c r="S4" s="10">
        <f t="shared" si="2"/>
        <v>3.9061650243820476</v>
      </c>
      <c r="AA4" s="21"/>
      <c r="AB4" s="21"/>
      <c r="AH4" t="str">
        <f t="shared" ref="AH4:AH67" si="3">IF(U4=A4, "TRUE", "FALSE")</f>
        <v>FALSE</v>
      </c>
    </row>
    <row r="5" spans="1:34" ht="16" x14ac:dyDescent="0.2">
      <c r="A5" s="8" t="s">
        <v>26</v>
      </c>
      <c r="B5" s="9">
        <v>25</v>
      </c>
      <c r="C5" s="10">
        <f t="shared" si="0"/>
        <v>2.5000000000000001E-2</v>
      </c>
      <c r="D5" s="11">
        <v>1344.1800522650619</v>
      </c>
      <c r="E5" s="11">
        <v>242.48897165847018</v>
      </c>
      <c r="F5" s="11">
        <v>50.561644979397173</v>
      </c>
      <c r="G5" s="11">
        <v>14.334637063710014</v>
      </c>
      <c r="H5" s="11">
        <v>-0.95932380903573322</v>
      </c>
      <c r="I5" s="11">
        <v>15.226188578875124</v>
      </c>
      <c r="J5" s="11">
        <v>1.8480865009451142</v>
      </c>
      <c r="K5" s="11">
        <v>4.5617748561749245</v>
      </c>
      <c r="L5" s="11">
        <v>0.61164833979661926</v>
      </c>
      <c r="M5" s="11">
        <v>0.7008769134655547</v>
      </c>
      <c r="N5" s="10">
        <f>(D5*1/1000)/$C$5</f>
        <v>53.767202090602474</v>
      </c>
      <c r="O5" s="10">
        <f t="shared" ref="O5:S5" si="4">(E5*1/1000)/$C$5</f>
        <v>9.6995588663388066</v>
      </c>
      <c r="P5" s="10">
        <f t="shared" si="4"/>
        <v>2.0224657991758868</v>
      </c>
      <c r="Q5" s="10">
        <f t="shared" si="4"/>
        <v>0.57338548254840049</v>
      </c>
      <c r="R5" s="10">
        <f t="shared" si="4"/>
        <v>-3.8372952361429326E-2</v>
      </c>
      <c r="S5" s="10">
        <f t="shared" si="4"/>
        <v>0.60904754315500498</v>
      </c>
      <c r="AA5" s="21"/>
      <c r="AB5" s="21"/>
      <c r="AH5" t="str">
        <f t="shared" si="3"/>
        <v>FALSE</v>
      </c>
    </row>
    <row r="6" spans="1:34" ht="16" x14ac:dyDescent="0.2">
      <c r="A6" s="8" t="s">
        <v>28</v>
      </c>
      <c r="B6" s="9">
        <v>30</v>
      </c>
      <c r="C6" s="10">
        <f t="shared" si="0"/>
        <v>0.03</v>
      </c>
      <c r="D6" s="11">
        <v>13.96187850540854</v>
      </c>
      <c r="E6" s="11">
        <v>307.58346113639146</v>
      </c>
      <c r="F6" s="11">
        <v>10.196908819632831</v>
      </c>
      <c r="G6" s="11">
        <v>1.4686185911386991</v>
      </c>
      <c r="H6" s="11">
        <v>-6.2908355768969937</v>
      </c>
      <c r="I6" s="11">
        <v>-1.0247495700139069E-2</v>
      </c>
      <c r="J6" s="11">
        <v>-0.12271985308363159</v>
      </c>
      <c r="K6" s="11">
        <v>-0.21781779284187422</v>
      </c>
      <c r="L6" s="11">
        <v>0.74497602144997122</v>
      </c>
      <c r="M6" s="11">
        <v>1.5359881354109133</v>
      </c>
      <c r="N6" s="10">
        <f>(D6*1/1000)/$C$6</f>
        <v>0.46539595018028468</v>
      </c>
      <c r="O6" s="10">
        <f t="shared" ref="O6:S6" si="5">(E6*1/1000)/$C$6</f>
        <v>10.252782037879715</v>
      </c>
      <c r="P6" s="10">
        <f t="shared" si="5"/>
        <v>0.3398969606544277</v>
      </c>
      <c r="Q6" s="10">
        <f t="shared" si="5"/>
        <v>4.8953953037956639E-2</v>
      </c>
      <c r="R6" s="10">
        <f t="shared" si="5"/>
        <v>-0.20969451922989979</v>
      </c>
      <c r="S6" s="10">
        <f t="shared" si="5"/>
        <v>-3.4158319000463563E-4</v>
      </c>
      <c r="AA6" s="21"/>
      <c r="AB6" s="21"/>
      <c r="AH6" t="str">
        <f t="shared" si="3"/>
        <v>FALSE</v>
      </c>
    </row>
    <row r="7" spans="1:34" ht="16" x14ac:dyDescent="0.2">
      <c r="A7" s="8" t="s">
        <v>30</v>
      </c>
      <c r="B7" s="9">
        <v>27</v>
      </c>
      <c r="C7" s="10">
        <f t="shared" si="0"/>
        <v>2.7E-2</v>
      </c>
      <c r="D7" s="11">
        <v>4.4744444241419119</v>
      </c>
      <c r="E7" s="11">
        <v>660.01977785285749</v>
      </c>
      <c r="F7" s="11">
        <v>287.05281733305947</v>
      </c>
      <c r="G7" s="11">
        <v>1.2575904518461021</v>
      </c>
      <c r="H7" s="11">
        <v>50.764422162496601</v>
      </c>
      <c r="I7" s="11">
        <v>211.58849847357376</v>
      </c>
      <c r="J7" s="11">
        <v>36.199751541381808</v>
      </c>
      <c r="K7" s="11">
        <v>48.87243182779229</v>
      </c>
      <c r="L7" s="11">
        <v>61.283927994716485</v>
      </c>
      <c r="M7" s="11">
        <v>22.450248244386934</v>
      </c>
      <c r="N7" s="10">
        <f>(D7*1/1000)/$C$7</f>
        <v>0.16572016385710786</v>
      </c>
      <c r="O7" s="10">
        <f t="shared" ref="O7:S7" si="6">(E7*1/1000)/$C$7</f>
        <v>24.44517695751324</v>
      </c>
      <c r="P7" s="10">
        <f t="shared" si="6"/>
        <v>10.631585827150351</v>
      </c>
      <c r="Q7" s="10">
        <f t="shared" si="6"/>
        <v>4.6577424142448226E-2</v>
      </c>
      <c r="R7" s="10">
        <f t="shared" si="6"/>
        <v>1.8801637837961704</v>
      </c>
      <c r="S7" s="10">
        <f t="shared" si="6"/>
        <v>7.8366110545768066</v>
      </c>
      <c r="AA7" s="21"/>
      <c r="AB7" s="21"/>
      <c r="AH7" t="str">
        <f t="shared" si="3"/>
        <v>FALSE</v>
      </c>
    </row>
    <row r="8" spans="1:34" ht="16" x14ac:dyDescent="0.2">
      <c r="A8" s="8" t="s">
        <v>32</v>
      </c>
      <c r="B8" s="9">
        <v>42</v>
      </c>
      <c r="C8" s="10">
        <f t="shared" si="0"/>
        <v>4.2000000000000003E-2</v>
      </c>
      <c r="D8" s="11">
        <v>6.9024945607098021</v>
      </c>
      <c r="E8" s="11">
        <v>2231.5039689738815</v>
      </c>
      <c r="F8" s="11">
        <v>654.28658123337846</v>
      </c>
      <c r="G8" s="11">
        <v>1.3473965271891595</v>
      </c>
      <c r="H8" s="11">
        <v>18.179541717851883</v>
      </c>
      <c r="I8" s="11">
        <v>1166.0125183536697</v>
      </c>
      <c r="J8" s="11">
        <v>7.5780789213883102</v>
      </c>
      <c r="K8" s="11">
        <v>10.354111949901316</v>
      </c>
      <c r="L8" s="11">
        <v>35.499278777616865</v>
      </c>
      <c r="M8" s="11">
        <v>10.994535745208172</v>
      </c>
      <c r="N8" s="10">
        <f>(D8*1/1000)/$C$8</f>
        <v>0.1643451085883286</v>
      </c>
      <c r="O8" s="10">
        <f t="shared" ref="O8:S8" si="7">(E8*1/1000)/$C$8</f>
        <v>53.131046880330508</v>
      </c>
      <c r="P8" s="10">
        <f t="shared" si="7"/>
        <v>15.578251934128058</v>
      </c>
      <c r="Q8" s="10">
        <f t="shared" si="7"/>
        <v>3.2080869694979988E-2</v>
      </c>
      <c r="R8" s="10">
        <f t="shared" si="7"/>
        <v>0.43284623137742573</v>
      </c>
      <c r="S8" s="10">
        <f t="shared" si="7"/>
        <v>27.762202817944516</v>
      </c>
      <c r="AA8" s="21"/>
      <c r="AB8" s="21"/>
      <c r="AH8" t="str">
        <f t="shared" si="3"/>
        <v>FALSE</v>
      </c>
    </row>
    <row r="9" spans="1:34" ht="16" x14ac:dyDescent="0.2">
      <c r="A9" s="8" t="s">
        <v>34</v>
      </c>
      <c r="B9" s="9">
        <v>33</v>
      </c>
      <c r="C9" s="10">
        <f t="shared" si="0"/>
        <v>3.3000000000000002E-2</v>
      </c>
      <c r="D9" s="11">
        <v>7.2519910578390121</v>
      </c>
      <c r="E9" s="11">
        <v>714.29690239772015</v>
      </c>
      <c r="F9" s="11">
        <v>467.21080259100694</v>
      </c>
      <c r="G9" s="11">
        <v>1.3106745360939873</v>
      </c>
      <c r="H9" s="11">
        <v>65.472870568674097</v>
      </c>
      <c r="I9" s="11">
        <v>352.46655223299143</v>
      </c>
      <c r="J9" s="11">
        <v>38.01775080308326</v>
      </c>
      <c r="K9" s="11">
        <v>66.897198260658854</v>
      </c>
      <c r="L9" s="11">
        <v>89.059881534177748</v>
      </c>
      <c r="M9" s="11">
        <v>13.924322201275153</v>
      </c>
      <c r="N9" s="10">
        <f>(D9*1/1000)/$C$9</f>
        <v>0.21975730478300037</v>
      </c>
      <c r="O9" s="10">
        <f t="shared" ref="O9:S9" si="8">(E9*1/1000)/$C$9</f>
        <v>21.645360678718792</v>
      </c>
      <c r="P9" s="10">
        <f t="shared" si="8"/>
        <v>14.157903108818392</v>
      </c>
      <c r="Q9" s="10">
        <f t="shared" si="8"/>
        <v>3.9717410184666277E-2</v>
      </c>
      <c r="R9" s="10">
        <f t="shared" si="8"/>
        <v>1.9840263808689118</v>
      </c>
      <c r="S9" s="10">
        <f t="shared" si="8"/>
        <v>10.680804613120953</v>
      </c>
      <c r="AA9" s="21"/>
      <c r="AB9" s="21"/>
      <c r="AH9" t="str">
        <f t="shared" si="3"/>
        <v>FALSE</v>
      </c>
    </row>
    <row r="10" spans="1:34" ht="16" x14ac:dyDescent="0.2">
      <c r="A10" s="8" t="s">
        <v>36</v>
      </c>
      <c r="B10" s="9">
        <v>27</v>
      </c>
      <c r="C10" s="10">
        <f t="shared" si="0"/>
        <v>2.7E-2</v>
      </c>
      <c r="D10" s="11">
        <v>6.7783815646657777</v>
      </c>
      <c r="E10" s="11">
        <v>1070.0778981969056</v>
      </c>
      <c r="F10" s="11">
        <v>328.20772903887155</v>
      </c>
      <c r="G10" s="11">
        <v>1.3842323775403704</v>
      </c>
      <c r="H10" s="11">
        <v>8.2349260543624219</v>
      </c>
      <c r="I10" s="11">
        <v>438.62558069055308</v>
      </c>
      <c r="J10" s="11">
        <v>6.4504975590591096</v>
      </c>
      <c r="K10" s="11">
        <v>13.324430472690059</v>
      </c>
      <c r="L10" s="11">
        <v>10.061565603644242</v>
      </c>
      <c r="M10" s="11">
        <v>0.27466329559132285</v>
      </c>
      <c r="N10" s="10">
        <f>(D10*1/1000)/$C$10</f>
        <v>0.25105116906169544</v>
      </c>
      <c r="O10" s="10">
        <f t="shared" ref="O10:S10" si="9">(E10*1/1000)/$C$10</f>
        <v>39.632514748033543</v>
      </c>
      <c r="P10" s="10">
        <f t="shared" si="9"/>
        <v>12.155841816254501</v>
      </c>
      <c r="Q10" s="10">
        <f t="shared" si="9"/>
        <v>5.1267865834828535E-2</v>
      </c>
      <c r="R10" s="10">
        <f t="shared" si="9"/>
        <v>0.30499726127268234</v>
      </c>
      <c r="S10" s="10">
        <f t="shared" si="9"/>
        <v>16.245391877427892</v>
      </c>
      <c r="X10" s="22"/>
      <c r="AA10" s="21"/>
      <c r="AB10" s="21"/>
      <c r="AH10" t="str">
        <f t="shared" si="3"/>
        <v>FALSE</v>
      </c>
    </row>
    <row r="11" spans="1:34" ht="16" x14ac:dyDescent="0.2">
      <c r="A11" s="8" t="s">
        <v>38</v>
      </c>
      <c r="B11" s="9">
        <v>38</v>
      </c>
      <c r="C11" s="10">
        <f t="shared" si="0"/>
        <v>3.7999999999999999E-2</v>
      </c>
      <c r="D11" s="11">
        <v>15.409136264251714</v>
      </c>
      <c r="E11" s="11">
        <v>1342.2244204231556</v>
      </c>
      <c r="F11" s="11">
        <v>586.94895150208174</v>
      </c>
      <c r="G11" s="11">
        <v>1.2895680305673787</v>
      </c>
      <c r="H11" s="11">
        <v>19.186745312547359</v>
      </c>
      <c r="I11" s="11">
        <v>266.43806308727915</v>
      </c>
      <c r="J11" s="11">
        <v>10.567660338432407</v>
      </c>
      <c r="K11" s="11">
        <v>14.742855866981444</v>
      </c>
      <c r="L11" s="11">
        <v>58.470655516141264</v>
      </c>
      <c r="M11" s="11">
        <v>0.9472743357709662</v>
      </c>
      <c r="N11" s="10">
        <f>(D11*1/1000)/$C$11</f>
        <v>0.40550358590136093</v>
      </c>
      <c r="O11" s="10">
        <f t="shared" ref="O11:S11" si="10">(E11*1/1000)/$C$11</f>
        <v>35.321695274293575</v>
      </c>
      <c r="P11" s="10">
        <f t="shared" si="10"/>
        <v>15.446025039528466</v>
      </c>
      <c r="Q11" s="10">
        <f t="shared" si="10"/>
        <v>3.3936000804404703E-2</v>
      </c>
      <c r="R11" s="10">
        <f t="shared" si="10"/>
        <v>0.50491435033019361</v>
      </c>
      <c r="S11" s="10">
        <f t="shared" si="10"/>
        <v>7.0115279759810303</v>
      </c>
      <c r="X11" s="22"/>
      <c r="AA11" s="21"/>
      <c r="AB11" s="21"/>
      <c r="AH11" t="str">
        <f t="shared" si="3"/>
        <v>FALSE</v>
      </c>
    </row>
    <row r="12" spans="1:34" ht="16" x14ac:dyDescent="0.2">
      <c r="A12" s="8" t="s">
        <v>40</v>
      </c>
      <c r="B12" s="9">
        <v>42</v>
      </c>
      <c r="C12" s="10">
        <f t="shared" si="0"/>
        <v>4.2000000000000003E-2</v>
      </c>
      <c r="D12" s="11">
        <v>4.9124077968773507</v>
      </c>
      <c r="E12" s="11">
        <v>757.03948058570018</v>
      </c>
      <c r="F12" s="11">
        <v>299.83670968050239</v>
      </c>
      <c r="G12" s="11">
        <v>1.2879820606934502</v>
      </c>
      <c r="H12" s="11">
        <v>72.719466383099189</v>
      </c>
      <c r="I12" s="11">
        <v>258.74529943070246</v>
      </c>
      <c r="J12" s="11">
        <v>56.269026901913278</v>
      </c>
      <c r="K12" s="11">
        <v>68.679214934861918</v>
      </c>
      <c r="L12" s="11">
        <v>63.276040084924865</v>
      </c>
      <c r="M12" s="11">
        <v>29.077502213530487</v>
      </c>
      <c r="N12" s="10">
        <f>(D12*1/1000)/$C$12</f>
        <v>0.11696209040184169</v>
      </c>
      <c r="O12" s="10">
        <f t="shared" ref="O12:S12" si="11">(E12*1/1000)/$C$12</f>
        <v>18.024749537754765</v>
      </c>
      <c r="P12" s="10">
        <f t="shared" si="11"/>
        <v>7.1389692781071998</v>
      </c>
      <c r="Q12" s="10">
        <f t="shared" si="11"/>
        <v>3.0666239540320241E-2</v>
      </c>
      <c r="R12" s="10">
        <f t="shared" si="11"/>
        <v>1.7314158662642662</v>
      </c>
      <c r="S12" s="10">
        <f t="shared" si="11"/>
        <v>6.1606023673976775</v>
      </c>
      <c r="AA12" s="21"/>
      <c r="AB12" s="21"/>
      <c r="AH12" t="str">
        <f t="shared" si="3"/>
        <v>FALSE</v>
      </c>
    </row>
    <row r="13" spans="1:34" ht="16" x14ac:dyDescent="0.2">
      <c r="A13" s="8" t="s">
        <v>42</v>
      </c>
      <c r="B13" s="9">
        <v>48</v>
      </c>
      <c r="C13" s="10">
        <f t="shared" si="0"/>
        <v>4.8000000000000001E-2</v>
      </c>
      <c r="D13" s="11">
        <v>6.1684201564625827</v>
      </c>
      <c r="E13" s="11">
        <v>934.69865672658648</v>
      </c>
      <c r="F13" s="11">
        <v>547.47052830586063</v>
      </c>
      <c r="G13" s="11">
        <v>2.0528701736208701</v>
      </c>
      <c r="H13" s="11">
        <v>47.76072926300975</v>
      </c>
      <c r="I13" s="11">
        <v>330.52783016266409</v>
      </c>
      <c r="J13" s="11">
        <v>35.026955909862906</v>
      </c>
      <c r="K13" s="11">
        <v>56.785632625534276</v>
      </c>
      <c r="L13" s="11">
        <v>10.000569933584195</v>
      </c>
      <c r="M13" s="11">
        <v>1.0086483670651278</v>
      </c>
      <c r="N13" s="10">
        <f>(D13*1/1000)/$C$13</f>
        <v>0.12850875325963712</v>
      </c>
      <c r="O13" s="10">
        <f t="shared" ref="O13:S13" si="12">(E13*1/1000)/$C$13</f>
        <v>19.472888681803884</v>
      </c>
      <c r="P13" s="10">
        <f t="shared" si="12"/>
        <v>11.405636006372097</v>
      </c>
      <c r="Q13" s="10">
        <f t="shared" si="12"/>
        <v>4.2768128617101456E-2</v>
      </c>
      <c r="R13" s="10">
        <f t="shared" si="12"/>
        <v>0.99501519297936969</v>
      </c>
      <c r="S13" s="10">
        <f t="shared" si="12"/>
        <v>6.8859964617221676</v>
      </c>
      <c r="AA13" s="21"/>
      <c r="AB13" s="21"/>
      <c r="AH13" t="str">
        <f t="shared" si="3"/>
        <v>FALSE</v>
      </c>
    </row>
    <row r="14" spans="1:34" ht="16" x14ac:dyDescent="0.2">
      <c r="A14" s="8" t="s">
        <v>44</v>
      </c>
      <c r="B14" s="9">
        <v>32</v>
      </c>
      <c r="C14" s="10">
        <f t="shared" si="0"/>
        <v>3.2000000000000001E-2</v>
      </c>
      <c r="D14" s="11">
        <v>5.1141129344023382</v>
      </c>
      <c r="E14" s="11">
        <v>470.2954871045153</v>
      </c>
      <c r="F14" s="11">
        <v>269.52359189728702</v>
      </c>
      <c r="G14" s="11">
        <v>1.2384063787917252</v>
      </c>
      <c r="H14" s="11">
        <v>25.175897863689322</v>
      </c>
      <c r="I14" s="11">
        <v>236.72343303607119</v>
      </c>
      <c r="J14" s="11">
        <v>20.984887519078555</v>
      </c>
      <c r="K14" s="11">
        <v>29.225873083807524</v>
      </c>
      <c r="L14" s="11">
        <v>56.556877258781313</v>
      </c>
      <c r="M14" s="11">
        <v>9.8163522576393998</v>
      </c>
      <c r="N14" s="10">
        <f>(D14*1/1000)/$C$14</f>
        <v>0.15981602920007307</v>
      </c>
      <c r="O14" s="10">
        <f t="shared" ref="O14:S14" si="13">(E14*1/1000)/$C$14</f>
        <v>14.696733972016103</v>
      </c>
      <c r="P14" s="10">
        <f t="shared" si="13"/>
        <v>8.4226122467902194</v>
      </c>
      <c r="Q14" s="10">
        <f t="shared" si="13"/>
        <v>3.8700199337241413E-2</v>
      </c>
      <c r="R14" s="10">
        <f t="shared" si="13"/>
        <v>0.78674680824029131</v>
      </c>
      <c r="S14" s="10">
        <f t="shared" si="13"/>
        <v>7.3976072823772245</v>
      </c>
      <c r="X14" s="22"/>
      <c r="AA14" s="21"/>
      <c r="AB14" s="21"/>
      <c r="AH14" t="str">
        <f t="shared" si="3"/>
        <v>FALSE</v>
      </c>
    </row>
    <row r="15" spans="1:34" ht="16" x14ac:dyDescent="0.2">
      <c r="A15" s="8" t="s">
        <v>46</v>
      </c>
      <c r="B15" s="9">
        <v>49</v>
      </c>
      <c r="C15" s="10">
        <f t="shared" si="0"/>
        <v>4.9000000000000002E-2</v>
      </c>
      <c r="D15" s="11">
        <v>57.94387692706816</v>
      </c>
      <c r="E15" s="11">
        <v>1884.852433094685</v>
      </c>
      <c r="F15" s="11">
        <v>601.97988327440146</v>
      </c>
      <c r="G15" s="11">
        <v>1.662472190322446</v>
      </c>
      <c r="H15" s="11">
        <v>65.372676642083846</v>
      </c>
      <c r="I15" s="11">
        <v>818.22577481870235</v>
      </c>
      <c r="J15" s="11">
        <v>40.126234168827885</v>
      </c>
      <c r="K15" s="11">
        <v>58.16714544985436</v>
      </c>
      <c r="L15" s="11">
        <v>114.27079452310767</v>
      </c>
      <c r="M15" s="11">
        <v>71.572023790458303</v>
      </c>
      <c r="N15" s="10">
        <f>(D15*1/1000)/$C$15</f>
        <v>1.1825281005524115</v>
      </c>
      <c r="O15" s="10">
        <f t="shared" ref="O15:S15" si="14">(E15*1/1000)/$C$15</f>
        <v>38.466376185605817</v>
      </c>
      <c r="P15" s="10">
        <f t="shared" si="14"/>
        <v>12.285303740293907</v>
      </c>
      <c r="Q15" s="10">
        <f t="shared" si="14"/>
        <v>3.3928003884131551E-2</v>
      </c>
      <c r="R15" s="10">
        <f t="shared" si="14"/>
        <v>1.3341362580017111</v>
      </c>
      <c r="S15" s="10">
        <f t="shared" si="14"/>
        <v>16.698485200381683</v>
      </c>
      <c r="X15" s="22"/>
      <c r="AA15" s="21"/>
      <c r="AB15" s="21"/>
      <c r="AH15" t="str">
        <f t="shared" si="3"/>
        <v>FALSE</v>
      </c>
    </row>
    <row r="16" spans="1:34" ht="16" x14ac:dyDescent="0.2">
      <c r="A16" s="8" t="s">
        <v>48</v>
      </c>
      <c r="B16" s="9">
        <v>24</v>
      </c>
      <c r="C16" s="10">
        <f t="shared" si="0"/>
        <v>2.4E-2</v>
      </c>
      <c r="D16" s="11">
        <v>3.3093078272751053</v>
      </c>
      <c r="E16" s="11">
        <v>250.93110165454448</v>
      </c>
      <c r="F16" s="11">
        <v>161.65019002192949</v>
      </c>
      <c r="G16" s="11">
        <v>1.2531170730462313</v>
      </c>
      <c r="H16" s="11">
        <v>36.714526228418109</v>
      </c>
      <c r="I16" s="11">
        <v>193.33408198400298</v>
      </c>
      <c r="J16" s="11">
        <v>27.797172777432117</v>
      </c>
      <c r="K16" s="11">
        <v>35.107523328063095</v>
      </c>
      <c r="L16" s="11">
        <v>29.521869517833554</v>
      </c>
      <c r="M16" s="11">
        <v>1.6936880320775449</v>
      </c>
      <c r="N16" s="10">
        <f>(D16*1/1000)/$C$16</f>
        <v>0.13788782613646272</v>
      </c>
      <c r="O16" s="10">
        <f t="shared" ref="O16:S16" si="15">(E16*1/1000)/$C$16</f>
        <v>10.455462568939353</v>
      </c>
      <c r="P16" s="10">
        <f t="shared" si="15"/>
        <v>6.7354245842470615</v>
      </c>
      <c r="Q16" s="10">
        <f t="shared" si="15"/>
        <v>5.2213211376926305E-2</v>
      </c>
      <c r="R16" s="10">
        <f t="shared" si="15"/>
        <v>1.5297719261840879</v>
      </c>
      <c r="S16" s="10">
        <f t="shared" si="15"/>
        <v>8.0555867493334574</v>
      </c>
      <c r="X16" s="22"/>
      <c r="AA16" s="21"/>
      <c r="AB16" s="21"/>
      <c r="AH16" t="str">
        <f t="shared" si="3"/>
        <v>FALSE</v>
      </c>
    </row>
    <row r="17" spans="1:34" ht="16" x14ac:dyDescent="0.2">
      <c r="A17" s="8" t="s">
        <v>50</v>
      </c>
      <c r="B17" s="9">
        <v>29</v>
      </c>
      <c r="C17" s="10">
        <f t="shared" si="0"/>
        <v>2.9000000000000001E-2</v>
      </c>
      <c r="D17" s="11">
        <v>5.5679539265921267</v>
      </c>
      <c r="E17" s="11">
        <v>570.09627597796896</v>
      </c>
      <c r="F17" s="11">
        <v>289.46021872457271</v>
      </c>
      <c r="G17" s="11">
        <v>1.2533851824235518</v>
      </c>
      <c r="H17" s="11">
        <v>6.3054160307779128</v>
      </c>
      <c r="I17" s="11">
        <v>507.81208725534958</v>
      </c>
      <c r="J17" s="11">
        <v>3.3678515475372404</v>
      </c>
      <c r="K17" s="11">
        <v>8.7749235824890768</v>
      </c>
      <c r="L17" s="11">
        <v>10.869407172055148</v>
      </c>
      <c r="M17" s="11">
        <v>12.284537869745959</v>
      </c>
      <c r="N17" s="10">
        <f>(D17*1/1000)/$C$17</f>
        <v>0.19199841126179745</v>
      </c>
      <c r="O17" s="10">
        <f t="shared" ref="O17:S17" si="16">(E17*1/1000)/$C$17</f>
        <v>19.658492275102379</v>
      </c>
      <c r="P17" s="10">
        <f t="shared" si="16"/>
        <v>9.9813868525714735</v>
      </c>
      <c r="Q17" s="10">
        <f t="shared" si="16"/>
        <v>4.3220178704260405E-2</v>
      </c>
      <c r="R17" s="10">
        <f t="shared" si="16"/>
        <v>0.21742813899234181</v>
      </c>
      <c r="S17" s="10">
        <f t="shared" si="16"/>
        <v>17.510761629494812</v>
      </c>
      <c r="AH17" t="str">
        <f t="shared" si="3"/>
        <v>FALSE</v>
      </c>
    </row>
    <row r="18" spans="1:34" ht="16" x14ac:dyDescent="0.2">
      <c r="A18" s="8" t="s">
        <v>52</v>
      </c>
      <c r="B18" s="9">
        <v>28</v>
      </c>
      <c r="C18" s="10">
        <f t="shared" si="0"/>
        <v>2.8000000000000001E-2</v>
      </c>
      <c r="D18" s="11">
        <v>6.4647434939540531</v>
      </c>
      <c r="E18" s="11">
        <v>593.98739172621572</v>
      </c>
      <c r="F18" s="11">
        <v>242.50871298226861</v>
      </c>
      <c r="G18" s="11">
        <v>1.2674527636773079</v>
      </c>
      <c r="H18" s="11">
        <v>12.499918398881318</v>
      </c>
      <c r="I18" s="11">
        <v>364.95377276304566</v>
      </c>
      <c r="J18" s="11">
        <v>8.3916101474415932</v>
      </c>
      <c r="K18" s="11">
        <v>12.724752697868578</v>
      </c>
      <c r="L18" s="11">
        <v>32.366367328983785</v>
      </c>
      <c r="M18" s="11">
        <v>1.50784097360423</v>
      </c>
      <c r="N18" s="10">
        <f>(D18*1/1000)/$C$18</f>
        <v>0.23088369621264476</v>
      </c>
      <c r="O18" s="10">
        <f t="shared" ref="O18:S18" si="17">(E18*1/1000)/$C$18</f>
        <v>21.213835418793419</v>
      </c>
      <c r="P18" s="10">
        <f t="shared" si="17"/>
        <v>8.6610254636524502</v>
      </c>
      <c r="Q18" s="10">
        <f t="shared" si="17"/>
        <v>4.5266170131332426E-2</v>
      </c>
      <c r="R18" s="10">
        <f t="shared" si="17"/>
        <v>0.44642565710290422</v>
      </c>
      <c r="S18" s="10">
        <f t="shared" si="17"/>
        <v>13.034063312965916</v>
      </c>
      <c r="AH18" t="str">
        <f t="shared" si="3"/>
        <v>FALSE</v>
      </c>
    </row>
    <row r="19" spans="1:34" ht="16" x14ac:dyDescent="0.2">
      <c r="A19" s="8" t="s">
        <v>54</v>
      </c>
      <c r="B19" s="9">
        <v>38</v>
      </c>
      <c r="C19" s="10">
        <f t="shared" si="0"/>
        <v>3.7999999999999999E-2</v>
      </c>
      <c r="D19" s="11">
        <v>565.2338800110075</v>
      </c>
      <c r="E19" s="11">
        <v>1275.860373020409</v>
      </c>
      <c r="F19" s="11">
        <v>225.72097270444709</v>
      </c>
      <c r="G19" s="11">
        <v>26.486367568153121</v>
      </c>
      <c r="H19" s="11">
        <v>82.646896226821667</v>
      </c>
      <c r="I19" s="11">
        <v>458.50447491178636</v>
      </c>
      <c r="J19" s="11">
        <v>66.026374012587695</v>
      </c>
      <c r="K19" s="11">
        <v>62.49765623455896</v>
      </c>
      <c r="L19" s="11">
        <v>18.626332964845147</v>
      </c>
      <c r="M19" s="11">
        <v>5.0487751447425042</v>
      </c>
      <c r="N19" s="10">
        <f>(D19*1/1000)/$C$19</f>
        <v>14.874575789763355</v>
      </c>
      <c r="O19" s="10">
        <f t="shared" ref="O19:S19" si="18">(E19*1/1000)/$C$19</f>
        <v>33.575272974221292</v>
      </c>
      <c r="P19" s="10">
        <f t="shared" si="18"/>
        <v>5.9400255974854499</v>
      </c>
      <c r="Q19" s="10">
        <f t="shared" si="18"/>
        <v>0.6970096728461348</v>
      </c>
      <c r="R19" s="10">
        <f t="shared" si="18"/>
        <v>2.1749183217584651</v>
      </c>
      <c r="S19" s="10">
        <f t="shared" si="18"/>
        <v>12.065907234520694</v>
      </c>
      <c r="AH19" t="str">
        <f t="shared" si="3"/>
        <v>FALSE</v>
      </c>
    </row>
    <row r="20" spans="1:34" ht="16" x14ac:dyDescent="0.2">
      <c r="A20" s="8" t="s">
        <v>56</v>
      </c>
      <c r="B20" s="9">
        <v>45</v>
      </c>
      <c r="C20" s="10">
        <f t="shared" si="0"/>
        <v>4.4999999999999998E-2</v>
      </c>
      <c r="D20" s="11">
        <v>10.396134359240257</v>
      </c>
      <c r="E20" s="11">
        <v>1548.1387646565861</v>
      </c>
      <c r="F20" s="11">
        <v>454.10013287489397</v>
      </c>
      <c r="G20" s="11">
        <v>1.4595495417202244</v>
      </c>
      <c r="H20" s="11">
        <v>114.1023643138534</v>
      </c>
      <c r="I20" s="11">
        <v>899.2937883231433</v>
      </c>
      <c r="J20" s="11">
        <v>78.4771489976807</v>
      </c>
      <c r="K20" s="11">
        <v>96.860108480387424</v>
      </c>
      <c r="L20" s="11">
        <v>101.69740120720492</v>
      </c>
      <c r="M20" s="11">
        <v>80.093421983231281</v>
      </c>
      <c r="N20" s="10">
        <f>(D20*1/1000)/$C$20</f>
        <v>0.23102520798311682</v>
      </c>
      <c r="O20" s="10">
        <f t="shared" ref="O20:S20" si="19">(E20*1/1000)/$C$20</f>
        <v>34.403083659035246</v>
      </c>
      <c r="P20" s="10">
        <f t="shared" si="19"/>
        <v>10.091114063886533</v>
      </c>
      <c r="Q20" s="10">
        <f t="shared" si="19"/>
        <v>3.2434434260449438E-2</v>
      </c>
      <c r="R20" s="10">
        <f t="shared" si="19"/>
        <v>2.5356080958634091</v>
      </c>
      <c r="S20" s="10">
        <f t="shared" si="19"/>
        <v>19.984306407180963</v>
      </c>
      <c r="AH20" t="str">
        <f t="shared" si="3"/>
        <v>FALSE</v>
      </c>
    </row>
    <row r="21" spans="1:34" ht="16" x14ac:dyDescent="0.2">
      <c r="A21" s="8" t="s">
        <v>58</v>
      </c>
      <c r="B21" s="9">
        <v>26</v>
      </c>
      <c r="C21" s="10">
        <f t="shared" si="0"/>
        <v>2.5999999999999999E-2</v>
      </c>
      <c r="D21" s="11">
        <v>5.1634973611734756</v>
      </c>
      <c r="E21" s="11">
        <v>336.14646956802147</v>
      </c>
      <c r="F21" s="11">
        <v>160.81610743914041</v>
      </c>
      <c r="G21" s="11">
        <v>1.2099024142280435</v>
      </c>
      <c r="H21" s="11">
        <v>26.534251261275855</v>
      </c>
      <c r="I21" s="11">
        <v>75.049230461786578</v>
      </c>
      <c r="J21" s="11">
        <v>20.930085718067019</v>
      </c>
      <c r="K21" s="11">
        <v>33.148572126267084</v>
      </c>
      <c r="L21" s="11">
        <v>35.734060192229222</v>
      </c>
      <c r="M21" s="11">
        <v>5.1101345692575526</v>
      </c>
      <c r="N21" s="10">
        <f>(D21*1/1000)/$C$21</f>
        <v>0.19859605235282599</v>
      </c>
      <c r="O21" s="10">
        <f t="shared" ref="O21:S21" si="20">(E21*1/1000)/$C$21</f>
        <v>12.928710368000827</v>
      </c>
      <c r="P21" s="10">
        <f t="shared" si="20"/>
        <v>6.1852349015054005</v>
      </c>
      <c r="Q21" s="10">
        <f t="shared" si="20"/>
        <v>4.6534708239540139E-2</v>
      </c>
      <c r="R21" s="10">
        <f t="shared" si="20"/>
        <v>1.0205481254336868</v>
      </c>
      <c r="S21" s="10">
        <f t="shared" si="20"/>
        <v>2.8865088639148686</v>
      </c>
      <c r="AH21" t="str">
        <f t="shared" si="3"/>
        <v>FALSE</v>
      </c>
    </row>
    <row r="22" spans="1:34" ht="16" x14ac:dyDescent="0.2">
      <c r="A22" s="8" t="s">
        <v>60</v>
      </c>
      <c r="B22" s="9">
        <v>65</v>
      </c>
      <c r="C22" s="10">
        <f t="shared" si="0"/>
        <v>6.5000000000000002E-2</v>
      </c>
      <c r="D22" s="11">
        <v>1201.4889377755453</v>
      </c>
      <c r="E22" s="11">
        <v>207.59871899705632</v>
      </c>
      <c r="F22" s="11">
        <v>44.505515651353321</v>
      </c>
      <c r="G22" s="11">
        <v>10.785616887685725</v>
      </c>
      <c r="H22" s="11">
        <v>-2.0015176421367373</v>
      </c>
      <c r="I22" s="11">
        <v>34.948486036539315</v>
      </c>
      <c r="J22" s="11">
        <v>2.0569320857350943</v>
      </c>
      <c r="K22" s="11">
        <v>3.6716198965984113</v>
      </c>
      <c r="L22" s="11">
        <v>3.33569348799863</v>
      </c>
      <c r="M22" s="11">
        <v>0.50279621527845364</v>
      </c>
      <c r="N22" s="10">
        <f>(D22*1/1000)/$C$22</f>
        <v>18.484445196546851</v>
      </c>
      <c r="O22" s="10">
        <f t="shared" ref="O22:S22" si="21">(E22*1/1000)/$C$22</f>
        <v>3.1938264461085586</v>
      </c>
      <c r="P22" s="10">
        <f t="shared" si="21"/>
        <v>0.6847002407900511</v>
      </c>
      <c r="Q22" s="10">
        <f t="shared" si="21"/>
        <v>0.16593256750285729</v>
      </c>
      <c r="R22" s="10">
        <f t="shared" si="21"/>
        <v>-3.0792579109795958E-2</v>
      </c>
      <c r="S22" s="10">
        <f t="shared" si="21"/>
        <v>0.53766901594675864</v>
      </c>
      <c r="AH22" t="str">
        <f t="shared" si="3"/>
        <v>FALSE</v>
      </c>
    </row>
    <row r="23" spans="1:34" ht="16" x14ac:dyDescent="0.2">
      <c r="A23" s="8" t="s">
        <v>62</v>
      </c>
      <c r="B23" s="9">
        <v>31</v>
      </c>
      <c r="C23" s="10">
        <f t="shared" si="0"/>
        <v>3.1E-2</v>
      </c>
      <c r="D23" s="11">
        <v>9.7401149690829278</v>
      </c>
      <c r="E23" s="11">
        <v>496.26047061981615</v>
      </c>
      <c r="F23" s="11">
        <v>211.14202381869629</v>
      </c>
      <c r="G23" s="11">
        <v>1.3002417740539007</v>
      </c>
      <c r="H23" s="11">
        <v>18.149425947375143</v>
      </c>
      <c r="I23" s="11">
        <v>176.52881403435538</v>
      </c>
      <c r="J23" s="11">
        <v>15.00425530966751</v>
      </c>
      <c r="K23" s="11">
        <v>18.463129633038513</v>
      </c>
      <c r="L23" s="11">
        <v>36.284554152812746</v>
      </c>
      <c r="M23" s="11">
        <v>14.457826207916495</v>
      </c>
      <c r="N23" s="10">
        <f>(D23*1/1000)/$C$23</f>
        <v>0.3141972570671912</v>
      </c>
      <c r="O23" s="10">
        <f t="shared" ref="O23:S23" si="22">(E23*1/1000)/$C$23</f>
        <v>16.008402278058586</v>
      </c>
      <c r="P23" s="10">
        <f t="shared" si="22"/>
        <v>6.8110330264095582</v>
      </c>
      <c r="Q23" s="10">
        <f t="shared" si="22"/>
        <v>4.1943283033996796E-2</v>
      </c>
      <c r="R23" s="10">
        <f t="shared" si="22"/>
        <v>0.58546535314113368</v>
      </c>
      <c r="S23" s="10">
        <f t="shared" si="22"/>
        <v>5.6944778720759803</v>
      </c>
      <c r="AH23" t="str">
        <f t="shared" si="3"/>
        <v>FALSE</v>
      </c>
    </row>
    <row r="24" spans="1:34" ht="16" x14ac:dyDescent="0.2">
      <c r="A24" s="8" t="s">
        <v>64</v>
      </c>
      <c r="B24" s="9">
        <v>32</v>
      </c>
      <c r="C24" s="10">
        <f t="shared" si="0"/>
        <v>3.2000000000000001E-2</v>
      </c>
      <c r="D24" s="11">
        <v>3.7641595589687338</v>
      </c>
      <c r="E24" s="11">
        <v>639.02632096728735</v>
      </c>
      <c r="F24" s="11">
        <v>525.19704698696341</v>
      </c>
      <c r="G24" s="11">
        <v>1.2551301689525027</v>
      </c>
      <c r="H24" s="11">
        <v>91.978088295325122</v>
      </c>
      <c r="I24" s="11">
        <v>401.66479948596339</v>
      </c>
      <c r="J24" s="11">
        <v>72.956529543266399</v>
      </c>
      <c r="K24" s="11">
        <v>91.146374903322638</v>
      </c>
      <c r="L24" s="11">
        <v>122.09278424004648</v>
      </c>
      <c r="M24" s="11">
        <v>51.544066865076303</v>
      </c>
      <c r="N24" s="10">
        <f>(D24*1/1000)/$C$24</f>
        <v>0.11762998621777293</v>
      </c>
      <c r="O24" s="10">
        <f t="shared" ref="O24:S24" si="23">(E24*1/1000)/$C$24</f>
        <v>19.96957253022773</v>
      </c>
      <c r="P24" s="10">
        <f t="shared" si="23"/>
        <v>16.412407718342607</v>
      </c>
      <c r="Q24" s="10">
        <f t="shared" si="23"/>
        <v>3.922281777976571E-2</v>
      </c>
      <c r="R24" s="10">
        <f t="shared" si="23"/>
        <v>2.8743152592289101</v>
      </c>
      <c r="S24" s="10">
        <f t="shared" si="23"/>
        <v>12.552024983936356</v>
      </c>
      <c r="AH24" t="str">
        <f t="shared" si="3"/>
        <v>FALSE</v>
      </c>
    </row>
    <row r="25" spans="1:34" ht="16" x14ac:dyDescent="0.2">
      <c r="A25" s="8" t="s">
        <v>66</v>
      </c>
      <c r="B25" s="9">
        <v>35</v>
      </c>
      <c r="C25" s="10">
        <f t="shared" si="0"/>
        <v>3.5000000000000003E-2</v>
      </c>
      <c r="D25" s="11">
        <v>7.4320640599737189</v>
      </c>
      <c r="E25" s="11">
        <v>1017.9531011535335</v>
      </c>
      <c r="F25" s="11">
        <v>326.22761892533339</v>
      </c>
      <c r="G25" s="11">
        <v>1.3369461356549197</v>
      </c>
      <c r="H25" s="11">
        <v>17.947522350704666</v>
      </c>
      <c r="I25" s="11">
        <v>346.29161777464344</v>
      </c>
      <c r="J25" s="11">
        <v>12.132143585737197</v>
      </c>
      <c r="K25" s="11">
        <v>16.728550949902569</v>
      </c>
      <c r="L25" s="11">
        <v>53.786889505778092</v>
      </c>
      <c r="M25" s="11">
        <v>17.488322946494904</v>
      </c>
      <c r="N25" s="10">
        <f>(D25*1/1000)/$C$25</f>
        <v>0.21234468742782053</v>
      </c>
      <c r="O25" s="10">
        <f t="shared" ref="O25:S25" si="24">(E25*1/1000)/$C$25</f>
        <v>29.084374318672381</v>
      </c>
      <c r="P25" s="10">
        <f t="shared" si="24"/>
        <v>9.3207891121523812</v>
      </c>
      <c r="Q25" s="10">
        <f t="shared" si="24"/>
        <v>3.8198461018711986E-2</v>
      </c>
      <c r="R25" s="10">
        <f t="shared" si="24"/>
        <v>0.51278635287727614</v>
      </c>
      <c r="S25" s="10">
        <f t="shared" si="24"/>
        <v>9.894046222132669</v>
      </c>
      <c r="AH25" t="str">
        <f t="shared" si="3"/>
        <v>FALSE</v>
      </c>
    </row>
    <row r="26" spans="1:34" ht="16" x14ac:dyDescent="0.2">
      <c r="A26" s="8" t="s">
        <v>68</v>
      </c>
      <c r="B26" s="9">
        <v>44</v>
      </c>
      <c r="C26" s="10">
        <f t="shared" si="0"/>
        <v>4.3999999999999997E-2</v>
      </c>
      <c r="D26" s="11">
        <v>4.4429966366533034</v>
      </c>
      <c r="E26" s="11">
        <v>425.12020756585628</v>
      </c>
      <c r="F26" s="11">
        <v>201.81166372723666</v>
      </c>
      <c r="G26" s="11">
        <v>1.2578862695851691</v>
      </c>
      <c r="H26" s="11">
        <v>25.546658911523558</v>
      </c>
      <c r="I26" s="11">
        <v>143.75252024731495</v>
      </c>
      <c r="J26" s="11">
        <v>22.563297261976338</v>
      </c>
      <c r="K26" s="11">
        <v>28.005026305158939</v>
      </c>
      <c r="L26" s="11">
        <v>29.576712639809209</v>
      </c>
      <c r="M26" s="11">
        <v>4.1869282532279302</v>
      </c>
      <c r="N26" s="10">
        <f>(D26*1/1000)/$C$26</f>
        <v>0.10097719628757508</v>
      </c>
      <c r="O26" s="10">
        <f t="shared" ref="O26:S26" si="25">(E26*1/1000)/$C$26</f>
        <v>9.6618228992240063</v>
      </c>
      <c r="P26" s="10">
        <f t="shared" si="25"/>
        <v>4.586628721073561</v>
      </c>
      <c r="Q26" s="10">
        <f t="shared" si="25"/>
        <v>2.8588324308753847E-2</v>
      </c>
      <c r="R26" s="10">
        <f t="shared" si="25"/>
        <v>0.58060588435280813</v>
      </c>
      <c r="S26" s="10">
        <f t="shared" si="25"/>
        <v>3.2671027328935214</v>
      </c>
      <c r="AH26" t="str">
        <f t="shared" si="3"/>
        <v>FALSE</v>
      </c>
    </row>
    <row r="27" spans="1:34" ht="16" x14ac:dyDescent="0.2">
      <c r="A27" s="8" t="s">
        <v>70</v>
      </c>
      <c r="B27" s="9">
        <v>41</v>
      </c>
      <c r="C27" s="10">
        <f t="shared" si="0"/>
        <v>4.1000000000000002E-2</v>
      </c>
      <c r="D27" s="11">
        <v>4.5299371812004701</v>
      </c>
      <c r="E27" s="11">
        <v>778.05482409438116</v>
      </c>
      <c r="F27" s="11">
        <v>231.36561223153547</v>
      </c>
      <c r="G27" s="11">
        <v>1.3155183444929894</v>
      </c>
      <c r="H27" s="11">
        <v>63.873930233401133</v>
      </c>
      <c r="I27" s="11">
        <v>187.46839785583833</v>
      </c>
      <c r="J27" s="11">
        <v>52.337387479986617</v>
      </c>
      <c r="K27" s="11">
        <v>64.108182328527263</v>
      </c>
      <c r="L27" s="11">
        <v>64.852732903632656</v>
      </c>
      <c r="M27" s="11">
        <v>8.4852890530678433</v>
      </c>
      <c r="N27" s="10">
        <f>(D27*1/1000)/$C$27</f>
        <v>0.11048627271220658</v>
      </c>
      <c r="O27" s="10">
        <f t="shared" ref="O27:S27" si="26">(E27*1/1000)/$C$27</f>
        <v>18.976946929131248</v>
      </c>
      <c r="P27" s="10">
        <f t="shared" si="26"/>
        <v>5.6430637129642793</v>
      </c>
      <c r="Q27" s="10">
        <f t="shared" si="26"/>
        <v>3.2085813280316809E-2</v>
      </c>
      <c r="R27" s="10">
        <f t="shared" si="26"/>
        <v>1.5579007374000273</v>
      </c>
      <c r="S27" s="10">
        <f t="shared" si="26"/>
        <v>4.5723999477033734</v>
      </c>
      <c r="AH27" t="str">
        <f t="shared" si="3"/>
        <v>FALSE</v>
      </c>
    </row>
    <row r="28" spans="1:34" ht="16" x14ac:dyDescent="0.2">
      <c r="A28" s="8" t="s">
        <v>72</v>
      </c>
      <c r="B28" s="9">
        <v>45</v>
      </c>
      <c r="C28" s="10">
        <f t="shared" si="0"/>
        <v>4.4999999999999998E-2</v>
      </c>
      <c r="D28" s="11">
        <v>203.15067364633509</v>
      </c>
      <c r="E28" s="11">
        <v>732.4100661556356</v>
      </c>
      <c r="F28" s="11">
        <v>57.668073641328633</v>
      </c>
      <c r="G28" s="11">
        <v>1.6204640683726033</v>
      </c>
      <c r="H28" s="11">
        <v>-5.9828139398660465</v>
      </c>
      <c r="I28" s="11">
        <v>480.97606562075066</v>
      </c>
      <c r="J28" s="11">
        <v>0.20911338463295223</v>
      </c>
      <c r="K28" s="11">
        <v>5.9884891452290374E-2</v>
      </c>
      <c r="L28" s="11">
        <v>1.5953354259589432</v>
      </c>
      <c r="M28" s="11">
        <v>0.89725397867344736</v>
      </c>
      <c r="N28" s="10">
        <f>(D28*1/1000)/$C$28</f>
        <v>4.5144594143630021</v>
      </c>
      <c r="O28" s="10">
        <f t="shared" ref="O28:S28" si="27">(E28*1/1000)/$C$28</f>
        <v>16.275779247903014</v>
      </c>
      <c r="P28" s="10">
        <f t="shared" si="27"/>
        <v>1.2815127475850807</v>
      </c>
      <c r="Q28" s="10">
        <f t="shared" si="27"/>
        <v>3.6010312630502292E-2</v>
      </c>
      <c r="R28" s="10">
        <f t="shared" si="27"/>
        <v>-0.13295142088591214</v>
      </c>
      <c r="S28" s="10">
        <f t="shared" si="27"/>
        <v>10.688357013794461</v>
      </c>
      <c r="AH28" t="str">
        <f t="shared" si="3"/>
        <v>FALSE</v>
      </c>
    </row>
    <row r="29" spans="1:34" ht="16" x14ac:dyDescent="0.2">
      <c r="A29" s="8" t="s">
        <v>74</v>
      </c>
      <c r="B29" s="9">
        <v>43</v>
      </c>
      <c r="C29" s="10">
        <f t="shared" si="0"/>
        <v>4.2999999999999997E-2</v>
      </c>
      <c r="D29" s="11">
        <v>17.26047387509389</v>
      </c>
      <c r="E29" s="11">
        <v>549.49868229473122</v>
      </c>
      <c r="F29" s="11">
        <v>264.01841682754048</v>
      </c>
      <c r="G29" s="11">
        <v>1.6121833547178743</v>
      </c>
      <c r="H29" s="11">
        <v>25.149123171309714</v>
      </c>
      <c r="I29" s="11">
        <v>321.57010682233943</v>
      </c>
      <c r="J29" s="11">
        <v>19.501903788266102</v>
      </c>
      <c r="K29" s="11">
        <v>25.327121434111532</v>
      </c>
      <c r="L29" s="11">
        <v>6.360417193884893</v>
      </c>
      <c r="M29" s="11">
        <v>0.90938545873191001</v>
      </c>
      <c r="N29" s="10">
        <f>(D29*1/1000)/$C$29</f>
        <v>0.40140636918823008</v>
      </c>
      <c r="O29" s="10">
        <f t="shared" ref="O29:S29" si="28">(E29*1/1000)/$C$29</f>
        <v>12.779039123133284</v>
      </c>
      <c r="P29" s="10">
        <f t="shared" si="28"/>
        <v>6.1399631820358254</v>
      </c>
      <c r="Q29" s="10">
        <f t="shared" si="28"/>
        <v>3.7492636156229636E-2</v>
      </c>
      <c r="R29" s="10">
        <f t="shared" si="28"/>
        <v>0.58486332956534226</v>
      </c>
      <c r="S29" s="10">
        <f t="shared" si="28"/>
        <v>7.4783745772637085</v>
      </c>
      <c r="AH29" t="str">
        <f t="shared" si="3"/>
        <v>FALSE</v>
      </c>
    </row>
    <row r="30" spans="1:34" ht="16" x14ac:dyDescent="0.2">
      <c r="A30" s="8" t="s">
        <v>76</v>
      </c>
      <c r="B30" s="9">
        <v>39</v>
      </c>
      <c r="C30" s="10">
        <f t="shared" si="0"/>
        <v>3.9E-2</v>
      </c>
      <c r="D30" s="11">
        <v>5.4077902885776377</v>
      </c>
      <c r="E30" s="11">
        <v>996.75066302654488</v>
      </c>
      <c r="F30" s="11">
        <v>481.29385622838697</v>
      </c>
      <c r="G30" s="11">
        <v>1.4991847517771868</v>
      </c>
      <c r="H30" s="11">
        <v>19.568432574614153</v>
      </c>
      <c r="I30" s="11">
        <v>490.76434932650642</v>
      </c>
      <c r="J30" s="11">
        <v>14.558148301399214</v>
      </c>
      <c r="K30" s="11">
        <v>32.586947787030034</v>
      </c>
      <c r="L30" s="11">
        <v>76.665498589164258</v>
      </c>
      <c r="M30" s="11">
        <v>1.4324004933783847</v>
      </c>
      <c r="N30" s="10">
        <f>(D30*1/1000)/$C$30</f>
        <v>0.13866128945070866</v>
      </c>
      <c r="O30" s="10">
        <f t="shared" ref="O30:S30" si="29">(E30*1/1000)/$C$30</f>
        <v>25.557709308372946</v>
      </c>
      <c r="P30" s="10">
        <f t="shared" si="29"/>
        <v>12.34086810842018</v>
      </c>
      <c r="Q30" s="10">
        <f t="shared" si="29"/>
        <v>3.8440634660953509E-2</v>
      </c>
      <c r="R30" s="10">
        <f t="shared" si="29"/>
        <v>0.50175468140036283</v>
      </c>
      <c r="S30" s="10">
        <f t="shared" si="29"/>
        <v>12.583701264782215</v>
      </c>
      <c r="AH30" t="str">
        <f t="shared" si="3"/>
        <v>FALSE</v>
      </c>
    </row>
    <row r="31" spans="1:34" ht="16" x14ac:dyDescent="0.2">
      <c r="A31" s="8" t="s">
        <v>78</v>
      </c>
      <c r="B31" s="9">
        <v>48</v>
      </c>
      <c r="C31" s="10">
        <f t="shared" si="0"/>
        <v>4.8000000000000001E-2</v>
      </c>
      <c r="D31" s="11">
        <v>31.983242092130617</v>
      </c>
      <c r="E31" s="11">
        <v>1256.6501505825049</v>
      </c>
      <c r="F31" s="11">
        <v>497.12374467563063</v>
      </c>
      <c r="G31" s="11">
        <v>1.4086946761016805</v>
      </c>
      <c r="H31" s="11">
        <v>82.944493633911733</v>
      </c>
      <c r="I31" s="11">
        <v>370.80744285428693</v>
      </c>
      <c r="J31" s="11">
        <v>41.984465833188992</v>
      </c>
      <c r="K31" s="11">
        <v>78.740793927255893</v>
      </c>
      <c r="L31" s="11">
        <v>88.422907511647594</v>
      </c>
      <c r="M31" s="11">
        <v>1.4664675855340086</v>
      </c>
      <c r="N31" s="10">
        <f>(D31*1/1000)/$C$31</f>
        <v>0.66631754358605455</v>
      </c>
      <c r="O31" s="10">
        <f t="shared" ref="O31:S31" si="30">(E31*1/1000)/$C$31</f>
        <v>26.180211470468851</v>
      </c>
      <c r="P31" s="10">
        <f t="shared" si="30"/>
        <v>10.356744680742304</v>
      </c>
      <c r="Q31" s="10">
        <f t="shared" si="30"/>
        <v>2.9347805752118344E-2</v>
      </c>
      <c r="R31" s="10">
        <f t="shared" si="30"/>
        <v>1.7280102840398277</v>
      </c>
      <c r="S31" s="10">
        <f t="shared" si="30"/>
        <v>7.7251550594643108</v>
      </c>
      <c r="AH31" t="str">
        <f t="shared" si="3"/>
        <v>FALSE</v>
      </c>
    </row>
    <row r="32" spans="1:34" ht="16" x14ac:dyDescent="0.2">
      <c r="A32" s="8" t="s">
        <v>80</v>
      </c>
      <c r="B32" s="9">
        <v>53</v>
      </c>
      <c r="C32" s="10">
        <f t="shared" si="0"/>
        <v>5.2999999999999999E-2</v>
      </c>
      <c r="D32" s="11">
        <v>2584.32005914513</v>
      </c>
      <c r="E32" s="11">
        <v>-40.493148231027391</v>
      </c>
      <c r="F32" s="11">
        <v>7.0338259900014135</v>
      </c>
      <c r="G32" s="11">
        <v>2.4399884552459721</v>
      </c>
      <c r="H32" s="11">
        <v>-6.0550922775044498</v>
      </c>
      <c r="I32" s="11">
        <v>-0.51645964833768254</v>
      </c>
      <c r="J32" s="11">
        <v>9.7054799156518594E-3</v>
      </c>
      <c r="K32" s="11">
        <v>-6.7137588758447733E-2</v>
      </c>
      <c r="L32" s="11">
        <v>0.73019841549179509</v>
      </c>
      <c r="M32" s="11">
        <v>0.61256147214977041</v>
      </c>
      <c r="N32" s="10">
        <f>(D32*1/1000)/$C$32</f>
        <v>48.760755832926982</v>
      </c>
      <c r="O32" s="10">
        <f t="shared" ref="O32:S32" si="31">(E32*1/1000)/$C$32</f>
        <v>-0.7640216647363659</v>
      </c>
      <c r="P32" s="10">
        <f t="shared" si="31"/>
        <v>0.13271369792455498</v>
      </c>
      <c r="Q32" s="10">
        <f t="shared" si="31"/>
        <v>4.603751802350891E-2</v>
      </c>
      <c r="R32" s="10">
        <f t="shared" si="31"/>
        <v>-0.11424702410385755</v>
      </c>
      <c r="S32" s="10">
        <f t="shared" si="31"/>
        <v>-9.7445216667487265E-3</v>
      </c>
      <c r="AH32" t="str">
        <f t="shared" si="3"/>
        <v>FALSE</v>
      </c>
    </row>
    <row r="33" spans="1:34" ht="16" x14ac:dyDescent="0.2">
      <c r="A33" s="8" t="s">
        <v>82</v>
      </c>
      <c r="B33" s="9">
        <v>34</v>
      </c>
      <c r="C33" s="10">
        <f t="shared" si="0"/>
        <v>3.4000000000000002E-2</v>
      </c>
      <c r="D33" s="11">
        <v>22.309490705585194</v>
      </c>
      <c r="E33" s="11">
        <v>1246.4719521318007</v>
      </c>
      <c r="F33" s="11">
        <v>1059.746595571705</v>
      </c>
      <c r="G33" s="11">
        <v>1.3638153478510919</v>
      </c>
      <c r="H33" s="11">
        <v>10.305636819257289</v>
      </c>
      <c r="I33" s="11">
        <v>704.3734324342754</v>
      </c>
      <c r="J33" s="11">
        <v>9.7269355809596441</v>
      </c>
      <c r="K33" s="11">
        <v>11.080373727404385</v>
      </c>
      <c r="L33" s="11">
        <v>79.908816061131731</v>
      </c>
      <c r="M33" s="11">
        <v>7.696162010296538</v>
      </c>
      <c r="N33" s="10">
        <f>(D33*1/1000)/$C$33</f>
        <v>0.65616149134074098</v>
      </c>
      <c r="O33" s="10">
        <f t="shared" ref="O33:S33" si="32">(E33*1/1000)/$C$33</f>
        <v>36.660939768582367</v>
      </c>
      <c r="P33" s="10">
        <f t="shared" si="32"/>
        <v>31.169017516814847</v>
      </c>
      <c r="Q33" s="10">
        <f t="shared" si="32"/>
        <v>4.0112216113267408E-2</v>
      </c>
      <c r="R33" s="10">
        <f t="shared" si="32"/>
        <v>0.30310696527227315</v>
      </c>
      <c r="S33" s="10">
        <f t="shared" si="32"/>
        <v>20.71686565983163</v>
      </c>
      <c r="AH33" t="str">
        <f t="shared" si="3"/>
        <v>FALSE</v>
      </c>
    </row>
    <row r="34" spans="1:34" ht="16" x14ac:dyDescent="0.2">
      <c r="A34" s="8" t="s">
        <v>84</v>
      </c>
      <c r="B34" s="9">
        <v>42</v>
      </c>
      <c r="C34" s="10">
        <f t="shared" si="0"/>
        <v>4.2000000000000003E-2</v>
      </c>
      <c r="D34" s="11">
        <v>10.081438953082225</v>
      </c>
      <c r="E34" s="11">
        <v>297.47129080187011</v>
      </c>
      <c r="F34" s="11">
        <v>131.36134021647419</v>
      </c>
      <c r="G34" s="11">
        <v>1.2295661177189141</v>
      </c>
      <c r="H34" s="11">
        <v>9.9723044851793219</v>
      </c>
      <c r="I34" s="11">
        <v>176.57287993111876</v>
      </c>
      <c r="J34" s="11">
        <v>10.755641757060001</v>
      </c>
      <c r="K34" s="11">
        <v>15.511218674928447</v>
      </c>
      <c r="L34" s="11">
        <v>18.21974522868263</v>
      </c>
      <c r="M34" s="11">
        <v>2.5324069680040298</v>
      </c>
      <c r="N34" s="10">
        <f>(D34*1/1000)/$C$34</f>
        <v>0.24003426078767204</v>
      </c>
      <c r="O34" s="10">
        <f t="shared" ref="O34:S34" si="33">(E34*1/1000)/$C$34</f>
        <v>7.0826497809969071</v>
      </c>
      <c r="P34" s="10">
        <f t="shared" si="33"/>
        <v>3.1276509575350997</v>
      </c>
      <c r="Q34" s="10">
        <f t="shared" si="33"/>
        <v>2.9275383755212239E-2</v>
      </c>
      <c r="R34" s="10">
        <f t="shared" si="33"/>
        <v>0.23743582107569811</v>
      </c>
      <c r="S34" s="10">
        <f t="shared" si="33"/>
        <v>4.2041161888361609</v>
      </c>
      <c r="AH34" t="str">
        <f t="shared" si="3"/>
        <v>FALSE</v>
      </c>
    </row>
    <row r="35" spans="1:34" ht="16" x14ac:dyDescent="0.2">
      <c r="A35" s="8" t="s">
        <v>86</v>
      </c>
      <c r="B35" s="9">
        <v>34</v>
      </c>
      <c r="C35" s="10">
        <f t="shared" si="0"/>
        <v>3.4000000000000002E-2</v>
      </c>
      <c r="D35" s="11">
        <v>16.579815129455476</v>
      </c>
      <c r="E35" s="11">
        <v>558.78595447979467</v>
      </c>
      <c r="F35" s="11">
        <v>213.57668404877484</v>
      </c>
      <c r="G35" s="11">
        <v>1.2310428024933064</v>
      </c>
      <c r="H35" s="11">
        <v>27.644461943796415</v>
      </c>
      <c r="I35" s="11">
        <v>227.98852672578587</v>
      </c>
      <c r="J35" s="11">
        <v>17.121186768766638</v>
      </c>
      <c r="K35" s="11">
        <v>25.226909044546485</v>
      </c>
      <c r="L35" s="11">
        <v>57.408585050830837</v>
      </c>
      <c r="M35" s="11">
        <v>5.7946280810111075</v>
      </c>
      <c r="N35" s="10">
        <f>(D35*1/1000)/$C$35</f>
        <v>0.48764162145457279</v>
      </c>
      <c r="O35" s="10">
        <f t="shared" ref="O35:S35" si="34">(E35*1/1000)/$C$35</f>
        <v>16.434881014111607</v>
      </c>
      <c r="P35" s="10">
        <f t="shared" si="34"/>
        <v>6.2816671779051418</v>
      </c>
      <c r="Q35" s="10">
        <f t="shared" si="34"/>
        <v>3.6207141249803128E-2</v>
      </c>
      <c r="R35" s="10">
        <f t="shared" si="34"/>
        <v>0.81307241011165921</v>
      </c>
      <c r="S35" s="10">
        <f t="shared" si="34"/>
        <v>6.7055449036995842</v>
      </c>
      <c r="AH35" t="str">
        <f t="shared" si="3"/>
        <v>FALSE</v>
      </c>
    </row>
    <row r="36" spans="1:34" ht="16" x14ac:dyDescent="0.2">
      <c r="A36" s="8" t="s">
        <v>88</v>
      </c>
      <c r="B36" s="9">
        <v>30</v>
      </c>
      <c r="C36" s="10">
        <f t="shared" si="0"/>
        <v>0.03</v>
      </c>
      <c r="D36" s="11">
        <v>8.4809090706675612</v>
      </c>
      <c r="E36" s="11">
        <v>480.78702356023967</v>
      </c>
      <c r="F36" s="11">
        <v>117.36851497848053</v>
      </c>
      <c r="G36" s="11">
        <v>1.3186220412134975</v>
      </c>
      <c r="H36" s="11">
        <v>23.025885397196252</v>
      </c>
      <c r="I36" s="11">
        <v>161.93806896513604</v>
      </c>
      <c r="J36" s="11">
        <v>21.657247712150802</v>
      </c>
      <c r="K36" s="11">
        <v>32.021804172463327</v>
      </c>
      <c r="L36" s="11">
        <v>34.942635569945828</v>
      </c>
      <c r="M36" s="11">
        <v>19.371021541409085</v>
      </c>
      <c r="N36" s="10">
        <f>(D36*1/1000)/$C$36</f>
        <v>0.282696969022252</v>
      </c>
      <c r="O36" s="10">
        <f t="shared" ref="O36:S36" si="35">(E36*1/1000)/$C$36</f>
        <v>16.026234118674655</v>
      </c>
      <c r="P36" s="10">
        <f t="shared" si="35"/>
        <v>3.9122838326160183</v>
      </c>
      <c r="Q36" s="10">
        <f t="shared" si="35"/>
        <v>4.3954068040449913E-2</v>
      </c>
      <c r="R36" s="10">
        <f t="shared" si="35"/>
        <v>0.76752951323987506</v>
      </c>
      <c r="S36" s="10">
        <f t="shared" si="35"/>
        <v>5.397935632171202</v>
      </c>
      <c r="AH36" t="str">
        <f t="shared" si="3"/>
        <v>FALSE</v>
      </c>
    </row>
    <row r="37" spans="1:34" ht="16" x14ac:dyDescent="0.2">
      <c r="A37" s="8" t="s">
        <v>90</v>
      </c>
      <c r="B37" s="9">
        <v>40</v>
      </c>
      <c r="C37" s="10">
        <f t="shared" si="0"/>
        <v>0.04</v>
      </c>
      <c r="D37" s="11">
        <v>4.8260984385299395</v>
      </c>
      <c r="E37" s="11">
        <v>1411.2048393662503</v>
      </c>
      <c r="F37" s="11">
        <v>211.67421884051859</v>
      </c>
      <c r="G37" s="11">
        <v>1.3613435105356639</v>
      </c>
      <c r="H37" s="11">
        <v>3.921749340183299E-2</v>
      </c>
      <c r="I37" s="11">
        <v>1120.3520391400239</v>
      </c>
      <c r="J37" s="11">
        <v>2.5100313398048426</v>
      </c>
      <c r="K37" s="11">
        <v>4.7690803257209602</v>
      </c>
      <c r="L37" s="11">
        <v>5.699969694117466</v>
      </c>
      <c r="M37" s="11">
        <v>1.2481457645623992</v>
      </c>
      <c r="N37" s="10">
        <f>(D37*1/1000)/$C$37</f>
        <v>0.1206524609632485</v>
      </c>
      <c r="O37" s="10">
        <f t="shared" ref="O37:S37" si="36">(E37*1/1000)/$C$37</f>
        <v>35.280120984156262</v>
      </c>
      <c r="P37" s="10">
        <f t="shared" si="36"/>
        <v>5.2918554710129646</v>
      </c>
      <c r="Q37" s="10">
        <f t="shared" si="36"/>
        <v>3.4033587763391597E-2</v>
      </c>
      <c r="R37" s="10">
        <f t="shared" si="36"/>
        <v>9.8043733504582465E-4</v>
      </c>
      <c r="S37" s="10">
        <f t="shared" si="36"/>
        <v>28.008800978500599</v>
      </c>
      <c r="AH37" t="str">
        <f t="shared" si="3"/>
        <v>FALSE</v>
      </c>
    </row>
    <row r="38" spans="1:34" ht="16" x14ac:dyDescent="0.2">
      <c r="A38" s="8" t="s">
        <v>92</v>
      </c>
      <c r="B38" s="9">
        <v>33</v>
      </c>
      <c r="C38" s="10">
        <f t="shared" si="0"/>
        <v>3.3000000000000002E-2</v>
      </c>
      <c r="D38" s="11">
        <v>18.544898972195877</v>
      </c>
      <c r="E38" s="11">
        <v>541.34727331996351</v>
      </c>
      <c r="F38" s="11">
        <v>336.53699190009456</v>
      </c>
      <c r="G38" s="11">
        <v>1.8017554937180658</v>
      </c>
      <c r="H38" s="11">
        <v>25.033777187276765</v>
      </c>
      <c r="I38" s="11">
        <v>104.03068362280202</v>
      </c>
      <c r="J38" s="11">
        <v>21.584986412036727</v>
      </c>
      <c r="K38" s="11">
        <v>33.077511813985375</v>
      </c>
      <c r="L38" s="11">
        <v>3.2848258809268414</v>
      </c>
      <c r="M38" s="11">
        <v>0.79075277562420598</v>
      </c>
      <c r="N38" s="10">
        <f>(D38*1/1000)/$C$38</f>
        <v>0.56196663552108717</v>
      </c>
      <c r="O38" s="10">
        <f t="shared" ref="O38:S38" si="37">(E38*1/1000)/$C$38</f>
        <v>16.40446282787768</v>
      </c>
      <c r="P38" s="10">
        <f t="shared" si="37"/>
        <v>10.198090663639229</v>
      </c>
      <c r="Q38" s="10">
        <f t="shared" si="37"/>
        <v>5.4598651324789867E-2</v>
      </c>
      <c r="R38" s="10">
        <f t="shared" si="37"/>
        <v>0.75859930870535641</v>
      </c>
      <c r="S38" s="10">
        <f t="shared" si="37"/>
        <v>3.1524449582667278</v>
      </c>
      <c r="AH38" t="str">
        <f t="shared" si="3"/>
        <v>FALSE</v>
      </c>
    </row>
    <row r="39" spans="1:34" ht="16" x14ac:dyDescent="0.2">
      <c r="A39" s="8" t="s">
        <v>94</v>
      </c>
      <c r="B39" s="9">
        <v>32</v>
      </c>
      <c r="C39" s="10">
        <f t="shared" si="0"/>
        <v>3.2000000000000001E-2</v>
      </c>
      <c r="D39" s="11">
        <v>4.5546724381136485</v>
      </c>
      <c r="E39" s="11">
        <v>514.48359102589473</v>
      </c>
      <c r="F39" s="11">
        <v>413.60276333400697</v>
      </c>
      <c r="G39" s="11">
        <v>1.3289181137953554</v>
      </c>
      <c r="H39" s="11">
        <v>110.52645010015553</v>
      </c>
      <c r="I39" s="11">
        <v>384.36127560713339</v>
      </c>
      <c r="J39" s="11">
        <v>60.178030770057696</v>
      </c>
      <c r="K39" s="11">
        <v>87.779934480193589</v>
      </c>
      <c r="L39" s="11">
        <v>93.401968089217675</v>
      </c>
      <c r="M39" s="11">
        <v>2.724828674193351</v>
      </c>
      <c r="N39" s="10">
        <f>(D39*1/1000)/$C$39</f>
        <v>0.14233351369105152</v>
      </c>
      <c r="O39" s="10">
        <f t="shared" ref="O39:S39" si="38">(E39*1/1000)/$C$39</f>
        <v>16.07761221955921</v>
      </c>
      <c r="P39" s="10">
        <f t="shared" si="38"/>
        <v>12.925086354187718</v>
      </c>
      <c r="Q39" s="10">
        <f t="shared" si="38"/>
        <v>4.1528691056104856E-2</v>
      </c>
      <c r="R39" s="10">
        <f t="shared" si="38"/>
        <v>3.4539515656298603</v>
      </c>
      <c r="S39" s="10">
        <f t="shared" si="38"/>
        <v>12.011289862722919</v>
      </c>
      <c r="AH39" t="str">
        <f t="shared" si="3"/>
        <v>FALSE</v>
      </c>
    </row>
    <row r="40" spans="1:34" ht="16" x14ac:dyDescent="0.2">
      <c r="A40" s="8" t="s">
        <v>96</v>
      </c>
      <c r="B40" s="9">
        <v>36</v>
      </c>
      <c r="C40" s="10">
        <f t="shared" si="0"/>
        <v>3.5999999999999997E-2</v>
      </c>
      <c r="D40" s="11">
        <v>49.600810125712115</v>
      </c>
      <c r="E40" s="11">
        <v>2102.2133492984603</v>
      </c>
      <c r="F40" s="11">
        <v>214.50556572064713</v>
      </c>
      <c r="G40" s="11">
        <v>1.6539796946481455</v>
      </c>
      <c r="H40" s="11">
        <v>3.4675885455907469</v>
      </c>
      <c r="I40" s="11">
        <v>758.74474854168943</v>
      </c>
      <c r="J40" s="11">
        <v>5.1478067194175381</v>
      </c>
      <c r="K40" s="11">
        <v>13.683236719534751</v>
      </c>
      <c r="L40" s="11">
        <v>11.523142810190333</v>
      </c>
      <c r="M40" s="11">
        <v>0.71495241103670759</v>
      </c>
      <c r="N40" s="10">
        <f>(D40*1/1000)/$C$40</f>
        <v>1.3778002812697812</v>
      </c>
      <c r="O40" s="10">
        <f t="shared" ref="O40:S40" si="39">(E40*1/1000)/$C$40</f>
        <v>58.394815258290571</v>
      </c>
      <c r="P40" s="10">
        <f t="shared" si="39"/>
        <v>5.9584879366846435</v>
      </c>
      <c r="Q40" s="10">
        <f t="shared" si="39"/>
        <v>4.5943880406892935E-2</v>
      </c>
      <c r="R40" s="10">
        <f t="shared" si="39"/>
        <v>9.6321904044187417E-2</v>
      </c>
      <c r="S40" s="10">
        <f t="shared" si="39"/>
        <v>21.076243015046931</v>
      </c>
      <c r="AH40" t="str">
        <f t="shared" si="3"/>
        <v>FALSE</v>
      </c>
    </row>
    <row r="41" spans="1:34" ht="16" x14ac:dyDescent="0.2">
      <c r="A41" s="8" t="s">
        <v>98</v>
      </c>
      <c r="B41" s="9">
        <v>44</v>
      </c>
      <c r="C41" s="10">
        <f t="shared" si="0"/>
        <v>4.3999999999999997E-2</v>
      </c>
      <c r="D41" s="11">
        <v>60.2403615092473</v>
      </c>
      <c r="E41" s="11">
        <v>1458.6529143870694</v>
      </c>
      <c r="F41" s="11">
        <v>86.985591975971914</v>
      </c>
      <c r="G41" s="11">
        <v>1.5485673828231836</v>
      </c>
      <c r="H41" s="11">
        <v>-6.062177461799811</v>
      </c>
      <c r="I41" s="11">
        <v>540.67131573272763</v>
      </c>
      <c r="J41" s="11">
        <v>0.1489912775987271</v>
      </c>
      <c r="K41" s="11">
        <v>-3.0321174999748849E-2</v>
      </c>
      <c r="L41" s="11">
        <v>2.3028930830180556</v>
      </c>
      <c r="M41" s="11">
        <v>0.8105417078019822</v>
      </c>
      <c r="N41" s="10">
        <f>(D41*1/1000)/$C$41</f>
        <v>1.3690991252101661</v>
      </c>
      <c r="O41" s="10">
        <f t="shared" ref="O41:S41" si="40">(E41*1/1000)/$C$41</f>
        <v>33.151202599706124</v>
      </c>
      <c r="P41" s="10">
        <f t="shared" si="40"/>
        <v>1.97694527218118</v>
      </c>
      <c r="Q41" s="10">
        <f t="shared" si="40"/>
        <v>3.5194713245981446E-2</v>
      </c>
      <c r="R41" s="10">
        <f t="shared" si="40"/>
        <v>-0.13777676049545026</v>
      </c>
      <c r="S41" s="10">
        <f t="shared" si="40"/>
        <v>12.287984448471084</v>
      </c>
      <c r="AH41" t="str">
        <f t="shared" si="3"/>
        <v>FALSE</v>
      </c>
    </row>
    <row r="42" spans="1:34" ht="16" x14ac:dyDescent="0.2">
      <c r="A42" s="8" t="s">
        <v>100</v>
      </c>
      <c r="B42" s="9">
        <v>47</v>
      </c>
      <c r="C42" s="10">
        <f t="shared" si="0"/>
        <v>4.7E-2</v>
      </c>
      <c r="D42" s="11">
        <v>9.7310721000704312</v>
      </c>
      <c r="E42" s="11">
        <v>1919.5112665333647</v>
      </c>
      <c r="F42" s="11">
        <v>617.2154659429707</v>
      </c>
      <c r="G42" s="11">
        <v>1.7729990844332759</v>
      </c>
      <c r="H42" s="11">
        <v>73.141336141871591</v>
      </c>
      <c r="I42" s="11">
        <v>786.70637999587825</v>
      </c>
      <c r="J42" s="11">
        <v>51.35186997842635</v>
      </c>
      <c r="K42" s="11">
        <v>57.92134055275605</v>
      </c>
      <c r="L42" s="11">
        <v>117.61758169265825</v>
      </c>
      <c r="M42" s="11">
        <v>86.032299751480039</v>
      </c>
      <c r="N42" s="10">
        <f>(D42*1/1000)/$C$42</f>
        <v>0.2070440872355411</v>
      </c>
      <c r="O42" s="10">
        <f t="shared" ref="O42:S42" si="41">(E42*1/1000)/$C$42</f>
        <v>40.840665245390738</v>
      </c>
      <c r="P42" s="10">
        <f t="shared" si="41"/>
        <v>13.13224395623342</v>
      </c>
      <c r="Q42" s="10">
        <f t="shared" si="41"/>
        <v>3.7723384775176082E-2</v>
      </c>
      <c r="R42" s="10">
        <f t="shared" si="41"/>
        <v>1.5561986413164166</v>
      </c>
      <c r="S42" s="10">
        <f t="shared" si="41"/>
        <v>16.73843361693358</v>
      </c>
      <c r="AH42" t="str">
        <f t="shared" si="3"/>
        <v>FALSE</v>
      </c>
    </row>
    <row r="43" spans="1:34" ht="16" x14ac:dyDescent="0.2">
      <c r="A43" s="8" t="s">
        <v>102</v>
      </c>
      <c r="B43" s="9">
        <v>30</v>
      </c>
      <c r="C43" s="10">
        <f t="shared" si="0"/>
        <v>0.03</v>
      </c>
      <c r="D43" s="11">
        <v>18.946681836945235</v>
      </c>
      <c r="E43" s="11">
        <v>2897.7901169360975</v>
      </c>
      <c r="F43" s="11">
        <v>1083.4162431944474</v>
      </c>
      <c r="G43" s="11">
        <v>1.792823933417099</v>
      </c>
      <c r="H43" s="11">
        <v>23.850046249113834</v>
      </c>
      <c r="I43" s="11">
        <v>1622.4836376772826</v>
      </c>
      <c r="J43" s="11">
        <v>15.060318560610501</v>
      </c>
      <c r="K43" s="11">
        <v>25.773766161787123</v>
      </c>
      <c r="L43" s="11">
        <v>86.677864732270052</v>
      </c>
      <c r="M43" s="11">
        <v>44.087322263706533</v>
      </c>
      <c r="N43" s="10">
        <f>(D43*1/1000)/$C$43</f>
        <v>0.63155606123150787</v>
      </c>
      <c r="O43" s="10">
        <f t="shared" ref="O43:S43" si="42">(E43*1/1000)/$C$43</f>
        <v>96.59300389786992</v>
      </c>
      <c r="P43" s="10">
        <f t="shared" si="42"/>
        <v>36.113874773148247</v>
      </c>
      <c r="Q43" s="10">
        <f t="shared" si="42"/>
        <v>5.9760797780569974E-2</v>
      </c>
      <c r="R43" s="10">
        <f t="shared" si="42"/>
        <v>0.79500154163712777</v>
      </c>
      <c r="S43" s="10">
        <f t="shared" si="42"/>
        <v>54.082787922576088</v>
      </c>
      <c r="AH43" t="str">
        <f t="shared" si="3"/>
        <v>FALSE</v>
      </c>
    </row>
    <row r="44" spans="1:34" ht="16" x14ac:dyDescent="0.2">
      <c r="A44" s="8" t="s">
        <v>104</v>
      </c>
      <c r="B44" s="9">
        <v>26</v>
      </c>
      <c r="C44" s="10">
        <f t="shared" si="0"/>
        <v>2.5999999999999999E-2</v>
      </c>
      <c r="D44" s="11">
        <v>7.0728867223631919</v>
      </c>
      <c r="E44" s="11">
        <v>1051.7132132418674</v>
      </c>
      <c r="F44" s="11">
        <v>630.0393865299161</v>
      </c>
      <c r="G44" s="11">
        <v>1.3403283889080089</v>
      </c>
      <c r="H44" s="11">
        <v>62.407182262194276</v>
      </c>
      <c r="I44" s="11">
        <v>488.25117967588176</v>
      </c>
      <c r="J44" s="11">
        <v>47.144779502021152</v>
      </c>
      <c r="K44" s="11">
        <v>62.619134085324255</v>
      </c>
      <c r="L44" s="11">
        <v>104.74384014896842</v>
      </c>
      <c r="M44" s="11">
        <v>28.740096468327152</v>
      </c>
      <c r="N44" s="10">
        <f>(D44*1/1000)/$C$44</f>
        <v>0.27203410470627665</v>
      </c>
      <c r="O44" s="10">
        <f t="shared" ref="O44:S44" si="43">(E44*1/1000)/$C$44</f>
        <v>40.450508201610283</v>
      </c>
      <c r="P44" s="10">
        <f t="shared" si="43"/>
        <v>24.232284097304465</v>
      </c>
      <c r="Q44" s="10">
        <f t="shared" si="43"/>
        <v>5.1551091881077267E-2</v>
      </c>
      <c r="R44" s="10">
        <f t="shared" si="43"/>
        <v>2.4002762408536262</v>
      </c>
      <c r="S44" s="10">
        <f t="shared" si="43"/>
        <v>18.778891525995455</v>
      </c>
      <c r="AH44" t="str">
        <f t="shared" si="3"/>
        <v>FALSE</v>
      </c>
    </row>
    <row r="45" spans="1:34" ht="16" x14ac:dyDescent="0.2">
      <c r="A45" s="8" t="s">
        <v>106</v>
      </c>
      <c r="B45" s="9">
        <v>30</v>
      </c>
      <c r="C45" s="10">
        <f t="shared" si="0"/>
        <v>0.03</v>
      </c>
      <c r="D45" s="11">
        <v>27.281187838923742</v>
      </c>
      <c r="E45" s="11">
        <v>1867.9243324436447</v>
      </c>
      <c r="F45" s="11">
        <v>153.87039078065504</v>
      </c>
      <c r="G45" s="11">
        <v>2.2002751116367292</v>
      </c>
      <c r="H45" s="11">
        <v>16.252058921140744</v>
      </c>
      <c r="I45" s="11">
        <v>918.6701326549553</v>
      </c>
      <c r="J45" s="11">
        <v>6.0356197635576514</v>
      </c>
      <c r="K45" s="11">
        <v>24.471751660077338</v>
      </c>
      <c r="L45" s="11">
        <v>4.5078148947432863</v>
      </c>
      <c r="M45" s="11">
        <v>1.2052071994426214</v>
      </c>
      <c r="N45" s="10">
        <f>(D45*1/1000)/$C$45</f>
        <v>0.90937292796412472</v>
      </c>
      <c r="O45" s="10">
        <f t="shared" ref="O45:S45" si="44">(E45*1/1000)/$C$45</f>
        <v>62.264144414788163</v>
      </c>
      <c r="P45" s="10">
        <f t="shared" si="44"/>
        <v>5.129013026021835</v>
      </c>
      <c r="Q45" s="10">
        <f t="shared" si="44"/>
        <v>7.3342503721224306E-2</v>
      </c>
      <c r="R45" s="10">
        <f t="shared" si="44"/>
        <v>0.54173529737135817</v>
      </c>
      <c r="S45" s="10">
        <f t="shared" si="44"/>
        <v>30.62233775516518</v>
      </c>
      <c r="AH45" t="str">
        <f t="shared" si="3"/>
        <v>FALSE</v>
      </c>
    </row>
    <row r="46" spans="1:34" ht="16" x14ac:dyDescent="0.2">
      <c r="A46" s="8" t="s">
        <v>108</v>
      </c>
      <c r="B46" s="9">
        <v>36</v>
      </c>
      <c r="C46" s="10">
        <f t="shared" si="0"/>
        <v>3.5999999999999997E-2</v>
      </c>
      <c r="D46" s="11">
        <v>20.868510320957405</v>
      </c>
      <c r="E46" s="11">
        <v>1575.6598131607768</v>
      </c>
      <c r="F46" s="11">
        <v>487.43796368186509</v>
      </c>
      <c r="G46" s="11">
        <v>1.5945075344752355</v>
      </c>
      <c r="H46" s="11">
        <v>48.967319201461706</v>
      </c>
      <c r="I46" s="11">
        <v>647.19086709808096</v>
      </c>
      <c r="J46" s="11">
        <v>30.574368908381167</v>
      </c>
      <c r="K46" s="11">
        <v>39.38021571783581</v>
      </c>
      <c r="L46" s="11">
        <v>60.90400407188352</v>
      </c>
      <c r="M46" s="11">
        <v>27.156222278647949</v>
      </c>
      <c r="N46" s="10">
        <f>(D46*1/1000)/$C$46</f>
        <v>0.57968084224881689</v>
      </c>
      <c r="O46" s="10">
        <f t="shared" ref="O46:S46" si="45">(E46*1/1000)/$C$46</f>
        <v>43.768328143354914</v>
      </c>
      <c r="P46" s="10">
        <f t="shared" si="45"/>
        <v>13.539943435607364</v>
      </c>
      <c r="Q46" s="10">
        <f t="shared" si="45"/>
        <v>4.4291875957645437E-2</v>
      </c>
      <c r="R46" s="10">
        <f t="shared" si="45"/>
        <v>1.360203311151714</v>
      </c>
      <c r="S46" s="10">
        <f t="shared" si="45"/>
        <v>17.977524086057805</v>
      </c>
      <c r="AH46" t="str">
        <f t="shared" si="3"/>
        <v>FALSE</v>
      </c>
    </row>
    <row r="47" spans="1:34" ht="16" x14ac:dyDescent="0.2">
      <c r="A47" s="8" t="s">
        <v>110</v>
      </c>
      <c r="B47" s="9">
        <v>36</v>
      </c>
      <c r="C47" s="10">
        <f t="shared" si="0"/>
        <v>3.5999999999999997E-2</v>
      </c>
      <c r="D47" s="11">
        <v>7.5393320306501241</v>
      </c>
      <c r="E47" s="11">
        <v>537.83548929515803</v>
      </c>
      <c r="F47" s="11">
        <v>251.92572818661012</v>
      </c>
      <c r="G47" s="11">
        <v>1.2677392648790842</v>
      </c>
      <c r="H47" s="11">
        <v>8.7631809073968618</v>
      </c>
      <c r="I47" s="11">
        <v>297.44779264369294</v>
      </c>
      <c r="J47" s="11">
        <v>9.6348093631690865</v>
      </c>
      <c r="K47" s="11">
        <v>11.448680082532782</v>
      </c>
      <c r="L47" s="11">
        <v>23.862285089475392</v>
      </c>
      <c r="M47" s="11">
        <v>1.079285286625431</v>
      </c>
      <c r="N47" s="10">
        <f>(D47*1/1000)/$C$47</f>
        <v>0.20942588974028123</v>
      </c>
      <c r="O47" s="10">
        <f t="shared" ref="O47:S47" si="46">(E47*1/1000)/$C$47</f>
        <v>14.939874702643278</v>
      </c>
      <c r="P47" s="10">
        <f t="shared" si="46"/>
        <v>6.9979368940725042</v>
      </c>
      <c r="Q47" s="10">
        <f t="shared" si="46"/>
        <v>3.5214979579974562E-2</v>
      </c>
      <c r="R47" s="10">
        <f t="shared" si="46"/>
        <v>0.24342169187213505</v>
      </c>
      <c r="S47" s="10">
        <f t="shared" si="46"/>
        <v>8.2624386845470266</v>
      </c>
      <c r="AH47" t="str">
        <f t="shared" si="3"/>
        <v>FALSE</v>
      </c>
    </row>
    <row r="48" spans="1:34" ht="16" x14ac:dyDescent="0.2">
      <c r="A48" s="8" t="s">
        <v>112</v>
      </c>
      <c r="B48" s="9">
        <v>38</v>
      </c>
      <c r="C48" s="10">
        <f t="shared" si="0"/>
        <v>3.7999999999999999E-2</v>
      </c>
      <c r="D48" s="11">
        <v>4.6222797716323392</v>
      </c>
      <c r="E48" s="11">
        <v>332.13807193533677</v>
      </c>
      <c r="F48" s="11">
        <v>185.10344729727791</v>
      </c>
      <c r="G48" s="11">
        <v>1.2123009340081503</v>
      </c>
      <c r="H48" s="11">
        <v>19.707839589117423</v>
      </c>
      <c r="I48" s="11">
        <v>90.995618191538497</v>
      </c>
      <c r="J48" s="11">
        <v>14.56733217766608</v>
      </c>
      <c r="K48" s="11">
        <v>18.335695750687968</v>
      </c>
      <c r="L48" s="11">
        <v>21.30859911360595</v>
      </c>
      <c r="M48" s="11">
        <v>1.4226876397053916</v>
      </c>
      <c r="N48" s="10">
        <f>(D48*1/1000)/$C$48</f>
        <v>0.12163894135874578</v>
      </c>
      <c r="O48" s="10">
        <f t="shared" ref="O48:S48" si="47">(E48*1/1000)/$C$48</f>
        <v>8.7404755772457055</v>
      </c>
      <c r="P48" s="10">
        <f t="shared" si="47"/>
        <v>4.8711433499283663</v>
      </c>
      <c r="Q48" s="10">
        <f t="shared" si="47"/>
        <v>3.1902656158109215E-2</v>
      </c>
      <c r="R48" s="10">
        <f t="shared" si="47"/>
        <v>0.51862735760835321</v>
      </c>
      <c r="S48" s="10">
        <f t="shared" si="47"/>
        <v>2.3946215313562762</v>
      </c>
      <c r="AH48" t="str">
        <f t="shared" si="3"/>
        <v>FALSE</v>
      </c>
    </row>
    <row r="49" spans="1:34" ht="16" x14ac:dyDescent="0.2">
      <c r="A49" s="8" t="s">
        <v>114</v>
      </c>
      <c r="B49" s="9">
        <v>55</v>
      </c>
      <c r="C49" s="10">
        <f t="shared" si="0"/>
        <v>5.5E-2</v>
      </c>
      <c r="D49" s="11">
        <v>64.693962719651537</v>
      </c>
      <c r="E49" s="11">
        <v>833.39022878974913</v>
      </c>
      <c r="F49" s="11">
        <v>296.27895475186426</v>
      </c>
      <c r="G49" s="11">
        <v>1.357753459678358</v>
      </c>
      <c r="H49" s="11">
        <v>42.345463605730174</v>
      </c>
      <c r="I49" s="11">
        <v>297.25846551371956</v>
      </c>
      <c r="J49" s="11">
        <v>24.708460247849189</v>
      </c>
      <c r="K49" s="11">
        <v>43.598439749543687</v>
      </c>
      <c r="L49" s="11">
        <v>11.884835865266716</v>
      </c>
      <c r="M49" s="11">
        <v>1.9223086664068492</v>
      </c>
      <c r="N49" s="10">
        <f>(D49*1/1000)/$C$49</f>
        <v>1.176253867630028</v>
      </c>
      <c r="O49" s="10">
        <f t="shared" ref="O49:S49" si="48">(E49*1/1000)/$C$49</f>
        <v>15.152549614359074</v>
      </c>
      <c r="P49" s="10">
        <f t="shared" si="48"/>
        <v>5.386890086397532</v>
      </c>
      <c r="Q49" s="10">
        <f t="shared" si="48"/>
        <v>2.468642653960651E-2</v>
      </c>
      <c r="R49" s="10">
        <f t="shared" si="48"/>
        <v>0.76991752010418502</v>
      </c>
      <c r="S49" s="10">
        <f t="shared" si="48"/>
        <v>5.4046993729767188</v>
      </c>
      <c r="AH49" t="str">
        <f t="shared" si="3"/>
        <v>FALSE</v>
      </c>
    </row>
    <row r="50" spans="1:34" ht="16" x14ac:dyDescent="0.2">
      <c r="A50" s="8" t="s">
        <v>116</v>
      </c>
      <c r="B50" s="9">
        <v>42</v>
      </c>
      <c r="C50" s="10">
        <f t="shared" si="0"/>
        <v>4.2000000000000003E-2</v>
      </c>
      <c r="D50" s="11">
        <v>10.45698782913407</v>
      </c>
      <c r="E50" s="11">
        <v>1172.7854758929921</v>
      </c>
      <c r="F50" s="11">
        <v>308.86305649659056</v>
      </c>
      <c r="G50" s="11">
        <v>1.515371231067419</v>
      </c>
      <c r="H50" s="11">
        <v>48.867322432336444</v>
      </c>
      <c r="I50" s="11">
        <v>265.14737229522274</v>
      </c>
      <c r="J50" s="11">
        <v>40.714534990816404</v>
      </c>
      <c r="K50" s="11">
        <v>51.036776526764626</v>
      </c>
      <c r="L50" s="11">
        <v>64.733781710746513</v>
      </c>
      <c r="M50" s="11">
        <v>20.20602749663081</v>
      </c>
      <c r="N50" s="10">
        <f>(D50*1/1000)/$C$50</f>
        <v>0.24897590069366832</v>
      </c>
      <c r="O50" s="10">
        <f t="shared" ref="O50:S50" si="49">(E50*1/1000)/$C$50</f>
        <v>27.923463711737906</v>
      </c>
      <c r="P50" s="10">
        <f t="shared" si="49"/>
        <v>7.3538822975378704</v>
      </c>
      <c r="Q50" s="10">
        <f t="shared" si="49"/>
        <v>3.608026740636712E-2</v>
      </c>
      <c r="R50" s="10">
        <f t="shared" si="49"/>
        <v>1.1635076769603914</v>
      </c>
      <c r="S50" s="10">
        <f t="shared" si="49"/>
        <v>6.3130326736957789</v>
      </c>
      <c r="AH50" t="str">
        <f t="shared" si="3"/>
        <v>FALSE</v>
      </c>
    </row>
    <row r="51" spans="1:34" ht="16" x14ac:dyDescent="0.2">
      <c r="A51" s="8" t="s">
        <v>116</v>
      </c>
      <c r="B51" s="9">
        <v>42</v>
      </c>
      <c r="C51" s="10">
        <f t="shared" si="0"/>
        <v>4.2000000000000003E-2</v>
      </c>
      <c r="D51" s="11">
        <v>11.276536361472473</v>
      </c>
      <c r="E51" s="11">
        <v>1225.7819266328167</v>
      </c>
      <c r="F51" s="11">
        <v>313.69952853055031</v>
      </c>
      <c r="G51" s="11">
        <v>1.4977629977731626</v>
      </c>
      <c r="H51" s="11">
        <v>51.984324154405002</v>
      </c>
      <c r="I51" s="11">
        <v>265.93500107681143</v>
      </c>
      <c r="J51" s="11">
        <v>41.132098729511767</v>
      </c>
      <c r="K51" s="11">
        <v>50.298423088014545</v>
      </c>
      <c r="L51" s="11">
        <v>63.106928451610358</v>
      </c>
      <c r="M51" s="11">
        <v>19.267223303990807</v>
      </c>
      <c r="N51" s="10">
        <f>(D51*1/1000)/$C$51</f>
        <v>0.26848896098743985</v>
      </c>
      <c r="O51" s="10">
        <f t="shared" ref="O51:S51" si="50">(E51*1/1000)/$C$51</f>
        <v>29.185283967448015</v>
      </c>
      <c r="P51" s="10">
        <f t="shared" si="50"/>
        <v>7.4690363935845312</v>
      </c>
      <c r="Q51" s="10">
        <f t="shared" si="50"/>
        <v>3.5661023756503867E-2</v>
      </c>
      <c r="R51" s="10">
        <f t="shared" si="50"/>
        <v>1.2377220036763095</v>
      </c>
      <c r="S51" s="10">
        <f t="shared" si="50"/>
        <v>6.331785739924082</v>
      </c>
      <c r="AH51" t="str">
        <f t="shared" si="3"/>
        <v>FALSE</v>
      </c>
    </row>
    <row r="52" spans="1:34" ht="16" x14ac:dyDescent="0.2">
      <c r="A52" s="8" t="s">
        <v>457</v>
      </c>
      <c r="B52" s="9">
        <v>30</v>
      </c>
      <c r="C52" s="10">
        <f t="shared" si="0"/>
        <v>0.03</v>
      </c>
      <c r="D52" s="11">
        <v>34.095897723422546</v>
      </c>
      <c r="E52" s="11">
        <v>2238.4162168775101</v>
      </c>
      <c r="F52" s="11">
        <v>797.00787406485904</v>
      </c>
      <c r="G52" s="11">
        <v>1.4667459517207557</v>
      </c>
      <c r="H52" s="11">
        <v>31.378571196017042</v>
      </c>
      <c r="I52" s="11">
        <v>1389.4826436717285</v>
      </c>
      <c r="J52" s="11">
        <v>17.638749726221434</v>
      </c>
      <c r="K52" s="11">
        <v>34.39829749051237</v>
      </c>
      <c r="L52" s="11">
        <v>81.736806818273692</v>
      </c>
      <c r="M52" s="11">
        <v>1.315755420237227</v>
      </c>
      <c r="N52" s="10">
        <f>(D52*1/1000)/$C$52</f>
        <v>1.1365299241140849</v>
      </c>
      <c r="O52" s="10">
        <f t="shared" ref="O52:S52" si="51">(E52*1/1000)/$C$52</f>
        <v>74.61387389591701</v>
      </c>
      <c r="P52" s="10">
        <f t="shared" si="51"/>
        <v>26.566929135495304</v>
      </c>
      <c r="Q52" s="10">
        <f t="shared" si="51"/>
        <v>4.8891531724025196E-2</v>
      </c>
      <c r="R52" s="10">
        <f t="shared" si="51"/>
        <v>1.0459523732005682</v>
      </c>
      <c r="S52" s="10">
        <f t="shared" si="51"/>
        <v>46.316088122390951</v>
      </c>
      <c r="AH52" t="str">
        <f t="shared" si="3"/>
        <v>FALSE</v>
      </c>
    </row>
    <row r="53" spans="1:34" ht="16" x14ac:dyDescent="0.2">
      <c r="A53" s="8" t="s">
        <v>458</v>
      </c>
      <c r="B53" s="9">
        <v>41</v>
      </c>
      <c r="C53" s="10">
        <f t="shared" si="0"/>
        <v>4.1000000000000002E-2</v>
      </c>
      <c r="D53" s="11">
        <v>12.265800247200902</v>
      </c>
      <c r="E53" s="11">
        <v>1404.7299016147406</v>
      </c>
      <c r="F53" s="11">
        <v>396.49511979128596</v>
      </c>
      <c r="G53" s="11">
        <v>1.5165470696710102</v>
      </c>
      <c r="H53" s="11">
        <v>59.238193254169815</v>
      </c>
      <c r="I53" s="11">
        <v>404.92331851701186</v>
      </c>
      <c r="J53" s="11">
        <v>44.676240297892164</v>
      </c>
      <c r="K53" s="11">
        <v>66.773574544053119</v>
      </c>
      <c r="L53" s="11">
        <v>88.727191176112086</v>
      </c>
      <c r="M53" s="11">
        <v>32.726376464018003</v>
      </c>
      <c r="N53" s="10">
        <f>(D53*1/1000)/$C$53</f>
        <v>0.29916585968782688</v>
      </c>
      <c r="O53" s="10">
        <f t="shared" ref="O53:S53" si="52">(E53*1/1000)/$C$53</f>
        <v>34.261704917432695</v>
      </c>
      <c r="P53" s="10">
        <f t="shared" si="52"/>
        <v>9.6706126778362425</v>
      </c>
      <c r="Q53" s="10">
        <f t="shared" si="52"/>
        <v>3.6988952918805121E-2</v>
      </c>
      <c r="R53" s="10">
        <f t="shared" si="52"/>
        <v>1.4448339818090197</v>
      </c>
      <c r="S53" s="10">
        <f t="shared" si="52"/>
        <v>9.8761785004149232</v>
      </c>
      <c r="AH53" t="str">
        <f t="shared" si="3"/>
        <v>FALSE</v>
      </c>
    </row>
    <row r="54" spans="1:34" ht="16" x14ac:dyDescent="0.2">
      <c r="A54" s="8" t="s">
        <v>459</v>
      </c>
      <c r="B54" s="9">
        <v>38</v>
      </c>
      <c r="C54" s="10">
        <f t="shared" si="0"/>
        <v>3.7999999999999999E-2</v>
      </c>
      <c r="D54" s="11">
        <v>6.8438204731500454</v>
      </c>
      <c r="E54" s="11">
        <v>454.73869124668511</v>
      </c>
      <c r="F54" s="11">
        <v>201.44282163442631</v>
      </c>
      <c r="G54" s="11">
        <v>1.3114936242164754</v>
      </c>
      <c r="H54" s="11">
        <v>27.873598228846515</v>
      </c>
      <c r="I54" s="11">
        <v>212.82541443573422</v>
      </c>
      <c r="J54" s="11">
        <v>21.225039648400802</v>
      </c>
      <c r="K54" s="11">
        <v>25.21350801382895</v>
      </c>
      <c r="L54" s="11">
        <v>38.442298088751869</v>
      </c>
      <c r="M54" s="11">
        <v>13.766579720380271</v>
      </c>
      <c r="N54" s="10">
        <f>(D54*1/1000)/$C$54</f>
        <v>0.18010053876710647</v>
      </c>
      <c r="O54" s="10">
        <f t="shared" ref="O54:S54" si="53">(E54*1/1000)/$C$54</f>
        <v>11.966807664386449</v>
      </c>
      <c r="P54" s="10">
        <f t="shared" si="53"/>
        <v>5.3011268851164823</v>
      </c>
      <c r="Q54" s="10">
        <f t="shared" si="53"/>
        <v>3.4512990110959881E-2</v>
      </c>
      <c r="R54" s="10">
        <f t="shared" si="53"/>
        <v>0.73351574286438193</v>
      </c>
      <c r="S54" s="10">
        <f t="shared" si="53"/>
        <v>5.6006688009403742</v>
      </c>
      <c r="AH54" t="str">
        <f t="shared" si="3"/>
        <v>FALSE</v>
      </c>
    </row>
    <row r="55" spans="1:34" ht="16" x14ac:dyDescent="0.2">
      <c r="A55" s="8" t="s">
        <v>460</v>
      </c>
      <c r="B55" s="9">
        <v>49</v>
      </c>
      <c r="C55" s="10">
        <f t="shared" si="0"/>
        <v>4.9000000000000002E-2</v>
      </c>
      <c r="D55" s="11">
        <v>5.2387508096428901</v>
      </c>
      <c r="E55" s="11">
        <v>1029.1697502600443</v>
      </c>
      <c r="F55" s="11">
        <v>1123.5612510428955</v>
      </c>
      <c r="G55" s="11">
        <v>1.647178792344296</v>
      </c>
      <c r="H55" s="11">
        <v>18.231067608166626</v>
      </c>
      <c r="I55" s="11">
        <v>579.56517034757724</v>
      </c>
      <c r="J55" s="11">
        <v>19.618466141216373</v>
      </c>
      <c r="K55" s="11">
        <v>27.760787648022664</v>
      </c>
      <c r="L55" s="11">
        <v>29.783100795323264</v>
      </c>
      <c r="M55" s="11">
        <v>5.4602188361784432E-2</v>
      </c>
      <c r="N55" s="10">
        <f>(D55*1/1000)/$C$55</f>
        <v>0.10691328182944673</v>
      </c>
      <c r="O55" s="10">
        <f t="shared" ref="O55:S55" si="54">(E55*1/1000)/$C$55</f>
        <v>21.003464291021313</v>
      </c>
      <c r="P55" s="10">
        <f t="shared" si="54"/>
        <v>22.929821449855009</v>
      </c>
      <c r="Q55" s="10">
        <f t="shared" si="54"/>
        <v>3.3615893721312164E-2</v>
      </c>
      <c r="R55" s="10">
        <f t="shared" si="54"/>
        <v>0.37206260424829846</v>
      </c>
      <c r="S55" s="10">
        <f t="shared" si="54"/>
        <v>11.827860619338312</v>
      </c>
      <c r="AH55" t="str">
        <f t="shared" si="3"/>
        <v>FALSE</v>
      </c>
    </row>
    <row r="56" spans="1:34" ht="16" x14ac:dyDescent="0.2">
      <c r="A56" s="8" t="s">
        <v>461</v>
      </c>
      <c r="B56" s="9">
        <v>28</v>
      </c>
      <c r="C56" s="10">
        <f t="shared" si="0"/>
        <v>2.8000000000000001E-2</v>
      </c>
      <c r="D56" s="11">
        <v>16.98702649761378</v>
      </c>
      <c r="E56" s="11">
        <v>388.82730845735415</v>
      </c>
      <c r="F56" s="11">
        <v>215.61843993760408</v>
      </c>
      <c r="G56" s="11">
        <v>1.383449717294851</v>
      </c>
      <c r="H56" s="11">
        <v>29.294958260079333</v>
      </c>
      <c r="I56" s="11">
        <v>252.60940185726287</v>
      </c>
      <c r="J56" s="11">
        <v>19.456828249684406</v>
      </c>
      <c r="K56" s="11">
        <v>35.0020369670655</v>
      </c>
      <c r="L56" s="11">
        <v>5.5882488343227212</v>
      </c>
      <c r="M56" s="11">
        <v>0.16300979898101009</v>
      </c>
      <c r="N56" s="10">
        <f>(D56*1/1000)/$C$56</f>
        <v>0.60667951777192064</v>
      </c>
      <c r="O56" s="10">
        <f t="shared" ref="O56:S56" si="55">(E56*1/1000)/$C$56</f>
        <v>13.886689587762648</v>
      </c>
      <c r="P56" s="10">
        <f t="shared" si="55"/>
        <v>7.7006585692001455</v>
      </c>
      <c r="Q56" s="10">
        <f t="shared" si="55"/>
        <v>4.9408918474816106E-2</v>
      </c>
      <c r="R56" s="10">
        <f t="shared" si="55"/>
        <v>1.0462485092885476</v>
      </c>
      <c r="S56" s="10">
        <f t="shared" si="55"/>
        <v>9.0217643520451034</v>
      </c>
      <c r="AH56" t="str">
        <f t="shared" si="3"/>
        <v>FALSE</v>
      </c>
    </row>
    <row r="57" spans="1:34" ht="16" x14ac:dyDescent="0.2">
      <c r="A57" s="8" t="s">
        <v>462</v>
      </c>
      <c r="B57" s="9">
        <v>24</v>
      </c>
      <c r="C57" s="10">
        <f t="shared" si="0"/>
        <v>2.4E-2</v>
      </c>
      <c r="D57" s="11">
        <v>4.4983416932254876</v>
      </c>
      <c r="E57" s="11">
        <v>413.61170966199956</v>
      </c>
      <c r="F57" s="11">
        <v>233.94756127726345</v>
      </c>
      <c r="G57" s="11">
        <v>1.2624738255762158</v>
      </c>
      <c r="H57" s="11">
        <v>26.28756955204787</v>
      </c>
      <c r="I57" s="11">
        <v>139.04123352865486</v>
      </c>
      <c r="J57" s="11">
        <v>21.989886824939575</v>
      </c>
      <c r="K57" s="11">
        <v>33.808122140557288</v>
      </c>
      <c r="L57" s="11">
        <v>50.135318531845471</v>
      </c>
      <c r="M57" s="11">
        <v>0.83387791001966816</v>
      </c>
      <c r="N57" s="10">
        <f>(D57*1/1000)/$C$57</f>
        <v>0.18743090388439532</v>
      </c>
      <c r="O57" s="10">
        <f t="shared" ref="O57:S57" si="56">(E57*1/1000)/$C$57</f>
        <v>17.233821235916647</v>
      </c>
      <c r="P57" s="10">
        <f t="shared" si="56"/>
        <v>9.7478150532193091</v>
      </c>
      <c r="Q57" s="10">
        <f t="shared" si="56"/>
        <v>5.2603076065675658E-2</v>
      </c>
      <c r="R57" s="10">
        <f t="shared" si="56"/>
        <v>1.0953153980019945</v>
      </c>
      <c r="S57" s="10">
        <f t="shared" si="56"/>
        <v>5.7933847303606187</v>
      </c>
      <c r="AH57" t="str">
        <f t="shared" si="3"/>
        <v>FALSE</v>
      </c>
    </row>
    <row r="58" spans="1:34" ht="16" x14ac:dyDescent="0.2">
      <c r="A58" s="8" t="s">
        <v>463</v>
      </c>
      <c r="B58" s="9">
        <v>25</v>
      </c>
      <c r="C58" s="10">
        <f t="shared" si="0"/>
        <v>2.5000000000000001E-2</v>
      </c>
      <c r="D58" s="11">
        <v>5.0040274408781551</v>
      </c>
      <c r="E58" s="11">
        <v>170.7564530176677</v>
      </c>
      <c r="F58" s="11">
        <v>75.304858182476124</v>
      </c>
      <c r="G58" s="11">
        <v>1.2144430305150871</v>
      </c>
      <c r="H58" s="11">
        <v>14.73288012116104</v>
      </c>
      <c r="I58" s="11">
        <v>23.447798936592498</v>
      </c>
      <c r="J58" s="11">
        <v>14.993500200128778</v>
      </c>
      <c r="K58" s="11">
        <v>20.074308919124078</v>
      </c>
      <c r="L58" s="11">
        <v>12.898473999698673</v>
      </c>
      <c r="M58" s="11">
        <v>0.98230771672091544</v>
      </c>
      <c r="N58" s="10">
        <f>(D58*1/1000)/$C$58</f>
        <v>0.20016109763512621</v>
      </c>
      <c r="O58" s="10">
        <f t="shared" ref="O58:S58" si="57">(E58*1/1000)/$C$58</f>
        <v>6.8302581207067075</v>
      </c>
      <c r="P58" s="10">
        <f t="shared" si="57"/>
        <v>3.0121943272990448</v>
      </c>
      <c r="Q58" s="10">
        <f t="shared" si="57"/>
        <v>4.8577721220603484E-2</v>
      </c>
      <c r="R58" s="10">
        <f t="shared" si="57"/>
        <v>0.58931520484644151</v>
      </c>
      <c r="S58" s="10">
        <f t="shared" si="57"/>
        <v>0.93791195746369982</v>
      </c>
      <c r="AH58" t="str">
        <f t="shared" si="3"/>
        <v>FALSE</v>
      </c>
    </row>
    <row r="59" spans="1:34" ht="16" x14ac:dyDescent="0.2">
      <c r="A59" s="8" t="s">
        <v>464</v>
      </c>
      <c r="B59" s="9">
        <v>29</v>
      </c>
      <c r="C59" s="10">
        <f t="shared" si="0"/>
        <v>2.9000000000000001E-2</v>
      </c>
      <c r="D59" s="11">
        <v>5.4007578477224305</v>
      </c>
      <c r="E59" s="11">
        <v>87.03113099231102</v>
      </c>
      <c r="F59" s="11">
        <v>44.040466887325984</v>
      </c>
      <c r="G59" s="11">
        <v>1.222977684748616</v>
      </c>
      <c r="H59" s="11">
        <v>-0.87133728271492195</v>
      </c>
      <c r="I59" s="11">
        <v>28.872468805518174</v>
      </c>
      <c r="J59" s="11">
        <v>3.2814752843435762</v>
      </c>
      <c r="K59" s="11">
        <v>4.7649405691038051</v>
      </c>
      <c r="L59" s="11">
        <v>6.027512148045564</v>
      </c>
      <c r="M59" s="11">
        <v>0.43114472804616788</v>
      </c>
      <c r="N59" s="10">
        <f>(D59*1/1000)/$C$59</f>
        <v>0.18623302923180793</v>
      </c>
      <c r="O59" s="10">
        <f t="shared" ref="O59:S59" si="58">(E59*1/1000)/$C$59</f>
        <v>3.0010734824934833</v>
      </c>
      <c r="P59" s="10">
        <f t="shared" si="58"/>
        <v>1.5186367892181374</v>
      </c>
      <c r="Q59" s="10">
        <f t="shared" si="58"/>
        <v>4.2171644301676414E-2</v>
      </c>
      <c r="R59" s="10">
        <f t="shared" si="58"/>
        <v>-3.0046113197066272E-2</v>
      </c>
      <c r="S59" s="10">
        <f t="shared" si="58"/>
        <v>0.99560237260407491</v>
      </c>
      <c r="AH59" t="str">
        <f t="shared" si="3"/>
        <v>FALSE</v>
      </c>
    </row>
    <row r="60" spans="1:34" ht="16" x14ac:dyDescent="0.2">
      <c r="A60" s="8" t="s">
        <v>465</v>
      </c>
      <c r="B60" s="9">
        <v>35</v>
      </c>
      <c r="C60" s="10">
        <f t="shared" si="0"/>
        <v>3.5000000000000003E-2</v>
      </c>
      <c r="D60" s="11">
        <v>22.37134098761063</v>
      </c>
      <c r="E60" s="11">
        <v>1337.6445933241034</v>
      </c>
      <c r="F60" s="11">
        <v>142.48699528525185</v>
      </c>
      <c r="G60" s="11">
        <v>1.4385498765450229</v>
      </c>
      <c r="H60" s="11">
        <v>-4.9599899359539625</v>
      </c>
      <c r="I60" s="11">
        <v>764.91939122074336</v>
      </c>
      <c r="J60" s="11">
        <v>2.9548799025605782E-2</v>
      </c>
      <c r="K60" s="11">
        <v>0.42509427698471103</v>
      </c>
      <c r="L60" s="11">
        <v>2.2010486620926581</v>
      </c>
      <c r="M60" s="11">
        <v>0.72885253044804099</v>
      </c>
      <c r="N60" s="10">
        <f>(D60*1/1000)/$C$60</f>
        <v>0.63918117107458938</v>
      </c>
      <c r="O60" s="10">
        <f t="shared" ref="O60:S60" si="59">(E60*1/1000)/$C$60</f>
        <v>38.218416952117238</v>
      </c>
      <c r="P60" s="10">
        <f t="shared" si="59"/>
        <v>4.0710570081500528</v>
      </c>
      <c r="Q60" s="10">
        <f t="shared" si="59"/>
        <v>4.1101425044143505E-2</v>
      </c>
      <c r="R60" s="10">
        <f t="shared" si="59"/>
        <v>-0.14171399817011321</v>
      </c>
      <c r="S60" s="10">
        <f t="shared" si="59"/>
        <v>21.854839749164093</v>
      </c>
      <c r="AH60" t="str">
        <f t="shared" si="3"/>
        <v>FALSE</v>
      </c>
    </row>
    <row r="61" spans="1:34" ht="16" x14ac:dyDescent="0.2">
      <c r="A61" s="8" t="s">
        <v>466</v>
      </c>
      <c r="B61" s="9">
        <v>35</v>
      </c>
      <c r="C61" s="10">
        <f t="shared" si="0"/>
        <v>3.5000000000000003E-2</v>
      </c>
      <c r="D61" s="11">
        <v>233.12129845176901</v>
      </c>
      <c r="E61" s="11">
        <v>1032.2818107750118</v>
      </c>
      <c r="F61" s="11">
        <v>125.23480379383741</v>
      </c>
      <c r="G61" s="11">
        <v>3.6650018665713588</v>
      </c>
      <c r="H61" s="11">
        <v>4.0019375238149681</v>
      </c>
      <c r="I61" s="11">
        <v>562.33292415393521</v>
      </c>
      <c r="J61" s="11">
        <v>4.8392562499465521</v>
      </c>
      <c r="K61" s="11">
        <v>15.448006523984827</v>
      </c>
      <c r="L61" s="11">
        <v>0.42831602026570081</v>
      </c>
      <c r="M61" s="11">
        <v>0.73279549212308726</v>
      </c>
      <c r="N61" s="10">
        <f>(D61*1/1000)/$C$61</f>
        <v>6.6606085271933999</v>
      </c>
      <c r="O61" s="10">
        <f t="shared" ref="O61:S61" si="60">(E61*1/1000)/$C$61</f>
        <v>29.493766022143191</v>
      </c>
      <c r="P61" s="10">
        <f t="shared" si="60"/>
        <v>3.5781372512524974</v>
      </c>
      <c r="Q61" s="10">
        <f t="shared" si="60"/>
        <v>0.10471433904489595</v>
      </c>
      <c r="R61" s="10">
        <f t="shared" si="60"/>
        <v>0.11434107210899909</v>
      </c>
      <c r="S61" s="10">
        <f t="shared" si="60"/>
        <v>16.066654975826719</v>
      </c>
      <c r="AH61" t="str">
        <f t="shared" si="3"/>
        <v>FALSE</v>
      </c>
    </row>
    <row r="62" spans="1:34" ht="16" x14ac:dyDescent="0.2">
      <c r="A62" s="8" t="s">
        <v>467</v>
      </c>
      <c r="B62" s="9">
        <v>39</v>
      </c>
      <c r="C62" s="10">
        <f t="shared" si="0"/>
        <v>3.9E-2</v>
      </c>
      <c r="D62" s="11">
        <v>11.908584722829065</v>
      </c>
      <c r="E62" s="11">
        <v>2177.151069688286</v>
      </c>
      <c r="F62" s="11">
        <v>319.27304500529624</v>
      </c>
      <c r="G62" s="11">
        <v>1.484106875556068</v>
      </c>
      <c r="H62" s="11">
        <v>1.4996061094581983</v>
      </c>
      <c r="I62" s="11">
        <v>1064.25106468733</v>
      </c>
      <c r="J62" s="11">
        <v>3.8434975073831263</v>
      </c>
      <c r="K62" s="11">
        <v>6.1647300507217224</v>
      </c>
      <c r="L62" s="11">
        <v>4.3649416067714562</v>
      </c>
      <c r="M62" s="11">
        <v>1.687689132190473</v>
      </c>
      <c r="N62" s="10">
        <f>(D62*1/1000)/$C$62</f>
        <v>0.3053483262263863</v>
      </c>
      <c r="O62" s="10">
        <f t="shared" ref="O62:S62" si="61">(E62*1/1000)/$C$62</f>
        <v>55.824386402263748</v>
      </c>
      <c r="P62" s="10">
        <f t="shared" si="61"/>
        <v>8.1864883334691338</v>
      </c>
      <c r="Q62" s="10">
        <f t="shared" si="61"/>
        <v>3.8054022450155586E-2</v>
      </c>
      <c r="R62" s="10">
        <f t="shared" si="61"/>
        <v>3.8451438704056366E-2</v>
      </c>
      <c r="S62" s="10">
        <f t="shared" si="61"/>
        <v>27.288488838136665</v>
      </c>
      <c r="AH62" t="str">
        <f t="shared" si="3"/>
        <v>FALSE</v>
      </c>
    </row>
    <row r="63" spans="1:34" ht="16" x14ac:dyDescent="0.2">
      <c r="A63" s="8" t="s">
        <v>468</v>
      </c>
      <c r="B63" s="9">
        <v>24</v>
      </c>
      <c r="C63" s="10">
        <f t="shared" si="0"/>
        <v>2.4E-2</v>
      </c>
      <c r="D63" s="11">
        <v>6.4457804633201432</v>
      </c>
      <c r="E63" s="11">
        <v>407.1453530505699</v>
      </c>
      <c r="F63" s="11">
        <v>17.040352639614415</v>
      </c>
      <c r="G63" s="11">
        <v>1.2182763623156947</v>
      </c>
      <c r="H63" s="11">
        <v>-6.4626609245856335</v>
      </c>
      <c r="I63" s="11">
        <v>94.385311551433247</v>
      </c>
      <c r="J63" s="11">
        <v>9.5978210075527121E-2</v>
      </c>
      <c r="K63" s="11">
        <v>-0.30330265247459792</v>
      </c>
      <c r="L63" s="11">
        <v>0.78547564415089643</v>
      </c>
      <c r="M63" s="11">
        <v>0.28655664255677221</v>
      </c>
      <c r="N63" s="10">
        <f>(D63*1/1000)/$C$63</f>
        <v>0.26857418597167265</v>
      </c>
      <c r="O63" s="10">
        <f t="shared" ref="O63:S63" si="62">(E63*1/1000)/$C$63</f>
        <v>16.964389710440411</v>
      </c>
      <c r="P63" s="10">
        <f t="shared" si="62"/>
        <v>0.7100146933172673</v>
      </c>
      <c r="Q63" s="10">
        <f t="shared" si="62"/>
        <v>5.0761515096487277E-2</v>
      </c>
      <c r="R63" s="10">
        <f t="shared" si="62"/>
        <v>-0.26927753852440139</v>
      </c>
      <c r="S63" s="10">
        <f t="shared" si="62"/>
        <v>3.932721314643052</v>
      </c>
      <c r="AH63" t="str">
        <f t="shared" si="3"/>
        <v>FALSE</v>
      </c>
    </row>
    <row r="64" spans="1:34" ht="16" x14ac:dyDescent="0.2">
      <c r="A64" s="8" t="s">
        <v>469</v>
      </c>
      <c r="B64" s="9">
        <v>36</v>
      </c>
      <c r="C64" s="10">
        <f t="shared" si="0"/>
        <v>3.5999999999999997E-2</v>
      </c>
      <c r="D64" s="11">
        <v>8.4098546575510031</v>
      </c>
      <c r="E64" s="11">
        <v>1131.5838579794063</v>
      </c>
      <c r="F64" s="11">
        <v>485.77409907989272</v>
      </c>
      <c r="G64" s="11">
        <v>1.2805844247799536</v>
      </c>
      <c r="H64" s="11">
        <v>14.314463004328497</v>
      </c>
      <c r="I64" s="11">
        <v>533.02144140637199</v>
      </c>
      <c r="J64" s="11">
        <v>10.585380060615147</v>
      </c>
      <c r="K64" s="11">
        <v>18.151993195472386</v>
      </c>
      <c r="L64" s="11">
        <v>39.81448502094937</v>
      </c>
      <c r="M64" s="11">
        <v>3.222092228119311</v>
      </c>
      <c r="N64" s="10">
        <f>(D64*1/1000)/$C$64</f>
        <v>0.23360707382086121</v>
      </c>
      <c r="O64" s="10">
        <f t="shared" ref="O64:S64" si="63">(E64*1/1000)/$C$64</f>
        <v>31.432884943872395</v>
      </c>
      <c r="P64" s="10">
        <f t="shared" si="63"/>
        <v>13.493724974441465</v>
      </c>
      <c r="Q64" s="10">
        <f t="shared" si="63"/>
        <v>3.5571789577220937E-2</v>
      </c>
      <c r="R64" s="10">
        <f t="shared" si="63"/>
        <v>0.39762397234245828</v>
      </c>
      <c r="S64" s="10">
        <f t="shared" si="63"/>
        <v>14.806151150177001</v>
      </c>
      <c r="AH64" t="str">
        <f t="shared" si="3"/>
        <v>FALSE</v>
      </c>
    </row>
    <row r="65" spans="1:34" ht="16" x14ac:dyDescent="0.2">
      <c r="A65" s="8" t="s">
        <v>470</v>
      </c>
      <c r="B65" s="9">
        <v>29</v>
      </c>
      <c r="C65" s="10">
        <f t="shared" si="0"/>
        <v>2.9000000000000001E-2</v>
      </c>
      <c r="D65" s="11">
        <v>9.7367348149139499</v>
      </c>
      <c r="E65" s="11">
        <v>692.19549430959478</v>
      </c>
      <c r="F65" s="11">
        <v>132.43131753920434</v>
      </c>
      <c r="G65" s="11">
        <v>1.2930741258294376</v>
      </c>
      <c r="H65" s="11">
        <v>0.40854218950174759</v>
      </c>
      <c r="I65" s="11">
        <v>416.90529624978785</v>
      </c>
      <c r="J65" s="11">
        <v>0.94034549899254127</v>
      </c>
      <c r="K65" s="11">
        <v>2.9968232705563254</v>
      </c>
      <c r="L65" s="11">
        <v>7.3600590372910091</v>
      </c>
      <c r="M65" s="11">
        <v>2.4018064773057377</v>
      </c>
      <c r="N65" s="10">
        <f>(D65*1/1000)/$C$65</f>
        <v>0.33574947637634306</v>
      </c>
      <c r="O65" s="10">
        <f t="shared" ref="O65:S65" si="64">(E65*1/1000)/$C$65</f>
        <v>23.868810148606716</v>
      </c>
      <c r="P65" s="10">
        <f t="shared" si="64"/>
        <v>4.5665971565242875</v>
      </c>
      <c r="Q65" s="10">
        <f t="shared" si="64"/>
        <v>4.4588762959635778E-2</v>
      </c>
      <c r="R65" s="10">
        <f t="shared" si="64"/>
        <v>1.4087661706956812E-2</v>
      </c>
      <c r="S65" s="10">
        <f t="shared" si="64"/>
        <v>14.376044698268545</v>
      </c>
      <c r="AH65" t="str">
        <f t="shared" si="3"/>
        <v>FALSE</v>
      </c>
    </row>
    <row r="66" spans="1:34" ht="16" x14ac:dyDescent="0.2">
      <c r="A66" s="8" t="s">
        <v>471</v>
      </c>
      <c r="B66" s="9">
        <v>36</v>
      </c>
      <c r="C66" s="10">
        <f t="shared" si="0"/>
        <v>3.5999999999999997E-2</v>
      </c>
      <c r="D66" s="11">
        <v>6.0095902305067597</v>
      </c>
      <c r="E66" s="11">
        <v>445.67931433408154</v>
      </c>
      <c r="F66" s="11">
        <v>112.32098284301073</v>
      </c>
      <c r="G66" s="11">
        <v>1.2434496045444561</v>
      </c>
      <c r="H66" s="11">
        <v>6.4763455725354744</v>
      </c>
      <c r="I66" s="11">
        <v>75.904064145164568</v>
      </c>
      <c r="J66" s="11">
        <v>7.0891097129054774</v>
      </c>
      <c r="K66" s="11">
        <v>9.4059746349116651</v>
      </c>
      <c r="L66" s="11">
        <v>10.818301043409079</v>
      </c>
      <c r="M66" s="11">
        <v>0.98110415636959258</v>
      </c>
      <c r="N66" s="10">
        <f>(D66*1/1000)/$C$66</f>
        <v>0.16693306195852112</v>
      </c>
      <c r="O66" s="10">
        <f t="shared" ref="O66:S66" si="65">(E66*1/1000)/$C$66</f>
        <v>12.379980953724488</v>
      </c>
      <c r="P66" s="10">
        <f t="shared" si="65"/>
        <v>3.1200273011947428</v>
      </c>
      <c r="Q66" s="10">
        <f t="shared" si="65"/>
        <v>3.4540266792901564E-2</v>
      </c>
      <c r="R66" s="10">
        <f t="shared" si="65"/>
        <v>0.17989848812598541</v>
      </c>
      <c r="S66" s="10">
        <f t="shared" si="65"/>
        <v>2.1084462262545713</v>
      </c>
      <c r="AH66" t="str">
        <f t="shared" si="3"/>
        <v>FALSE</v>
      </c>
    </row>
    <row r="67" spans="1:34" ht="16" x14ac:dyDescent="0.2">
      <c r="A67" s="8" t="s">
        <v>472</v>
      </c>
      <c r="B67" s="9">
        <v>36</v>
      </c>
      <c r="C67" s="10">
        <f t="shared" si="0"/>
        <v>3.5999999999999997E-2</v>
      </c>
      <c r="D67" s="11">
        <v>80.899286201331151</v>
      </c>
      <c r="E67" s="11">
        <v>586.40414679098012</v>
      </c>
      <c r="F67" s="11">
        <v>211.87817390282262</v>
      </c>
      <c r="G67" s="11">
        <v>2.9210254528023811</v>
      </c>
      <c r="H67" s="11">
        <v>-6.1748350773758531</v>
      </c>
      <c r="I67" s="11">
        <v>3.7718040420397947</v>
      </c>
      <c r="J67" s="11">
        <v>-2.97919328220137E-2</v>
      </c>
      <c r="K67" s="11">
        <v>0.17262152429346667</v>
      </c>
      <c r="L67" s="11">
        <v>2.1021370519691391</v>
      </c>
      <c r="M67" s="11">
        <v>-0.20017215527092297</v>
      </c>
      <c r="N67" s="10">
        <f>(D67*1/1000)/$C$67</f>
        <v>2.247202394481421</v>
      </c>
      <c r="O67" s="10">
        <f t="shared" ref="O67:S67" si="66">(E67*1/1000)/$C$67</f>
        <v>16.289004077527224</v>
      </c>
      <c r="P67" s="10">
        <f t="shared" si="66"/>
        <v>5.8855048306339626</v>
      </c>
      <c r="Q67" s="10">
        <f t="shared" si="66"/>
        <v>8.1139595911177254E-2</v>
      </c>
      <c r="R67" s="10">
        <f t="shared" si="66"/>
        <v>-0.17152319659377371</v>
      </c>
      <c r="S67" s="10">
        <f t="shared" si="66"/>
        <v>0.10477233450110542</v>
      </c>
      <c r="T67" t="s">
        <v>650</v>
      </c>
      <c r="U67" t="s">
        <v>472</v>
      </c>
      <c r="V67" t="s">
        <v>504</v>
      </c>
      <c r="W67" t="s">
        <v>505</v>
      </c>
      <c r="X67" t="s">
        <v>496</v>
      </c>
      <c r="Y67" s="21">
        <v>34403</v>
      </c>
      <c r="Z67" s="21">
        <v>43627</v>
      </c>
      <c r="AA67">
        <f>DATEDIF(Y67,Z67,"Y")</f>
        <v>25</v>
      </c>
      <c r="AB67">
        <v>1</v>
      </c>
      <c r="AC67" t="s">
        <v>497</v>
      </c>
      <c r="AD67" t="s">
        <v>496</v>
      </c>
      <c r="AE67" t="s">
        <v>695</v>
      </c>
      <c r="AF67">
        <v>667</v>
      </c>
      <c r="AG67">
        <v>6</v>
      </c>
      <c r="AH67" t="str">
        <f t="shared" si="3"/>
        <v>TRUE</v>
      </c>
    </row>
    <row r="68" spans="1:34" ht="16" x14ac:dyDescent="0.2">
      <c r="A68" s="8" t="s">
        <v>473</v>
      </c>
      <c r="B68" s="9">
        <v>30</v>
      </c>
      <c r="C68" s="10">
        <f t="shared" ref="C68:C131" si="67">B68/1000</f>
        <v>0.03</v>
      </c>
      <c r="D68" s="11">
        <v>162.33415091286915</v>
      </c>
      <c r="E68" s="11">
        <v>847.72069273571776</v>
      </c>
      <c r="F68" s="11">
        <v>156.8002035308117</v>
      </c>
      <c r="G68" s="11">
        <v>5.0034492903293124</v>
      </c>
      <c r="H68" s="11">
        <v>10.378781694983727</v>
      </c>
      <c r="I68" s="11">
        <v>160.32958255857025</v>
      </c>
      <c r="J68" s="11">
        <v>8.9492758043916236</v>
      </c>
      <c r="K68" s="11">
        <v>14.988315529386769</v>
      </c>
      <c r="L68" s="11">
        <v>2.3211570260773167</v>
      </c>
      <c r="M68" s="11">
        <v>1.2835601457312613</v>
      </c>
      <c r="N68" s="10">
        <f>(D68*1/1000)/$C$68</f>
        <v>5.4111383637623049</v>
      </c>
      <c r="O68" s="10">
        <f t="shared" ref="O68:S68" si="68">(E68*1/1000)/$C$68</f>
        <v>28.257356424523923</v>
      </c>
      <c r="P68" s="10">
        <f t="shared" si="68"/>
        <v>5.2266734510270565</v>
      </c>
      <c r="Q68" s="10">
        <f t="shared" si="68"/>
        <v>0.16678164301097709</v>
      </c>
      <c r="R68" s="10">
        <f t="shared" si="68"/>
        <v>0.3459593898327909</v>
      </c>
      <c r="S68" s="10">
        <f t="shared" si="68"/>
        <v>5.3443194186190084</v>
      </c>
      <c r="T68" t="s">
        <v>731</v>
      </c>
      <c r="U68" t="s">
        <v>473</v>
      </c>
      <c r="V68" t="s">
        <v>504</v>
      </c>
      <c r="W68" t="s">
        <v>505</v>
      </c>
      <c r="X68" t="s">
        <v>496</v>
      </c>
      <c r="Y68" s="21">
        <v>34403</v>
      </c>
      <c r="Z68" s="21">
        <v>43664</v>
      </c>
      <c r="AA68">
        <f>DATEDIF(Y68,Z68,"Y")</f>
        <v>25</v>
      </c>
      <c r="AB68">
        <v>2</v>
      </c>
      <c r="AC68" t="s">
        <v>497</v>
      </c>
      <c r="AD68" t="s">
        <v>626</v>
      </c>
      <c r="AE68" t="s">
        <v>695</v>
      </c>
      <c r="AF68">
        <v>312</v>
      </c>
      <c r="AG68">
        <v>3</v>
      </c>
      <c r="AH68" t="str">
        <f t="shared" ref="AH68:AH131" si="69">IF(U68=A68, "TRUE", "FALSE")</f>
        <v>TRUE</v>
      </c>
    </row>
    <row r="69" spans="1:34" ht="16" x14ac:dyDescent="0.2">
      <c r="A69" s="8" t="s">
        <v>474</v>
      </c>
      <c r="B69" s="9">
        <v>27</v>
      </c>
      <c r="C69" s="10">
        <f t="shared" si="67"/>
        <v>2.7E-2</v>
      </c>
      <c r="D69" s="11">
        <v>7.0087602956643602</v>
      </c>
      <c r="E69" s="11">
        <v>709.80273588045975</v>
      </c>
      <c r="F69" s="11">
        <v>229.5196671912978</v>
      </c>
      <c r="G69" s="11">
        <v>1.2838457998481398</v>
      </c>
      <c r="H69" s="11">
        <v>4.0285420311047551</v>
      </c>
      <c r="I69" s="11">
        <v>193.81773365460458</v>
      </c>
      <c r="J69" s="11">
        <v>4.8643150866467151</v>
      </c>
      <c r="K69" s="11">
        <v>6.1915395050765625</v>
      </c>
      <c r="L69" s="11">
        <v>32.482556618060691</v>
      </c>
      <c r="M69" s="11">
        <v>0.18735972099189424</v>
      </c>
      <c r="N69" s="10">
        <f>(D69*1/1000)/$C$69</f>
        <v>0.25958371465423558</v>
      </c>
      <c r="O69" s="10">
        <f t="shared" ref="O69:S69" si="70">(E69*1/1000)/$C$69</f>
        <v>26.288990217794804</v>
      </c>
      <c r="P69" s="10">
        <f t="shared" si="70"/>
        <v>8.5007284144925102</v>
      </c>
      <c r="Q69" s="10">
        <f t="shared" si="70"/>
        <v>4.7549844438819995E-2</v>
      </c>
      <c r="R69" s="10">
        <f t="shared" si="70"/>
        <v>0.14920526041128723</v>
      </c>
      <c r="S69" s="10">
        <f t="shared" si="70"/>
        <v>7.1784345798001699</v>
      </c>
      <c r="AH69" t="str">
        <f t="shared" si="69"/>
        <v>FALSE</v>
      </c>
    </row>
    <row r="70" spans="1:34" ht="16" x14ac:dyDescent="0.2">
      <c r="A70" s="8" t="s">
        <v>475</v>
      </c>
      <c r="B70" s="9">
        <v>25</v>
      </c>
      <c r="C70" s="10">
        <f t="shared" si="67"/>
        <v>2.5000000000000001E-2</v>
      </c>
      <c r="D70" s="11">
        <v>4.1338635665424288</v>
      </c>
      <c r="E70" s="11">
        <v>438.07022693614391</v>
      </c>
      <c r="F70" s="11">
        <v>262.6042361526255</v>
      </c>
      <c r="G70" s="11">
        <v>1.241147259014318</v>
      </c>
      <c r="H70" s="11">
        <v>34.351002940521042</v>
      </c>
      <c r="I70" s="11">
        <v>214.81160690931807</v>
      </c>
      <c r="J70" s="11">
        <v>13.374429389037882</v>
      </c>
      <c r="K70" s="11">
        <v>38.388963781161031</v>
      </c>
      <c r="L70" s="11">
        <v>15.215447480492823</v>
      </c>
      <c r="M70" s="11">
        <v>10.967407191147391</v>
      </c>
      <c r="N70" s="10">
        <f>(D70*1/1000)/$C$70</f>
        <v>0.16535454266169716</v>
      </c>
      <c r="O70" s="10">
        <f t="shared" ref="O70:S70" si="71">(E70*1/1000)/$C$70</f>
        <v>17.522809077445753</v>
      </c>
      <c r="P70" s="10">
        <f t="shared" si="71"/>
        <v>10.504169446105021</v>
      </c>
      <c r="Q70" s="10">
        <f t="shared" si="71"/>
        <v>4.9645890360572716E-2</v>
      </c>
      <c r="R70" s="10">
        <f t="shared" si="71"/>
        <v>1.3740401176208417</v>
      </c>
      <c r="S70" s="10">
        <f t="shared" si="71"/>
        <v>8.5924642763727235</v>
      </c>
      <c r="AH70" t="str">
        <f t="shared" si="69"/>
        <v>FALSE</v>
      </c>
    </row>
    <row r="71" spans="1:34" ht="16" x14ac:dyDescent="0.2">
      <c r="A71" s="8" t="s">
        <v>476</v>
      </c>
      <c r="B71" s="9">
        <v>32</v>
      </c>
      <c r="C71" s="10">
        <f t="shared" si="67"/>
        <v>3.2000000000000001E-2</v>
      </c>
      <c r="D71" s="11">
        <v>15.999229551711078</v>
      </c>
      <c r="E71" s="11">
        <v>1421.2734476573569</v>
      </c>
      <c r="F71" s="11">
        <v>722.46479697393977</v>
      </c>
      <c r="G71" s="11">
        <v>1.7707139663929929</v>
      </c>
      <c r="H71" s="11">
        <v>78.401725464775836</v>
      </c>
      <c r="I71" s="11">
        <v>608.84406989115053</v>
      </c>
      <c r="J71" s="11">
        <v>53.766212795150537</v>
      </c>
      <c r="K71" s="11">
        <v>76.715855849747982</v>
      </c>
      <c r="L71" s="11">
        <v>98.488554636335991</v>
      </c>
      <c r="M71" s="11">
        <v>1.9118803190908695</v>
      </c>
      <c r="N71" s="10">
        <f>(D71*1/1000)/$C$71</f>
        <v>0.49997592349097125</v>
      </c>
      <c r="O71" s="10">
        <f t="shared" ref="O71:S71" si="72">(E71*1/1000)/$C$71</f>
        <v>44.414795239292403</v>
      </c>
      <c r="P71" s="10">
        <f t="shared" si="72"/>
        <v>22.577024905435614</v>
      </c>
      <c r="Q71" s="10">
        <f t="shared" si="72"/>
        <v>5.533481144978103E-2</v>
      </c>
      <c r="R71" s="10">
        <f t="shared" si="72"/>
        <v>2.4500539207742449</v>
      </c>
      <c r="S71" s="10">
        <f t="shared" si="72"/>
        <v>19.02637718409845</v>
      </c>
      <c r="T71" t="s">
        <v>544</v>
      </c>
      <c r="U71" t="s">
        <v>476</v>
      </c>
      <c r="V71" t="s">
        <v>493</v>
      </c>
      <c r="W71" t="s">
        <v>495</v>
      </c>
      <c r="X71" t="s">
        <v>511</v>
      </c>
      <c r="Y71" s="21">
        <v>22293</v>
      </c>
      <c r="Z71" s="21">
        <v>43657</v>
      </c>
      <c r="AA71">
        <f>DATEDIF(Y71,Z71,"Y")</f>
        <v>58</v>
      </c>
      <c r="AB71">
        <v>1</v>
      </c>
      <c r="AC71" t="s">
        <v>497</v>
      </c>
      <c r="AD71" t="s">
        <v>496</v>
      </c>
      <c r="AE71" t="s">
        <v>696</v>
      </c>
      <c r="AF71">
        <v>1013</v>
      </c>
      <c r="AG71">
        <v>8</v>
      </c>
      <c r="AH71" t="str">
        <f t="shared" si="69"/>
        <v>TRUE</v>
      </c>
    </row>
    <row r="72" spans="1:34" ht="16" x14ac:dyDescent="0.2">
      <c r="A72" s="8" t="s">
        <v>477</v>
      </c>
      <c r="B72" s="9">
        <v>24</v>
      </c>
      <c r="C72" s="10">
        <f t="shared" si="67"/>
        <v>2.4E-2</v>
      </c>
      <c r="D72" s="11">
        <v>9.1400031206582746</v>
      </c>
      <c r="E72" s="11">
        <v>740.61709020752232</v>
      </c>
      <c r="F72" s="11">
        <v>310.14434891990112</v>
      </c>
      <c r="G72" s="11">
        <v>1.4542798273061988</v>
      </c>
      <c r="H72" s="11">
        <v>36.045161333497461</v>
      </c>
      <c r="I72" s="11">
        <v>194.37892001342834</v>
      </c>
      <c r="J72" s="11">
        <v>28.719516665964356</v>
      </c>
      <c r="K72" s="11">
        <v>34.464490302287011</v>
      </c>
      <c r="L72" s="11">
        <v>49.767810385073304</v>
      </c>
      <c r="M72" s="11">
        <v>2.051121308036532</v>
      </c>
      <c r="N72" s="10">
        <f>(D72*1/1000)/$C$72</f>
        <v>0.3808334633607614</v>
      </c>
      <c r="O72" s="10">
        <f t="shared" ref="O72:S72" si="73">(E72*1/1000)/$C$72</f>
        <v>30.859045425313429</v>
      </c>
      <c r="P72" s="10">
        <f t="shared" si="73"/>
        <v>12.922681204995879</v>
      </c>
      <c r="Q72" s="10">
        <f t="shared" si="73"/>
        <v>6.0594992804424944E-2</v>
      </c>
      <c r="R72" s="10">
        <f t="shared" si="73"/>
        <v>1.5018817222290608</v>
      </c>
      <c r="S72" s="10">
        <f t="shared" si="73"/>
        <v>8.0991216672261803</v>
      </c>
      <c r="T72" t="s">
        <v>697</v>
      </c>
      <c r="U72" t="s">
        <v>477</v>
      </c>
      <c r="V72" t="s">
        <v>504</v>
      </c>
      <c r="W72" t="s">
        <v>505</v>
      </c>
      <c r="X72" t="s">
        <v>511</v>
      </c>
      <c r="Y72" s="21">
        <v>23568</v>
      </c>
      <c r="Z72" s="21">
        <v>43658</v>
      </c>
      <c r="AA72">
        <f>DATEDIF(Y72,Z72,"Y")</f>
        <v>55</v>
      </c>
      <c r="AB72">
        <v>1</v>
      </c>
      <c r="AC72" t="s">
        <v>502</v>
      </c>
      <c r="AD72" t="s">
        <v>496</v>
      </c>
      <c r="AE72" t="s">
        <v>695</v>
      </c>
      <c r="AF72">
        <v>4750</v>
      </c>
      <c r="AG72">
        <v>10</v>
      </c>
      <c r="AH72" t="str">
        <f t="shared" si="69"/>
        <v>TRUE</v>
      </c>
    </row>
    <row r="73" spans="1:34" ht="16" x14ac:dyDescent="0.2">
      <c r="A73" s="8" t="s">
        <v>478</v>
      </c>
      <c r="B73" s="9">
        <v>29</v>
      </c>
      <c r="C73" s="10">
        <f t="shared" si="67"/>
        <v>2.9000000000000001E-2</v>
      </c>
      <c r="D73" s="11">
        <v>5.8159521486800791</v>
      </c>
      <c r="E73" s="11">
        <v>166.07165335517553</v>
      </c>
      <c r="F73" s="11">
        <v>109.88152618650524</v>
      </c>
      <c r="G73" s="11">
        <v>1.2539918423874574</v>
      </c>
      <c r="H73" s="11">
        <v>16.541223674143062</v>
      </c>
      <c r="I73" s="11">
        <v>57.756300867253628</v>
      </c>
      <c r="J73" s="11">
        <v>17.545842218458386</v>
      </c>
      <c r="K73" s="11">
        <v>21.630147259573974</v>
      </c>
      <c r="L73" s="11">
        <v>0.96997646676020832</v>
      </c>
      <c r="M73" s="11">
        <v>0.48074737471297346</v>
      </c>
      <c r="N73" s="10">
        <f>(D73*1/1000)/$C$73</f>
        <v>0.20055007409241649</v>
      </c>
      <c r="O73" s="10">
        <f t="shared" ref="O73:S73" si="74">(E73*1/1000)/$C$73</f>
        <v>5.7266087363853631</v>
      </c>
      <c r="P73" s="10">
        <f t="shared" si="74"/>
        <v>3.7890181443622493</v>
      </c>
      <c r="Q73" s="10">
        <f t="shared" si="74"/>
        <v>4.3241098013360596E-2</v>
      </c>
      <c r="R73" s="10">
        <f t="shared" si="74"/>
        <v>0.57038702324631241</v>
      </c>
      <c r="S73" s="10">
        <f t="shared" si="74"/>
        <v>1.9915965816294352</v>
      </c>
      <c r="AH73" t="str">
        <f t="shared" si="69"/>
        <v>FALSE</v>
      </c>
    </row>
    <row r="74" spans="1:34" ht="16" x14ac:dyDescent="0.2">
      <c r="A74" s="8" t="s">
        <v>164</v>
      </c>
      <c r="B74" s="9">
        <v>31</v>
      </c>
      <c r="C74" s="10">
        <f t="shared" si="67"/>
        <v>3.1E-2</v>
      </c>
      <c r="D74" s="11">
        <v>11.545431402837954</v>
      </c>
      <c r="E74" s="11">
        <v>1480.4538219286019</v>
      </c>
      <c r="F74" s="11">
        <v>261.26981453381165</v>
      </c>
      <c r="G74" s="11">
        <v>2.8873767693058476</v>
      </c>
      <c r="H74" s="11">
        <v>55.855493278058049</v>
      </c>
      <c r="I74" s="11">
        <v>369.68825598468436</v>
      </c>
      <c r="J74" s="11">
        <v>16.044918904076688</v>
      </c>
      <c r="K74" s="11">
        <v>56.693403186332468</v>
      </c>
      <c r="L74" s="11">
        <v>53.59429153857527</v>
      </c>
      <c r="M74" s="11">
        <v>1.5551509991513965</v>
      </c>
      <c r="N74" s="10">
        <f>(D74*1/1000)/$C$74</f>
        <v>0.37243327105928886</v>
      </c>
      <c r="O74" s="10">
        <f t="shared" ref="O74:S74" si="75">(E74*1/1000)/$C$74</f>
        <v>47.756574900922644</v>
      </c>
      <c r="P74" s="10">
        <f t="shared" si="75"/>
        <v>8.4280585333487625</v>
      </c>
      <c r="Q74" s="10">
        <f t="shared" si="75"/>
        <v>9.3141186106640253E-2</v>
      </c>
      <c r="R74" s="10">
        <f t="shared" si="75"/>
        <v>1.8017901057438079</v>
      </c>
      <c r="S74" s="10">
        <f t="shared" si="75"/>
        <v>11.925427612409173</v>
      </c>
      <c r="T74" t="s">
        <v>545</v>
      </c>
      <c r="U74" t="s">
        <v>164</v>
      </c>
      <c r="V74" t="s">
        <v>493</v>
      </c>
      <c r="W74" t="s">
        <v>546</v>
      </c>
      <c r="X74" t="s">
        <v>496</v>
      </c>
      <c r="Y74" s="21">
        <v>31009</v>
      </c>
      <c r="Z74" s="21">
        <v>43699</v>
      </c>
      <c r="AA74">
        <f>DATEDIF(Y74,Z74,"Y")</f>
        <v>34</v>
      </c>
      <c r="AB74">
        <v>1</v>
      </c>
      <c r="AC74" t="s">
        <v>502</v>
      </c>
      <c r="AD74" t="s">
        <v>496</v>
      </c>
      <c r="AE74" t="s">
        <v>696</v>
      </c>
      <c r="AF74">
        <v>2000</v>
      </c>
      <c r="AG74">
        <v>10</v>
      </c>
      <c r="AH74" t="str">
        <f t="shared" si="69"/>
        <v>TRUE</v>
      </c>
    </row>
    <row r="75" spans="1:34" ht="16" x14ac:dyDescent="0.2">
      <c r="A75" s="8" t="s">
        <v>166</v>
      </c>
      <c r="B75" s="9">
        <v>31</v>
      </c>
      <c r="C75" s="10">
        <f t="shared" si="67"/>
        <v>3.1E-2</v>
      </c>
      <c r="D75" s="11">
        <v>6.2498859596476297</v>
      </c>
      <c r="E75" s="11">
        <v>747.93029700207717</v>
      </c>
      <c r="F75" s="11">
        <v>394.5853708793984</v>
      </c>
      <c r="G75" s="11">
        <v>2.8894531432222497</v>
      </c>
      <c r="H75" s="11">
        <v>17.228461070907706</v>
      </c>
      <c r="I75" s="11">
        <v>363.21787970122409</v>
      </c>
      <c r="J75" s="11">
        <v>13.269590382993002</v>
      </c>
      <c r="K75" s="11">
        <v>19.87890433821347</v>
      </c>
      <c r="L75" s="11">
        <v>42.993229282047253</v>
      </c>
      <c r="M75" s="11">
        <v>4.9831416780941558</v>
      </c>
      <c r="N75" s="10">
        <f>(D75*1/1000)/$C$75</f>
        <v>0.20160922450476226</v>
      </c>
      <c r="O75" s="10">
        <f t="shared" ref="O75:S75" si="76">(E75*1/1000)/$C$75</f>
        <v>24.126783774260552</v>
      </c>
      <c r="P75" s="10">
        <f t="shared" si="76"/>
        <v>12.728560350948335</v>
      </c>
      <c r="Q75" s="10">
        <f t="shared" si="76"/>
        <v>9.3208165910395158E-2</v>
      </c>
      <c r="R75" s="10">
        <f t="shared" si="76"/>
        <v>0.55575680873895827</v>
      </c>
      <c r="S75" s="10">
        <f t="shared" si="76"/>
        <v>11.716705796813681</v>
      </c>
      <c r="AH75" t="str">
        <f t="shared" si="69"/>
        <v>FALSE</v>
      </c>
    </row>
    <row r="76" spans="1:34" ht="16" x14ac:dyDescent="0.2">
      <c r="A76" s="8" t="s">
        <v>168</v>
      </c>
      <c r="B76" s="9">
        <v>25</v>
      </c>
      <c r="C76" s="10">
        <f t="shared" si="67"/>
        <v>2.5000000000000001E-2</v>
      </c>
      <c r="D76" s="11">
        <v>16.054951895389969</v>
      </c>
      <c r="E76" s="11">
        <v>144.1905195652148</v>
      </c>
      <c r="F76" s="11">
        <v>71.149600675573652</v>
      </c>
      <c r="G76" s="11">
        <v>2.8275805046398643</v>
      </c>
      <c r="H76" s="11">
        <v>3.4459984926935112</v>
      </c>
      <c r="I76" s="11">
        <v>21.07679508044049</v>
      </c>
      <c r="J76" s="11">
        <v>5.0734882400786132</v>
      </c>
      <c r="K76" s="11">
        <v>7.1575285697490703</v>
      </c>
      <c r="L76" s="11">
        <v>1.266133781490697</v>
      </c>
      <c r="M76" s="11">
        <v>2.0315133949543598</v>
      </c>
      <c r="N76" s="10">
        <f>(D76*1/1000)/$C$76</f>
        <v>0.64219807581559873</v>
      </c>
      <c r="O76" s="10">
        <f t="shared" ref="O76:S76" si="77">(E76*1/1000)/$C$76</f>
        <v>5.7676207826085921</v>
      </c>
      <c r="P76" s="10">
        <f t="shared" si="77"/>
        <v>2.8459840270229457</v>
      </c>
      <c r="Q76" s="10">
        <f t="shared" si="77"/>
        <v>0.11310322018559457</v>
      </c>
      <c r="R76" s="10">
        <f t="shared" si="77"/>
        <v>0.13783993970774044</v>
      </c>
      <c r="S76" s="10">
        <f t="shared" si="77"/>
        <v>0.84307180321761954</v>
      </c>
      <c r="AH76" t="str">
        <f t="shared" si="69"/>
        <v>FALSE</v>
      </c>
    </row>
    <row r="77" spans="1:34" ht="16" x14ac:dyDescent="0.2">
      <c r="A77" s="8" t="s">
        <v>170</v>
      </c>
      <c r="B77" s="9">
        <v>31</v>
      </c>
      <c r="C77" s="10">
        <f t="shared" si="67"/>
        <v>3.1E-2</v>
      </c>
      <c r="D77" s="11">
        <v>4.1544169655006451</v>
      </c>
      <c r="E77" s="11">
        <v>187.56558738039865</v>
      </c>
      <c r="F77" s="11">
        <v>137.64908111284495</v>
      </c>
      <c r="G77" s="11">
        <v>2.9180893147504912</v>
      </c>
      <c r="H77" s="11">
        <v>26.421425067745325</v>
      </c>
      <c r="I77" s="11">
        <v>66.790039864741019</v>
      </c>
      <c r="J77" s="11">
        <v>18.482699275484268</v>
      </c>
      <c r="K77" s="11">
        <v>26.693195733908794</v>
      </c>
      <c r="L77" s="11">
        <v>22.286899834788393</v>
      </c>
      <c r="M77" s="11">
        <v>3.3138520026574794</v>
      </c>
      <c r="N77" s="10">
        <f>(D77*1/1000)/$C$77</f>
        <v>0.13401345050002081</v>
      </c>
      <c r="O77" s="10">
        <f t="shared" ref="O77:S77" si="78">(E77*1/1000)/$C$77</f>
        <v>6.0505028187225376</v>
      </c>
      <c r="P77" s="10">
        <f t="shared" si="78"/>
        <v>4.4402929391240313</v>
      </c>
      <c r="Q77" s="10">
        <f t="shared" si="78"/>
        <v>9.413191337904811E-2</v>
      </c>
      <c r="R77" s="10">
        <f t="shared" si="78"/>
        <v>0.85230403444339764</v>
      </c>
      <c r="S77" s="10">
        <f t="shared" si="78"/>
        <v>2.1545174149916462</v>
      </c>
      <c r="AH77" t="str">
        <f t="shared" si="69"/>
        <v>FALSE</v>
      </c>
    </row>
    <row r="78" spans="1:34" ht="16" x14ac:dyDescent="0.2">
      <c r="A78" s="8" t="s">
        <v>172</v>
      </c>
      <c r="B78" s="9">
        <v>34</v>
      </c>
      <c r="C78" s="10">
        <f t="shared" si="67"/>
        <v>3.4000000000000002E-2</v>
      </c>
      <c r="D78" s="11">
        <v>12.024725578816884</v>
      </c>
      <c r="E78" s="11">
        <v>1472.5461453059554</v>
      </c>
      <c r="F78" s="11">
        <v>434.82092876886719</v>
      </c>
      <c r="G78" s="11">
        <v>2.9606515698413083</v>
      </c>
      <c r="H78" s="11">
        <v>19.764648804184308</v>
      </c>
      <c r="I78" s="11">
        <v>971.45751533097041</v>
      </c>
      <c r="J78" s="11">
        <v>12.241148883466558</v>
      </c>
      <c r="K78" s="11">
        <v>17.207736528893555</v>
      </c>
      <c r="L78" s="11">
        <v>46.300501041696066</v>
      </c>
      <c r="M78" s="11">
        <v>5.0208375673423111</v>
      </c>
      <c r="N78" s="10">
        <f>(D78*1/1000)/$C$78</f>
        <v>0.3536683993769672</v>
      </c>
      <c r="O78" s="10">
        <f t="shared" ref="O78:S78" si="79">(E78*1/1000)/$C$78</f>
        <v>43.310180744292801</v>
      </c>
      <c r="P78" s="10">
        <f t="shared" si="79"/>
        <v>12.788850846143152</v>
      </c>
      <c r="Q78" s="10">
        <f t="shared" si="79"/>
        <v>8.7077987348273767E-2</v>
      </c>
      <c r="R78" s="10">
        <f t="shared" si="79"/>
        <v>0.58131320012306786</v>
      </c>
      <c r="S78" s="10">
        <f t="shared" si="79"/>
        <v>28.572279862675597</v>
      </c>
      <c r="AH78" t="str">
        <f t="shared" si="69"/>
        <v>FALSE</v>
      </c>
    </row>
    <row r="79" spans="1:34" ht="16" x14ac:dyDescent="0.2">
      <c r="A79" s="8" t="s">
        <v>174</v>
      </c>
      <c r="B79" s="9">
        <v>32</v>
      </c>
      <c r="C79" s="10">
        <f t="shared" si="67"/>
        <v>3.2000000000000001E-2</v>
      </c>
      <c r="D79" s="11">
        <v>5.8996541282735535</v>
      </c>
      <c r="E79" s="11">
        <v>710.93840793352797</v>
      </c>
      <c r="F79" s="11">
        <v>354.38298509988948</v>
      </c>
      <c r="G79" s="11">
        <v>2.9257597412809626</v>
      </c>
      <c r="H79" s="11">
        <v>83.469464953137901</v>
      </c>
      <c r="I79" s="11">
        <v>546.2697696429135</v>
      </c>
      <c r="J79" s="11">
        <v>51.971815957578762</v>
      </c>
      <c r="K79" s="11">
        <v>89.247840717088621</v>
      </c>
      <c r="L79" s="11">
        <v>105.08199650140277</v>
      </c>
      <c r="M79" s="11">
        <v>56.768488554787517</v>
      </c>
      <c r="N79" s="10">
        <f>(D79*1/1000)/$C$79</f>
        <v>0.18436419150854855</v>
      </c>
      <c r="O79" s="10">
        <f t="shared" ref="O79:S79" si="80">(E79*1/1000)/$C$79</f>
        <v>22.216825247922745</v>
      </c>
      <c r="P79" s="10">
        <f t="shared" si="80"/>
        <v>11.074468284371546</v>
      </c>
      <c r="Q79" s="10">
        <f t="shared" si="80"/>
        <v>9.1429991915030082E-2</v>
      </c>
      <c r="R79" s="10">
        <f t="shared" si="80"/>
        <v>2.608420779785559</v>
      </c>
      <c r="S79" s="10">
        <f t="shared" si="80"/>
        <v>17.070930301341047</v>
      </c>
      <c r="AH79" t="str">
        <f t="shared" si="69"/>
        <v>FALSE</v>
      </c>
    </row>
    <row r="80" spans="1:34" ht="16" x14ac:dyDescent="0.2">
      <c r="A80" s="8" t="s">
        <v>176</v>
      </c>
      <c r="B80" s="9">
        <v>40</v>
      </c>
      <c r="C80" s="10">
        <f t="shared" si="67"/>
        <v>0.04</v>
      </c>
      <c r="D80" s="11">
        <v>155.96802996648944</v>
      </c>
      <c r="E80" s="11">
        <v>1463.9091284523183</v>
      </c>
      <c r="F80" s="11">
        <v>296.00243572621082</v>
      </c>
      <c r="G80" s="11">
        <v>3.6073775669287027</v>
      </c>
      <c r="H80" s="11">
        <v>1.5281582302996886</v>
      </c>
      <c r="I80" s="11">
        <v>971.26423003728189</v>
      </c>
      <c r="J80" s="11">
        <v>3.2756896385139465</v>
      </c>
      <c r="K80" s="11">
        <v>4.8564000848600113</v>
      </c>
      <c r="L80" s="11">
        <v>4.9497859211060549</v>
      </c>
      <c r="M80" s="11">
        <v>1.7797727618831194</v>
      </c>
      <c r="N80" s="10">
        <f>(D80*1/1000)/$C$80</f>
        <v>3.8992007491622362</v>
      </c>
      <c r="O80" s="10">
        <f t="shared" ref="O80:S80" si="81">(E80*1/1000)/$C$80</f>
        <v>36.597728211307953</v>
      </c>
      <c r="P80" s="10">
        <f t="shared" si="81"/>
        <v>7.4000608931552705</v>
      </c>
      <c r="Q80" s="10">
        <f t="shared" si="81"/>
        <v>9.018443917321757E-2</v>
      </c>
      <c r="R80" s="10">
        <f t="shared" si="81"/>
        <v>3.8203955757492213E-2</v>
      </c>
      <c r="S80" s="10">
        <f t="shared" si="81"/>
        <v>24.281605750932048</v>
      </c>
      <c r="AH80" t="str">
        <f t="shared" si="69"/>
        <v>FALSE</v>
      </c>
    </row>
    <row r="81" spans="1:34" ht="16" x14ac:dyDescent="0.2">
      <c r="A81" s="8" t="s">
        <v>178</v>
      </c>
      <c r="B81" s="9">
        <v>26</v>
      </c>
      <c r="C81" s="10">
        <f t="shared" si="67"/>
        <v>2.5999999999999999E-2</v>
      </c>
      <c r="D81" s="11">
        <v>8.4924562548733338</v>
      </c>
      <c r="E81" s="11">
        <v>310.24097996711748</v>
      </c>
      <c r="F81" s="11">
        <v>112.92871763216517</v>
      </c>
      <c r="G81" s="11">
        <v>3.1890038499783904</v>
      </c>
      <c r="H81" s="11">
        <v>21.310403734583581</v>
      </c>
      <c r="I81" s="11">
        <v>94.289814752301652</v>
      </c>
      <c r="J81" s="11">
        <v>14.048657712661267</v>
      </c>
      <c r="K81" s="11">
        <v>17.858337098568921</v>
      </c>
      <c r="L81" s="11">
        <v>16.834116637850258</v>
      </c>
      <c r="M81" s="11">
        <v>1.9432914485156672</v>
      </c>
      <c r="N81" s="10">
        <f>(D81*1/1000)/$C$81</f>
        <v>0.3266329328797436</v>
      </c>
      <c r="O81" s="10">
        <f t="shared" ref="O81:S81" si="82">(E81*1/1000)/$C$81</f>
        <v>11.932345383350672</v>
      </c>
      <c r="P81" s="10">
        <f t="shared" si="82"/>
        <v>4.3434122166217382</v>
      </c>
      <c r="Q81" s="10">
        <f t="shared" si="82"/>
        <v>0.1226539942299381</v>
      </c>
      <c r="R81" s="10">
        <f t="shared" si="82"/>
        <v>0.81963091286859924</v>
      </c>
      <c r="S81" s="10">
        <f t="shared" si="82"/>
        <v>3.6265313366269867</v>
      </c>
      <c r="AH81" t="str">
        <f t="shared" si="69"/>
        <v>FALSE</v>
      </c>
    </row>
    <row r="82" spans="1:34" ht="16" x14ac:dyDescent="0.2">
      <c r="A82" s="8" t="s">
        <v>180</v>
      </c>
      <c r="B82" s="9">
        <v>50</v>
      </c>
      <c r="C82" s="10">
        <f t="shared" si="67"/>
        <v>0.05</v>
      </c>
      <c r="D82" s="11">
        <v>8.1385341281332622</v>
      </c>
      <c r="E82" s="11">
        <v>2245.1114278356367</v>
      </c>
      <c r="F82" s="11">
        <v>1191.6409071787134</v>
      </c>
      <c r="G82" s="11">
        <v>3.1244018285358255</v>
      </c>
      <c r="H82" s="11">
        <v>2.4550969377440599</v>
      </c>
      <c r="I82" s="11">
        <v>1014.0419646615289</v>
      </c>
      <c r="J82" s="11">
        <v>2.6367203307680462</v>
      </c>
      <c r="K82" s="11">
        <v>4.0247132663193321</v>
      </c>
      <c r="L82" s="11">
        <v>25.664213085956241</v>
      </c>
      <c r="M82" s="11">
        <v>2.6107410945660003</v>
      </c>
      <c r="N82" s="10">
        <f>(D82*1/1000)/$C$82</f>
        <v>0.16277068256266522</v>
      </c>
      <c r="O82" s="10">
        <f t="shared" ref="O82:S82" si="83">(E82*1/1000)/$C$82</f>
        <v>44.902228556712735</v>
      </c>
      <c r="P82" s="10">
        <f t="shared" si="83"/>
        <v>23.832818143574269</v>
      </c>
      <c r="Q82" s="10">
        <f t="shared" si="83"/>
        <v>6.2488036570716513E-2</v>
      </c>
      <c r="R82" s="10">
        <f t="shared" si="83"/>
        <v>4.9101938754881197E-2</v>
      </c>
      <c r="S82" s="10">
        <f t="shared" si="83"/>
        <v>20.280839293230574</v>
      </c>
      <c r="AH82" t="str">
        <f t="shared" si="69"/>
        <v>FALSE</v>
      </c>
    </row>
    <row r="83" spans="1:34" ht="16" x14ac:dyDescent="0.2">
      <c r="A83" s="8" t="s">
        <v>182</v>
      </c>
      <c r="B83" s="9">
        <v>36</v>
      </c>
      <c r="C83" s="10">
        <f t="shared" si="67"/>
        <v>3.5999999999999997E-2</v>
      </c>
      <c r="D83" s="11">
        <v>16.123549871762265</v>
      </c>
      <c r="E83" s="11">
        <v>1358.2808425662038</v>
      </c>
      <c r="F83" s="11">
        <v>505.83674165206514</v>
      </c>
      <c r="G83" s="11">
        <v>3.1886178322830649</v>
      </c>
      <c r="H83" s="11">
        <v>19.653992877883237</v>
      </c>
      <c r="I83" s="11">
        <v>850.01381341834701</v>
      </c>
      <c r="J83" s="11">
        <v>10.17910314356415</v>
      </c>
      <c r="K83" s="11">
        <v>25.379385533024408</v>
      </c>
      <c r="L83" s="11">
        <v>76.405092825459334</v>
      </c>
      <c r="M83" s="11">
        <v>2.2215083119577743</v>
      </c>
      <c r="N83" s="10">
        <f>(D83*1/1000)/$C$83</f>
        <v>0.44787638532672958</v>
      </c>
      <c r="O83" s="10">
        <f t="shared" ref="O83:S83" si="84">(E83*1/1000)/$C$83</f>
        <v>37.730023404616773</v>
      </c>
      <c r="P83" s="10">
        <f t="shared" si="84"/>
        <v>14.051020601446256</v>
      </c>
      <c r="Q83" s="10">
        <f t="shared" si="84"/>
        <v>8.8572717563418474E-2</v>
      </c>
      <c r="R83" s="10">
        <f t="shared" si="84"/>
        <v>0.54594424660786778</v>
      </c>
      <c r="S83" s="10">
        <f t="shared" si="84"/>
        <v>23.611494817176307</v>
      </c>
      <c r="T83" t="s">
        <v>659</v>
      </c>
      <c r="U83" t="s">
        <v>182</v>
      </c>
      <c r="V83" t="s">
        <v>504</v>
      </c>
      <c r="W83" t="s">
        <v>510</v>
      </c>
      <c r="X83" t="s">
        <v>511</v>
      </c>
      <c r="Y83" s="21">
        <v>29943</v>
      </c>
      <c r="Z83" s="21">
        <v>43733</v>
      </c>
      <c r="AA83">
        <f>DATEDIF(Y83,Z83,"Y")</f>
        <v>37</v>
      </c>
      <c r="AB83">
        <v>1</v>
      </c>
      <c r="AC83" t="s">
        <v>502</v>
      </c>
      <c r="AD83" t="s">
        <v>496</v>
      </c>
      <c r="AE83" t="s">
        <v>695</v>
      </c>
      <c r="AF83">
        <v>11409</v>
      </c>
      <c r="AG83">
        <v>10</v>
      </c>
      <c r="AH83" t="str">
        <f t="shared" si="69"/>
        <v>TRUE</v>
      </c>
    </row>
    <row r="84" spans="1:34" ht="16" x14ac:dyDescent="0.2">
      <c r="A84" s="8" t="s">
        <v>184</v>
      </c>
      <c r="B84" s="9">
        <v>46</v>
      </c>
      <c r="C84" s="10">
        <f t="shared" si="67"/>
        <v>4.5999999999999999E-2</v>
      </c>
      <c r="D84" s="11">
        <v>9.1359256598111678</v>
      </c>
      <c r="E84" s="11">
        <v>1030.4555500689441</v>
      </c>
      <c r="F84" s="11">
        <v>560.77420562345446</v>
      </c>
      <c r="G84" s="11">
        <v>2.9604326979711271</v>
      </c>
      <c r="H84" s="11">
        <v>35.420616163863109</v>
      </c>
      <c r="I84" s="11">
        <v>178.06832630975219</v>
      </c>
      <c r="J84" s="11">
        <v>15.466098230662732</v>
      </c>
      <c r="K84" s="11">
        <v>38.191604466274349</v>
      </c>
      <c r="L84" s="11">
        <v>4.9034146065963382</v>
      </c>
      <c r="M84" s="11">
        <v>2.0386405513426666</v>
      </c>
      <c r="N84" s="10">
        <f>(D84*1/1000)/$C$84</f>
        <v>0.19860707956111234</v>
      </c>
      <c r="O84" s="10">
        <f t="shared" ref="O84:S84" si="85">(E84*1/1000)/$C$84</f>
        <v>22.401207610194437</v>
      </c>
      <c r="P84" s="10">
        <f t="shared" si="85"/>
        <v>12.190743600509879</v>
      </c>
      <c r="Q84" s="10">
        <f t="shared" si="85"/>
        <v>6.4357232564589723E-2</v>
      </c>
      <c r="R84" s="10">
        <f t="shared" si="85"/>
        <v>0.77001339486658926</v>
      </c>
      <c r="S84" s="10">
        <f t="shared" si="85"/>
        <v>3.8710505719511348</v>
      </c>
      <c r="T84" t="s">
        <v>548</v>
      </c>
      <c r="U84" t="s">
        <v>184</v>
      </c>
      <c r="V84" t="s">
        <v>493</v>
      </c>
      <c r="W84" t="s">
        <v>549</v>
      </c>
      <c r="X84" t="s">
        <v>496</v>
      </c>
      <c r="Y84" s="21">
        <v>21300</v>
      </c>
      <c r="Z84" s="21">
        <v>43741</v>
      </c>
      <c r="AA84">
        <f>DATEDIF(Y84,Z84,"Y")</f>
        <v>61</v>
      </c>
      <c r="AB84">
        <v>1</v>
      </c>
      <c r="AC84" t="s">
        <v>497</v>
      </c>
      <c r="AD84" t="s">
        <v>496</v>
      </c>
      <c r="AE84" t="s">
        <v>695</v>
      </c>
      <c r="AF84">
        <v>1217</v>
      </c>
      <c r="AG84">
        <v>8</v>
      </c>
      <c r="AH84" t="str">
        <f t="shared" si="69"/>
        <v>TRUE</v>
      </c>
    </row>
    <row r="85" spans="1:34" ht="16" x14ac:dyDescent="0.2">
      <c r="A85" s="8" t="s">
        <v>186</v>
      </c>
      <c r="B85" s="9">
        <v>36</v>
      </c>
      <c r="C85" s="10">
        <f t="shared" si="67"/>
        <v>3.5999999999999997E-2</v>
      </c>
      <c r="D85" s="11">
        <v>6.7636324268382522</v>
      </c>
      <c r="E85" s="11">
        <v>1308.5311587031229</v>
      </c>
      <c r="F85" s="11">
        <v>480.3614561235193</v>
      </c>
      <c r="G85" s="11">
        <v>3.01292474578629</v>
      </c>
      <c r="H85" s="11">
        <v>57.844650598389393</v>
      </c>
      <c r="I85" s="11">
        <v>814.83268622243327</v>
      </c>
      <c r="J85" s="11">
        <v>42.422587734121208</v>
      </c>
      <c r="K85" s="11">
        <v>58.88033589915581</v>
      </c>
      <c r="L85" s="11">
        <v>94.309562792360055</v>
      </c>
      <c r="M85" s="11">
        <v>5.290438953537401</v>
      </c>
      <c r="N85" s="10">
        <f>(D85*1/1000)/$C$85</f>
        <v>0.1878786785232848</v>
      </c>
      <c r="O85" s="10">
        <f t="shared" ref="O85:S85" si="86">(E85*1/1000)/$C$85</f>
        <v>36.34808774175341</v>
      </c>
      <c r="P85" s="10">
        <f t="shared" si="86"/>
        <v>13.343373781208872</v>
      </c>
      <c r="Q85" s="10">
        <f t="shared" si="86"/>
        <v>8.369235404961918E-2</v>
      </c>
      <c r="R85" s="10">
        <f t="shared" si="86"/>
        <v>1.606795849955261</v>
      </c>
      <c r="S85" s="10">
        <f t="shared" si="86"/>
        <v>22.634241283956484</v>
      </c>
      <c r="T85" t="s">
        <v>698</v>
      </c>
      <c r="U85" t="s">
        <v>186</v>
      </c>
      <c r="V85" t="s">
        <v>493</v>
      </c>
      <c r="W85" t="s">
        <v>546</v>
      </c>
      <c r="X85" t="s">
        <v>496</v>
      </c>
      <c r="Y85" s="21">
        <v>31009</v>
      </c>
      <c r="Z85" s="21">
        <v>43812</v>
      </c>
      <c r="AA85">
        <f>DATEDIF(Y85,Z85,"Y")</f>
        <v>35</v>
      </c>
      <c r="AB85">
        <v>4</v>
      </c>
      <c r="AC85" t="s">
        <v>502</v>
      </c>
      <c r="AD85" t="s">
        <v>626</v>
      </c>
      <c r="AE85" t="s">
        <v>696</v>
      </c>
      <c r="AF85">
        <v>545</v>
      </c>
      <c r="AG85">
        <v>4</v>
      </c>
      <c r="AH85" t="str">
        <f t="shared" si="69"/>
        <v>TRUE</v>
      </c>
    </row>
    <row r="86" spans="1:34" ht="16" x14ac:dyDescent="0.2">
      <c r="A86" s="8" t="s">
        <v>188</v>
      </c>
      <c r="B86" s="9">
        <v>39</v>
      </c>
      <c r="C86" s="10">
        <f t="shared" si="67"/>
        <v>3.9E-2</v>
      </c>
      <c r="D86" s="11">
        <v>13.945432280506926</v>
      </c>
      <c r="E86" s="11">
        <v>914.78899981153677</v>
      </c>
      <c r="F86" s="11">
        <v>210.86206828620621</v>
      </c>
      <c r="G86" s="11">
        <v>2.9895774980345537</v>
      </c>
      <c r="H86" s="11">
        <v>-1.0326085234478535</v>
      </c>
      <c r="I86" s="11">
        <v>271.80826743574704</v>
      </c>
      <c r="J86" s="11">
        <v>1.5502010529448698</v>
      </c>
      <c r="K86" s="11">
        <v>2.1899294684845625</v>
      </c>
      <c r="L86" s="11">
        <v>1.5959946692561116</v>
      </c>
      <c r="M86" s="11">
        <v>1.508380291754813</v>
      </c>
      <c r="N86" s="10">
        <f>(D86*1/1000)/$C$86</f>
        <v>0.35757518667966476</v>
      </c>
      <c r="O86" s="10">
        <f t="shared" ref="O86:S86" si="87">(E86*1/1000)/$C$86</f>
        <v>23.456128200295812</v>
      </c>
      <c r="P86" s="10">
        <f t="shared" si="87"/>
        <v>5.4067196996463132</v>
      </c>
      <c r="Q86" s="10">
        <f t="shared" si="87"/>
        <v>7.6655833282937277E-2</v>
      </c>
      <c r="R86" s="10">
        <f t="shared" si="87"/>
        <v>-2.6477141626868036E-2</v>
      </c>
      <c r="S86" s="10">
        <f t="shared" si="87"/>
        <v>6.9694427547627447</v>
      </c>
      <c r="T86" t="s">
        <v>699</v>
      </c>
      <c r="U86" t="s">
        <v>188</v>
      </c>
      <c r="V86" t="s">
        <v>493</v>
      </c>
      <c r="W86" t="s">
        <v>546</v>
      </c>
      <c r="X86" t="s">
        <v>511</v>
      </c>
      <c r="Y86" s="21">
        <v>29371</v>
      </c>
      <c r="Z86" s="21">
        <v>43812</v>
      </c>
      <c r="AA86">
        <f>DATEDIF(Y86,Z86,"Y")</f>
        <v>39</v>
      </c>
      <c r="AB86">
        <v>2</v>
      </c>
      <c r="AC86" t="s">
        <v>497</v>
      </c>
      <c r="AD86" t="s">
        <v>626</v>
      </c>
      <c r="AE86" t="s">
        <v>696</v>
      </c>
      <c r="AF86">
        <v>45</v>
      </c>
      <c r="AG86">
        <v>2</v>
      </c>
      <c r="AH86" t="str">
        <f t="shared" si="69"/>
        <v>TRUE</v>
      </c>
    </row>
    <row r="87" spans="1:34" ht="16" x14ac:dyDescent="0.2">
      <c r="A87" s="8" t="s">
        <v>190</v>
      </c>
      <c r="B87" s="9">
        <v>23</v>
      </c>
      <c r="C87" s="10">
        <f t="shared" si="67"/>
        <v>2.3E-2</v>
      </c>
      <c r="D87" s="11">
        <v>3.3683241968482025</v>
      </c>
      <c r="E87" s="11">
        <v>21.952556781856941</v>
      </c>
      <c r="F87" s="11">
        <v>69.003293135231559</v>
      </c>
      <c r="G87" s="11">
        <v>2.8686921614754644</v>
      </c>
      <c r="H87" s="11">
        <v>10.248590263112252</v>
      </c>
      <c r="I87" s="11">
        <v>22.212791866312955</v>
      </c>
      <c r="J87" s="11">
        <v>11.254425204563479</v>
      </c>
      <c r="K87" s="11">
        <v>12.702477563307024</v>
      </c>
      <c r="L87" s="11">
        <v>13.386631723417468</v>
      </c>
      <c r="M87" s="11">
        <v>1.7317577666827777</v>
      </c>
      <c r="N87" s="10">
        <f>(D87*1/1000)/$C$87</f>
        <v>0.14644887812383489</v>
      </c>
      <c r="O87" s="10">
        <f t="shared" ref="O87:S87" si="88">(E87*1/1000)/$C$87</f>
        <v>0.95445899051551919</v>
      </c>
      <c r="P87" s="10">
        <f t="shared" si="88"/>
        <v>3.0001431797926763</v>
      </c>
      <c r="Q87" s="10">
        <f t="shared" si="88"/>
        <v>0.12472574615110715</v>
      </c>
      <c r="R87" s="10">
        <f t="shared" si="88"/>
        <v>0.44559088100488053</v>
      </c>
      <c r="S87" s="10">
        <f t="shared" si="88"/>
        <v>0.96577355940491105</v>
      </c>
      <c r="AH87" t="str">
        <f t="shared" si="69"/>
        <v>FALSE</v>
      </c>
    </row>
    <row r="88" spans="1:34" ht="16" x14ac:dyDescent="0.2">
      <c r="A88" s="8" t="s">
        <v>192</v>
      </c>
      <c r="B88" s="9">
        <v>34</v>
      </c>
      <c r="C88" s="10">
        <f t="shared" si="67"/>
        <v>3.4000000000000002E-2</v>
      </c>
      <c r="D88" s="11">
        <v>4.2340249097986717</v>
      </c>
      <c r="E88" s="11">
        <v>725.87965212995596</v>
      </c>
      <c r="F88" s="11">
        <v>326.80103241681411</v>
      </c>
      <c r="G88" s="11">
        <v>2.8562996673161027</v>
      </c>
      <c r="H88" s="11">
        <v>16.278015758229515</v>
      </c>
      <c r="I88" s="11">
        <v>329.68247098626188</v>
      </c>
      <c r="J88" s="11">
        <v>11.703293133112766</v>
      </c>
      <c r="K88" s="11">
        <v>17.199582054053803</v>
      </c>
      <c r="L88" s="11">
        <v>41.372106073846162</v>
      </c>
      <c r="M88" s="11">
        <v>2.6710728131792032</v>
      </c>
      <c r="N88" s="10">
        <f>(D88*1/1000)/$C$88</f>
        <v>0.12453014440584327</v>
      </c>
      <c r="O88" s="10">
        <f t="shared" ref="O88:S88" si="89">(E88*1/1000)/$C$88</f>
        <v>21.349401533233998</v>
      </c>
      <c r="P88" s="10">
        <f t="shared" si="89"/>
        <v>9.6117950710827671</v>
      </c>
      <c r="Q88" s="10">
        <f t="shared" si="89"/>
        <v>8.4008813744591251E-2</v>
      </c>
      <c r="R88" s="10">
        <f t="shared" si="89"/>
        <v>0.47876516935969154</v>
      </c>
      <c r="S88" s="10">
        <f t="shared" si="89"/>
        <v>9.6965432643018179</v>
      </c>
      <c r="AH88" t="str">
        <f t="shared" si="69"/>
        <v>FALSE</v>
      </c>
    </row>
    <row r="89" spans="1:34" ht="16" x14ac:dyDescent="0.2">
      <c r="A89" s="8" t="s">
        <v>194</v>
      </c>
      <c r="B89" s="9">
        <v>35</v>
      </c>
      <c r="C89" s="10">
        <f t="shared" si="67"/>
        <v>3.5000000000000003E-2</v>
      </c>
      <c r="D89" s="11">
        <v>3.4688161238538155</v>
      </c>
      <c r="E89" s="11">
        <v>1584.4825652299653</v>
      </c>
      <c r="F89" s="11">
        <v>530.09760717528059</v>
      </c>
      <c r="G89" s="11">
        <v>2.8931458824877057</v>
      </c>
      <c r="H89" s="11">
        <v>16.29231170291154</v>
      </c>
      <c r="I89" s="11">
        <v>622.16806897403524</v>
      </c>
      <c r="J89" s="11">
        <v>7.3960293885372153</v>
      </c>
      <c r="K89" s="11">
        <v>13.784591047917928</v>
      </c>
      <c r="L89" s="11">
        <v>49.098759404175965</v>
      </c>
      <c r="M89" s="11">
        <v>19.194817726729568</v>
      </c>
      <c r="N89" s="10">
        <f>(D89*1/1000)/$C$89</f>
        <v>9.9109032110109005E-2</v>
      </c>
      <c r="O89" s="10">
        <f t="shared" ref="O89:S89" si="90">(E89*1/1000)/$C$89</f>
        <v>45.270930435141857</v>
      </c>
      <c r="P89" s="10">
        <f t="shared" si="90"/>
        <v>15.145645919293727</v>
      </c>
      <c r="Q89" s="10">
        <f t="shared" si="90"/>
        <v>8.2661310928220155E-2</v>
      </c>
      <c r="R89" s="10">
        <f t="shared" si="90"/>
        <v>0.46549462008318687</v>
      </c>
      <c r="S89" s="10">
        <f t="shared" si="90"/>
        <v>17.77623054211529</v>
      </c>
      <c r="AH89" t="str">
        <f t="shared" si="69"/>
        <v>FALSE</v>
      </c>
    </row>
    <row r="90" spans="1:34" ht="16" x14ac:dyDescent="0.2">
      <c r="A90" s="8" t="s">
        <v>196</v>
      </c>
      <c r="B90" s="9">
        <v>44</v>
      </c>
      <c r="C90" s="10">
        <f t="shared" si="67"/>
        <v>4.3999999999999997E-2</v>
      </c>
      <c r="D90" s="11">
        <v>3.4141792226693415</v>
      </c>
      <c r="E90" s="11">
        <v>629.56247223079617</v>
      </c>
      <c r="F90" s="11">
        <v>285.8137239624516</v>
      </c>
      <c r="G90" s="11">
        <v>3.0063538996374932</v>
      </c>
      <c r="H90" s="11">
        <v>63.850299854358028</v>
      </c>
      <c r="I90" s="11">
        <v>169.73144835386219</v>
      </c>
      <c r="J90" s="11">
        <v>39.686928775682588</v>
      </c>
      <c r="K90" s="11">
        <v>56.946144548177067</v>
      </c>
      <c r="L90" s="11">
        <v>55.72481408863851</v>
      </c>
      <c r="M90" s="11">
        <v>9.1956743189509726</v>
      </c>
      <c r="N90" s="10">
        <f>(D90*1/1000)/$C$90</f>
        <v>7.7594982333394125E-2</v>
      </c>
      <c r="O90" s="10">
        <f t="shared" ref="O90:S90" si="91">(E90*1/1000)/$C$90</f>
        <v>14.30823800524537</v>
      </c>
      <c r="P90" s="10">
        <f t="shared" si="91"/>
        <v>6.4957664536920818</v>
      </c>
      <c r="Q90" s="10">
        <f t="shared" si="91"/>
        <v>6.832622499176122E-2</v>
      </c>
      <c r="R90" s="10">
        <f t="shared" si="91"/>
        <v>1.451143178508137</v>
      </c>
      <c r="S90" s="10">
        <f t="shared" si="91"/>
        <v>3.857532917133232</v>
      </c>
      <c r="AH90" t="str">
        <f t="shared" si="69"/>
        <v>FALSE</v>
      </c>
    </row>
    <row r="91" spans="1:34" ht="16" x14ac:dyDescent="0.2">
      <c r="A91" s="8" t="s">
        <v>198</v>
      </c>
      <c r="B91" s="9">
        <v>42</v>
      </c>
      <c r="C91" s="10">
        <f t="shared" si="67"/>
        <v>4.2000000000000003E-2</v>
      </c>
      <c r="D91" s="11">
        <v>5.1348337135073416</v>
      </c>
      <c r="E91" s="11">
        <v>1349.4995204755096</v>
      </c>
      <c r="F91" s="11">
        <v>501.50553110052113</v>
      </c>
      <c r="G91" s="11">
        <v>2.918419556676151</v>
      </c>
      <c r="H91" s="11">
        <v>22.119440063008568</v>
      </c>
      <c r="I91" s="11">
        <v>917.17821657139234</v>
      </c>
      <c r="J91" s="11">
        <v>14.871809470885644</v>
      </c>
      <c r="K91" s="11">
        <v>16.645305001529529</v>
      </c>
      <c r="L91" s="11">
        <v>128.33049397722417</v>
      </c>
      <c r="M91" s="11">
        <v>2.9783739152279178</v>
      </c>
      <c r="N91" s="10">
        <f>(D91*1/1000)/$C$91</f>
        <v>0.12225794555969861</v>
      </c>
      <c r="O91" s="10">
        <f t="shared" ref="O91:S91" si="92">(E91*1/1000)/$C$91</f>
        <v>32.130940963702606</v>
      </c>
      <c r="P91" s="10">
        <f t="shared" si="92"/>
        <v>11.94060788334574</v>
      </c>
      <c r="Q91" s="10">
        <f t="shared" si="92"/>
        <v>6.9486179920860744E-2</v>
      </c>
      <c r="R91" s="10">
        <f t="shared" si="92"/>
        <v>0.52665333483353727</v>
      </c>
      <c r="S91" s="10">
        <f t="shared" si="92"/>
        <v>21.837576585033148</v>
      </c>
      <c r="AH91" t="str">
        <f t="shared" si="69"/>
        <v>FALSE</v>
      </c>
    </row>
    <row r="92" spans="1:34" ht="16" x14ac:dyDescent="0.2">
      <c r="A92" s="8" t="s">
        <v>200</v>
      </c>
      <c r="B92" s="9">
        <v>22</v>
      </c>
      <c r="C92" s="10">
        <f t="shared" si="67"/>
        <v>2.1999999999999999E-2</v>
      </c>
      <c r="D92" s="11">
        <v>2.9684974247339815</v>
      </c>
      <c r="E92" s="11">
        <v>-20.00604211111121</v>
      </c>
      <c r="F92" s="11">
        <v>92.467568000324661</v>
      </c>
      <c r="G92" s="11">
        <v>2.8471563925022507</v>
      </c>
      <c r="H92" s="11">
        <v>20.744994269551988</v>
      </c>
      <c r="I92" s="11">
        <v>84.503674489743787</v>
      </c>
      <c r="J92" s="11">
        <v>18.493862233185901</v>
      </c>
      <c r="K92" s="11">
        <v>24.154024250521303</v>
      </c>
      <c r="L92" s="11">
        <v>22.116888271855672</v>
      </c>
      <c r="M92" s="11">
        <v>1.7076874654011216</v>
      </c>
      <c r="N92" s="10">
        <f>(D92*1/1000)/$C$93</f>
        <v>5.9369948494679629E-2</v>
      </c>
      <c r="O92" s="10">
        <f t="shared" ref="O92:S93" si="93">(E92*1/1000)/$C$93</f>
        <v>-0.40012084222222416</v>
      </c>
      <c r="P92" s="10">
        <f t="shared" si="93"/>
        <v>1.849351360006493</v>
      </c>
      <c r="Q92" s="10">
        <f t="shared" si="93"/>
        <v>5.694312785004501E-2</v>
      </c>
      <c r="R92" s="10">
        <f t="shared" si="93"/>
        <v>0.41489988539103972</v>
      </c>
      <c r="S92" s="10">
        <f t="shared" si="93"/>
        <v>1.6900734897948757</v>
      </c>
      <c r="AH92" t="str">
        <f t="shared" si="69"/>
        <v>FALSE</v>
      </c>
    </row>
    <row r="93" spans="1:34" ht="16" x14ac:dyDescent="0.2">
      <c r="A93" s="8" t="s">
        <v>202</v>
      </c>
      <c r="B93" s="9">
        <v>50</v>
      </c>
      <c r="C93" s="10">
        <f t="shared" si="67"/>
        <v>0.05</v>
      </c>
      <c r="D93" s="11">
        <v>7.2693585412831023</v>
      </c>
      <c r="E93" s="11">
        <v>1312.8632209626071</v>
      </c>
      <c r="F93" s="11">
        <v>299.70245025216747</v>
      </c>
      <c r="G93" s="11">
        <v>2.9030208923114325</v>
      </c>
      <c r="H93" s="11">
        <v>31.271996830275391</v>
      </c>
      <c r="I93" s="11">
        <v>567.59449629867913</v>
      </c>
      <c r="J93" s="11">
        <v>13.168488492651031</v>
      </c>
      <c r="K93" s="11">
        <v>20.678792452729144</v>
      </c>
      <c r="L93" s="11">
        <v>69.439821043271081</v>
      </c>
      <c r="M93" s="11">
        <v>72.849536349402712</v>
      </c>
      <c r="N93" s="10">
        <f>(D93*1/1000)/$C$93</f>
        <v>0.14538717082566205</v>
      </c>
      <c r="O93" s="10">
        <f t="shared" si="93"/>
        <v>26.257264419252138</v>
      </c>
      <c r="P93" s="10">
        <f t="shared" si="93"/>
        <v>5.9940490050433493</v>
      </c>
      <c r="Q93" s="10">
        <f t="shared" si="93"/>
        <v>5.8060417846228646E-2</v>
      </c>
      <c r="R93" s="10">
        <f t="shared" si="93"/>
        <v>0.62543993660550778</v>
      </c>
      <c r="S93" s="10">
        <f t="shared" si="93"/>
        <v>11.35188992597358</v>
      </c>
      <c r="AH93" t="str">
        <f t="shared" si="69"/>
        <v>FALSE</v>
      </c>
    </row>
    <row r="94" spans="1:34" ht="16" x14ac:dyDescent="0.2">
      <c r="A94" s="8" t="s">
        <v>204</v>
      </c>
      <c r="B94" s="9">
        <v>32</v>
      </c>
      <c r="C94" s="10">
        <f t="shared" si="67"/>
        <v>3.2000000000000001E-2</v>
      </c>
      <c r="D94" s="11">
        <v>3.7197523470015041</v>
      </c>
      <c r="E94" s="11">
        <v>219.17973266137378</v>
      </c>
      <c r="F94" s="11">
        <v>142.44701063394061</v>
      </c>
      <c r="G94" s="11">
        <v>2.8282201272172665</v>
      </c>
      <c r="H94" s="11">
        <v>16.287063362755173</v>
      </c>
      <c r="I94" s="11">
        <v>173.82234673719086</v>
      </c>
      <c r="J94" s="11">
        <v>12.690030883880253</v>
      </c>
      <c r="K94" s="11">
        <v>17.389645556558122</v>
      </c>
      <c r="L94" s="11">
        <v>23.11038921329807</v>
      </c>
      <c r="M94" s="11">
        <v>1.7976756361670705</v>
      </c>
      <c r="N94" s="10">
        <f>(D94*1/1000)/$C$94</f>
        <v>0.116242260843797</v>
      </c>
      <c r="O94" s="10">
        <f t="shared" ref="O94:S94" si="94">(E94*1/1000)/$C$94</f>
        <v>6.8493666456679305</v>
      </c>
      <c r="P94" s="10">
        <f t="shared" si="94"/>
        <v>4.451469082310644</v>
      </c>
      <c r="Q94" s="10">
        <f t="shared" si="94"/>
        <v>8.8381878975539577E-2</v>
      </c>
      <c r="R94" s="10">
        <f t="shared" si="94"/>
        <v>0.50897073008609917</v>
      </c>
      <c r="S94" s="10">
        <f t="shared" si="94"/>
        <v>5.4319483355372142</v>
      </c>
      <c r="AH94" t="str">
        <f t="shared" si="69"/>
        <v>FALSE</v>
      </c>
    </row>
    <row r="95" spans="1:34" ht="16" x14ac:dyDescent="0.2">
      <c r="A95" s="8" t="s">
        <v>206</v>
      </c>
      <c r="B95" s="9">
        <v>43</v>
      </c>
      <c r="C95" s="10">
        <f t="shared" si="67"/>
        <v>4.2999999999999997E-2</v>
      </c>
      <c r="D95" s="11">
        <v>12.992910776064122</v>
      </c>
      <c r="E95" s="11">
        <v>1041.2556715250773</v>
      </c>
      <c r="F95" s="11">
        <v>338.85930231736864</v>
      </c>
      <c r="G95" s="11">
        <v>3.5234001308849878</v>
      </c>
      <c r="H95" s="11">
        <v>42.392793073999016</v>
      </c>
      <c r="I95" s="11">
        <v>900.55706656459665</v>
      </c>
      <c r="J95" s="11">
        <v>16.114809954555042</v>
      </c>
      <c r="K95" s="11">
        <v>42.906890860999084</v>
      </c>
      <c r="L95" s="11">
        <v>62.448253194822271</v>
      </c>
      <c r="M95" s="11">
        <v>2.4632725414484566</v>
      </c>
      <c r="N95" s="10">
        <f>(D95*1/1000)/$C$95</f>
        <v>0.30216071572242142</v>
      </c>
      <c r="O95" s="10">
        <f t="shared" ref="O95:S95" si="95">(E95*1/1000)/$C$95</f>
        <v>24.2152481750018</v>
      </c>
      <c r="P95" s="10">
        <f t="shared" si="95"/>
        <v>7.8804488911015973</v>
      </c>
      <c r="Q95" s="10">
        <f t="shared" si="95"/>
        <v>8.1939537927557857E-2</v>
      </c>
      <c r="R95" s="10">
        <f t="shared" si="95"/>
        <v>0.9858789086976516</v>
      </c>
      <c r="S95" s="10">
        <f t="shared" si="95"/>
        <v>20.943187594525504</v>
      </c>
      <c r="AH95" t="str">
        <f t="shared" si="69"/>
        <v>FALSE</v>
      </c>
    </row>
    <row r="96" spans="1:34" ht="16" x14ac:dyDescent="0.2">
      <c r="A96" s="8" t="s">
        <v>208</v>
      </c>
      <c r="B96" s="9">
        <v>24</v>
      </c>
      <c r="C96" s="10">
        <f t="shared" si="67"/>
        <v>2.4E-2</v>
      </c>
      <c r="D96" s="11">
        <v>3.6872261546720422</v>
      </c>
      <c r="E96" s="11">
        <v>461.15849951626365</v>
      </c>
      <c r="F96" s="11">
        <v>212.54771336142696</v>
      </c>
      <c r="G96" s="11">
        <v>2.843234330740168</v>
      </c>
      <c r="H96" s="11">
        <v>12.058177975850326</v>
      </c>
      <c r="I96" s="11">
        <v>348.98975826458417</v>
      </c>
      <c r="J96" s="11">
        <v>7.0847573256734107</v>
      </c>
      <c r="K96" s="11">
        <v>9.9636106750444657</v>
      </c>
      <c r="L96" s="11">
        <v>29.32190297508237</v>
      </c>
      <c r="M96" s="11">
        <v>1.867955744201613</v>
      </c>
      <c r="N96" s="10">
        <f>(D96*1/1000)/$C$96</f>
        <v>0.1536344231113351</v>
      </c>
      <c r="O96" s="10">
        <f t="shared" ref="O96:S96" si="96">(E96*1/1000)/$C$96</f>
        <v>19.21493747984432</v>
      </c>
      <c r="P96" s="10">
        <f t="shared" si="96"/>
        <v>8.8561547233927911</v>
      </c>
      <c r="Q96" s="10">
        <f t="shared" si="96"/>
        <v>0.11846809711417366</v>
      </c>
      <c r="R96" s="10">
        <f t="shared" si="96"/>
        <v>0.5024240823270969</v>
      </c>
      <c r="S96" s="10">
        <f t="shared" si="96"/>
        <v>14.541239927691008</v>
      </c>
      <c r="AH96" t="str">
        <f t="shared" si="69"/>
        <v>FALSE</v>
      </c>
    </row>
    <row r="97" spans="1:34" ht="16" x14ac:dyDescent="0.2">
      <c r="A97" s="8" t="s">
        <v>210</v>
      </c>
      <c r="B97" s="9">
        <v>75</v>
      </c>
      <c r="C97" s="10">
        <f t="shared" si="67"/>
        <v>7.4999999999999997E-2</v>
      </c>
      <c r="D97" s="11">
        <v>23.299828266925591</v>
      </c>
      <c r="E97" s="11">
        <v>2331.194240656102</v>
      </c>
      <c r="F97" s="11">
        <v>700.02934386514596</v>
      </c>
      <c r="G97" s="11">
        <v>6.1035284620910648</v>
      </c>
      <c r="H97" s="11">
        <v>66.781914065249623</v>
      </c>
      <c r="I97" s="11">
        <v>777.92173391231177</v>
      </c>
      <c r="J97" s="11">
        <v>29.382928615937711</v>
      </c>
      <c r="K97" s="11">
        <v>87.937947168637493</v>
      </c>
      <c r="L97" s="11">
        <v>140.71707175412791</v>
      </c>
      <c r="M97" s="11">
        <v>5.8660593134310464</v>
      </c>
      <c r="N97" s="10">
        <f>(D97*1/1000)/$C$97</f>
        <v>0.31066437689234122</v>
      </c>
      <c r="O97" s="10">
        <f t="shared" ref="O97:S97" si="97">(E97*1/1000)/$C$97</f>
        <v>31.082589875414698</v>
      </c>
      <c r="P97" s="10">
        <f t="shared" si="97"/>
        <v>9.3337245848686123</v>
      </c>
      <c r="Q97" s="10">
        <f t="shared" si="97"/>
        <v>8.1380379494547531E-2</v>
      </c>
      <c r="R97" s="10">
        <f t="shared" si="97"/>
        <v>0.89042552086999505</v>
      </c>
      <c r="S97" s="10">
        <f t="shared" si="97"/>
        <v>10.372289785497491</v>
      </c>
      <c r="AH97" t="str">
        <f t="shared" si="69"/>
        <v>FALSE</v>
      </c>
    </row>
    <row r="98" spans="1:34" ht="16" x14ac:dyDescent="0.2">
      <c r="A98" s="8" t="s">
        <v>212</v>
      </c>
      <c r="B98" s="9">
        <v>44</v>
      </c>
      <c r="C98" s="10">
        <f t="shared" si="67"/>
        <v>4.3999999999999997E-2</v>
      </c>
      <c r="D98" s="11">
        <v>16.761153587085921</v>
      </c>
      <c r="E98" s="11">
        <v>1018.0287402531666</v>
      </c>
      <c r="F98" s="11">
        <v>357.20970535250586</v>
      </c>
      <c r="G98" s="11">
        <v>2.8771927765624405</v>
      </c>
      <c r="H98" s="11">
        <v>20.597355047429254</v>
      </c>
      <c r="I98" s="11">
        <v>509.72286104746411</v>
      </c>
      <c r="J98" s="11">
        <v>9.4041449657187357</v>
      </c>
      <c r="K98" s="11">
        <v>15.550146236525999</v>
      </c>
      <c r="L98" s="11">
        <v>59.31421406105909</v>
      </c>
      <c r="M98" s="11">
        <v>2.7441787915620193</v>
      </c>
      <c r="N98" s="10">
        <f>(D98*1/1000)/$C$98</f>
        <v>0.38093530879740733</v>
      </c>
      <c r="O98" s="10">
        <f t="shared" ref="O98:S98" si="98">(E98*1/1000)/$C$98</f>
        <v>23.137016823935603</v>
      </c>
      <c r="P98" s="10">
        <f t="shared" si="98"/>
        <v>8.1184023943751331</v>
      </c>
      <c r="Q98" s="10">
        <f t="shared" si="98"/>
        <v>6.5390744921873648E-2</v>
      </c>
      <c r="R98" s="10">
        <f t="shared" si="98"/>
        <v>0.46812170562339211</v>
      </c>
      <c r="S98" s="10">
        <f t="shared" si="98"/>
        <v>11.584610478351458</v>
      </c>
      <c r="AH98" t="str">
        <f t="shared" si="69"/>
        <v>FALSE</v>
      </c>
    </row>
    <row r="99" spans="1:34" ht="16" x14ac:dyDescent="0.2">
      <c r="A99" s="8" t="s">
        <v>214</v>
      </c>
      <c r="B99" s="9">
        <v>37</v>
      </c>
      <c r="C99" s="10">
        <f t="shared" si="67"/>
        <v>3.6999999999999998E-2</v>
      </c>
      <c r="D99" s="11">
        <v>5.330353410813693</v>
      </c>
      <c r="E99" s="11">
        <v>671.47326762032912</v>
      </c>
      <c r="F99" s="11">
        <v>311.29992904697184</v>
      </c>
      <c r="G99" s="11">
        <v>3.1395819544567831</v>
      </c>
      <c r="H99" s="11">
        <v>75.908593091239368</v>
      </c>
      <c r="I99" s="11">
        <v>273.43601353556795</v>
      </c>
      <c r="J99" s="11">
        <v>37.337751522810251</v>
      </c>
      <c r="K99" s="11">
        <v>63.552443120798266</v>
      </c>
      <c r="L99" s="11">
        <v>8.169540663088231</v>
      </c>
      <c r="M99" s="11">
        <v>1.2973696623870536</v>
      </c>
      <c r="N99" s="10">
        <f>(D99*1/1000)/$C$99</f>
        <v>0.14406360569766741</v>
      </c>
      <c r="O99" s="10">
        <f t="shared" ref="O99:S99" si="99">(E99*1/1000)/$C$99</f>
        <v>18.147926151900787</v>
      </c>
      <c r="P99" s="10">
        <f t="shared" si="99"/>
        <v>8.4135115958641045</v>
      </c>
      <c r="Q99" s="10">
        <f t="shared" si="99"/>
        <v>8.4853566336669808E-2</v>
      </c>
      <c r="R99" s="10">
        <f t="shared" si="99"/>
        <v>2.0515835970605236</v>
      </c>
      <c r="S99" s="10">
        <f t="shared" si="99"/>
        <v>7.3901625279883234</v>
      </c>
      <c r="AH99" t="str">
        <f t="shared" si="69"/>
        <v>FALSE</v>
      </c>
    </row>
    <row r="100" spans="1:34" ht="16" x14ac:dyDescent="0.2">
      <c r="A100" s="8" t="s">
        <v>216</v>
      </c>
      <c r="B100" s="9">
        <v>38</v>
      </c>
      <c r="C100" s="10">
        <f t="shared" si="67"/>
        <v>3.7999999999999999E-2</v>
      </c>
      <c r="D100" s="11">
        <v>25.410200426320351</v>
      </c>
      <c r="E100" s="11">
        <v>1232.9886520730101</v>
      </c>
      <c r="F100" s="11">
        <v>428.11126660467045</v>
      </c>
      <c r="G100" s="11">
        <v>2.9542473130703568</v>
      </c>
      <c r="H100" s="11">
        <v>13.85301187120724</v>
      </c>
      <c r="I100" s="11">
        <v>634.05146123778275</v>
      </c>
      <c r="J100" s="11">
        <v>3.3075948052929705</v>
      </c>
      <c r="K100" s="11">
        <v>13.035260653035063</v>
      </c>
      <c r="L100" s="11">
        <v>13.227158358018357</v>
      </c>
      <c r="M100" s="11">
        <v>1.8463430559633967</v>
      </c>
      <c r="N100" s="10">
        <f>(D100*1/1000)/$C$100</f>
        <v>0.66868948490316715</v>
      </c>
      <c r="O100" s="10">
        <f t="shared" ref="O100:S100" si="100">(E100*1/1000)/$C$100</f>
        <v>32.447069791395009</v>
      </c>
      <c r="P100" s="10">
        <f t="shared" si="100"/>
        <v>11.266085963280801</v>
      </c>
      <c r="Q100" s="10">
        <f t="shared" si="100"/>
        <v>7.7743350343956755E-2</v>
      </c>
      <c r="R100" s="10">
        <f t="shared" si="100"/>
        <v>0.3645529439791379</v>
      </c>
      <c r="S100" s="10">
        <f t="shared" si="100"/>
        <v>16.685564769415336</v>
      </c>
      <c r="AH100" t="str">
        <f t="shared" si="69"/>
        <v>FALSE</v>
      </c>
    </row>
    <row r="101" spans="1:34" ht="16" x14ac:dyDescent="0.2">
      <c r="A101" s="8" t="s">
        <v>218</v>
      </c>
      <c r="B101" s="9">
        <v>24</v>
      </c>
      <c r="C101" s="10">
        <f t="shared" si="67"/>
        <v>2.4E-2</v>
      </c>
      <c r="D101" s="11">
        <v>5.5226343630407859</v>
      </c>
      <c r="E101" s="11">
        <v>508.74393443781736</v>
      </c>
      <c r="F101" s="11">
        <v>154.97376955455661</v>
      </c>
      <c r="G101" s="11">
        <v>2.8568459756753066</v>
      </c>
      <c r="H101" s="11">
        <v>12.544254890186075</v>
      </c>
      <c r="I101" s="11">
        <v>295.4592578496044</v>
      </c>
      <c r="J101" s="11">
        <v>8.9364249920637846</v>
      </c>
      <c r="K101" s="11">
        <v>10.255435523572975</v>
      </c>
      <c r="L101" s="11">
        <v>31.109876036173389</v>
      </c>
      <c r="M101" s="11">
        <v>2.2509004308076057</v>
      </c>
      <c r="N101" s="10">
        <f>(D101*1/1000)/$C$101</f>
        <v>0.23010976512669942</v>
      </c>
      <c r="O101" s="10">
        <f t="shared" ref="O101:S101" si="101">(E101*1/1000)/$C$101</f>
        <v>21.197663934909059</v>
      </c>
      <c r="P101" s="10">
        <f t="shared" si="101"/>
        <v>6.4572403981065252</v>
      </c>
      <c r="Q101" s="10">
        <f t="shared" si="101"/>
        <v>0.11903524898647111</v>
      </c>
      <c r="R101" s="10">
        <f t="shared" si="101"/>
        <v>0.52267728709108652</v>
      </c>
      <c r="S101" s="10">
        <f t="shared" si="101"/>
        <v>12.310802410400184</v>
      </c>
      <c r="AH101" t="str">
        <f t="shared" si="69"/>
        <v>FALSE</v>
      </c>
    </row>
    <row r="102" spans="1:34" ht="16" x14ac:dyDescent="0.2">
      <c r="A102" s="8" t="s">
        <v>220</v>
      </c>
      <c r="B102" s="9">
        <v>28</v>
      </c>
      <c r="C102" s="10">
        <f t="shared" si="67"/>
        <v>2.8000000000000001E-2</v>
      </c>
      <c r="D102" s="11">
        <v>8.5752936166807547</v>
      </c>
      <c r="E102" s="11">
        <v>179.75939014549053</v>
      </c>
      <c r="F102" s="11">
        <v>112.47058340001361</v>
      </c>
      <c r="G102" s="11">
        <v>2.8351446449458644</v>
      </c>
      <c r="H102" s="11">
        <v>7.5013292177472133</v>
      </c>
      <c r="I102" s="11">
        <v>71.223453022136283</v>
      </c>
      <c r="J102" s="11">
        <v>6.7371980382518633</v>
      </c>
      <c r="K102" s="11">
        <v>9.9163246711300062</v>
      </c>
      <c r="L102" s="11">
        <v>7.2644867368611461</v>
      </c>
      <c r="M102" s="11">
        <v>1.3999787794816325</v>
      </c>
      <c r="N102" s="10">
        <f>(D102*1/1000)/$C$102</f>
        <v>0.30626048631002695</v>
      </c>
      <c r="O102" s="10">
        <f t="shared" ref="O102:S102" si="102">(E102*1/1000)/$C$102</f>
        <v>6.4199782194818047</v>
      </c>
      <c r="P102" s="10">
        <f t="shared" si="102"/>
        <v>4.0168065500004859</v>
      </c>
      <c r="Q102" s="10">
        <f t="shared" si="102"/>
        <v>0.10125516589092373</v>
      </c>
      <c r="R102" s="10">
        <f t="shared" si="102"/>
        <v>0.26790461491954332</v>
      </c>
      <c r="S102" s="10">
        <f t="shared" si="102"/>
        <v>2.5436947507905816</v>
      </c>
      <c r="AH102" t="str">
        <f t="shared" si="69"/>
        <v>FALSE</v>
      </c>
    </row>
    <row r="103" spans="1:34" ht="16" x14ac:dyDescent="0.2">
      <c r="A103" s="8" t="s">
        <v>222</v>
      </c>
      <c r="B103" s="9">
        <v>28</v>
      </c>
      <c r="C103" s="10">
        <f t="shared" si="67"/>
        <v>2.8000000000000001E-2</v>
      </c>
      <c r="D103" s="11">
        <v>3.562522371484369</v>
      </c>
      <c r="E103" s="11">
        <v>213.88774650837354</v>
      </c>
      <c r="F103" s="11">
        <v>103.29558910506675</v>
      </c>
      <c r="G103" s="11">
        <v>2.8230794263172934</v>
      </c>
      <c r="H103" s="11">
        <v>1.4248907840547029</v>
      </c>
      <c r="I103" s="11">
        <v>113.39708106353696</v>
      </c>
      <c r="J103" s="11">
        <v>3.6133336996183454</v>
      </c>
      <c r="K103" s="11">
        <v>4.2578821591489486</v>
      </c>
      <c r="L103" s="11">
        <v>14.853586517044002</v>
      </c>
      <c r="M103" s="11">
        <v>8.4503603108759435</v>
      </c>
      <c r="N103" s="10">
        <f>(D103*1/1000)/$C$103</f>
        <v>0.12723294183872746</v>
      </c>
      <c r="O103" s="10">
        <f t="shared" ref="O103:S103" si="103">(E103*1/1000)/$C$103</f>
        <v>7.6388480895847684</v>
      </c>
      <c r="P103" s="10">
        <f t="shared" si="103"/>
        <v>3.6891281823238127</v>
      </c>
      <c r="Q103" s="10">
        <f t="shared" si="103"/>
        <v>0.10082426522561763</v>
      </c>
      <c r="R103" s="10">
        <f t="shared" si="103"/>
        <v>5.0888956573382244E-2</v>
      </c>
      <c r="S103" s="10">
        <f t="shared" si="103"/>
        <v>4.049895752269177</v>
      </c>
      <c r="AH103" t="str">
        <f t="shared" si="69"/>
        <v>FALSE</v>
      </c>
    </row>
    <row r="104" spans="1:34" ht="16" x14ac:dyDescent="0.2">
      <c r="A104" s="8" t="s">
        <v>224</v>
      </c>
      <c r="B104" s="9">
        <v>29</v>
      </c>
      <c r="C104" s="10">
        <f t="shared" si="67"/>
        <v>2.9000000000000001E-2</v>
      </c>
      <c r="D104" s="11">
        <v>3.1376356904327007</v>
      </c>
      <c r="E104" s="11">
        <v>103.49362112727215</v>
      </c>
      <c r="F104" s="11">
        <v>46.766997885222636</v>
      </c>
      <c r="G104" s="11">
        <v>2.8179954797332565</v>
      </c>
      <c r="H104" s="11">
        <v>13.515849659810765</v>
      </c>
      <c r="I104" s="11">
        <v>31.623320500611733</v>
      </c>
      <c r="J104" s="11">
        <v>13.047278629233706</v>
      </c>
      <c r="K104" s="11">
        <v>16.579581596815242</v>
      </c>
      <c r="L104" s="11">
        <v>14.476333530790374</v>
      </c>
      <c r="M104" s="11">
        <v>3.1226447698992965</v>
      </c>
      <c r="N104" s="10">
        <f>(D104*1/1000)/$C$104</f>
        <v>0.10819433415285175</v>
      </c>
      <c r="O104" s="10">
        <f t="shared" ref="O104:S104" si="104">(E104*1/1000)/$C$104</f>
        <v>3.5687455561128325</v>
      </c>
      <c r="P104" s="10">
        <f t="shared" si="104"/>
        <v>1.6126550994904356</v>
      </c>
      <c r="Q104" s="10">
        <f t="shared" si="104"/>
        <v>9.7172257921836425E-2</v>
      </c>
      <c r="R104" s="10">
        <f t="shared" si="104"/>
        <v>0.46606378137278498</v>
      </c>
      <c r="S104" s="10">
        <f t="shared" si="104"/>
        <v>1.0904593276073011</v>
      </c>
      <c r="AH104" t="str">
        <f t="shared" si="69"/>
        <v>FALSE</v>
      </c>
    </row>
    <row r="105" spans="1:34" ht="16" x14ac:dyDescent="0.2">
      <c r="A105" s="8" t="s">
        <v>226</v>
      </c>
      <c r="B105" s="9">
        <v>36</v>
      </c>
      <c r="C105" s="10">
        <f t="shared" si="67"/>
        <v>3.5999999999999997E-2</v>
      </c>
      <c r="D105" s="11">
        <v>3.7600387807957967</v>
      </c>
      <c r="E105" s="11">
        <v>911.63802891686805</v>
      </c>
      <c r="F105" s="11">
        <v>157.20338214271334</v>
      </c>
      <c r="G105" s="11">
        <v>3.1205874695011158</v>
      </c>
      <c r="H105" s="11">
        <v>92.98376714865384</v>
      </c>
      <c r="I105" s="11">
        <v>78.755140602735224</v>
      </c>
      <c r="J105" s="11">
        <v>65.272981649006695</v>
      </c>
      <c r="K105" s="11">
        <v>63.600521370818498</v>
      </c>
      <c r="L105" s="11">
        <v>73.103165870217808</v>
      </c>
      <c r="M105" s="11">
        <v>5.2855667034988318</v>
      </c>
      <c r="N105" s="10">
        <f>(D105*1/1000)/$C$105</f>
        <v>0.10444552168877214</v>
      </c>
      <c r="O105" s="10">
        <f t="shared" ref="O105:S105" si="105">(E105*1/1000)/$C$105</f>
        <v>25.323278581024116</v>
      </c>
      <c r="P105" s="10">
        <f t="shared" si="105"/>
        <v>4.3667606150753713</v>
      </c>
      <c r="Q105" s="10">
        <f t="shared" si="105"/>
        <v>8.668298526391989E-2</v>
      </c>
      <c r="R105" s="10">
        <f t="shared" si="105"/>
        <v>2.58288242079594</v>
      </c>
      <c r="S105" s="10">
        <f t="shared" si="105"/>
        <v>2.1876427945204231</v>
      </c>
      <c r="AH105" t="str">
        <f t="shared" si="69"/>
        <v>FALSE</v>
      </c>
    </row>
    <row r="106" spans="1:34" ht="16" x14ac:dyDescent="0.2">
      <c r="A106" s="8" t="s">
        <v>228</v>
      </c>
      <c r="B106" s="9">
        <v>35</v>
      </c>
      <c r="C106" s="10">
        <f t="shared" si="67"/>
        <v>3.5000000000000003E-2</v>
      </c>
      <c r="D106" s="11">
        <v>26.136988503932592</v>
      </c>
      <c r="E106" s="11">
        <v>1581.8603367165942</v>
      </c>
      <c r="F106" s="11">
        <v>603.36656863312305</v>
      </c>
      <c r="G106" s="11">
        <v>2.9604517712519622</v>
      </c>
      <c r="H106" s="11">
        <v>47.250200940894509</v>
      </c>
      <c r="I106" s="11">
        <v>698.37248649539742</v>
      </c>
      <c r="J106" s="11">
        <v>20.069265916868382</v>
      </c>
      <c r="K106" s="11">
        <v>50.688360281337481</v>
      </c>
      <c r="L106" s="11">
        <v>124.19608533458712</v>
      </c>
      <c r="M106" s="11">
        <v>6.9057256071751558</v>
      </c>
      <c r="N106" s="10">
        <f>(D106*1/1000)/$C$106</f>
        <v>0.7467711001123597</v>
      </c>
      <c r="O106" s="10">
        <f t="shared" ref="O106:S106" si="106">(E106*1/1000)/$C$106</f>
        <v>45.196009620474115</v>
      </c>
      <c r="P106" s="10">
        <f t="shared" si="106"/>
        <v>17.23904481808923</v>
      </c>
      <c r="Q106" s="10">
        <f t="shared" si="106"/>
        <v>8.4584336321484627E-2</v>
      </c>
      <c r="R106" s="10">
        <f t="shared" si="106"/>
        <v>1.3500057411684143</v>
      </c>
      <c r="S106" s="10">
        <f t="shared" si="106"/>
        <v>19.953499614154211</v>
      </c>
      <c r="AH106" t="str">
        <f t="shared" si="69"/>
        <v>FALSE</v>
      </c>
    </row>
    <row r="107" spans="1:34" ht="16" x14ac:dyDescent="0.2">
      <c r="A107" s="8" t="s">
        <v>230</v>
      </c>
      <c r="B107" s="9">
        <v>32</v>
      </c>
      <c r="C107" s="10">
        <f t="shared" si="67"/>
        <v>3.2000000000000001E-2</v>
      </c>
      <c r="D107" s="11">
        <v>3.1786221339054914</v>
      </c>
      <c r="E107" s="11">
        <v>55.861631372782902</v>
      </c>
      <c r="F107" s="11">
        <v>64.280913823022004</v>
      </c>
      <c r="G107" s="11">
        <v>2.8456795160533805</v>
      </c>
      <c r="H107" s="11">
        <v>8.4701701498567132</v>
      </c>
      <c r="I107" s="11">
        <v>60.201325976698776</v>
      </c>
      <c r="J107" s="11">
        <v>8.0527165736617192</v>
      </c>
      <c r="K107" s="11">
        <v>12.753859908908874</v>
      </c>
      <c r="L107" s="11">
        <v>11.365430812458094</v>
      </c>
      <c r="M107" s="11">
        <v>1.6012530908553122</v>
      </c>
      <c r="N107" s="10">
        <f>(D107*1/1000)/$C$107</f>
        <v>9.9331941684546607E-2</v>
      </c>
      <c r="O107" s="10">
        <f t="shared" ref="O107:S107" si="107">(E107*1/1000)/$C$107</f>
        <v>1.7456759803994657</v>
      </c>
      <c r="P107" s="10">
        <f t="shared" si="107"/>
        <v>2.0087785569694376</v>
      </c>
      <c r="Q107" s="10">
        <f t="shared" si="107"/>
        <v>8.8927484876668142E-2</v>
      </c>
      <c r="R107" s="10">
        <f t="shared" si="107"/>
        <v>0.26469281718302229</v>
      </c>
      <c r="S107" s="10">
        <f t="shared" si="107"/>
        <v>1.8812914367718367</v>
      </c>
      <c r="AH107" t="str">
        <f t="shared" si="69"/>
        <v>FALSE</v>
      </c>
    </row>
    <row r="108" spans="1:34" ht="16" x14ac:dyDescent="0.2">
      <c r="A108" s="8" t="s">
        <v>232</v>
      </c>
      <c r="B108" s="9">
        <v>37</v>
      </c>
      <c r="C108" s="10">
        <f t="shared" si="67"/>
        <v>3.6999999999999998E-2</v>
      </c>
      <c r="D108" s="11">
        <v>3.6513058097104159</v>
      </c>
      <c r="E108" s="11">
        <v>97.682840626947396</v>
      </c>
      <c r="F108" s="11">
        <v>81.93548989657657</v>
      </c>
      <c r="G108" s="11">
        <v>2.8194948448304356</v>
      </c>
      <c r="H108" s="11">
        <v>4.4573310859558397</v>
      </c>
      <c r="I108" s="11">
        <v>75.375708798392068</v>
      </c>
      <c r="J108" s="11">
        <v>5.3363806077629423</v>
      </c>
      <c r="K108" s="11">
        <v>7.8938116189181429</v>
      </c>
      <c r="L108" s="11">
        <v>19.839729981958424</v>
      </c>
      <c r="M108" s="11">
        <v>4.0243412440425494</v>
      </c>
      <c r="N108" s="10">
        <f>(D108*1/1000)/$C$108</f>
        <v>9.8683940802984219E-2</v>
      </c>
      <c r="O108" s="10">
        <f t="shared" ref="O108:S108" si="108">(E108*1/1000)/$C$108</f>
        <v>2.6400767737012809</v>
      </c>
      <c r="P108" s="10">
        <f t="shared" si="108"/>
        <v>2.2144726999074749</v>
      </c>
      <c r="Q108" s="10">
        <f t="shared" si="108"/>
        <v>7.6202563373795565E-2</v>
      </c>
      <c r="R108" s="10">
        <f t="shared" si="108"/>
        <v>0.12046840772853622</v>
      </c>
      <c r="S108" s="10">
        <f t="shared" si="108"/>
        <v>2.0371813188754615</v>
      </c>
      <c r="AH108" t="str">
        <f t="shared" si="69"/>
        <v>FALSE</v>
      </c>
    </row>
    <row r="109" spans="1:34" ht="16" x14ac:dyDescent="0.2">
      <c r="A109" s="8" t="s">
        <v>234</v>
      </c>
      <c r="B109" s="9">
        <v>21</v>
      </c>
      <c r="C109" s="10">
        <f t="shared" si="67"/>
        <v>2.1000000000000001E-2</v>
      </c>
      <c r="D109" s="11">
        <v>4.2791367215639715</v>
      </c>
      <c r="E109" s="11">
        <v>111.58068362866823</v>
      </c>
      <c r="F109" s="11">
        <v>96.12418562955807</v>
      </c>
      <c r="G109" s="11">
        <v>2.8332366568415228</v>
      </c>
      <c r="H109" s="11">
        <v>14.602845343659322</v>
      </c>
      <c r="I109" s="11">
        <v>73.493869889131901</v>
      </c>
      <c r="J109" s="11">
        <v>13.347389470928537</v>
      </c>
      <c r="K109" s="11">
        <v>16.025265811851483</v>
      </c>
      <c r="L109" s="11">
        <v>15.832944782762009</v>
      </c>
      <c r="M109" s="11">
        <v>2.7775711740278073</v>
      </c>
      <c r="N109" s="10">
        <f>(D109*1/1000)/$C$109</f>
        <v>0.20376841531257003</v>
      </c>
      <c r="O109" s="10">
        <f t="shared" ref="O109:S109" si="109">(E109*1/1000)/$C$109</f>
        <v>5.3133658870794394</v>
      </c>
      <c r="P109" s="10">
        <f t="shared" si="109"/>
        <v>4.5773421728360981</v>
      </c>
      <c r="Q109" s="10">
        <f t="shared" si="109"/>
        <v>0.13491603127816776</v>
      </c>
      <c r="R109" s="10">
        <f t="shared" si="109"/>
        <v>0.69537358779330094</v>
      </c>
      <c r="S109" s="10">
        <f t="shared" si="109"/>
        <v>3.4997080899586614</v>
      </c>
      <c r="AH109" t="str">
        <f t="shared" si="69"/>
        <v>FALSE</v>
      </c>
    </row>
    <row r="110" spans="1:34" ht="16" x14ac:dyDescent="0.2">
      <c r="A110" s="8" t="s">
        <v>236</v>
      </c>
      <c r="B110" s="9">
        <v>36</v>
      </c>
      <c r="C110" s="10">
        <f t="shared" si="67"/>
        <v>3.5999999999999997E-2</v>
      </c>
      <c r="D110" s="11">
        <v>74.173121591056386</v>
      </c>
      <c r="E110" s="11">
        <v>348.70509395761007</v>
      </c>
      <c r="F110" s="11">
        <v>136.98503987279801</v>
      </c>
      <c r="G110" s="11">
        <v>4.4811650831919998</v>
      </c>
      <c r="H110" s="11">
        <v>19.73576389437946</v>
      </c>
      <c r="I110" s="11">
        <v>200.02582255153595</v>
      </c>
      <c r="J110" s="11">
        <v>16.972052409352557</v>
      </c>
      <c r="K110" s="11">
        <v>25.633277716906949</v>
      </c>
      <c r="L110" s="11">
        <v>25.846472088561519</v>
      </c>
      <c r="M110" s="11">
        <v>11.081169320610853</v>
      </c>
      <c r="N110" s="10">
        <f>(D110*1/1000)/$C$110</f>
        <v>2.0603644886404555</v>
      </c>
      <c r="O110" s="10">
        <f t="shared" ref="O110:S110" si="110">(E110*1/1000)/$C$110</f>
        <v>9.6862526099336144</v>
      </c>
      <c r="P110" s="10">
        <f t="shared" si="110"/>
        <v>3.8051399964666115</v>
      </c>
      <c r="Q110" s="10">
        <f t="shared" si="110"/>
        <v>0.12447680786644445</v>
      </c>
      <c r="R110" s="10">
        <f t="shared" si="110"/>
        <v>0.54821566373276276</v>
      </c>
      <c r="S110" s="10">
        <f t="shared" si="110"/>
        <v>5.5562728486537765</v>
      </c>
      <c r="AH110" t="str">
        <f t="shared" si="69"/>
        <v>FALSE</v>
      </c>
    </row>
    <row r="111" spans="1:34" ht="16" x14ac:dyDescent="0.2">
      <c r="A111" s="8" t="s">
        <v>238</v>
      </c>
      <c r="B111" s="9">
        <v>46</v>
      </c>
      <c r="C111" s="10">
        <f t="shared" si="67"/>
        <v>4.5999999999999999E-2</v>
      </c>
      <c r="D111" s="11">
        <v>7.0730267141436975</v>
      </c>
      <c r="E111" s="11">
        <v>1000.2240540095478</v>
      </c>
      <c r="F111" s="11">
        <v>751.68396102565907</v>
      </c>
      <c r="G111" s="11">
        <v>3.4408262587367284</v>
      </c>
      <c r="H111" s="11">
        <v>69.158169267599703</v>
      </c>
      <c r="I111" s="11">
        <v>328.47247770107879</v>
      </c>
      <c r="J111" s="11">
        <v>43.292295982463145</v>
      </c>
      <c r="K111" s="11">
        <v>70.155516140625039</v>
      </c>
      <c r="L111" s="11">
        <v>4.3986422664128071</v>
      </c>
      <c r="M111" s="11">
        <v>2.254948255586875</v>
      </c>
      <c r="N111" s="10">
        <f>(D111*1/1000)/$C$111</f>
        <v>0.15376145030747168</v>
      </c>
      <c r="O111" s="10">
        <f t="shared" ref="O111:S111" si="111">(E111*1/1000)/$C$111</f>
        <v>21.744001174120601</v>
      </c>
      <c r="P111" s="10">
        <f t="shared" si="111"/>
        <v>16.340955674470848</v>
      </c>
      <c r="Q111" s="10">
        <f t="shared" si="111"/>
        <v>7.4800570842102787E-2</v>
      </c>
      <c r="R111" s="10">
        <f t="shared" si="111"/>
        <v>1.5034384623391239</v>
      </c>
      <c r="S111" s="10">
        <f t="shared" si="111"/>
        <v>7.1407060369799735</v>
      </c>
      <c r="AH111" t="str">
        <f t="shared" si="69"/>
        <v>FALSE</v>
      </c>
    </row>
    <row r="112" spans="1:34" ht="16" x14ac:dyDescent="0.2">
      <c r="A112" s="8" t="s">
        <v>240</v>
      </c>
      <c r="B112" s="9">
        <v>31</v>
      </c>
      <c r="C112" s="10">
        <f t="shared" si="67"/>
        <v>3.1E-2</v>
      </c>
      <c r="D112" s="11">
        <v>4.0953847839170026</v>
      </c>
      <c r="E112" s="11">
        <v>272.42090495741525</v>
      </c>
      <c r="F112" s="11">
        <v>123.46836981255665</v>
      </c>
      <c r="G112" s="11">
        <v>2.8652669417851939</v>
      </c>
      <c r="H112" s="11">
        <v>17.610801780095372</v>
      </c>
      <c r="I112" s="11">
        <v>90.495343437727186</v>
      </c>
      <c r="J112" s="11">
        <v>13.352090049549188</v>
      </c>
      <c r="K112" s="11">
        <v>18.769522035094909</v>
      </c>
      <c r="L112" s="11">
        <v>28.612782058023289</v>
      </c>
      <c r="M112" s="11">
        <v>6.373862905323505</v>
      </c>
      <c r="N112" s="10">
        <f>(D112*1/1000)/$C$112</f>
        <v>0.1321091865779678</v>
      </c>
      <c r="O112" s="10">
        <f t="shared" ref="O112:S112" si="112">(E112*1/1000)/$C$112</f>
        <v>8.7877711276585551</v>
      </c>
      <c r="P112" s="10">
        <f t="shared" si="112"/>
        <v>3.9828506391147305</v>
      </c>
      <c r="Q112" s="10">
        <f t="shared" si="112"/>
        <v>9.2427965864038522E-2</v>
      </c>
      <c r="R112" s="10">
        <f t="shared" si="112"/>
        <v>0.56809038000307654</v>
      </c>
      <c r="S112" s="10">
        <f t="shared" si="112"/>
        <v>2.9192046270234573</v>
      </c>
      <c r="AH112" t="str">
        <f t="shared" si="69"/>
        <v>FALSE</v>
      </c>
    </row>
    <row r="113" spans="1:34" ht="16" x14ac:dyDescent="0.2">
      <c r="A113" s="8" t="s">
        <v>242</v>
      </c>
      <c r="B113" s="9">
        <v>28</v>
      </c>
      <c r="C113" s="10">
        <f t="shared" si="67"/>
        <v>2.8000000000000001E-2</v>
      </c>
      <c r="D113" s="11">
        <v>3.543315136838487</v>
      </c>
      <c r="E113" s="11">
        <v>37.160006849209424</v>
      </c>
      <c r="F113" s="11">
        <v>36.714659970058342</v>
      </c>
      <c r="G113" s="11">
        <v>2.8096836153064775</v>
      </c>
      <c r="H113" s="11">
        <v>4.7585457486946661</v>
      </c>
      <c r="I113" s="11">
        <v>25.186506417110675</v>
      </c>
      <c r="J113" s="11">
        <v>6.255070856175263</v>
      </c>
      <c r="K113" s="11">
        <v>8.090532378162786</v>
      </c>
      <c r="L113" s="11">
        <v>8.3709096376530958</v>
      </c>
      <c r="M113" s="11">
        <v>3.434496585170252</v>
      </c>
      <c r="N113" s="10">
        <f>(D113*1/1000)/$C$113</f>
        <v>0.12654696917280311</v>
      </c>
      <c r="O113" s="10">
        <f t="shared" ref="O113:S113" si="113">(E113*1/1000)/$C$113</f>
        <v>1.3271431017574793</v>
      </c>
      <c r="P113" s="10">
        <f t="shared" si="113"/>
        <v>1.3112378560735123</v>
      </c>
      <c r="Q113" s="10">
        <f t="shared" si="113"/>
        <v>0.10034584340380277</v>
      </c>
      <c r="R113" s="10">
        <f t="shared" si="113"/>
        <v>0.16994806245338095</v>
      </c>
      <c r="S113" s="10">
        <f t="shared" si="113"/>
        <v>0.89951808632538122</v>
      </c>
      <c r="AH113" t="str">
        <f t="shared" si="69"/>
        <v>FALSE</v>
      </c>
    </row>
    <row r="114" spans="1:34" ht="16" x14ac:dyDescent="0.2">
      <c r="A114" s="8" t="s">
        <v>244</v>
      </c>
      <c r="B114" s="9">
        <v>32</v>
      </c>
      <c r="C114" s="10">
        <f t="shared" si="67"/>
        <v>3.2000000000000001E-2</v>
      </c>
      <c r="D114" s="11">
        <v>3.2809999559763976</v>
      </c>
      <c r="E114" s="11">
        <v>178.8294322555046</v>
      </c>
      <c r="F114" s="11">
        <v>91.170810845649314</v>
      </c>
      <c r="G114" s="11">
        <v>2.8364184446204903</v>
      </c>
      <c r="H114" s="11">
        <v>19.270398866431002</v>
      </c>
      <c r="I114" s="11">
        <v>113.03120142907444</v>
      </c>
      <c r="J114" s="11">
        <v>15.821649705285544</v>
      </c>
      <c r="K114" s="11">
        <v>20.170967636697178</v>
      </c>
      <c r="L114" s="11">
        <v>22.104742421710103</v>
      </c>
      <c r="M114" s="11">
        <v>2.1814815294759633</v>
      </c>
      <c r="N114" s="10">
        <f>(D114*1/1000)/$C$114</f>
        <v>0.10253124862426242</v>
      </c>
      <c r="O114" s="10">
        <f t="shared" ref="O114:S114" si="114">(E114*1/1000)/$C$114</f>
        <v>5.5884197579845187</v>
      </c>
      <c r="P114" s="10">
        <f t="shared" si="114"/>
        <v>2.849087838926541</v>
      </c>
      <c r="Q114" s="10">
        <f t="shared" si="114"/>
        <v>8.8638076394390322E-2</v>
      </c>
      <c r="R114" s="10">
        <f t="shared" si="114"/>
        <v>0.6021999645759688</v>
      </c>
      <c r="S114" s="10">
        <f t="shared" si="114"/>
        <v>3.5322250446585763</v>
      </c>
      <c r="AH114" t="str">
        <f t="shared" si="69"/>
        <v>FALSE</v>
      </c>
    </row>
    <row r="115" spans="1:34" ht="16" x14ac:dyDescent="0.2">
      <c r="A115" s="8" t="s">
        <v>246</v>
      </c>
      <c r="B115" s="9">
        <v>29</v>
      </c>
      <c r="C115" s="10">
        <f t="shared" si="67"/>
        <v>2.9000000000000001E-2</v>
      </c>
      <c r="D115" s="11">
        <v>4.4386503397738988</v>
      </c>
      <c r="E115" s="11">
        <v>305.14112687568536</v>
      </c>
      <c r="F115" s="11">
        <v>131.4366838297438</v>
      </c>
      <c r="G115" s="11">
        <v>2.8763867083090338</v>
      </c>
      <c r="H115" s="11">
        <v>14.716433318555692</v>
      </c>
      <c r="I115" s="11">
        <v>173.57034432910055</v>
      </c>
      <c r="J115" s="11">
        <v>10.713726889464271</v>
      </c>
      <c r="K115" s="11">
        <v>17.807679906536112</v>
      </c>
      <c r="L115" s="11">
        <v>26.113476458763106</v>
      </c>
      <c r="M115" s="11">
        <v>2.1492837684039694</v>
      </c>
      <c r="N115" s="10">
        <f>(D115*1/1000)/$C$115</f>
        <v>0.15305690826806548</v>
      </c>
      <c r="O115" s="10">
        <f t="shared" ref="O115:S115" si="115">(E115*1/1000)/$C$115</f>
        <v>10.522107823299494</v>
      </c>
      <c r="P115" s="10">
        <f t="shared" si="115"/>
        <v>4.5322994424049581</v>
      </c>
      <c r="Q115" s="10">
        <f t="shared" si="115"/>
        <v>9.9185748562380466E-2</v>
      </c>
      <c r="R115" s="10">
        <f t="shared" si="115"/>
        <v>0.50746321788123072</v>
      </c>
      <c r="S115" s="10">
        <f t="shared" si="115"/>
        <v>5.9851842872103633</v>
      </c>
      <c r="AH115" t="str">
        <f t="shared" si="69"/>
        <v>FALSE</v>
      </c>
    </row>
    <row r="116" spans="1:34" ht="16" x14ac:dyDescent="0.2">
      <c r="A116" s="8" t="s">
        <v>248</v>
      </c>
      <c r="B116" s="9">
        <v>28</v>
      </c>
      <c r="C116" s="10">
        <f t="shared" si="67"/>
        <v>2.8000000000000001E-2</v>
      </c>
      <c r="D116" s="11">
        <v>4.1720077571400065</v>
      </c>
      <c r="E116" s="11">
        <v>343.96561936946256</v>
      </c>
      <c r="F116" s="11">
        <v>179.32141562380713</v>
      </c>
      <c r="G116" s="11">
        <v>2.8848364312722738</v>
      </c>
      <c r="H116" s="11">
        <v>30.684935714283668</v>
      </c>
      <c r="I116" s="11">
        <v>142.22054441369323</v>
      </c>
      <c r="J116" s="11">
        <v>24.072425801198509</v>
      </c>
      <c r="K116" s="11">
        <v>27.595451690281276</v>
      </c>
      <c r="L116" s="11">
        <v>23.705912510738951</v>
      </c>
      <c r="M116" s="11">
        <v>2.52101731252574</v>
      </c>
      <c r="N116" s="10">
        <f>(D116*1/1000)/$C$116</f>
        <v>0.1490002770407145</v>
      </c>
      <c r="O116" s="10">
        <f t="shared" ref="O116:S116" si="116">(E116*1/1000)/$C$116</f>
        <v>12.284486406052235</v>
      </c>
      <c r="P116" s="10">
        <f t="shared" si="116"/>
        <v>6.404336272278826</v>
      </c>
      <c r="Q116" s="10">
        <f t="shared" si="116"/>
        <v>0.10302987254543836</v>
      </c>
      <c r="R116" s="10">
        <f t="shared" si="116"/>
        <v>1.0958905612244167</v>
      </c>
      <c r="S116" s="10">
        <f t="shared" si="116"/>
        <v>5.079305157631901</v>
      </c>
      <c r="AH116" t="str">
        <f t="shared" si="69"/>
        <v>FALSE</v>
      </c>
    </row>
    <row r="117" spans="1:34" ht="16" x14ac:dyDescent="0.2">
      <c r="A117" s="8" t="s">
        <v>250</v>
      </c>
      <c r="B117" s="9">
        <v>29</v>
      </c>
      <c r="C117" s="10">
        <f t="shared" si="67"/>
        <v>2.9000000000000001E-2</v>
      </c>
      <c r="D117" s="11">
        <v>5.6791369238172411</v>
      </c>
      <c r="E117" s="11">
        <v>584.91818368926056</v>
      </c>
      <c r="F117" s="11">
        <v>365.30858537553172</v>
      </c>
      <c r="G117" s="11">
        <v>2.8678015434859057</v>
      </c>
      <c r="H117" s="11">
        <v>90.388888219062295</v>
      </c>
      <c r="I117" s="11">
        <v>412.415228630824</v>
      </c>
      <c r="J117" s="11">
        <v>41.411270369251582</v>
      </c>
      <c r="K117" s="11">
        <v>85.606055059110361</v>
      </c>
      <c r="L117" s="11">
        <v>104.83627657067561</v>
      </c>
      <c r="M117" s="11">
        <v>13.703143105413973</v>
      </c>
      <c r="N117" s="10">
        <f>(D117*1/1000)/$C$117</f>
        <v>0.19583230771783589</v>
      </c>
      <c r="O117" s="10">
        <f t="shared" ref="O117:S117" si="117">(E117*1/1000)/$C$117</f>
        <v>20.169592541008981</v>
      </c>
      <c r="P117" s="10">
        <f t="shared" si="117"/>
        <v>12.59684777157006</v>
      </c>
      <c r="Q117" s="10">
        <f t="shared" si="117"/>
        <v>9.8889708396065715E-2</v>
      </c>
      <c r="R117" s="10">
        <f t="shared" si="117"/>
        <v>3.1168582144504238</v>
      </c>
      <c r="S117" s="10">
        <f t="shared" si="117"/>
        <v>14.221214780373241</v>
      </c>
      <c r="AH117" t="str">
        <f t="shared" si="69"/>
        <v>FALSE</v>
      </c>
    </row>
    <row r="118" spans="1:34" ht="16" x14ac:dyDescent="0.2">
      <c r="A118" s="8" t="s">
        <v>252</v>
      </c>
      <c r="B118" s="9">
        <v>25</v>
      </c>
      <c r="C118" s="10">
        <f t="shared" si="67"/>
        <v>2.5000000000000001E-2</v>
      </c>
      <c r="D118" s="11">
        <v>5.9608339559384893</v>
      </c>
      <c r="E118" s="11">
        <v>493.36430932284634</v>
      </c>
      <c r="F118" s="11">
        <v>171.2596214442415</v>
      </c>
      <c r="G118" s="11">
        <v>2.985648299386201</v>
      </c>
      <c r="H118" s="11">
        <v>23.898929144735735</v>
      </c>
      <c r="I118" s="11">
        <v>102.64502407024995</v>
      </c>
      <c r="J118" s="11">
        <v>18.387605094779317</v>
      </c>
      <c r="K118" s="11">
        <v>25.496296988688556</v>
      </c>
      <c r="L118" s="11">
        <v>46.905785410804476</v>
      </c>
      <c r="M118" s="11">
        <v>13.205209583051689</v>
      </c>
      <c r="N118" s="10">
        <f>(D118*1/1000)/$C$118</f>
        <v>0.23843335823753956</v>
      </c>
      <c r="O118" s="10">
        <f t="shared" ref="O118:S118" si="118">(E118*1/1000)/$C$118</f>
        <v>19.734572372913853</v>
      </c>
      <c r="P118" s="10">
        <f t="shared" si="118"/>
        <v>6.8503848577696598</v>
      </c>
      <c r="Q118" s="10">
        <f t="shared" si="118"/>
        <v>0.11942593197544804</v>
      </c>
      <c r="R118" s="10">
        <f t="shared" si="118"/>
        <v>0.95595716578942946</v>
      </c>
      <c r="S118" s="10">
        <f t="shared" si="118"/>
        <v>4.1058009628099974</v>
      </c>
      <c r="AH118" t="str">
        <f t="shared" si="69"/>
        <v>FALSE</v>
      </c>
    </row>
    <row r="119" spans="1:34" ht="16" x14ac:dyDescent="0.2">
      <c r="A119" s="8" t="s">
        <v>254</v>
      </c>
      <c r="B119" s="9">
        <v>27</v>
      </c>
      <c r="C119" s="10">
        <f t="shared" si="67"/>
        <v>2.7E-2</v>
      </c>
      <c r="D119" s="11">
        <v>7.2917539887325749</v>
      </c>
      <c r="E119" s="11">
        <v>504.3325264926907</v>
      </c>
      <c r="F119" s="11">
        <v>139.16031251929832</v>
      </c>
      <c r="G119" s="11">
        <v>3.2420519894852546</v>
      </c>
      <c r="H119" s="11">
        <v>23.008198850369595</v>
      </c>
      <c r="I119" s="11">
        <v>495.67935240558938</v>
      </c>
      <c r="J119" s="11">
        <v>9.6504924616600611</v>
      </c>
      <c r="K119" s="11">
        <v>21.073919443629585</v>
      </c>
      <c r="L119" s="11">
        <v>35.489574532624083</v>
      </c>
      <c r="M119" s="11">
        <v>27.941449883374368</v>
      </c>
      <c r="N119" s="10">
        <f>(D119*1/1000)/$C$119</f>
        <v>0.27006496254565093</v>
      </c>
      <c r="O119" s="10">
        <f t="shared" ref="O119:S119" si="119">(E119*1/1000)/$C$119</f>
        <v>18.678982462692247</v>
      </c>
      <c r="P119" s="10">
        <f t="shared" si="119"/>
        <v>5.1540856488629005</v>
      </c>
      <c r="Q119" s="10">
        <f t="shared" si="119"/>
        <v>0.12007599961056499</v>
      </c>
      <c r="R119" s="10">
        <f t="shared" si="119"/>
        <v>0.85215551297665171</v>
      </c>
      <c r="S119" s="10">
        <f t="shared" si="119"/>
        <v>18.358494533540348</v>
      </c>
      <c r="AH119" t="str">
        <f t="shared" si="69"/>
        <v>FALSE</v>
      </c>
    </row>
    <row r="120" spans="1:34" ht="16" x14ac:dyDescent="0.2">
      <c r="A120" s="8" t="s">
        <v>256</v>
      </c>
      <c r="B120" s="9">
        <v>34</v>
      </c>
      <c r="C120" s="10">
        <f t="shared" si="67"/>
        <v>3.4000000000000002E-2</v>
      </c>
      <c r="D120" s="11">
        <v>7.8874530471898519</v>
      </c>
      <c r="E120" s="11">
        <v>599.50584044954542</v>
      </c>
      <c r="F120" s="11">
        <v>142.50604835816037</v>
      </c>
      <c r="G120" s="11">
        <v>2.8385259599927117</v>
      </c>
      <c r="H120" s="11">
        <v>5.3769680852790138</v>
      </c>
      <c r="I120" s="11">
        <v>296.02690884176911</v>
      </c>
      <c r="J120" s="11">
        <v>4.3402999737680057</v>
      </c>
      <c r="K120" s="11">
        <v>6.7047668997435439</v>
      </c>
      <c r="L120" s="11">
        <v>11.658999819941677</v>
      </c>
      <c r="M120" s="11">
        <v>2.88452429462972</v>
      </c>
      <c r="N120" s="10">
        <f>(D120*1/1000)/$C$120</f>
        <v>0.23198391315264269</v>
      </c>
      <c r="O120" s="10">
        <f t="shared" ref="O120:S120" si="120">(E120*1/1000)/$C$120</f>
        <v>17.632524719104278</v>
      </c>
      <c r="P120" s="10">
        <f t="shared" si="120"/>
        <v>4.1913543634753045</v>
      </c>
      <c r="Q120" s="10">
        <f t="shared" si="120"/>
        <v>8.3486057646844455E-2</v>
      </c>
      <c r="R120" s="10">
        <f t="shared" si="120"/>
        <v>0.15814612015526511</v>
      </c>
      <c r="S120" s="10">
        <f t="shared" si="120"/>
        <v>8.7066737894637978</v>
      </c>
      <c r="AH120" t="str">
        <f t="shared" si="69"/>
        <v>FALSE</v>
      </c>
    </row>
    <row r="121" spans="1:34" ht="16" x14ac:dyDescent="0.2">
      <c r="A121" s="8" t="s">
        <v>258</v>
      </c>
      <c r="B121" s="9">
        <v>26</v>
      </c>
      <c r="C121" s="10">
        <f t="shared" si="67"/>
        <v>2.5999999999999999E-2</v>
      </c>
      <c r="D121" s="11">
        <v>3.0714138478092816</v>
      </c>
      <c r="E121" s="11">
        <v>747.52944904074764</v>
      </c>
      <c r="F121" s="11">
        <v>489.51910437814371</v>
      </c>
      <c r="G121" s="11">
        <v>2.8883043836177835</v>
      </c>
      <c r="H121" s="11">
        <v>9.6941414879158625</v>
      </c>
      <c r="I121" s="11">
        <v>443.68134027300289</v>
      </c>
      <c r="J121" s="11">
        <v>7.9705187674356273</v>
      </c>
      <c r="K121" s="11">
        <v>11.181207555797029</v>
      </c>
      <c r="L121" s="11">
        <v>48.142169321769764</v>
      </c>
      <c r="M121" s="11">
        <v>2.7282500324344539</v>
      </c>
      <c r="N121" s="10">
        <f>(D121*1/1000)/$C$121</f>
        <v>0.11813130183881854</v>
      </c>
      <c r="O121" s="10">
        <f t="shared" ref="O121:S121" si="121">(E121*1/1000)/$C$121</f>
        <v>28.751132655413372</v>
      </c>
      <c r="P121" s="10">
        <f t="shared" si="121"/>
        <v>18.827657860697837</v>
      </c>
      <c r="Q121" s="10">
        <f t="shared" si="121"/>
        <v>0.11108863013914552</v>
      </c>
      <c r="R121" s="10">
        <f t="shared" si="121"/>
        <v>0.37285159568907161</v>
      </c>
      <c r="S121" s="10">
        <f t="shared" si="121"/>
        <v>17.064666933577033</v>
      </c>
      <c r="AH121" t="str">
        <f t="shared" si="69"/>
        <v>FALSE</v>
      </c>
    </row>
    <row r="122" spans="1:34" ht="16" x14ac:dyDescent="0.2">
      <c r="A122" s="8" t="s">
        <v>260</v>
      </c>
      <c r="B122" s="9">
        <v>32</v>
      </c>
      <c r="C122" s="10">
        <f t="shared" si="67"/>
        <v>3.2000000000000001E-2</v>
      </c>
      <c r="D122" s="11">
        <v>10.595210392717412</v>
      </c>
      <c r="E122" s="11">
        <v>954.39103105236074</v>
      </c>
      <c r="F122" s="11">
        <v>304.67901592339109</v>
      </c>
      <c r="G122" s="11">
        <v>3.1890243128070548</v>
      </c>
      <c r="H122" s="11">
        <v>45.996850562977194</v>
      </c>
      <c r="I122" s="11">
        <v>401.62453941844137</v>
      </c>
      <c r="J122" s="11">
        <v>27.823629607921575</v>
      </c>
      <c r="K122" s="11">
        <v>45.127371293161069</v>
      </c>
      <c r="L122" s="11">
        <v>66.774038906779495</v>
      </c>
      <c r="M122" s="11">
        <v>13.72661456599997</v>
      </c>
      <c r="N122" s="10">
        <f>(D122*1/1000)/$C$122</f>
        <v>0.33110032477241907</v>
      </c>
      <c r="O122" s="10">
        <f t="shared" ref="O122:S122" si="122">(E122*1/1000)/$C$122</f>
        <v>29.824719720386273</v>
      </c>
      <c r="P122" s="10">
        <f t="shared" si="122"/>
        <v>9.5212192476059716</v>
      </c>
      <c r="Q122" s="10">
        <f t="shared" si="122"/>
        <v>9.9657009775220462E-2</v>
      </c>
      <c r="R122" s="10">
        <f t="shared" si="122"/>
        <v>1.4374015800930373</v>
      </c>
      <c r="S122" s="10">
        <f t="shared" si="122"/>
        <v>12.550766856826293</v>
      </c>
      <c r="AH122" t="str">
        <f t="shared" si="69"/>
        <v>FALSE</v>
      </c>
    </row>
    <row r="123" spans="1:34" ht="16" x14ac:dyDescent="0.2">
      <c r="A123" s="8" t="s">
        <v>262</v>
      </c>
      <c r="B123" s="9">
        <v>40</v>
      </c>
      <c r="C123" s="10">
        <f t="shared" si="67"/>
        <v>0.04</v>
      </c>
      <c r="D123" s="11">
        <v>13.750293703859029</v>
      </c>
      <c r="E123" s="11">
        <v>925.44498275916055</v>
      </c>
      <c r="F123" s="11">
        <v>217.11822067618286</v>
      </c>
      <c r="G123" s="11">
        <v>2.8917809302655484</v>
      </c>
      <c r="H123" s="11">
        <v>1.9537649194313877</v>
      </c>
      <c r="I123" s="11">
        <v>771.61515013935991</v>
      </c>
      <c r="J123" s="11">
        <v>3.0696454921122895</v>
      </c>
      <c r="K123" s="11">
        <v>2.0289828743396363</v>
      </c>
      <c r="L123" s="11">
        <v>6.387044139846541</v>
      </c>
      <c r="M123" s="11">
        <v>2.3802739236611998</v>
      </c>
      <c r="N123" s="10">
        <f>(D123*1/1000)/$C$123</f>
        <v>0.34375734259647572</v>
      </c>
      <c r="O123" s="10">
        <f t="shared" ref="O123:S123" si="123">(E123*1/1000)/$C$123</f>
        <v>23.136124568979014</v>
      </c>
      <c r="P123" s="10">
        <f t="shared" si="123"/>
        <v>5.4279555169045715</v>
      </c>
      <c r="Q123" s="10">
        <f t="shared" si="123"/>
        <v>7.229452325663871E-2</v>
      </c>
      <c r="R123" s="10">
        <f t="shared" si="123"/>
        <v>4.8844122985784687E-2</v>
      </c>
      <c r="S123" s="10">
        <f t="shared" si="123"/>
        <v>19.290378753483996</v>
      </c>
      <c r="AH123" t="str">
        <f t="shared" si="69"/>
        <v>FALSE</v>
      </c>
    </row>
    <row r="124" spans="1:34" ht="16" x14ac:dyDescent="0.2">
      <c r="A124" s="8" t="s">
        <v>264</v>
      </c>
      <c r="B124" s="9">
        <v>39</v>
      </c>
      <c r="C124" s="10">
        <f t="shared" si="67"/>
        <v>3.9E-2</v>
      </c>
      <c r="D124" s="11">
        <v>4.0388228795740115</v>
      </c>
      <c r="E124" s="11">
        <v>1119.517728089616</v>
      </c>
      <c r="F124" s="11">
        <v>573.33347529751609</v>
      </c>
      <c r="G124" s="11">
        <v>2.869026867141363</v>
      </c>
      <c r="H124" s="11">
        <v>42.990806542975513</v>
      </c>
      <c r="I124" s="11">
        <v>452.95041031542922</v>
      </c>
      <c r="J124" s="11">
        <v>25.524084929917279</v>
      </c>
      <c r="K124" s="11">
        <v>37.568590207093791</v>
      </c>
      <c r="L124" s="11">
        <v>59.44211302720106</v>
      </c>
      <c r="M124" s="11">
        <v>2.3366871053348812</v>
      </c>
      <c r="N124" s="10">
        <f>(D124*1/1000)/$C$124</f>
        <v>0.10355956101471825</v>
      </c>
      <c r="O124" s="10">
        <f t="shared" ref="O124:S124" si="124">(E124*1/1000)/$C$124</f>
        <v>28.705582771528615</v>
      </c>
      <c r="P124" s="10">
        <f t="shared" si="124"/>
        <v>14.700858340961952</v>
      </c>
      <c r="Q124" s="10">
        <f t="shared" si="124"/>
        <v>7.3564791465163148E-2</v>
      </c>
      <c r="R124" s="10">
        <f t="shared" si="124"/>
        <v>1.1023283728968081</v>
      </c>
      <c r="S124" s="10">
        <f t="shared" si="124"/>
        <v>11.614113085011006</v>
      </c>
      <c r="AH124" t="str">
        <f t="shared" si="69"/>
        <v>FALSE</v>
      </c>
    </row>
    <row r="125" spans="1:34" ht="16" x14ac:dyDescent="0.2">
      <c r="A125" s="8" t="s">
        <v>266</v>
      </c>
      <c r="B125" s="9">
        <v>46</v>
      </c>
      <c r="C125" s="10">
        <f t="shared" si="67"/>
        <v>4.5999999999999999E-2</v>
      </c>
      <c r="D125" s="11">
        <v>3.6475938843251976</v>
      </c>
      <c r="E125" s="11">
        <v>157.53343208198618</v>
      </c>
      <c r="F125" s="11">
        <v>117.42895933123603</v>
      </c>
      <c r="G125" s="11">
        <v>2.8429344711751332</v>
      </c>
      <c r="H125" s="11">
        <v>25.358443208196675</v>
      </c>
      <c r="I125" s="11">
        <v>134.51125302144433</v>
      </c>
      <c r="J125" s="11">
        <v>18.979012252726758</v>
      </c>
      <c r="K125" s="11">
        <v>29.375051301564518</v>
      </c>
      <c r="L125" s="11">
        <v>26.515899251990909</v>
      </c>
      <c r="M125" s="11">
        <v>2.409282007115638</v>
      </c>
      <c r="N125" s="10">
        <f>(D125*1/1000)/$C$125</f>
        <v>7.929551922446082E-2</v>
      </c>
      <c r="O125" s="10">
        <f t="shared" ref="O125:S125" si="125">(E125*1/1000)/$C$125</f>
        <v>3.4246398278692647</v>
      </c>
      <c r="P125" s="10">
        <f t="shared" si="125"/>
        <v>2.5528034637225221</v>
      </c>
      <c r="Q125" s="10">
        <f t="shared" si="125"/>
        <v>6.1802923286415942E-2</v>
      </c>
      <c r="R125" s="10">
        <f t="shared" si="125"/>
        <v>0.55127050452601467</v>
      </c>
      <c r="S125" s="10">
        <f t="shared" si="125"/>
        <v>2.924157674379225</v>
      </c>
      <c r="AH125" t="str">
        <f t="shared" si="69"/>
        <v>FALSE</v>
      </c>
    </row>
    <row r="126" spans="1:34" ht="16" x14ac:dyDescent="0.2">
      <c r="A126" s="8" t="s">
        <v>268</v>
      </c>
      <c r="B126" s="9">
        <v>30</v>
      </c>
      <c r="C126" s="10">
        <f t="shared" si="67"/>
        <v>0.03</v>
      </c>
      <c r="D126" s="11">
        <v>4.6938960511131569</v>
      </c>
      <c r="E126" s="11">
        <v>561.58894364126388</v>
      </c>
      <c r="F126" s="11">
        <v>193.82928021079894</v>
      </c>
      <c r="G126" s="11">
        <v>3.1942617749725688</v>
      </c>
      <c r="H126" s="11">
        <v>24.224185402170111</v>
      </c>
      <c r="I126" s="11">
        <v>408.4518458748621</v>
      </c>
      <c r="J126" s="11">
        <v>19.421144139380701</v>
      </c>
      <c r="K126" s="11">
        <v>28.187469970547006</v>
      </c>
      <c r="L126" s="11">
        <v>3.5526122308255594</v>
      </c>
      <c r="M126" s="11">
        <v>1.6497966183956465</v>
      </c>
      <c r="N126" s="10">
        <f>(D126*1/1000)/$C$126</f>
        <v>0.1564632017037719</v>
      </c>
      <c r="O126" s="10">
        <f t="shared" ref="O126:S126" si="126">(E126*1/1000)/$C$126</f>
        <v>18.719631454708797</v>
      </c>
      <c r="P126" s="10">
        <f t="shared" si="126"/>
        <v>6.4609760070266322</v>
      </c>
      <c r="Q126" s="10">
        <f t="shared" si="126"/>
        <v>0.10647539249908562</v>
      </c>
      <c r="R126" s="10">
        <f t="shared" si="126"/>
        <v>0.80747284673900377</v>
      </c>
      <c r="S126" s="10">
        <f t="shared" si="126"/>
        <v>13.615061529162071</v>
      </c>
      <c r="AH126" t="str">
        <f t="shared" si="69"/>
        <v>FALSE</v>
      </c>
    </row>
    <row r="127" spans="1:34" ht="16" x14ac:dyDescent="0.2">
      <c r="A127" s="8" t="s">
        <v>270</v>
      </c>
      <c r="B127" s="9">
        <v>31</v>
      </c>
      <c r="C127" s="10">
        <f t="shared" si="67"/>
        <v>3.1E-2</v>
      </c>
      <c r="D127" s="11">
        <v>3.8827625466229367</v>
      </c>
      <c r="E127" s="11">
        <v>159.45687371270108</v>
      </c>
      <c r="F127" s="11">
        <v>137.39951466157314</v>
      </c>
      <c r="G127" s="11">
        <v>2.8207649615575696</v>
      </c>
      <c r="H127" s="11">
        <v>16.58421394202318</v>
      </c>
      <c r="I127" s="11">
        <v>67.264358376244161</v>
      </c>
      <c r="J127" s="11">
        <v>12.840196344999198</v>
      </c>
      <c r="K127" s="11">
        <v>19.92715427112952</v>
      </c>
      <c r="L127" s="11">
        <v>14.949574558706995</v>
      </c>
      <c r="M127" s="11">
        <v>2.8767111251889492</v>
      </c>
      <c r="N127" s="10">
        <f>(D127*1/1000)/$C$127</f>
        <v>0.12525040472977214</v>
      </c>
      <c r="O127" s="10">
        <f t="shared" ref="O127:S127" si="127">(E127*1/1000)/$C$127</f>
        <v>5.1437701197645511</v>
      </c>
      <c r="P127" s="10">
        <f t="shared" si="127"/>
        <v>4.4322424084378431</v>
      </c>
      <c r="Q127" s="10">
        <f t="shared" si="127"/>
        <v>9.0992418114760304E-2</v>
      </c>
      <c r="R127" s="10">
        <f t="shared" si="127"/>
        <v>0.53497464329107025</v>
      </c>
      <c r="S127" s="10">
        <f t="shared" si="127"/>
        <v>2.1698180121369082</v>
      </c>
      <c r="AH127" t="str">
        <f t="shared" si="69"/>
        <v>FALSE</v>
      </c>
    </row>
    <row r="128" spans="1:34" ht="16" x14ac:dyDescent="0.2">
      <c r="A128" s="8" t="s">
        <v>272</v>
      </c>
      <c r="B128" s="9">
        <v>29</v>
      </c>
      <c r="C128" s="10">
        <f t="shared" si="67"/>
        <v>2.9000000000000001E-2</v>
      </c>
      <c r="D128" s="11">
        <v>8.1162061322359644</v>
      </c>
      <c r="E128" s="11">
        <v>585.98711164149609</v>
      </c>
      <c r="F128" s="11">
        <v>290.33233598851314</v>
      </c>
      <c r="G128" s="11">
        <v>2.9110348961310994</v>
      </c>
      <c r="H128" s="11">
        <v>63.017662324903355</v>
      </c>
      <c r="I128" s="11">
        <v>302.84831354701589</v>
      </c>
      <c r="J128" s="11">
        <v>33.006154046602056</v>
      </c>
      <c r="K128" s="11">
        <v>77.915311329537346</v>
      </c>
      <c r="L128" s="11">
        <v>57.619979178777882</v>
      </c>
      <c r="M128" s="11">
        <v>2.633265689938209</v>
      </c>
      <c r="N128" s="10">
        <f>(D128*1/1000)/$C$128</f>
        <v>0.27986917697365393</v>
      </c>
      <c r="O128" s="10">
        <f t="shared" ref="O128:S128" si="128">(E128*1/1000)/$C$128</f>
        <v>20.206452125568831</v>
      </c>
      <c r="P128" s="10">
        <f t="shared" si="128"/>
        <v>10.011459861672867</v>
      </c>
      <c r="Q128" s="10">
        <f t="shared" si="128"/>
        <v>0.10038051365969307</v>
      </c>
      <c r="R128" s="10">
        <f t="shared" si="128"/>
        <v>2.173022838789771</v>
      </c>
      <c r="S128" s="10">
        <f t="shared" si="128"/>
        <v>10.443045294724685</v>
      </c>
      <c r="AH128" t="str">
        <f t="shared" si="69"/>
        <v>FALSE</v>
      </c>
    </row>
    <row r="129" spans="1:34" ht="16" x14ac:dyDescent="0.2">
      <c r="A129" s="8" t="s">
        <v>274</v>
      </c>
      <c r="B129" s="9">
        <v>23</v>
      </c>
      <c r="C129" s="10">
        <f t="shared" si="67"/>
        <v>2.3E-2</v>
      </c>
      <c r="D129" s="11">
        <v>3.0569629239032907</v>
      </c>
      <c r="E129" s="11">
        <v>852.16756916013287</v>
      </c>
      <c r="F129" s="11">
        <v>259.29845883245599</v>
      </c>
      <c r="G129" s="11">
        <v>2.8521782591584244</v>
      </c>
      <c r="H129" s="11">
        <v>93.175518360226945</v>
      </c>
      <c r="I129" s="11">
        <v>370.56254288791416</v>
      </c>
      <c r="J129" s="11">
        <v>51.505900435077415</v>
      </c>
      <c r="K129" s="11">
        <v>83.678337147759521</v>
      </c>
      <c r="L129" s="11">
        <v>82.870852603465565</v>
      </c>
      <c r="M129" s="11">
        <v>17.612111140557168</v>
      </c>
      <c r="N129" s="10">
        <f>(D129*1/1000)/$C$129</f>
        <v>0.13291143147405612</v>
      </c>
      <c r="O129" s="10">
        <f t="shared" ref="O129:S129" si="129">(E129*1/1000)/$C$129</f>
        <v>37.050763876527519</v>
      </c>
      <c r="P129" s="10">
        <f t="shared" si="129"/>
        <v>11.27384603619374</v>
      </c>
      <c r="Q129" s="10">
        <f t="shared" si="129"/>
        <v>0.12400775039819235</v>
      </c>
      <c r="R129" s="10">
        <f t="shared" si="129"/>
        <v>4.0511094939229109</v>
      </c>
      <c r="S129" s="10">
        <f t="shared" si="129"/>
        <v>16.111414908170183</v>
      </c>
      <c r="AH129" t="str">
        <f t="shared" si="69"/>
        <v>FALSE</v>
      </c>
    </row>
    <row r="130" spans="1:34" ht="16" x14ac:dyDescent="0.2">
      <c r="A130" s="8" t="s">
        <v>276</v>
      </c>
      <c r="B130" s="9">
        <v>23</v>
      </c>
      <c r="C130" s="10">
        <f t="shared" si="67"/>
        <v>2.3E-2</v>
      </c>
      <c r="D130" s="11">
        <v>78.303071673178039</v>
      </c>
      <c r="E130" s="11">
        <v>1221.4835668224105</v>
      </c>
      <c r="F130" s="11">
        <v>753.54301412003326</v>
      </c>
      <c r="G130" s="11">
        <v>3.4049882405566212</v>
      </c>
      <c r="H130" s="11">
        <v>16.30585538207551</v>
      </c>
      <c r="I130" s="11">
        <v>418.48078616593347</v>
      </c>
      <c r="J130" s="11">
        <v>10.737300222065427</v>
      </c>
      <c r="K130" s="11">
        <v>22.921986766219984</v>
      </c>
      <c r="L130" s="11">
        <v>7.1165737288337994</v>
      </c>
      <c r="M130" s="11">
        <v>1.7960297542168169</v>
      </c>
      <c r="N130" s="10">
        <f>(D130*1/1000)/$C$130</f>
        <v>3.4044813770946978</v>
      </c>
      <c r="O130" s="10">
        <f t="shared" ref="O130:S130" si="130">(E130*1/1000)/$C$130</f>
        <v>53.107981166191756</v>
      </c>
      <c r="P130" s="10">
        <f t="shared" si="130"/>
        <v>32.762739744349268</v>
      </c>
      <c r="Q130" s="10">
        <f t="shared" si="130"/>
        <v>0.14804296698072267</v>
      </c>
      <c r="R130" s="10">
        <f t="shared" si="130"/>
        <v>0.70895023400328305</v>
      </c>
      <c r="S130" s="10">
        <f t="shared" si="130"/>
        <v>18.194816789823197</v>
      </c>
      <c r="AH130" t="str">
        <f t="shared" si="69"/>
        <v>FALSE</v>
      </c>
    </row>
    <row r="131" spans="1:34" ht="16" x14ac:dyDescent="0.2">
      <c r="A131" s="8" t="s">
        <v>278</v>
      </c>
      <c r="B131" s="9">
        <v>57</v>
      </c>
      <c r="C131" s="10">
        <f t="shared" si="67"/>
        <v>5.7000000000000002E-2</v>
      </c>
      <c r="D131" s="11">
        <v>13.230313767552564</v>
      </c>
      <c r="E131" s="11">
        <v>667.39834538891137</v>
      </c>
      <c r="F131" s="11">
        <v>158.44881692092679</v>
      </c>
      <c r="G131" s="11">
        <v>4.8755505450634242</v>
      </c>
      <c r="H131" s="11">
        <v>50.89858910518857</v>
      </c>
      <c r="I131" s="11">
        <v>171.76401910356677</v>
      </c>
      <c r="J131" s="11">
        <v>22.997214929645541</v>
      </c>
      <c r="K131" s="11">
        <v>51.87448397533597</v>
      </c>
      <c r="L131" s="11">
        <v>31.389090927401391</v>
      </c>
      <c r="M131" s="11">
        <v>4.856765524683925</v>
      </c>
      <c r="N131" s="10">
        <f>(D131*1/1000)/$C$131</f>
        <v>0.23211076785179935</v>
      </c>
      <c r="O131" s="10">
        <f t="shared" ref="O131:S131" si="131">(E131*1/1000)/$C$131</f>
        <v>11.708742901559848</v>
      </c>
      <c r="P131" s="10">
        <f t="shared" si="131"/>
        <v>2.7798038056302947</v>
      </c>
      <c r="Q131" s="10">
        <f t="shared" si="131"/>
        <v>8.5535974474796911E-2</v>
      </c>
      <c r="R131" s="10">
        <f t="shared" si="131"/>
        <v>0.89295770359979942</v>
      </c>
      <c r="S131" s="10">
        <f t="shared" si="131"/>
        <v>3.0134038439222235</v>
      </c>
      <c r="AH131" t="str">
        <f t="shared" si="69"/>
        <v>FALSE</v>
      </c>
    </row>
    <row r="132" spans="1:34" ht="16" x14ac:dyDescent="0.2">
      <c r="A132" s="8" t="s">
        <v>280</v>
      </c>
      <c r="B132" s="9">
        <v>26</v>
      </c>
      <c r="C132" s="10">
        <f t="shared" ref="C132:C134" si="132">B132/1000</f>
        <v>2.5999999999999999E-2</v>
      </c>
      <c r="D132" s="11">
        <v>2.5844444568851488</v>
      </c>
      <c r="E132" s="11">
        <v>190.62497628928782</v>
      </c>
      <c r="F132" s="11">
        <v>38.538626013053253</v>
      </c>
      <c r="G132" s="11">
        <v>2.8340280745096731</v>
      </c>
      <c r="H132" s="11">
        <v>17.593178316742861</v>
      </c>
      <c r="I132" s="11">
        <v>51.586859956749635</v>
      </c>
      <c r="J132" s="11">
        <v>16.802056659990793</v>
      </c>
      <c r="K132" s="11">
        <v>22.542746441878858</v>
      </c>
      <c r="L132" s="11">
        <v>16.148309268454287</v>
      </c>
      <c r="M132" s="11">
        <v>4.5441321690268</v>
      </c>
      <c r="N132" s="10">
        <f>(D132*1/1000)/$C$132</f>
        <v>9.940170988019803E-2</v>
      </c>
      <c r="O132" s="10">
        <f t="shared" ref="O132:S132" si="133">(E132*1/1000)/$C$132</f>
        <v>7.3317298572803011</v>
      </c>
      <c r="P132" s="10">
        <f t="shared" si="133"/>
        <v>1.4822548466558945</v>
      </c>
      <c r="Q132" s="10">
        <f t="shared" si="133"/>
        <v>0.10900107978883358</v>
      </c>
      <c r="R132" s="10">
        <f t="shared" si="133"/>
        <v>0.67666070449011007</v>
      </c>
      <c r="S132" s="10">
        <f t="shared" si="133"/>
        <v>1.9841099983365247</v>
      </c>
      <c r="AH132" t="str">
        <f t="shared" ref="AH132:AH195" si="134">IF(U132=A132, "TRUE", "FALSE")</f>
        <v>FALSE</v>
      </c>
    </row>
    <row r="133" spans="1:34" ht="16" x14ac:dyDescent="0.2">
      <c r="A133" s="8" t="s">
        <v>282</v>
      </c>
      <c r="B133" s="9">
        <v>31</v>
      </c>
      <c r="C133" s="10">
        <f t="shared" si="132"/>
        <v>3.1E-2</v>
      </c>
      <c r="D133" s="11">
        <v>967.37040787306671</v>
      </c>
      <c r="E133" s="11">
        <v>697.09150142908061</v>
      </c>
      <c r="F133" s="11">
        <v>176.94144655551611</v>
      </c>
      <c r="G133" s="11">
        <v>5.4880708858924132</v>
      </c>
      <c r="H133" s="11">
        <v>4.2181656180563714</v>
      </c>
      <c r="I133" s="11">
        <v>316.19827907606629</v>
      </c>
      <c r="J133" s="11">
        <v>5.6058007271486563</v>
      </c>
      <c r="K133" s="11">
        <v>9.6489248484409842</v>
      </c>
      <c r="L133" s="11">
        <v>17.070319934204889</v>
      </c>
      <c r="M133" s="11">
        <v>2.3676197837833808</v>
      </c>
      <c r="N133" s="10">
        <f>(D133*1/1000)/$C$133</f>
        <v>31.205497028163443</v>
      </c>
      <c r="O133" s="10">
        <f t="shared" ref="O133:S133" si="135">(E133*1/1000)/$C$133</f>
        <v>22.486822626744537</v>
      </c>
      <c r="P133" s="10">
        <f t="shared" si="135"/>
        <v>5.7077885985650356</v>
      </c>
      <c r="Q133" s="10">
        <f t="shared" si="135"/>
        <v>0.17703454470620689</v>
      </c>
      <c r="R133" s="10">
        <f t="shared" si="135"/>
        <v>0.13606985864697971</v>
      </c>
      <c r="S133" s="10">
        <f t="shared" si="135"/>
        <v>10.19994448632472</v>
      </c>
      <c r="AH133" t="str">
        <f t="shared" si="134"/>
        <v>FALSE</v>
      </c>
    </row>
    <row r="134" spans="1:34" ht="16" x14ac:dyDescent="0.2">
      <c r="A134" s="8" t="s">
        <v>284</v>
      </c>
      <c r="B134" s="9">
        <v>30</v>
      </c>
      <c r="C134" s="10">
        <f t="shared" si="132"/>
        <v>0.03</v>
      </c>
      <c r="D134" s="11">
        <v>5.3254036972040559</v>
      </c>
      <c r="E134" s="11">
        <v>919.40344554454839</v>
      </c>
      <c r="F134" s="11">
        <v>302.51156912309108</v>
      </c>
      <c r="G134" s="11">
        <v>3.1680442672409308</v>
      </c>
      <c r="H134" s="11">
        <v>48.859868988164763</v>
      </c>
      <c r="I134" s="11">
        <v>258.87342925296485</v>
      </c>
      <c r="J134" s="11">
        <v>32.68700024752421</v>
      </c>
      <c r="K134" s="11">
        <v>49.271781791283509</v>
      </c>
      <c r="L134" s="11">
        <v>49.199615352822768</v>
      </c>
      <c r="M134" s="11">
        <v>13.88537823198212</v>
      </c>
      <c r="N134" s="10">
        <f>(D134*1/1000)/$C$134</f>
        <v>0.17751345657346854</v>
      </c>
      <c r="O134" s="10">
        <f t="shared" ref="O134:S134" si="136">(E134*1/1000)/$C$134</f>
        <v>30.646781518151613</v>
      </c>
      <c r="P134" s="10">
        <f t="shared" si="136"/>
        <v>10.083718970769702</v>
      </c>
      <c r="Q134" s="10">
        <f t="shared" si="136"/>
        <v>0.10560147557469769</v>
      </c>
      <c r="R134" s="10">
        <f t="shared" si="136"/>
        <v>1.6286622996054922</v>
      </c>
      <c r="S134" s="10">
        <f t="shared" si="136"/>
        <v>8.6291143084321629</v>
      </c>
      <c r="AH134" t="str">
        <f t="shared" si="134"/>
        <v>FALSE</v>
      </c>
    </row>
    <row r="135" spans="1:34" x14ac:dyDescent="0.2">
      <c r="A135" s="12" t="s">
        <v>310</v>
      </c>
      <c r="B135" s="9">
        <v>40</v>
      </c>
      <c r="C135" s="10">
        <f t="shared" ref="C135:C166" si="137">B135/1000</f>
        <v>0.04</v>
      </c>
      <c r="D135" s="11">
        <v>-2.0981075604274744</v>
      </c>
      <c r="E135" s="11">
        <v>975.8821096651227</v>
      </c>
      <c r="F135" s="11">
        <v>283.40705631820254</v>
      </c>
      <c r="G135" s="11">
        <v>-2.1431958805917755</v>
      </c>
      <c r="H135" s="11">
        <v>32.411032889028199</v>
      </c>
      <c r="I135" s="11">
        <v>589.43442511731666</v>
      </c>
      <c r="J135" s="11">
        <v>25.148631295111525</v>
      </c>
      <c r="K135" s="11">
        <v>32.51553069038188</v>
      </c>
      <c r="L135" s="11">
        <v>43.070039442384676</v>
      </c>
      <c r="M135" s="11">
        <v>1.4915889338340111</v>
      </c>
      <c r="N135" s="10">
        <f t="shared" ref="N135:S135" si="138">(D135*1/1000)/$C$135</f>
        <v>-5.2452689010686858E-2</v>
      </c>
      <c r="O135" s="10">
        <f t="shared" si="138"/>
        <v>24.397052741628066</v>
      </c>
      <c r="P135" s="10">
        <f t="shared" si="138"/>
        <v>7.0851764079550623</v>
      </c>
      <c r="Q135" s="10">
        <f t="shared" si="138"/>
        <v>-5.3579897014794382E-2</v>
      </c>
      <c r="R135" s="10">
        <f t="shared" si="138"/>
        <v>0.81027582222570493</v>
      </c>
      <c r="S135" s="10">
        <f t="shared" si="138"/>
        <v>14.735860627932917</v>
      </c>
      <c r="AH135" t="str">
        <f t="shared" si="134"/>
        <v>FALSE</v>
      </c>
    </row>
    <row r="136" spans="1:34" x14ac:dyDescent="0.2">
      <c r="A136" s="12" t="s">
        <v>312</v>
      </c>
      <c r="B136" s="9">
        <v>35</v>
      </c>
      <c r="C136" s="10">
        <f t="shared" si="137"/>
        <v>3.5000000000000003E-2</v>
      </c>
      <c r="D136" s="11">
        <v>5.9618398133916735</v>
      </c>
      <c r="E136" s="11">
        <v>655.53370636237401</v>
      </c>
      <c r="F136" s="11">
        <v>222.66647105820681</v>
      </c>
      <c r="G136" s="11">
        <v>-2.2399925626649813</v>
      </c>
      <c r="H136" s="11">
        <v>29.079206973479302</v>
      </c>
      <c r="I136" s="11">
        <v>137.17450883944397</v>
      </c>
      <c r="J136" s="11">
        <v>22.646613021964516</v>
      </c>
      <c r="K136" s="11">
        <v>29.513596278215925</v>
      </c>
      <c r="L136" s="11">
        <v>56.005071063972125</v>
      </c>
      <c r="M136" s="11">
        <v>14.30717403773145</v>
      </c>
      <c r="N136" s="10">
        <f t="shared" ref="N136:S136" si="139">(D136*1/1000)/$C$136</f>
        <v>0.17033828038261922</v>
      </c>
      <c r="O136" s="10">
        <f t="shared" si="139"/>
        <v>18.729534467496396</v>
      </c>
      <c r="P136" s="10">
        <f t="shared" si="139"/>
        <v>6.3618991730916221</v>
      </c>
      <c r="Q136" s="10">
        <f t="shared" si="139"/>
        <v>-6.3999787504713745E-2</v>
      </c>
      <c r="R136" s="10">
        <f t="shared" si="139"/>
        <v>0.83083448495655132</v>
      </c>
      <c r="S136" s="10">
        <f t="shared" si="139"/>
        <v>3.9192716811269706</v>
      </c>
      <c r="AH136" t="str">
        <f t="shared" si="134"/>
        <v>FALSE</v>
      </c>
    </row>
    <row r="137" spans="1:34" x14ac:dyDescent="0.2">
      <c r="A137" s="12" t="s">
        <v>314</v>
      </c>
      <c r="B137" s="9">
        <v>26</v>
      </c>
      <c r="C137" s="10">
        <f t="shared" si="137"/>
        <v>2.5999999999999999E-2</v>
      </c>
      <c r="D137" s="11">
        <v>-2.7134806536321787</v>
      </c>
      <c r="E137" s="11">
        <v>-185.50384868014021</v>
      </c>
      <c r="F137" s="11">
        <v>37.798007589474864</v>
      </c>
      <c r="G137" s="11">
        <v>-2.3022964021708385</v>
      </c>
      <c r="H137" s="11">
        <v>29.902696121093637</v>
      </c>
      <c r="I137" s="11">
        <v>53.470868076995728</v>
      </c>
      <c r="J137" s="11">
        <v>30.864440969366598</v>
      </c>
      <c r="K137" s="11">
        <v>39.243209085010243</v>
      </c>
      <c r="L137" s="11">
        <v>27.806646753113064</v>
      </c>
      <c r="M137" s="11">
        <v>1.5143487458072866</v>
      </c>
      <c r="N137" s="10">
        <f t="shared" ref="N137:S137" si="140">(D137*1/1000)/$C$137</f>
        <v>-0.10436464052431457</v>
      </c>
      <c r="O137" s="10">
        <f t="shared" si="140"/>
        <v>-7.1347634107746245</v>
      </c>
      <c r="P137" s="10">
        <f t="shared" si="140"/>
        <v>1.4537695226721103</v>
      </c>
      <c r="Q137" s="10">
        <f t="shared" si="140"/>
        <v>-8.8549861621955328E-2</v>
      </c>
      <c r="R137" s="10">
        <f t="shared" si="140"/>
        <v>1.1501036969651399</v>
      </c>
      <c r="S137" s="10">
        <f t="shared" si="140"/>
        <v>2.0565718491152203</v>
      </c>
      <c r="AH137" t="str">
        <f t="shared" si="134"/>
        <v>FALSE</v>
      </c>
    </row>
    <row r="138" spans="1:34" x14ac:dyDescent="0.2">
      <c r="A138" s="12" t="s">
        <v>316</v>
      </c>
      <c r="B138" s="9">
        <v>31</v>
      </c>
      <c r="C138" s="10">
        <f t="shared" si="137"/>
        <v>3.1E-2</v>
      </c>
      <c r="D138" s="11">
        <v>8.6630709232080587</v>
      </c>
      <c r="E138" s="11">
        <v>1103.9098192792385</v>
      </c>
      <c r="F138" s="11">
        <v>243.82395456786983</v>
      </c>
      <c r="G138" s="11">
        <v>-2.2494329878378054</v>
      </c>
      <c r="H138" s="11">
        <v>12.694527423015781</v>
      </c>
      <c r="I138" s="11">
        <v>412.66990093224217</v>
      </c>
      <c r="J138" s="11">
        <v>7.9185562416227784</v>
      </c>
      <c r="K138" s="11">
        <v>12.95716280926791</v>
      </c>
      <c r="L138" s="11">
        <v>11.748819171574596</v>
      </c>
      <c r="M138" s="11">
        <v>2.1804902927357701</v>
      </c>
      <c r="N138" s="10">
        <f t="shared" ref="N138:S138" si="141">(D138*1/1000)/$C$138</f>
        <v>0.27945390074864707</v>
      </c>
      <c r="O138" s="10">
        <f t="shared" si="141"/>
        <v>35.609994170298016</v>
      </c>
      <c r="P138" s="10">
        <f t="shared" si="141"/>
        <v>7.8652888570280597</v>
      </c>
      <c r="Q138" s="10">
        <f t="shared" si="141"/>
        <v>-7.2562354446380817E-2</v>
      </c>
      <c r="R138" s="10">
        <f t="shared" si="141"/>
        <v>0.40950088461341227</v>
      </c>
      <c r="S138" s="10">
        <f t="shared" si="141"/>
        <v>13.311932288136843</v>
      </c>
      <c r="AH138" t="str">
        <f t="shared" si="134"/>
        <v>FALSE</v>
      </c>
    </row>
    <row r="139" spans="1:34" x14ac:dyDescent="0.2">
      <c r="A139" s="12" t="s">
        <v>318</v>
      </c>
      <c r="B139" s="9">
        <v>40</v>
      </c>
      <c r="C139" s="10">
        <f t="shared" si="137"/>
        <v>0.04</v>
      </c>
      <c r="D139" s="11">
        <v>18.478618095781851</v>
      </c>
      <c r="E139" s="11">
        <v>1543.6378652891308</v>
      </c>
      <c r="F139" s="11">
        <v>162.29742088615671</v>
      </c>
      <c r="G139" s="11">
        <v>-2.0746365838850789</v>
      </c>
      <c r="H139" s="11">
        <v>-4.7463378275533437</v>
      </c>
      <c r="I139" s="11">
        <v>920.41647432149364</v>
      </c>
      <c r="J139" s="11">
        <v>0.66507957171487442</v>
      </c>
      <c r="K139" s="11">
        <v>1.1376666848771606</v>
      </c>
      <c r="L139" s="11">
        <v>2.4706620730313507</v>
      </c>
      <c r="M139" s="11">
        <v>0.12447760590336479</v>
      </c>
      <c r="N139" s="10">
        <f t="shared" ref="N139:S139" si="142">(D139*1/1000)/$C$139</f>
        <v>0.46196545239454623</v>
      </c>
      <c r="O139" s="10">
        <f t="shared" si="142"/>
        <v>38.590946632228267</v>
      </c>
      <c r="P139" s="10">
        <f t="shared" si="142"/>
        <v>4.0574355221539173</v>
      </c>
      <c r="Q139" s="10">
        <f t="shared" si="142"/>
        <v>-5.1865914597126965E-2</v>
      </c>
      <c r="R139" s="10">
        <f t="shared" si="142"/>
        <v>-0.11865844568883357</v>
      </c>
      <c r="S139" s="10">
        <f t="shared" si="142"/>
        <v>23.01041185803734</v>
      </c>
      <c r="AH139" t="str">
        <f t="shared" si="134"/>
        <v>FALSE</v>
      </c>
    </row>
    <row r="140" spans="1:34" x14ac:dyDescent="0.2">
      <c r="A140" s="12" t="s">
        <v>320</v>
      </c>
      <c r="B140" s="9">
        <v>27</v>
      </c>
      <c r="C140" s="10">
        <f t="shared" si="137"/>
        <v>2.7E-2</v>
      </c>
      <c r="D140" s="11">
        <v>22.8941792613108</v>
      </c>
      <c r="E140" s="11">
        <v>998.64255375251685</v>
      </c>
      <c r="F140" s="11">
        <v>273.90167026692399</v>
      </c>
      <c r="G140" s="11">
        <v>-2.2670844929136531</v>
      </c>
      <c r="H140" s="11">
        <v>14.07288355464194</v>
      </c>
      <c r="I140" s="11">
        <v>387.71081374463142</v>
      </c>
      <c r="J140" s="11">
        <v>9.7177033762076483</v>
      </c>
      <c r="K140" s="11">
        <v>11.384930296666697</v>
      </c>
      <c r="L140" s="11">
        <v>43.346308742318136</v>
      </c>
      <c r="M140" s="11">
        <v>54.938591270494648</v>
      </c>
      <c r="N140" s="10">
        <f t="shared" ref="N140:S140" si="143">(D140*1/1000)/$C$140</f>
        <v>0.84793256523373339</v>
      </c>
      <c r="O140" s="10">
        <f t="shared" si="143"/>
        <v>36.986761250093217</v>
      </c>
      <c r="P140" s="10">
        <f t="shared" si="143"/>
        <v>10.14450630618237</v>
      </c>
      <c r="Q140" s="10">
        <f t="shared" si="143"/>
        <v>-8.39660923301353E-2</v>
      </c>
      <c r="R140" s="10">
        <f t="shared" si="143"/>
        <v>0.52121790943118296</v>
      </c>
      <c r="S140" s="10">
        <f t="shared" si="143"/>
        <v>14.359659768319682</v>
      </c>
      <c r="AH140" t="str">
        <f t="shared" si="134"/>
        <v>FALSE</v>
      </c>
    </row>
    <row r="141" spans="1:34" x14ac:dyDescent="0.2">
      <c r="A141" s="12" t="s">
        <v>322</v>
      </c>
      <c r="B141" s="9">
        <v>26</v>
      </c>
      <c r="C141" s="10">
        <f t="shared" si="137"/>
        <v>2.5999999999999999E-2</v>
      </c>
      <c r="D141" s="11">
        <v>2.5997042369301067</v>
      </c>
      <c r="E141" s="11">
        <v>836.65290041474816</v>
      </c>
      <c r="F141" s="11">
        <v>225.37491523113474</v>
      </c>
      <c r="G141" s="11">
        <v>-2.2137601507814515</v>
      </c>
      <c r="H141" s="11">
        <v>1.4299081141631889</v>
      </c>
      <c r="I141" s="11">
        <v>768.25486753031112</v>
      </c>
      <c r="J141" s="11">
        <v>3.2234771738457848</v>
      </c>
      <c r="K141" s="11">
        <v>5.581445581060974</v>
      </c>
      <c r="L141" s="11">
        <v>5.0257735952075908</v>
      </c>
      <c r="M141" s="11">
        <v>1.8453116429894034</v>
      </c>
      <c r="N141" s="10">
        <f t="shared" ref="N141:S141" si="144">(D141*1/1000)/$C$141</f>
        <v>9.9988624497311801E-2</v>
      </c>
      <c r="O141" s="10">
        <f t="shared" si="144"/>
        <v>32.178957708259546</v>
      </c>
      <c r="P141" s="10">
        <f t="shared" si="144"/>
        <v>8.6682659704282585</v>
      </c>
      <c r="Q141" s="10">
        <f t="shared" si="144"/>
        <v>-8.5144621183901981E-2</v>
      </c>
      <c r="R141" s="10">
        <f t="shared" si="144"/>
        <v>5.4996465929353415E-2</v>
      </c>
      <c r="S141" s="10">
        <f t="shared" si="144"/>
        <v>29.548264135781199</v>
      </c>
      <c r="AH141" t="str">
        <f t="shared" si="134"/>
        <v>FALSE</v>
      </c>
    </row>
    <row r="142" spans="1:34" x14ac:dyDescent="0.2">
      <c r="A142" s="12" t="s">
        <v>324</v>
      </c>
      <c r="B142" s="9">
        <v>31</v>
      </c>
      <c r="C142" s="10">
        <f t="shared" si="137"/>
        <v>3.1E-2</v>
      </c>
      <c r="D142" s="11">
        <v>0.16837296724091819</v>
      </c>
      <c r="E142" s="11">
        <v>752.33756894021678</v>
      </c>
      <c r="F142" s="11">
        <v>304.26999401686419</v>
      </c>
      <c r="G142" s="11">
        <v>-1.5290372665589191</v>
      </c>
      <c r="H142" s="11">
        <v>31.952284850072669</v>
      </c>
      <c r="I142" s="11">
        <v>279.96166763629719</v>
      </c>
      <c r="J142" s="11">
        <v>24.57901215413812</v>
      </c>
      <c r="K142" s="11">
        <v>32.124876047177573</v>
      </c>
      <c r="L142" s="11">
        <v>54.926836497059419</v>
      </c>
      <c r="M142" s="11">
        <v>17.747317450408673</v>
      </c>
      <c r="N142" s="10">
        <f t="shared" ref="N142:S142" si="145">(D142*1/1000)/$C$142</f>
        <v>5.4313860400296192E-3</v>
      </c>
      <c r="O142" s="10">
        <f t="shared" si="145"/>
        <v>24.268953836781186</v>
      </c>
      <c r="P142" s="10">
        <f t="shared" si="145"/>
        <v>9.8151610973181995</v>
      </c>
      <c r="Q142" s="10">
        <f t="shared" si="145"/>
        <v>-4.9323782792223193E-2</v>
      </c>
      <c r="R142" s="10">
        <f t="shared" si="145"/>
        <v>1.0307188661313764</v>
      </c>
      <c r="S142" s="10">
        <f t="shared" si="145"/>
        <v>9.0310215366547482</v>
      </c>
      <c r="AH142" t="str">
        <f t="shared" si="134"/>
        <v>FALSE</v>
      </c>
    </row>
    <row r="143" spans="1:34" x14ac:dyDescent="0.2">
      <c r="A143" s="12" t="s">
        <v>326</v>
      </c>
      <c r="B143" s="9">
        <v>26</v>
      </c>
      <c r="C143" s="10">
        <f t="shared" si="137"/>
        <v>2.5999999999999999E-2</v>
      </c>
      <c r="D143" s="11">
        <v>6.2229466105153914</v>
      </c>
      <c r="E143" s="11">
        <v>381.01017409325038</v>
      </c>
      <c r="F143" s="11">
        <v>147.96649469473607</v>
      </c>
      <c r="G143" s="11">
        <v>-2.1977871456335518</v>
      </c>
      <c r="H143" s="11">
        <v>12.397902098861213</v>
      </c>
      <c r="I143" s="11">
        <v>137.71603275883081</v>
      </c>
      <c r="J143" s="11">
        <v>11.300486570480947</v>
      </c>
      <c r="K143" s="11">
        <v>16.384197697315699</v>
      </c>
      <c r="L143" s="11">
        <v>20.626192939663834</v>
      </c>
      <c r="M143" s="11">
        <v>6.7551575600168645</v>
      </c>
      <c r="N143" s="10">
        <f t="shared" ref="N143:S143" si="146">(D143*1/1000)/$C$143</f>
        <v>0.23934410040443815</v>
      </c>
      <c r="O143" s="10">
        <f t="shared" si="146"/>
        <v>14.654237465125016</v>
      </c>
      <c r="P143" s="10">
        <f t="shared" si="146"/>
        <v>5.6910190267206184</v>
      </c>
      <c r="Q143" s="10">
        <f t="shared" si="146"/>
        <v>-8.4530274832059688E-2</v>
      </c>
      <c r="R143" s="10">
        <f t="shared" si="146"/>
        <v>0.47684238841773902</v>
      </c>
      <c r="S143" s="10">
        <f t="shared" si="146"/>
        <v>5.2967704907242625</v>
      </c>
      <c r="AH143" t="str">
        <f t="shared" si="134"/>
        <v>FALSE</v>
      </c>
    </row>
    <row r="144" spans="1:34" x14ac:dyDescent="0.2">
      <c r="A144" s="12" t="s">
        <v>328</v>
      </c>
      <c r="B144" s="9">
        <v>28</v>
      </c>
      <c r="C144" s="10">
        <f t="shared" si="137"/>
        <v>2.8000000000000001E-2</v>
      </c>
      <c r="D144" s="11">
        <v>18.399263346058582</v>
      </c>
      <c r="E144" s="11">
        <v>2045.970440200198</v>
      </c>
      <c r="F144" s="11">
        <v>355.32104229758056</v>
      </c>
      <c r="G144" s="11">
        <v>-1.6708062728312987</v>
      </c>
      <c r="H144" s="11">
        <v>32.187503132825469</v>
      </c>
      <c r="I144" s="11">
        <v>614.79145584768276</v>
      </c>
      <c r="J144" s="11">
        <v>17.413708543215964</v>
      </c>
      <c r="K144" s="11">
        <v>37.394925287079829</v>
      </c>
      <c r="L144" s="11">
        <v>10.381334525714825</v>
      </c>
      <c r="M144" s="11">
        <v>1.809106996263345</v>
      </c>
      <c r="N144" s="10">
        <f t="shared" ref="N144:S144" si="147">(D144*1/1000)/$C$144</f>
        <v>0.65711654807352082</v>
      </c>
      <c r="O144" s="10">
        <f t="shared" si="147"/>
        <v>73.070372864292793</v>
      </c>
      <c r="P144" s="10">
        <f t="shared" si="147"/>
        <v>12.69003722491359</v>
      </c>
      <c r="Q144" s="10">
        <f t="shared" si="147"/>
        <v>-5.9671652601117807E-2</v>
      </c>
      <c r="R144" s="10">
        <f t="shared" si="147"/>
        <v>1.1495536833151954</v>
      </c>
      <c r="S144" s="10">
        <f t="shared" si="147"/>
        <v>21.956837708845814</v>
      </c>
      <c r="AH144" t="str">
        <f t="shared" si="134"/>
        <v>FALSE</v>
      </c>
    </row>
    <row r="145" spans="1:34" x14ac:dyDescent="0.2">
      <c r="A145" s="12" t="s">
        <v>330</v>
      </c>
      <c r="B145" s="9">
        <v>43</v>
      </c>
      <c r="C145" s="10">
        <f t="shared" si="137"/>
        <v>4.2999999999999997E-2</v>
      </c>
      <c r="D145" s="11">
        <v>1.4443734388401714</v>
      </c>
      <c r="E145" s="11">
        <v>852.25162998009364</v>
      </c>
      <c r="F145" s="11">
        <v>225.78888067252979</v>
      </c>
      <c r="G145" s="11">
        <v>-2.2502119418738253</v>
      </c>
      <c r="H145" s="11">
        <v>9.3798028767703805</v>
      </c>
      <c r="I145" s="11">
        <v>282.23513561387711</v>
      </c>
      <c r="J145" s="11">
        <v>5.9144323301152397</v>
      </c>
      <c r="K145" s="11">
        <v>10.105490066119231</v>
      </c>
      <c r="L145" s="11">
        <v>24.177071972159876</v>
      </c>
      <c r="M145" s="11">
        <v>4.119126867917891</v>
      </c>
      <c r="N145" s="10">
        <f t="shared" ref="N145:S145" si="148">(D145*1/1000)/$C$145</f>
        <v>3.3590079973027251E-2</v>
      </c>
      <c r="O145" s="10">
        <f t="shared" si="148"/>
        <v>19.81980534837427</v>
      </c>
      <c r="P145" s="10">
        <f t="shared" si="148"/>
        <v>5.2509042016867395</v>
      </c>
      <c r="Q145" s="10">
        <f t="shared" si="148"/>
        <v>-5.2330510276135472E-2</v>
      </c>
      <c r="R145" s="10">
        <f t="shared" si="148"/>
        <v>0.21813495062256699</v>
      </c>
      <c r="S145" s="10">
        <f t="shared" si="148"/>
        <v>6.563607804973886</v>
      </c>
      <c r="AH145" t="str">
        <f t="shared" si="134"/>
        <v>FALSE</v>
      </c>
    </row>
    <row r="146" spans="1:34" x14ac:dyDescent="0.2">
      <c r="A146" s="12" t="s">
        <v>332</v>
      </c>
      <c r="B146" s="9">
        <v>23</v>
      </c>
      <c r="C146" s="10">
        <f t="shared" si="137"/>
        <v>2.3E-2</v>
      </c>
      <c r="D146" s="11">
        <v>-1.6151168134362104</v>
      </c>
      <c r="E146" s="11">
        <v>526.92571273443161</v>
      </c>
      <c r="F146" s="11">
        <v>247.41123567433178</v>
      </c>
      <c r="G146" s="11">
        <v>-2.2333534712093068</v>
      </c>
      <c r="H146" s="11">
        <v>103.84335907035535</v>
      </c>
      <c r="I146" s="11">
        <v>369.20860353965253</v>
      </c>
      <c r="J146" s="11">
        <v>80.284392363932682</v>
      </c>
      <c r="K146" s="11">
        <v>103.68735808852219</v>
      </c>
      <c r="L146" s="11">
        <v>92.503545623593837</v>
      </c>
      <c r="M146" s="11">
        <v>8.1389967922113211</v>
      </c>
      <c r="N146" s="10">
        <f t="shared" ref="N146:S146" si="149">(D146*1/1000)/$C$146</f>
        <v>-7.0222470149400446E-2</v>
      </c>
      <c r="O146" s="10">
        <f t="shared" si="149"/>
        <v>22.909813597149199</v>
      </c>
      <c r="P146" s="10">
        <f t="shared" si="149"/>
        <v>10.757010246710077</v>
      </c>
      <c r="Q146" s="10">
        <f t="shared" si="149"/>
        <v>-9.7102324835187256E-2</v>
      </c>
      <c r="R146" s="10">
        <f t="shared" si="149"/>
        <v>4.5149286552328407</v>
      </c>
      <c r="S146" s="10">
        <f t="shared" si="149"/>
        <v>16.052547979984894</v>
      </c>
      <c r="AH146" t="str">
        <f t="shared" si="134"/>
        <v>FALSE</v>
      </c>
    </row>
    <row r="147" spans="1:34" x14ac:dyDescent="0.2">
      <c r="A147" s="12" t="s">
        <v>334</v>
      </c>
      <c r="B147" s="9">
        <v>32</v>
      </c>
      <c r="C147" s="10">
        <f t="shared" si="137"/>
        <v>3.2000000000000001E-2</v>
      </c>
      <c r="D147" s="11">
        <v>-0.28694965368733316</v>
      </c>
      <c r="E147" s="11">
        <v>732.39968963020124</v>
      </c>
      <c r="F147" s="11">
        <v>279.06816083632185</v>
      </c>
      <c r="G147" s="11">
        <v>-2.1301867332692535</v>
      </c>
      <c r="H147" s="11">
        <v>38.071152408875108</v>
      </c>
      <c r="I147" s="11">
        <v>229.16336825552776</v>
      </c>
      <c r="J147" s="11">
        <v>29.841427674045452</v>
      </c>
      <c r="K147" s="11">
        <v>36.985827143897026</v>
      </c>
      <c r="L147" s="11">
        <v>45.618715187116976</v>
      </c>
      <c r="M147" s="11">
        <v>3.1086441331619397</v>
      </c>
      <c r="N147" s="10">
        <f t="shared" ref="N147:S147" si="150">(D147*1/1000)/$C$147</f>
        <v>-8.9671766777291613E-3</v>
      </c>
      <c r="O147" s="10">
        <f t="shared" si="150"/>
        <v>22.887490300943785</v>
      </c>
      <c r="P147" s="10">
        <f t="shared" si="150"/>
        <v>8.7208800261350579</v>
      </c>
      <c r="Q147" s="10">
        <f t="shared" si="150"/>
        <v>-6.656833541466417E-2</v>
      </c>
      <c r="R147" s="10">
        <f t="shared" si="150"/>
        <v>1.1897235127773469</v>
      </c>
      <c r="S147" s="10">
        <f t="shared" si="150"/>
        <v>7.1613552579852415</v>
      </c>
      <c r="AH147" t="str">
        <f t="shared" si="134"/>
        <v>FALSE</v>
      </c>
    </row>
    <row r="148" spans="1:34" x14ac:dyDescent="0.2">
      <c r="A148" s="12" t="s">
        <v>336</v>
      </c>
      <c r="B148" s="9">
        <v>26</v>
      </c>
      <c r="C148" s="10">
        <f t="shared" si="137"/>
        <v>2.5999999999999999E-2</v>
      </c>
      <c r="D148" s="11">
        <v>-1.7989728065579986</v>
      </c>
      <c r="E148" s="11">
        <v>77.950064095542388</v>
      </c>
      <c r="F148" s="11">
        <v>194.72174416790526</v>
      </c>
      <c r="G148" s="11">
        <v>-2.2296963456811372</v>
      </c>
      <c r="H148" s="11">
        <v>21.012944932326615</v>
      </c>
      <c r="I148" s="11">
        <v>127.84411362119677</v>
      </c>
      <c r="J148" s="11">
        <v>18.89527665949484</v>
      </c>
      <c r="K148" s="11">
        <v>23.620331048645649</v>
      </c>
      <c r="L148" s="11">
        <v>25.769539694191032</v>
      </c>
      <c r="M148" s="11">
        <v>0.70710597740173586</v>
      </c>
      <c r="N148" s="10">
        <f t="shared" ref="N148:S148" si="151">(D148*1/1000)/$C$148</f>
        <v>-6.9191261790692252E-2</v>
      </c>
      <c r="O148" s="10">
        <f t="shared" si="151"/>
        <v>2.9980793882900922</v>
      </c>
      <c r="P148" s="10">
        <f t="shared" si="151"/>
        <v>7.4892978526117409</v>
      </c>
      <c r="Q148" s="10">
        <f t="shared" si="151"/>
        <v>-8.575755175696681E-2</v>
      </c>
      <c r="R148" s="10">
        <f t="shared" si="151"/>
        <v>0.80819018970486978</v>
      </c>
      <c r="S148" s="10">
        <f t="shared" si="151"/>
        <v>4.9170812931229531</v>
      </c>
      <c r="AH148" t="str">
        <f t="shared" si="134"/>
        <v>FALSE</v>
      </c>
    </row>
    <row r="149" spans="1:34" x14ac:dyDescent="0.2">
      <c r="A149" s="12" t="s">
        <v>338</v>
      </c>
      <c r="B149" s="9">
        <v>32</v>
      </c>
      <c r="C149" s="10">
        <f t="shared" si="137"/>
        <v>3.2000000000000001E-2</v>
      </c>
      <c r="D149" s="11">
        <v>1.1530975890168913</v>
      </c>
      <c r="E149" s="11">
        <v>962.78436879938965</v>
      </c>
      <c r="F149" s="11">
        <v>414.56155675088013</v>
      </c>
      <c r="G149" s="11">
        <v>-2.1239407235945804</v>
      </c>
      <c r="H149" s="11">
        <v>41.337626053919251</v>
      </c>
      <c r="I149" s="11">
        <v>457.02676219978821</v>
      </c>
      <c r="J149" s="11">
        <v>29.512272341719132</v>
      </c>
      <c r="K149" s="11">
        <v>41.677941249321684</v>
      </c>
      <c r="L149" s="11">
        <v>93.212598374311966</v>
      </c>
      <c r="M149" s="11">
        <v>30.676768488495092</v>
      </c>
      <c r="N149" s="10">
        <f t="shared" ref="N149:S149" si="152">(D149*1/1000)/$C$149</f>
        <v>3.6034299656777853E-2</v>
      </c>
      <c r="O149" s="10">
        <f t="shared" si="152"/>
        <v>30.087011524980927</v>
      </c>
      <c r="P149" s="10">
        <f t="shared" si="152"/>
        <v>12.955048648465004</v>
      </c>
      <c r="Q149" s="10">
        <f t="shared" si="152"/>
        <v>-6.6373147612330638E-2</v>
      </c>
      <c r="R149" s="10">
        <f t="shared" si="152"/>
        <v>1.2918008141849766</v>
      </c>
      <c r="S149" s="10">
        <f t="shared" si="152"/>
        <v>14.282086318743382</v>
      </c>
      <c r="AH149" t="str">
        <f t="shared" si="134"/>
        <v>FALSE</v>
      </c>
    </row>
    <row r="150" spans="1:34" x14ac:dyDescent="0.2">
      <c r="A150" s="12" t="s">
        <v>340</v>
      </c>
      <c r="B150" s="9">
        <v>25</v>
      </c>
      <c r="C150" s="10">
        <f t="shared" si="137"/>
        <v>2.5000000000000001E-2</v>
      </c>
      <c r="D150" s="11">
        <v>-1.477146251384915</v>
      </c>
      <c r="E150" s="11">
        <v>1276.7707471551964</v>
      </c>
      <c r="F150" s="11">
        <v>309.329082260848</v>
      </c>
      <c r="G150" s="11">
        <v>-2.1657269539040875</v>
      </c>
      <c r="H150" s="11">
        <v>68.307487529251347</v>
      </c>
      <c r="I150" s="11">
        <v>372.3984233632292</v>
      </c>
      <c r="J150" s="11">
        <v>53.004369184739211</v>
      </c>
      <c r="K150" s="11">
        <v>73.004861745787665</v>
      </c>
      <c r="L150" s="11">
        <v>77.307302564937984</v>
      </c>
      <c r="M150" s="11">
        <v>13.8221398409234</v>
      </c>
      <c r="N150" s="10">
        <f t="shared" ref="N150:S150" si="153">(D150*1/1000)/$C$150</f>
        <v>-5.9085850055396599E-2</v>
      </c>
      <c r="O150" s="10">
        <f t="shared" si="153"/>
        <v>51.070829886207854</v>
      </c>
      <c r="P150" s="10">
        <f t="shared" si="153"/>
        <v>12.373163290433919</v>
      </c>
      <c r="Q150" s="10">
        <f t="shared" si="153"/>
        <v>-8.6629078156163497E-2</v>
      </c>
      <c r="R150" s="10">
        <f t="shared" si="153"/>
        <v>2.7322995011700537</v>
      </c>
      <c r="S150" s="10">
        <f t="shared" si="153"/>
        <v>14.895936934529168</v>
      </c>
      <c r="AH150" t="str">
        <f t="shared" si="134"/>
        <v>FALSE</v>
      </c>
    </row>
    <row r="151" spans="1:34" x14ac:dyDescent="0.2">
      <c r="A151" s="12" t="s">
        <v>342</v>
      </c>
      <c r="B151" s="9">
        <v>43</v>
      </c>
      <c r="C151" s="10">
        <f t="shared" si="137"/>
        <v>4.2999999999999997E-2</v>
      </c>
      <c r="D151" s="11">
        <v>-2.3274442293383104</v>
      </c>
      <c r="E151" s="11">
        <v>784.01408115125287</v>
      </c>
      <c r="F151" s="11">
        <v>393.26491736336141</v>
      </c>
      <c r="G151" s="11">
        <v>-2.1286215475761963</v>
      </c>
      <c r="H151" s="11">
        <v>64.736559204636222</v>
      </c>
      <c r="I151" s="11">
        <v>266.71287928875125</v>
      </c>
      <c r="J151" s="11">
        <v>51.910256834439906</v>
      </c>
      <c r="K151" s="11">
        <v>61.285634972102926</v>
      </c>
      <c r="L151" s="11">
        <v>55.036448588375031</v>
      </c>
      <c r="M151" s="11">
        <v>21.684510512524504</v>
      </c>
      <c r="N151" s="10">
        <f t="shared" ref="N151:S151" si="154">(D151*1/1000)/$C$151</f>
        <v>-5.4126609984611877E-2</v>
      </c>
      <c r="O151" s="10">
        <f t="shared" si="154"/>
        <v>18.232885608168672</v>
      </c>
      <c r="P151" s="10">
        <f t="shared" si="154"/>
        <v>9.1456957526363123</v>
      </c>
      <c r="Q151" s="10">
        <f t="shared" si="154"/>
        <v>-4.9502826687818524E-2</v>
      </c>
      <c r="R151" s="10">
        <f t="shared" si="154"/>
        <v>1.5055013768520054</v>
      </c>
      <c r="S151" s="10">
        <f t="shared" si="154"/>
        <v>6.2026250997384018</v>
      </c>
      <c r="AH151" t="str">
        <f t="shared" si="134"/>
        <v>FALSE</v>
      </c>
    </row>
    <row r="152" spans="1:34" x14ac:dyDescent="0.2">
      <c r="A152" s="12" t="s">
        <v>344</v>
      </c>
      <c r="B152" s="9">
        <v>23</v>
      </c>
      <c r="C152" s="10">
        <f t="shared" si="137"/>
        <v>2.3E-2</v>
      </c>
      <c r="D152" s="11">
        <v>-2.8620566014602984</v>
      </c>
      <c r="E152" s="11">
        <v>-120.06644062760708</v>
      </c>
      <c r="F152" s="11">
        <v>99.486245742802112</v>
      </c>
      <c r="G152" s="11">
        <v>-2.2947905422505221</v>
      </c>
      <c r="H152" s="11">
        <v>20.916524892941517</v>
      </c>
      <c r="I152" s="11">
        <v>102.95740238662951</v>
      </c>
      <c r="J152" s="11">
        <v>19.970370317018332</v>
      </c>
      <c r="K152" s="11">
        <v>23.712124297634446</v>
      </c>
      <c r="L152" s="11">
        <v>20.934459829681508</v>
      </c>
      <c r="M152" s="11">
        <v>9.5122684437415579</v>
      </c>
      <c r="N152" s="10">
        <f t="shared" ref="N152:S152" si="155">(D152*1/1000)/$C$152</f>
        <v>-0.1244372435417521</v>
      </c>
      <c r="O152" s="10">
        <f t="shared" si="155"/>
        <v>-5.2202800272872638</v>
      </c>
      <c r="P152" s="10">
        <f t="shared" si="155"/>
        <v>4.325488945339222</v>
      </c>
      <c r="Q152" s="10">
        <f t="shared" si="155"/>
        <v>-9.9773501836979223E-2</v>
      </c>
      <c r="R152" s="10">
        <f t="shared" si="155"/>
        <v>0.90941412578006597</v>
      </c>
      <c r="S152" s="10">
        <f t="shared" si="155"/>
        <v>4.4764087994186745</v>
      </c>
      <c r="AH152" t="str">
        <f t="shared" si="134"/>
        <v>FALSE</v>
      </c>
    </row>
    <row r="153" spans="1:34" x14ac:dyDescent="0.2">
      <c r="A153" s="12" t="s">
        <v>346</v>
      </c>
      <c r="B153" s="9">
        <v>38</v>
      </c>
      <c r="C153" s="10">
        <f t="shared" si="137"/>
        <v>3.7999999999999999E-2</v>
      </c>
      <c r="D153" s="11">
        <v>-2.2542067042733449</v>
      </c>
      <c r="E153" s="11">
        <v>110.72539609788917</v>
      </c>
      <c r="F153" s="11">
        <v>149.71783991391698</v>
      </c>
      <c r="G153" s="11">
        <v>-2.2681016677847055</v>
      </c>
      <c r="H153" s="11">
        <v>21.860352554973097</v>
      </c>
      <c r="I153" s="11">
        <v>141.57857838750891</v>
      </c>
      <c r="J153" s="11">
        <v>20.552797506143712</v>
      </c>
      <c r="K153" s="11">
        <v>24.894360380690308</v>
      </c>
      <c r="L153" s="11">
        <v>26.931263220326166</v>
      </c>
      <c r="M153" s="11">
        <v>13.211863309287118</v>
      </c>
      <c r="N153" s="10">
        <f t="shared" ref="N153:S153" si="156">(D153*1/1000)/$C$153</f>
        <v>-5.9321229059824863E-2</v>
      </c>
      <c r="O153" s="10">
        <f t="shared" si="156"/>
        <v>2.9138262131023467</v>
      </c>
      <c r="P153" s="10">
        <f t="shared" si="156"/>
        <v>3.9399431556293947</v>
      </c>
      <c r="Q153" s="10">
        <f t="shared" si="156"/>
        <v>-5.9686885994334353E-2</v>
      </c>
      <c r="R153" s="10">
        <f t="shared" si="156"/>
        <v>0.57527243565718678</v>
      </c>
      <c r="S153" s="10">
        <f t="shared" si="156"/>
        <v>3.7257520628291823</v>
      </c>
      <c r="AH153" t="str">
        <f t="shared" si="134"/>
        <v>FALSE</v>
      </c>
    </row>
    <row r="154" spans="1:34" x14ac:dyDescent="0.2">
      <c r="A154" s="12" t="s">
        <v>286</v>
      </c>
      <c r="B154" s="9">
        <v>31</v>
      </c>
      <c r="C154" s="10">
        <f t="shared" si="137"/>
        <v>3.1E-2</v>
      </c>
      <c r="D154" s="11">
        <v>3.4880517675881557</v>
      </c>
      <c r="E154" s="11">
        <v>876.10264064671492</v>
      </c>
      <c r="F154" s="11">
        <v>302.45358040711358</v>
      </c>
      <c r="G154" s="11">
        <v>2.9257015388290326</v>
      </c>
      <c r="H154" s="11">
        <v>46.220693761551132</v>
      </c>
      <c r="I154" s="11">
        <v>252.72358609075184</v>
      </c>
      <c r="J154" s="11">
        <v>33.235231108641678</v>
      </c>
      <c r="K154" s="11">
        <v>47.186140320315396</v>
      </c>
      <c r="L154" s="11">
        <v>63.982280915670707</v>
      </c>
      <c r="M154" s="11">
        <v>23.696976575061083</v>
      </c>
      <c r="N154" s="10">
        <f t="shared" ref="N154:S154" si="157">(D154*1/1000)/$C$154</f>
        <v>0.11251779895445663</v>
      </c>
      <c r="O154" s="10">
        <f t="shared" si="157"/>
        <v>28.26137550473274</v>
      </c>
      <c r="P154" s="10">
        <f t="shared" si="157"/>
        <v>9.7565671099068894</v>
      </c>
      <c r="Q154" s="10">
        <f t="shared" si="157"/>
        <v>9.4377468994484931E-2</v>
      </c>
      <c r="R154" s="10">
        <f t="shared" si="157"/>
        <v>1.4909901213403591</v>
      </c>
      <c r="S154" s="10">
        <f t="shared" si="157"/>
        <v>8.1523737448629632</v>
      </c>
      <c r="AH154" t="str">
        <f t="shared" si="134"/>
        <v>FALSE</v>
      </c>
    </row>
    <row r="155" spans="1:34" x14ac:dyDescent="0.2">
      <c r="A155" s="12" t="s">
        <v>288</v>
      </c>
      <c r="B155" s="9">
        <v>35</v>
      </c>
      <c r="C155" s="10">
        <f t="shared" si="137"/>
        <v>3.5000000000000003E-2</v>
      </c>
      <c r="D155" s="11">
        <v>3.8689227561571671</v>
      </c>
      <c r="E155" s="11">
        <v>824.31310602434428</v>
      </c>
      <c r="F155" s="11">
        <v>262.63977591977527</v>
      </c>
      <c r="G155" s="11">
        <v>2.944709966839997</v>
      </c>
      <c r="H155" s="11">
        <v>26.073778586902314</v>
      </c>
      <c r="I155" s="11">
        <v>334.38694917361084</v>
      </c>
      <c r="J155" s="11">
        <v>19.250458269959292</v>
      </c>
      <c r="K155" s="11">
        <v>22.994757254238326</v>
      </c>
      <c r="L155" s="11">
        <v>55.404652741233235</v>
      </c>
      <c r="M155" s="11">
        <v>6.8905607579103023</v>
      </c>
      <c r="N155" s="10">
        <f t="shared" ref="N155:S155" si="158">(D155*1/1000)/$C$155</f>
        <v>0.11054065017591905</v>
      </c>
      <c r="O155" s="10">
        <f t="shared" si="158"/>
        <v>23.551803029266978</v>
      </c>
      <c r="P155" s="10">
        <f t="shared" si="158"/>
        <v>7.503993597707864</v>
      </c>
      <c r="Q155" s="10">
        <f t="shared" si="158"/>
        <v>8.413457048114277E-2</v>
      </c>
      <c r="R155" s="10">
        <f t="shared" si="158"/>
        <v>0.74496510248292314</v>
      </c>
      <c r="S155" s="10">
        <f t="shared" si="158"/>
        <v>9.5539128335317365</v>
      </c>
      <c r="AH155" t="str">
        <f t="shared" si="134"/>
        <v>FALSE</v>
      </c>
    </row>
    <row r="156" spans="1:34" x14ac:dyDescent="0.2">
      <c r="A156" s="12" t="s">
        <v>290</v>
      </c>
      <c r="B156" s="9">
        <v>25</v>
      </c>
      <c r="C156" s="10">
        <f t="shared" si="137"/>
        <v>2.5000000000000001E-2</v>
      </c>
      <c r="D156" s="11">
        <v>3.5111513589675152</v>
      </c>
      <c r="E156" s="11">
        <v>675.52767564768646</v>
      </c>
      <c r="F156" s="11">
        <v>227.50075100076228</v>
      </c>
      <c r="G156" s="11">
        <v>2.9249951623217569</v>
      </c>
      <c r="H156" s="11">
        <v>47.026894715132954</v>
      </c>
      <c r="I156" s="11">
        <v>261.32981365477633</v>
      </c>
      <c r="J156" s="11">
        <v>34.913206975277504</v>
      </c>
      <c r="K156" s="11">
        <v>46.778002661577659</v>
      </c>
      <c r="L156" s="11">
        <v>69.262687730315861</v>
      </c>
      <c r="M156" s="11">
        <v>23.514298924737538</v>
      </c>
      <c r="N156" s="10">
        <f t="shared" ref="N156:S156" si="159">(D156*1/1000)/$C$156</f>
        <v>0.14044605435870058</v>
      </c>
      <c r="O156" s="10">
        <f t="shared" si="159"/>
        <v>27.021107025907458</v>
      </c>
      <c r="P156" s="10">
        <f t="shared" si="159"/>
        <v>9.1000300400304912</v>
      </c>
      <c r="Q156" s="10">
        <f t="shared" si="159"/>
        <v>0.11699980649287027</v>
      </c>
      <c r="R156" s="10">
        <f t="shared" si="159"/>
        <v>1.881075788605318</v>
      </c>
      <c r="S156" s="10">
        <f t="shared" si="159"/>
        <v>10.453192546191051</v>
      </c>
      <c r="AH156" t="str">
        <f t="shared" si="134"/>
        <v>FALSE</v>
      </c>
    </row>
    <row r="157" spans="1:34" x14ac:dyDescent="0.2">
      <c r="A157" s="12" t="s">
        <v>292</v>
      </c>
      <c r="B157" s="9">
        <v>25</v>
      </c>
      <c r="C157" s="10">
        <f t="shared" si="137"/>
        <v>2.5000000000000001E-2</v>
      </c>
      <c r="D157" s="11">
        <v>4.7019959179188948</v>
      </c>
      <c r="E157" s="11">
        <v>1296.7159048394315</v>
      </c>
      <c r="F157" s="11">
        <v>300.53849852045624</v>
      </c>
      <c r="G157" s="11">
        <v>2.9297786829870711</v>
      </c>
      <c r="H157" s="11">
        <v>44.701245525648986</v>
      </c>
      <c r="I157" s="11">
        <v>430.18425471801481</v>
      </c>
      <c r="J157" s="11">
        <v>30.741215057977371</v>
      </c>
      <c r="K157" s="11">
        <v>40.418972650287877</v>
      </c>
      <c r="L157" s="11">
        <v>44.880599051223939</v>
      </c>
      <c r="M157" s="11">
        <v>42.899392613102037</v>
      </c>
      <c r="N157" s="10">
        <f t="shared" ref="N157:S157" si="160">(D157*1/1000)/$C$157</f>
        <v>0.18807983671675579</v>
      </c>
      <c r="O157" s="10">
        <f t="shared" si="160"/>
        <v>51.868636193577252</v>
      </c>
      <c r="P157" s="10">
        <f t="shared" si="160"/>
        <v>12.021539940818249</v>
      </c>
      <c r="Q157" s="10">
        <f t="shared" si="160"/>
        <v>0.11719114731948284</v>
      </c>
      <c r="R157" s="10">
        <f t="shared" si="160"/>
        <v>1.7880498210259592</v>
      </c>
      <c r="S157" s="10">
        <f t="shared" si="160"/>
        <v>17.207370188720592</v>
      </c>
      <c r="AH157" t="str">
        <f t="shared" si="134"/>
        <v>FALSE</v>
      </c>
    </row>
    <row r="158" spans="1:34" x14ac:dyDescent="0.2">
      <c r="A158" s="12" t="s">
        <v>294</v>
      </c>
      <c r="B158" s="9">
        <v>25</v>
      </c>
      <c r="C158" s="10">
        <f t="shared" si="137"/>
        <v>2.5000000000000001E-2</v>
      </c>
      <c r="D158" s="11">
        <v>3.9455573293883233</v>
      </c>
      <c r="E158" s="11">
        <v>546.21845341626522</v>
      </c>
      <c r="F158" s="11">
        <v>201.75978348603749</v>
      </c>
      <c r="G158" s="11">
        <v>2.84617074928744</v>
      </c>
      <c r="H158" s="11">
        <v>32.032169082512127</v>
      </c>
      <c r="I158" s="11">
        <v>189.26302783983181</v>
      </c>
      <c r="J158" s="11">
        <v>28.316398517686324</v>
      </c>
      <c r="K158" s="11">
        <v>32.227594800477732</v>
      </c>
      <c r="L158" s="11">
        <v>36.105345823547978</v>
      </c>
      <c r="M158" s="11">
        <v>21.423356836180353</v>
      </c>
      <c r="N158" s="10">
        <f t="shared" ref="N158:S158" si="161">(D158*1/1000)/$C$158</f>
        <v>0.15782229317553292</v>
      </c>
      <c r="O158" s="10">
        <f t="shared" si="161"/>
        <v>21.848738136650606</v>
      </c>
      <c r="P158" s="10">
        <f t="shared" si="161"/>
        <v>8.0703913394414997</v>
      </c>
      <c r="Q158" s="10">
        <f t="shared" si="161"/>
        <v>0.1138468299714976</v>
      </c>
      <c r="R158" s="10">
        <f t="shared" si="161"/>
        <v>1.281286763300485</v>
      </c>
      <c r="S158" s="10">
        <f t="shared" si="161"/>
        <v>7.570521113593272</v>
      </c>
      <c r="AH158" t="str">
        <f t="shared" si="134"/>
        <v>FALSE</v>
      </c>
    </row>
    <row r="159" spans="1:34" x14ac:dyDescent="0.2">
      <c r="A159" s="12" t="s">
        <v>296</v>
      </c>
      <c r="B159" s="9">
        <v>44</v>
      </c>
      <c r="C159" s="10">
        <f t="shared" si="137"/>
        <v>4.3999999999999997E-2</v>
      </c>
      <c r="D159" s="11">
        <v>10.196432605371491</v>
      </c>
      <c r="E159" s="11">
        <v>771.1745537319722</v>
      </c>
      <c r="F159" s="11">
        <v>180.23235116003485</v>
      </c>
      <c r="G159" s="11">
        <v>3.0518306571830589</v>
      </c>
      <c r="H159" s="11">
        <v>28.165604332775661</v>
      </c>
      <c r="I159" s="11">
        <v>208.85486900654908</v>
      </c>
      <c r="J159" s="11">
        <v>22.10365427099218</v>
      </c>
      <c r="K159" s="11">
        <v>31.457794527144092</v>
      </c>
      <c r="L159" s="11">
        <v>39.183732440902673</v>
      </c>
      <c r="M159" s="11">
        <v>8.7325826031844276</v>
      </c>
      <c r="N159" s="10">
        <f t="shared" ref="N159:S159" si="162">(D159*1/1000)/$C$159</f>
        <v>0.23173710466753389</v>
      </c>
      <c r="O159" s="10">
        <f t="shared" si="162"/>
        <v>17.526694402999368</v>
      </c>
      <c r="P159" s="10">
        <f t="shared" si="162"/>
        <v>4.096189799091702</v>
      </c>
      <c r="Q159" s="10">
        <f t="shared" si="162"/>
        <v>6.9359787663251349E-2</v>
      </c>
      <c r="R159" s="10">
        <f t="shared" si="162"/>
        <v>0.64012737119944685</v>
      </c>
      <c r="S159" s="10">
        <f t="shared" si="162"/>
        <v>4.7467015683306615</v>
      </c>
      <c r="AH159" t="str">
        <f t="shared" si="134"/>
        <v>FALSE</v>
      </c>
    </row>
    <row r="160" spans="1:34" x14ac:dyDescent="0.2">
      <c r="A160" s="12" t="s">
        <v>298</v>
      </c>
      <c r="B160" s="9">
        <v>25</v>
      </c>
      <c r="C160" s="10">
        <f t="shared" si="137"/>
        <v>2.5000000000000001E-2</v>
      </c>
      <c r="D160" s="11">
        <v>4.8310857316177325</v>
      </c>
      <c r="E160" s="11">
        <v>369.53680976385158</v>
      </c>
      <c r="F160" s="11">
        <v>139.92231927129069</v>
      </c>
      <c r="G160" s="11">
        <v>3.006267650013009</v>
      </c>
      <c r="H160" s="11">
        <v>37.328172277226976</v>
      </c>
      <c r="I160" s="11">
        <v>130.83600386235611</v>
      </c>
      <c r="J160" s="11">
        <v>29.876534131307796</v>
      </c>
      <c r="K160" s="11">
        <v>41.340601853174817</v>
      </c>
      <c r="L160" s="11">
        <v>57.534045103265974</v>
      </c>
      <c r="M160" s="11">
        <v>6.6298310915548164</v>
      </c>
      <c r="N160" s="10">
        <f t="shared" ref="N160:S160" si="163">(D160*1/1000)/$C$160</f>
        <v>0.19324342926470928</v>
      </c>
      <c r="O160" s="10">
        <f t="shared" si="163"/>
        <v>14.781472390554061</v>
      </c>
      <c r="P160" s="10">
        <f t="shared" si="163"/>
        <v>5.5968927708516274</v>
      </c>
      <c r="Q160" s="10">
        <f t="shared" si="163"/>
        <v>0.12025070600052036</v>
      </c>
      <c r="R160" s="10">
        <f t="shared" si="163"/>
        <v>1.4931268910890789</v>
      </c>
      <c r="S160" s="10">
        <f t="shared" si="163"/>
        <v>5.2334401544942439</v>
      </c>
      <c r="AH160" t="str">
        <f t="shared" si="134"/>
        <v>FALSE</v>
      </c>
    </row>
    <row r="161" spans="1:34" x14ac:dyDescent="0.2">
      <c r="A161" s="12" t="s">
        <v>300</v>
      </c>
      <c r="B161" s="9">
        <v>29</v>
      </c>
      <c r="C161" s="10">
        <f t="shared" si="137"/>
        <v>2.9000000000000001E-2</v>
      </c>
      <c r="D161" s="11">
        <v>8.8725947520641739</v>
      </c>
      <c r="E161" s="11">
        <v>1417.9045863692365</v>
      </c>
      <c r="F161" s="11">
        <v>390.12577132735061</v>
      </c>
      <c r="G161" s="11">
        <v>7.1766044421275366</v>
      </c>
      <c r="H161" s="11">
        <v>33.236751412607163</v>
      </c>
      <c r="I161" s="11">
        <v>570.84196714637517</v>
      </c>
      <c r="J161" s="11">
        <v>22.807484275577728</v>
      </c>
      <c r="K161" s="11">
        <v>30.479048089835032</v>
      </c>
      <c r="L161" s="11">
        <v>87.338314845828819</v>
      </c>
      <c r="M161" s="11">
        <v>57.255165605335876</v>
      </c>
      <c r="N161" s="10">
        <f t="shared" ref="N161:S161" si="164">(D161*1/1000)/$C$161</f>
        <v>0.30595154317462669</v>
      </c>
      <c r="O161" s="10">
        <f t="shared" si="164"/>
        <v>48.893261598939191</v>
      </c>
      <c r="P161" s="10">
        <f t="shared" si="164"/>
        <v>13.4526128043914</v>
      </c>
      <c r="Q161" s="10">
        <f t="shared" si="164"/>
        <v>0.24746911869405297</v>
      </c>
      <c r="R161" s="10">
        <f t="shared" si="164"/>
        <v>1.1460948762967988</v>
      </c>
      <c r="S161" s="10">
        <f t="shared" si="164"/>
        <v>19.684205763668107</v>
      </c>
      <c r="AH161" t="str">
        <f t="shared" si="134"/>
        <v>FALSE</v>
      </c>
    </row>
    <row r="162" spans="1:34" x14ac:dyDescent="0.2">
      <c r="A162" s="12" t="s">
        <v>302</v>
      </c>
      <c r="B162" s="9">
        <v>35</v>
      </c>
      <c r="C162" s="10">
        <f t="shared" si="137"/>
        <v>3.5000000000000003E-2</v>
      </c>
      <c r="D162" s="11">
        <v>6.0473968411395909</v>
      </c>
      <c r="E162" s="11">
        <v>659.35199410375503</v>
      </c>
      <c r="F162" s="11">
        <v>162.57993166258288</v>
      </c>
      <c r="G162" s="11">
        <v>3.3802551407733903</v>
      </c>
      <c r="H162" s="11">
        <v>36.658153707628507</v>
      </c>
      <c r="I162" s="11">
        <v>216.81270871918605</v>
      </c>
      <c r="J162" s="11">
        <v>29.097079545731926</v>
      </c>
      <c r="K162" s="11">
        <v>42.466413593220878</v>
      </c>
      <c r="L162" s="11">
        <v>42.221562479922156</v>
      </c>
      <c r="M162" s="11">
        <v>29.628332940918082</v>
      </c>
      <c r="N162" s="10">
        <f t="shared" ref="N162:S162" si="165">(D162*1/1000)/$C$162</f>
        <v>0.17278276688970259</v>
      </c>
      <c r="O162" s="10">
        <f t="shared" si="165"/>
        <v>18.838628402964428</v>
      </c>
      <c r="P162" s="10">
        <f t="shared" si="165"/>
        <v>4.645140904645225</v>
      </c>
      <c r="Q162" s="10">
        <f t="shared" si="165"/>
        <v>9.6578718307811146E-2</v>
      </c>
      <c r="R162" s="10">
        <f t="shared" si="165"/>
        <v>1.0473758202179573</v>
      </c>
      <c r="S162" s="10">
        <f t="shared" si="165"/>
        <v>6.1946488205481716</v>
      </c>
      <c r="AH162" t="str">
        <f t="shared" si="134"/>
        <v>FALSE</v>
      </c>
    </row>
    <row r="163" spans="1:34" x14ac:dyDescent="0.2">
      <c r="A163" s="12" t="s">
        <v>304</v>
      </c>
      <c r="B163" s="9">
        <v>37</v>
      </c>
      <c r="C163" s="10">
        <f t="shared" si="137"/>
        <v>3.6999999999999998E-2</v>
      </c>
      <c r="D163" s="11">
        <v>5.1381988221248074</v>
      </c>
      <c r="E163" s="11">
        <v>492.37823908310884</v>
      </c>
      <c r="F163" s="11">
        <v>147.44178546464377</v>
      </c>
      <c r="G163" s="11">
        <v>3.4577477872906459</v>
      </c>
      <c r="H163" s="11">
        <v>27.910064316998564</v>
      </c>
      <c r="I163" s="11">
        <v>178.84146674076999</v>
      </c>
      <c r="J163" s="11">
        <v>25.218256293118714</v>
      </c>
      <c r="K163" s="11">
        <v>30.712547998003409</v>
      </c>
      <c r="L163" s="11">
        <v>28.38584346390908</v>
      </c>
      <c r="M163" s="11">
        <v>12.085853841268662</v>
      </c>
      <c r="N163" s="10">
        <f t="shared" ref="N163:S163" si="166">(D163*1/1000)/$C$163</f>
        <v>0.13887023843580562</v>
      </c>
      <c r="O163" s="10">
        <f t="shared" si="166"/>
        <v>13.307519975219158</v>
      </c>
      <c r="P163" s="10">
        <f t="shared" si="166"/>
        <v>3.984913120666048</v>
      </c>
      <c r="Q163" s="10">
        <f t="shared" si="166"/>
        <v>9.3452642899747196E-2</v>
      </c>
      <c r="R163" s="10">
        <f t="shared" si="166"/>
        <v>0.75432606262158286</v>
      </c>
      <c r="S163" s="10">
        <f t="shared" si="166"/>
        <v>4.8335531551559452</v>
      </c>
      <c r="AH163" t="str">
        <f t="shared" si="134"/>
        <v>FALSE</v>
      </c>
    </row>
    <row r="164" spans="1:34" x14ac:dyDescent="0.2">
      <c r="A164" s="12" t="s">
        <v>306</v>
      </c>
      <c r="B164" s="9">
        <v>27</v>
      </c>
      <c r="C164" s="10">
        <f t="shared" si="137"/>
        <v>2.7E-2</v>
      </c>
      <c r="D164" s="11">
        <v>5.4462511009927264</v>
      </c>
      <c r="E164" s="11">
        <v>736.0833986128705</v>
      </c>
      <c r="F164" s="11">
        <v>174.77307296642158</v>
      </c>
      <c r="G164" s="11">
        <v>3.0830435923236066</v>
      </c>
      <c r="H164" s="11">
        <v>35.083053101799202</v>
      </c>
      <c r="I164" s="11">
        <v>307.70652731438463</v>
      </c>
      <c r="J164" s="11">
        <v>25.585698140562698</v>
      </c>
      <c r="K164" s="11">
        <v>35.614535222763415</v>
      </c>
      <c r="L164" s="11">
        <v>37.444228069610162</v>
      </c>
      <c r="M164" s="11">
        <v>29.79822476575848</v>
      </c>
      <c r="N164" s="10">
        <f t="shared" ref="N164:S164" si="167">(D164*1/1000)/$C$164</f>
        <v>0.20171300374047135</v>
      </c>
      <c r="O164" s="10">
        <f t="shared" si="167"/>
        <v>27.262348096772982</v>
      </c>
      <c r="P164" s="10">
        <f t="shared" si="167"/>
        <v>6.4730767765341328</v>
      </c>
      <c r="Q164" s="10">
        <f t="shared" si="167"/>
        <v>0.11418679971568914</v>
      </c>
      <c r="R164" s="10">
        <f t="shared" si="167"/>
        <v>1.2993723371036743</v>
      </c>
      <c r="S164" s="10">
        <f t="shared" si="167"/>
        <v>11.396538048680913</v>
      </c>
      <c r="AH164" t="str">
        <f t="shared" si="134"/>
        <v>FALSE</v>
      </c>
    </row>
    <row r="165" spans="1:34" x14ac:dyDescent="0.2">
      <c r="A165" s="12" t="s">
        <v>308</v>
      </c>
      <c r="B165" s="9">
        <v>38</v>
      </c>
      <c r="C165" s="10">
        <f t="shared" si="137"/>
        <v>3.7999999999999999E-2</v>
      </c>
      <c r="D165" s="11">
        <v>60.469889182589966</v>
      </c>
      <c r="E165" s="11">
        <v>1065.1747046164342</v>
      </c>
      <c r="F165" s="11">
        <v>472.15660541462216</v>
      </c>
      <c r="G165" s="11">
        <v>3.3640518591165169</v>
      </c>
      <c r="H165" s="11">
        <v>7.7020292064587847</v>
      </c>
      <c r="I165" s="11">
        <v>262.42517098783361</v>
      </c>
      <c r="J165" s="11">
        <v>7.2964043782271002</v>
      </c>
      <c r="K165" s="11">
        <v>8.5857145968023865</v>
      </c>
      <c r="L165" s="11">
        <v>4.7579622458357438</v>
      </c>
      <c r="M165" s="11">
        <v>3.0877769565728483</v>
      </c>
      <c r="N165" s="10">
        <f t="shared" ref="N165:S165" si="168">(D165*1/1000)/$C$165</f>
        <v>1.591312873226052</v>
      </c>
      <c r="O165" s="10">
        <f t="shared" si="168"/>
        <v>28.030913279379845</v>
      </c>
      <c r="P165" s="10">
        <f t="shared" si="168"/>
        <v>12.425173826700584</v>
      </c>
      <c r="Q165" s="10">
        <f t="shared" si="168"/>
        <v>8.8527680503066239E-2</v>
      </c>
      <c r="R165" s="10">
        <f t="shared" si="168"/>
        <v>0.20268497911733646</v>
      </c>
      <c r="S165" s="10">
        <f t="shared" si="168"/>
        <v>6.9059255523114116</v>
      </c>
      <c r="AH165" t="str">
        <f t="shared" si="134"/>
        <v>FALSE</v>
      </c>
    </row>
    <row r="166" spans="1:34" x14ac:dyDescent="0.2">
      <c r="A166" s="12" t="s">
        <v>348</v>
      </c>
      <c r="B166" s="9">
        <v>26</v>
      </c>
      <c r="C166" s="10">
        <f t="shared" si="137"/>
        <v>2.5999999999999999E-2</v>
      </c>
      <c r="D166" s="11">
        <v>-2.4086380029905294</v>
      </c>
      <c r="E166" s="11">
        <v>43.350582934376192</v>
      </c>
      <c r="F166" s="11">
        <v>197.99278262998868</v>
      </c>
      <c r="G166" s="11">
        <v>-2.3044309391775997</v>
      </c>
      <c r="H166" s="11">
        <v>26.233799501748699</v>
      </c>
      <c r="I166" s="11">
        <v>175.68145593489231</v>
      </c>
      <c r="J166" s="11">
        <v>20.251690826178326</v>
      </c>
      <c r="K166" s="11">
        <v>28.897641155330959</v>
      </c>
      <c r="L166" s="11">
        <v>35.860921476820174</v>
      </c>
      <c r="M166" s="11">
        <v>0.93837964339864377</v>
      </c>
      <c r="N166" s="10">
        <f t="shared" ref="N166:S166" si="169">(D166*1/1000)/$C$166</f>
        <v>-9.2639923191943446E-2</v>
      </c>
      <c r="O166" s="10">
        <f t="shared" si="169"/>
        <v>1.6673301128606228</v>
      </c>
      <c r="P166" s="10">
        <f t="shared" si="169"/>
        <v>7.6151070242303343</v>
      </c>
      <c r="Q166" s="10">
        <f t="shared" si="169"/>
        <v>-8.8631959199138452E-2</v>
      </c>
      <c r="R166" s="10">
        <f t="shared" si="169"/>
        <v>1.0089922885287963</v>
      </c>
      <c r="S166" s="10">
        <f t="shared" si="169"/>
        <v>6.7569790744189353</v>
      </c>
      <c r="T166" t="s">
        <v>700</v>
      </c>
      <c r="U166" t="s">
        <v>348</v>
      </c>
      <c r="V166" t="s">
        <v>493</v>
      </c>
      <c r="W166" t="s">
        <v>536</v>
      </c>
      <c r="X166" t="s">
        <v>511</v>
      </c>
      <c r="Y166" s="21">
        <v>19925</v>
      </c>
      <c r="Z166" s="21">
        <v>43677</v>
      </c>
      <c r="AA166">
        <f t="shared" ref="AA166:AA200" si="170">DATEDIF(Y166,Z166,"Y")</f>
        <v>65</v>
      </c>
      <c r="AB166">
        <v>1</v>
      </c>
      <c r="AC166" t="s">
        <v>497</v>
      </c>
      <c r="AD166" t="s">
        <v>511</v>
      </c>
      <c r="AE166" t="s">
        <v>696</v>
      </c>
      <c r="AF166">
        <v>329</v>
      </c>
      <c r="AG166">
        <v>2</v>
      </c>
      <c r="AH166" t="str">
        <f t="shared" si="134"/>
        <v>TRUE</v>
      </c>
    </row>
    <row r="167" spans="1:34" x14ac:dyDescent="0.2">
      <c r="A167" s="12" t="s">
        <v>350</v>
      </c>
      <c r="B167" s="9">
        <v>32</v>
      </c>
      <c r="C167" s="10">
        <f t="shared" ref="C167:C195" si="171">B167/1000</f>
        <v>3.2000000000000001E-2</v>
      </c>
      <c r="D167" s="11">
        <v>36.457377760805457</v>
      </c>
      <c r="E167" s="11">
        <v>1210.3946416238164</v>
      </c>
      <c r="F167" s="11">
        <v>536.77761308070433</v>
      </c>
      <c r="G167" s="11">
        <v>2.8812451549948732</v>
      </c>
      <c r="H167" s="11">
        <v>46.123302881196373</v>
      </c>
      <c r="I167" s="11">
        <v>353.68475226131841</v>
      </c>
      <c r="J167" s="11">
        <v>47.188921827286919</v>
      </c>
      <c r="K167" s="11">
        <v>58.433360075280774</v>
      </c>
      <c r="L167" s="11">
        <v>30.014914070121339</v>
      </c>
      <c r="M167" s="11">
        <v>0.85876955456365245</v>
      </c>
      <c r="N167" s="10">
        <f t="shared" ref="N167:S167" si="172">(D167*1/1000)/$C$167</f>
        <v>1.1392930550251705</v>
      </c>
      <c r="O167" s="10">
        <f t="shared" si="172"/>
        <v>37.824832550744254</v>
      </c>
      <c r="P167" s="10">
        <f t="shared" si="172"/>
        <v>16.77430040877201</v>
      </c>
      <c r="Q167" s="10">
        <f t="shared" si="172"/>
        <v>9.0038911093589774E-2</v>
      </c>
      <c r="R167" s="10">
        <f t="shared" si="172"/>
        <v>1.4413532150373864</v>
      </c>
      <c r="S167" s="10">
        <f t="shared" si="172"/>
        <v>11.0526485081662</v>
      </c>
      <c r="T167" t="s">
        <v>701</v>
      </c>
      <c r="U167" t="s">
        <v>350</v>
      </c>
      <c r="V167" t="s">
        <v>504</v>
      </c>
      <c r="W167" t="s">
        <v>505</v>
      </c>
      <c r="X167" t="s">
        <v>511</v>
      </c>
      <c r="Y167" s="21">
        <v>34948</v>
      </c>
      <c r="Z167" s="21">
        <v>43690</v>
      </c>
      <c r="AA167">
        <f t="shared" si="170"/>
        <v>23</v>
      </c>
      <c r="AB167">
        <v>1</v>
      </c>
      <c r="AC167" t="s">
        <v>497</v>
      </c>
      <c r="AD167" t="s">
        <v>511</v>
      </c>
      <c r="AE167" t="s">
        <v>695</v>
      </c>
      <c r="AF167">
        <v>7699</v>
      </c>
      <c r="AG167">
        <v>6</v>
      </c>
      <c r="AH167" t="str">
        <f t="shared" si="134"/>
        <v>TRUE</v>
      </c>
    </row>
    <row r="168" spans="1:34" x14ac:dyDescent="0.2">
      <c r="A168" s="12" t="s">
        <v>352</v>
      </c>
      <c r="B168" s="9">
        <v>23</v>
      </c>
      <c r="C168" s="10">
        <f t="shared" si="171"/>
        <v>2.3E-2</v>
      </c>
      <c r="D168" s="11">
        <v>-1.3997861892663823</v>
      </c>
      <c r="E168" s="11">
        <v>1213.1072037290951</v>
      </c>
      <c r="F168" s="11">
        <v>386.41659573163423</v>
      </c>
      <c r="G168" s="11">
        <v>-1.9310126596428889</v>
      </c>
      <c r="H168" s="11">
        <v>46.781451464986873</v>
      </c>
      <c r="I168" s="11">
        <v>267.00254539171169</v>
      </c>
      <c r="J168" s="11">
        <v>28.305256936954429</v>
      </c>
      <c r="K168" s="11">
        <v>51.820930411475089</v>
      </c>
      <c r="L168" s="11">
        <v>1.4813820995574321</v>
      </c>
      <c r="M168" s="11">
        <v>0.5845645808889891</v>
      </c>
      <c r="N168" s="10">
        <f t="shared" ref="N168:S168" si="173">(D168*1/1000)/$C$168</f>
        <v>-6.0860269098538367E-2</v>
      </c>
      <c r="O168" s="10">
        <f t="shared" si="173"/>
        <v>52.743791466482399</v>
      </c>
      <c r="P168" s="10">
        <f t="shared" si="173"/>
        <v>16.800721553549316</v>
      </c>
      <c r="Q168" s="10">
        <f t="shared" si="173"/>
        <v>-8.3957072158386478E-2</v>
      </c>
      <c r="R168" s="10">
        <f t="shared" si="173"/>
        <v>2.0339761506516032</v>
      </c>
      <c r="S168" s="10">
        <f t="shared" si="173"/>
        <v>11.60880632137877</v>
      </c>
      <c r="T168" t="s">
        <v>732</v>
      </c>
      <c r="U168" t="s">
        <v>352</v>
      </c>
      <c r="V168" t="s">
        <v>504</v>
      </c>
      <c r="W168" t="s">
        <v>505</v>
      </c>
      <c r="X168" t="s">
        <v>496</v>
      </c>
      <c r="Y168" s="21">
        <v>34403</v>
      </c>
      <c r="Z168" s="21">
        <v>43690</v>
      </c>
      <c r="AA168">
        <f t="shared" si="170"/>
        <v>25</v>
      </c>
      <c r="AB168">
        <v>3</v>
      </c>
      <c r="AC168" t="s">
        <v>497</v>
      </c>
      <c r="AD168" t="s">
        <v>626</v>
      </c>
      <c r="AE168" t="s">
        <v>695</v>
      </c>
      <c r="AF168">
        <v>3772</v>
      </c>
      <c r="AG168">
        <v>7</v>
      </c>
      <c r="AH168" t="str">
        <f t="shared" si="134"/>
        <v>TRUE</v>
      </c>
    </row>
    <row r="169" spans="1:34" x14ac:dyDescent="0.2">
      <c r="A169" s="12" t="s">
        <v>354</v>
      </c>
      <c r="B169" s="9">
        <v>27</v>
      </c>
      <c r="C169" s="10">
        <f t="shared" si="171"/>
        <v>2.7E-2</v>
      </c>
      <c r="D169" s="11">
        <v>-2.2690243394848961</v>
      </c>
      <c r="E169" s="11">
        <v>283.59960593863923</v>
      </c>
      <c r="F169" s="11">
        <v>232.01913186725409</v>
      </c>
      <c r="G169" s="11">
        <v>-2.2906575932834876</v>
      </c>
      <c r="H169" s="11">
        <v>22.139159060721944</v>
      </c>
      <c r="I169" s="11">
        <v>145.10972922680307</v>
      </c>
      <c r="J169" s="11">
        <v>14.764316079531685</v>
      </c>
      <c r="K169" s="11">
        <v>21.24854481963834</v>
      </c>
      <c r="L169" s="11">
        <v>110.86806586122202</v>
      </c>
      <c r="M169" s="11">
        <v>1.1595953554376581</v>
      </c>
      <c r="N169" s="10">
        <f t="shared" ref="N169:S169" si="174">(D169*1/1000)/$C$148</f>
        <v>-8.7270166903265237E-2</v>
      </c>
      <c r="O169" s="10">
        <f t="shared" si="174"/>
        <v>10.907677151486126</v>
      </c>
      <c r="P169" s="10">
        <f t="shared" si="174"/>
        <v>8.9238127641251577</v>
      </c>
      <c r="Q169" s="10">
        <f t="shared" si="174"/>
        <v>-8.8102215126287992E-2</v>
      </c>
      <c r="R169" s="10">
        <f t="shared" si="174"/>
        <v>0.85150611772007478</v>
      </c>
      <c r="S169" s="10">
        <f t="shared" si="174"/>
        <v>5.5811434318001183</v>
      </c>
      <c r="T169" t="s">
        <v>702</v>
      </c>
      <c r="U169" t="s">
        <v>354</v>
      </c>
      <c r="V169" t="s">
        <v>504</v>
      </c>
      <c r="W169" t="s">
        <v>505</v>
      </c>
      <c r="X169" t="s">
        <v>511</v>
      </c>
      <c r="Y169" s="21">
        <v>23568</v>
      </c>
      <c r="Z169" s="21">
        <v>43699</v>
      </c>
      <c r="AA169">
        <f t="shared" si="170"/>
        <v>55</v>
      </c>
      <c r="AB169">
        <v>2</v>
      </c>
      <c r="AC169" t="s">
        <v>502</v>
      </c>
      <c r="AD169" t="s">
        <v>626</v>
      </c>
      <c r="AE169" t="s">
        <v>695</v>
      </c>
      <c r="AF169">
        <v>57</v>
      </c>
      <c r="AG169">
        <v>4</v>
      </c>
      <c r="AH169" t="str">
        <f t="shared" si="134"/>
        <v>TRUE</v>
      </c>
    </row>
    <row r="170" spans="1:34" x14ac:dyDescent="0.2">
      <c r="A170" s="12" t="s">
        <v>356</v>
      </c>
      <c r="B170" s="9">
        <v>35</v>
      </c>
      <c r="C170" s="10">
        <f t="shared" si="171"/>
        <v>3.5000000000000003E-2</v>
      </c>
      <c r="D170" s="11">
        <v>-2.3393993224820298</v>
      </c>
      <c r="E170" s="11">
        <v>177.47588292903868</v>
      </c>
      <c r="F170" s="11">
        <v>135.34616767699143</v>
      </c>
      <c r="G170" s="11">
        <v>-2.3315283377734026</v>
      </c>
      <c r="H170" s="11">
        <v>21.80426928062942</v>
      </c>
      <c r="I170" s="11">
        <v>85.891057768886867</v>
      </c>
      <c r="J170" s="11">
        <v>12.820593896271363</v>
      </c>
      <c r="K170" s="11">
        <v>25.457079789397092</v>
      </c>
      <c r="L170" s="11">
        <v>19.422734644076538</v>
      </c>
      <c r="M170" s="11">
        <v>0.22036917670711914</v>
      </c>
      <c r="N170" s="10">
        <f t="shared" ref="N170:S170" si="175">(D170*1/1000)/$C$170</f>
        <v>-6.6839980642343699E-2</v>
      </c>
      <c r="O170" s="10">
        <f t="shared" si="175"/>
        <v>5.0707395122582479</v>
      </c>
      <c r="P170" s="10">
        <f t="shared" si="175"/>
        <v>3.8670333621997548</v>
      </c>
      <c r="Q170" s="10">
        <f t="shared" si="175"/>
        <v>-6.6615095364954358E-2</v>
      </c>
      <c r="R170" s="10">
        <f t="shared" si="175"/>
        <v>0.62297912230369767</v>
      </c>
      <c r="S170" s="10">
        <f t="shared" si="175"/>
        <v>2.4540302219681958</v>
      </c>
      <c r="T170" t="s">
        <v>703</v>
      </c>
      <c r="U170" t="s">
        <v>356</v>
      </c>
      <c r="V170" t="s">
        <v>493</v>
      </c>
      <c r="W170" t="s">
        <v>533</v>
      </c>
      <c r="X170" t="s">
        <v>496</v>
      </c>
      <c r="Y170" s="21">
        <v>18937</v>
      </c>
      <c r="Z170" s="21">
        <v>43711</v>
      </c>
      <c r="AA170">
        <f t="shared" si="170"/>
        <v>67</v>
      </c>
      <c r="AB170">
        <v>1</v>
      </c>
      <c r="AC170" t="s">
        <v>502</v>
      </c>
      <c r="AD170" t="s">
        <v>511</v>
      </c>
      <c r="AE170" t="s">
        <v>696</v>
      </c>
      <c r="AF170">
        <v>715</v>
      </c>
      <c r="AG170">
        <v>5</v>
      </c>
      <c r="AH170" t="str">
        <f t="shared" si="134"/>
        <v>TRUE</v>
      </c>
    </row>
    <row r="171" spans="1:34" x14ac:dyDescent="0.2">
      <c r="A171" s="12" t="s">
        <v>358</v>
      </c>
      <c r="B171" s="9">
        <v>26</v>
      </c>
      <c r="C171" s="10">
        <f t="shared" si="171"/>
        <v>2.5999999999999999E-2</v>
      </c>
      <c r="D171" s="11">
        <v>745.08939516509599</v>
      </c>
      <c r="E171" s="11">
        <v>142.52758253649552</v>
      </c>
      <c r="F171" s="11">
        <v>10.820217522271163</v>
      </c>
      <c r="G171" s="11">
        <v>-2.194116738725715</v>
      </c>
      <c r="H171" s="11">
        <v>-7.1318473026647844</v>
      </c>
      <c r="I171" s="11">
        <v>1.1330761115176196</v>
      </c>
      <c r="J171" s="11">
        <v>0.14094058759549521</v>
      </c>
      <c r="K171" s="11">
        <v>0.1596780061868715</v>
      </c>
      <c r="L171" s="11">
        <v>-0.51748454320932769</v>
      </c>
      <c r="M171" s="11">
        <v>0.19961335401825697</v>
      </c>
      <c r="N171" s="10">
        <f t="shared" ref="N171:S171" si="176">(D171*1/1000)/$C$171</f>
        <v>28.65728442942677</v>
      </c>
      <c r="O171" s="10">
        <f t="shared" si="176"/>
        <v>5.4818300975575207</v>
      </c>
      <c r="P171" s="10">
        <f t="shared" si="176"/>
        <v>0.41616221239504469</v>
      </c>
      <c r="Q171" s="10">
        <f t="shared" si="176"/>
        <v>-8.4389105335604425E-2</v>
      </c>
      <c r="R171" s="10">
        <f t="shared" si="176"/>
        <v>-0.27430181933326092</v>
      </c>
      <c r="S171" s="10">
        <f t="shared" si="176"/>
        <v>4.3579850442985367E-2</v>
      </c>
      <c r="T171" t="s">
        <v>733</v>
      </c>
      <c r="U171" t="s">
        <v>358</v>
      </c>
      <c r="V171" t="s">
        <v>504</v>
      </c>
      <c r="W171" t="s">
        <v>505</v>
      </c>
      <c r="X171" t="s">
        <v>496</v>
      </c>
      <c r="Y171" s="21">
        <v>34403</v>
      </c>
      <c r="Z171" s="21">
        <v>43718</v>
      </c>
      <c r="AA171">
        <f t="shared" si="170"/>
        <v>25</v>
      </c>
      <c r="AB171">
        <v>4</v>
      </c>
      <c r="AC171" t="s">
        <v>497</v>
      </c>
      <c r="AD171" t="s">
        <v>626</v>
      </c>
      <c r="AE171" t="s">
        <v>695</v>
      </c>
      <c r="AF171">
        <v>904</v>
      </c>
      <c r="AG171">
        <v>5</v>
      </c>
      <c r="AH171" t="str">
        <f t="shared" si="134"/>
        <v>TRUE</v>
      </c>
    </row>
    <row r="172" spans="1:34" x14ac:dyDescent="0.2">
      <c r="A172" s="12" t="s">
        <v>360</v>
      </c>
      <c r="B172" s="9">
        <v>28</v>
      </c>
      <c r="C172" s="10">
        <f t="shared" si="171"/>
        <v>2.8000000000000001E-2</v>
      </c>
      <c r="D172" s="11">
        <v>2.2985470101314784</v>
      </c>
      <c r="E172" s="11">
        <v>-224.13741969345153</v>
      </c>
      <c r="F172" s="11">
        <v>69.662221825820083</v>
      </c>
      <c r="G172" s="11">
        <v>-2.3143224639155187</v>
      </c>
      <c r="H172" s="11">
        <v>8.3666431061326012</v>
      </c>
      <c r="I172" s="11">
        <v>49.933286693896051</v>
      </c>
      <c r="J172" s="11">
        <v>10.110411245801389</v>
      </c>
      <c r="K172" s="11">
        <v>13.010204118801417</v>
      </c>
      <c r="L172" s="11">
        <v>20.484523680625383</v>
      </c>
      <c r="M172" s="11">
        <v>0.91647043516582982</v>
      </c>
      <c r="N172" s="10">
        <f t="shared" ref="N172:S172" si="177">(D172*1/1000)/$C$172</f>
        <v>8.2090964647552792E-2</v>
      </c>
      <c r="O172" s="10">
        <f t="shared" si="177"/>
        <v>-8.0049078461946976</v>
      </c>
      <c r="P172" s="10">
        <f t="shared" si="177"/>
        <v>2.4879364937792889</v>
      </c>
      <c r="Q172" s="10">
        <f t="shared" si="177"/>
        <v>-8.265437371126852E-2</v>
      </c>
      <c r="R172" s="10">
        <f t="shared" si="177"/>
        <v>0.29880868236187857</v>
      </c>
      <c r="S172" s="10">
        <f t="shared" si="177"/>
        <v>1.7833316676391446</v>
      </c>
      <c r="T172" t="s">
        <v>704</v>
      </c>
      <c r="U172" t="s">
        <v>360</v>
      </c>
      <c r="V172" t="s">
        <v>504</v>
      </c>
      <c r="W172" t="s">
        <v>505</v>
      </c>
      <c r="X172" t="s">
        <v>511</v>
      </c>
      <c r="Y172" s="21">
        <v>34948</v>
      </c>
      <c r="Z172" s="21">
        <v>43719</v>
      </c>
      <c r="AA172">
        <f t="shared" si="170"/>
        <v>24</v>
      </c>
      <c r="AB172">
        <v>2</v>
      </c>
      <c r="AC172" t="s">
        <v>497</v>
      </c>
      <c r="AD172" t="s">
        <v>626</v>
      </c>
      <c r="AE172" t="s">
        <v>695</v>
      </c>
      <c r="AF172">
        <v>251</v>
      </c>
      <c r="AG172">
        <v>4</v>
      </c>
      <c r="AH172" t="str">
        <f t="shared" si="134"/>
        <v>TRUE</v>
      </c>
    </row>
    <row r="173" spans="1:34" x14ac:dyDescent="0.2">
      <c r="A173" s="12" t="s">
        <v>362</v>
      </c>
      <c r="B173" s="9">
        <v>25</v>
      </c>
      <c r="C173" s="10">
        <f t="shared" si="171"/>
        <v>2.5000000000000001E-2</v>
      </c>
      <c r="D173" s="11">
        <v>-2.855532599233463</v>
      </c>
      <c r="E173" s="11">
        <v>-30.22796586161563</v>
      </c>
      <c r="F173" s="11">
        <v>107.50218782520574</v>
      </c>
      <c r="G173" s="11">
        <v>-2.2979968790424143</v>
      </c>
      <c r="H173" s="11">
        <v>15.148110156140397</v>
      </c>
      <c r="I173" s="11">
        <v>180.50951984327244</v>
      </c>
      <c r="J173" s="11">
        <v>13.102883902871369</v>
      </c>
      <c r="K173" s="11">
        <v>18.492121205707814</v>
      </c>
      <c r="L173" s="11">
        <v>22.688252489887589</v>
      </c>
      <c r="M173" s="11">
        <v>4.0396205993579999</v>
      </c>
      <c r="N173" s="10">
        <f t="shared" ref="N173:S173" si="178">(D173*1/1000)/$C$173</f>
        <v>-0.11422130396933852</v>
      </c>
      <c r="O173" s="10">
        <f t="shared" si="178"/>
        <v>-1.209118634464625</v>
      </c>
      <c r="P173" s="10">
        <f t="shared" si="178"/>
        <v>4.3000875130082292</v>
      </c>
      <c r="Q173" s="10">
        <f t="shared" si="178"/>
        <v>-9.1919875161696571E-2</v>
      </c>
      <c r="R173" s="10">
        <f t="shared" si="178"/>
        <v>0.60592440624561583</v>
      </c>
      <c r="S173" s="10">
        <f t="shared" si="178"/>
        <v>7.2203807937308966</v>
      </c>
      <c r="T173" t="s">
        <v>705</v>
      </c>
      <c r="U173" t="s">
        <v>362</v>
      </c>
      <c r="V173" t="s">
        <v>493</v>
      </c>
      <c r="W173" t="s">
        <v>536</v>
      </c>
      <c r="X173" t="s">
        <v>511</v>
      </c>
      <c r="Y173" s="21">
        <v>19925</v>
      </c>
      <c r="Z173" s="21">
        <v>43705</v>
      </c>
      <c r="AA173">
        <f t="shared" si="170"/>
        <v>65</v>
      </c>
      <c r="AB173">
        <v>2</v>
      </c>
      <c r="AC173" t="s">
        <v>497</v>
      </c>
      <c r="AD173" t="s">
        <v>626</v>
      </c>
      <c r="AE173" t="s">
        <v>696</v>
      </c>
      <c r="AF173">
        <v>122</v>
      </c>
      <c r="AG173">
        <v>2</v>
      </c>
      <c r="AH173" t="str">
        <f t="shared" si="134"/>
        <v>TRUE</v>
      </c>
    </row>
    <row r="174" spans="1:34" x14ac:dyDescent="0.2">
      <c r="A174" s="12" t="s">
        <v>364</v>
      </c>
      <c r="B174" s="9">
        <v>21</v>
      </c>
      <c r="C174" s="10">
        <f t="shared" si="171"/>
        <v>2.1000000000000001E-2</v>
      </c>
      <c r="D174" s="11">
        <v>-2.7627118628255753</v>
      </c>
      <c r="E174" s="11">
        <v>-232.80612579181906</v>
      </c>
      <c r="F174" s="11">
        <v>104.67138595265976</v>
      </c>
      <c r="G174" s="11">
        <v>-2.3185142617138115</v>
      </c>
      <c r="H174" s="11">
        <v>12.254323488275805</v>
      </c>
      <c r="I174" s="11">
        <v>71.847947258288116</v>
      </c>
      <c r="J174" s="11">
        <v>12.150699995795888</v>
      </c>
      <c r="K174" s="11">
        <v>15.408172117911189</v>
      </c>
      <c r="L174" s="11">
        <v>14.269037883384506</v>
      </c>
      <c r="M174" s="11">
        <v>0.32737476585104808</v>
      </c>
      <c r="N174" s="10">
        <f t="shared" ref="N174:S174" si="179">(D174*1/1000)/$C$174</f>
        <v>-0.13155770775359882</v>
      </c>
      <c r="O174" s="10">
        <f t="shared" si="179"/>
        <v>-11.086005990086621</v>
      </c>
      <c r="P174" s="10">
        <f t="shared" si="179"/>
        <v>4.9843517120314171</v>
      </c>
      <c r="Q174" s="10">
        <f t="shared" si="179"/>
        <v>-0.11040544103399101</v>
      </c>
      <c r="R174" s="10">
        <f t="shared" si="179"/>
        <v>0.58353921372741924</v>
      </c>
      <c r="S174" s="10">
        <f t="shared" si="179"/>
        <v>3.4213308218232439</v>
      </c>
      <c r="T174" t="s">
        <v>706</v>
      </c>
      <c r="U174" t="s">
        <v>364</v>
      </c>
      <c r="V174" t="s">
        <v>493</v>
      </c>
      <c r="W174" t="s">
        <v>536</v>
      </c>
      <c r="X174" t="s">
        <v>511</v>
      </c>
      <c r="Y174" s="21">
        <v>19925</v>
      </c>
      <c r="Z174" s="21">
        <v>43733</v>
      </c>
      <c r="AA174">
        <f t="shared" si="170"/>
        <v>65</v>
      </c>
      <c r="AB174">
        <v>3</v>
      </c>
      <c r="AC174" t="s">
        <v>497</v>
      </c>
      <c r="AD174" t="s">
        <v>626</v>
      </c>
      <c r="AE174" t="s">
        <v>696</v>
      </c>
      <c r="AF174">
        <v>220</v>
      </c>
      <c r="AG174">
        <v>2</v>
      </c>
      <c r="AH174" t="str">
        <f t="shared" si="134"/>
        <v>TRUE</v>
      </c>
    </row>
    <row r="175" spans="1:34" x14ac:dyDescent="0.2">
      <c r="A175" s="12" t="s">
        <v>366</v>
      </c>
      <c r="B175" s="9">
        <v>26</v>
      </c>
      <c r="C175" s="10">
        <f t="shared" si="171"/>
        <v>2.5999999999999999E-2</v>
      </c>
      <c r="D175" s="11">
        <v>-2.3511090718350385</v>
      </c>
      <c r="E175" s="11">
        <v>1045.329127846273</v>
      </c>
      <c r="F175" s="11">
        <v>343.23186778623887</v>
      </c>
      <c r="G175" s="11">
        <v>-2.200182287347185</v>
      </c>
      <c r="H175" s="11">
        <v>44.372726181461644</v>
      </c>
      <c r="I175" s="11">
        <v>932.67515431193306</v>
      </c>
      <c r="J175" s="11">
        <v>24.165334282704908</v>
      </c>
      <c r="K175" s="11">
        <v>44.554296233327655</v>
      </c>
      <c r="L175" s="11">
        <v>76.567455568796333</v>
      </c>
      <c r="M175" s="11">
        <v>2.6136132497901166</v>
      </c>
      <c r="N175" s="10">
        <f t="shared" ref="N175:S175" si="180">(D175*1/1000)/$C$175</f>
        <v>-9.0427271993655328E-2</v>
      </c>
      <c r="O175" s="10">
        <f t="shared" si="180"/>
        <v>40.204966455625886</v>
      </c>
      <c r="P175" s="10">
        <f t="shared" si="180"/>
        <v>13.201225684086111</v>
      </c>
      <c r="Q175" s="10">
        <f t="shared" si="180"/>
        <v>-8.4622395667199424E-2</v>
      </c>
      <c r="R175" s="10">
        <f t="shared" si="180"/>
        <v>1.7066433146716018</v>
      </c>
      <c r="S175" s="10">
        <f t="shared" si="180"/>
        <v>35.872121319689732</v>
      </c>
      <c r="T175" t="s">
        <v>707</v>
      </c>
      <c r="U175" t="s">
        <v>366</v>
      </c>
      <c r="V175" t="s">
        <v>493</v>
      </c>
      <c r="W175" t="s">
        <v>546</v>
      </c>
      <c r="X175" t="s">
        <v>496</v>
      </c>
      <c r="Y175" s="21">
        <v>31009</v>
      </c>
      <c r="Z175" s="21">
        <v>43763</v>
      </c>
      <c r="AA175">
        <f t="shared" si="170"/>
        <v>34</v>
      </c>
      <c r="AB175">
        <v>2</v>
      </c>
      <c r="AC175" t="s">
        <v>502</v>
      </c>
      <c r="AD175" t="s">
        <v>626</v>
      </c>
      <c r="AE175" t="s">
        <v>696</v>
      </c>
      <c r="AF175">
        <v>445</v>
      </c>
      <c r="AG175">
        <v>2</v>
      </c>
      <c r="AH175" t="str">
        <f t="shared" si="134"/>
        <v>TRUE</v>
      </c>
    </row>
    <row r="176" spans="1:34" x14ac:dyDescent="0.2">
      <c r="A176" s="12" t="s">
        <v>368</v>
      </c>
      <c r="B176" s="9">
        <v>31</v>
      </c>
      <c r="C176" s="10">
        <f t="shared" si="171"/>
        <v>3.1E-2</v>
      </c>
      <c r="D176" s="11">
        <v>-2.4552031443248286</v>
      </c>
      <c r="E176" s="11">
        <v>248.6529812417842</v>
      </c>
      <c r="F176" s="11">
        <v>201.28335864196055</v>
      </c>
      <c r="G176" s="11">
        <v>-2.2702892041579021</v>
      </c>
      <c r="H176" s="11">
        <v>7.3024235659905994</v>
      </c>
      <c r="I176" s="11">
        <v>224.61419410794815</v>
      </c>
      <c r="J176" s="11">
        <v>7.3186662499347541</v>
      </c>
      <c r="K176" s="11">
        <v>11.60798414228787</v>
      </c>
      <c r="L176" s="11">
        <v>48.733217453001394</v>
      </c>
      <c r="M176" s="11">
        <v>0.63547461224039248</v>
      </c>
      <c r="N176" s="10">
        <f t="shared" ref="N176:S176" si="181">(D176*1/1000)/$C$176</f>
        <v>-7.9200101429833178E-2</v>
      </c>
      <c r="O176" s="10">
        <f t="shared" si="181"/>
        <v>8.0210639110252959</v>
      </c>
      <c r="P176" s="10">
        <f t="shared" si="181"/>
        <v>6.4930115690955015</v>
      </c>
      <c r="Q176" s="10">
        <f t="shared" si="181"/>
        <v>-7.3235135617996841E-2</v>
      </c>
      <c r="R176" s="10">
        <f t="shared" si="181"/>
        <v>0.23556205051582579</v>
      </c>
      <c r="S176" s="10">
        <f t="shared" si="181"/>
        <v>7.2456191647725205</v>
      </c>
      <c r="T176" t="s">
        <v>708</v>
      </c>
      <c r="U176" t="s">
        <v>368</v>
      </c>
      <c r="V176" t="s">
        <v>504</v>
      </c>
      <c r="W176" t="s">
        <v>505</v>
      </c>
      <c r="X176" t="s">
        <v>511</v>
      </c>
      <c r="Y176" s="21">
        <v>23568</v>
      </c>
      <c r="Z176" s="21">
        <v>43728</v>
      </c>
      <c r="AA176">
        <f t="shared" si="170"/>
        <v>55</v>
      </c>
      <c r="AB176">
        <v>3</v>
      </c>
      <c r="AC176" t="s">
        <v>502</v>
      </c>
      <c r="AD176" t="s">
        <v>626</v>
      </c>
      <c r="AE176" t="s">
        <v>695</v>
      </c>
      <c r="AF176">
        <v>15</v>
      </c>
      <c r="AG176">
        <v>3</v>
      </c>
      <c r="AH176" t="str">
        <f t="shared" si="134"/>
        <v>TRUE</v>
      </c>
    </row>
    <row r="177" spans="1:34" x14ac:dyDescent="0.2">
      <c r="A177" s="12" t="s">
        <v>370</v>
      </c>
      <c r="B177" s="9">
        <v>45</v>
      </c>
      <c r="C177" s="10">
        <f t="shared" si="171"/>
        <v>4.4999999999999998E-2</v>
      </c>
      <c r="D177" s="11">
        <v>-0.25681106981433321</v>
      </c>
      <c r="E177" s="11">
        <v>1500.8072561885026</v>
      </c>
      <c r="F177" s="11">
        <v>676.5890013575837</v>
      </c>
      <c r="G177" s="11">
        <v>-2.1688678999464441</v>
      </c>
      <c r="H177" s="11">
        <v>85.796703262619914</v>
      </c>
      <c r="I177" s="11">
        <v>679.89924933801012</v>
      </c>
      <c r="J177" s="11">
        <v>55.899159277456143</v>
      </c>
      <c r="K177" s="11">
        <v>73.557639368564324</v>
      </c>
      <c r="L177" s="11">
        <v>92.420677420300578</v>
      </c>
      <c r="M177" s="11">
        <v>4.3117260837783968</v>
      </c>
      <c r="N177" s="10">
        <f t="shared" ref="N177:S177" si="182">(D177*1/1000)/$C$177</f>
        <v>-5.7069126625407382E-3</v>
      </c>
      <c r="O177" s="10">
        <f t="shared" si="182"/>
        <v>33.351272359744506</v>
      </c>
      <c r="P177" s="10">
        <f t="shared" si="182"/>
        <v>15.035311141279639</v>
      </c>
      <c r="Q177" s="10">
        <f t="shared" si="182"/>
        <v>-4.819706444325432E-2</v>
      </c>
      <c r="R177" s="10">
        <f t="shared" si="182"/>
        <v>1.9065934058359981</v>
      </c>
      <c r="S177" s="10">
        <f t="shared" si="182"/>
        <v>15.108872207511338</v>
      </c>
      <c r="T177" t="s">
        <v>709</v>
      </c>
      <c r="U177" t="s">
        <v>370</v>
      </c>
      <c r="V177" t="s">
        <v>493</v>
      </c>
      <c r="W177" t="s">
        <v>495</v>
      </c>
      <c r="X177" t="s">
        <v>511</v>
      </c>
      <c r="Y177" s="21">
        <v>22293</v>
      </c>
      <c r="Z177" s="21">
        <v>43754</v>
      </c>
      <c r="AA177">
        <f t="shared" si="170"/>
        <v>58</v>
      </c>
      <c r="AB177">
        <v>2</v>
      </c>
      <c r="AC177" t="s">
        <v>497</v>
      </c>
      <c r="AD177" t="s">
        <v>626</v>
      </c>
      <c r="AE177" t="s">
        <v>696</v>
      </c>
      <c r="AF177">
        <v>254</v>
      </c>
      <c r="AG177">
        <v>2</v>
      </c>
      <c r="AH177" t="str">
        <f t="shared" si="134"/>
        <v>TRUE</v>
      </c>
    </row>
    <row r="178" spans="1:34" x14ac:dyDescent="0.2">
      <c r="A178" s="12" t="s">
        <v>372</v>
      </c>
      <c r="B178" s="9">
        <v>26</v>
      </c>
      <c r="C178" s="10">
        <f t="shared" si="171"/>
        <v>2.5999999999999999E-2</v>
      </c>
      <c r="D178" s="11">
        <v>-2.4736788744037304</v>
      </c>
      <c r="E178" s="11">
        <v>5.6294657280246518</v>
      </c>
      <c r="F178" s="11">
        <v>167.82702028723506</v>
      </c>
      <c r="G178" s="11">
        <v>-2.2880836264824049</v>
      </c>
      <c r="H178" s="11">
        <v>12.987066538002914</v>
      </c>
      <c r="I178" s="11">
        <v>83.659948436987278</v>
      </c>
      <c r="J178" s="11">
        <v>11.433226981334716</v>
      </c>
      <c r="K178" s="11">
        <v>11.603334293998044</v>
      </c>
      <c r="L178" s="11">
        <v>18.23099859663969</v>
      </c>
      <c r="M178" s="11">
        <v>0.18842248989913918</v>
      </c>
      <c r="N178" s="10">
        <f t="shared" ref="N178:S178" si="183">(D178*1/1000)/$C$178</f>
        <v>-9.5141495169374257E-2</v>
      </c>
      <c r="O178" s="10">
        <f t="shared" si="183"/>
        <v>0.21651791261633277</v>
      </c>
      <c r="P178" s="10">
        <f t="shared" si="183"/>
        <v>6.4548853956628873</v>
      </c>
      <c r="Q178" s="10">
        <f t="shared" si="183"/>
        <v>-8.8003216403169424E-2</v>
      </c>
      <c r="R178" s="10">
        <f t="shared" si="183"/>
        <v>0.49950255915395825</v>
      </c>
      <c r="S178" s="10">
        <f t="shared" si="183"/>
        <v>3.217690324499511</v>
      </c>
      <c r="T178" t="s">
        <v>710</v>
      </c>
      <c r="U178" t="s">
        <v>372</v>
      </c>
      <c r="V178" t="s">
        <v>504</v>
      </c>
      <c r="W178" t="s">
        <v>505</v>
      </c>
      <c r="X178" t="s">
        <v>511</v>
      </c>
      <c r="Y178" s="21">
        <v>34948</v>
      </c>
      <c r="Z178" s="21">
        <v>43755</v>
      </c>
      <c r="AA178">
        <f t="shared" si="170"/>
        <v>24</v>
      </c>
      <c r="AB178">
        <v>3</v>
      </c>
      <c r="AC178" t="s">
        <v>497</v>
      </c>
      <c r="AD178" t="s">
        <v>626</v>
      </c>
      <c r="AE178" t="s">
        <v>695</v>
      </c>
      <c r="AF178">
        <v>15</v>
      </c>
      <c r="AG178">
        <v>1</v>
      </c>
      <c r="AH178" t="str">
        <f t="shared" si="134"/>
        <v>TRUE</v>
      </c>
    </row>
    <row r="179" spans="1:34" x14ac:dyDescent="0.2">
      <c r="A179" s="12" t="s">
        <v>374</v>
      </c>
      <c r="B179" s="9">
        <v>24</v>
      </c>
      <c r="C179" s="10">
        <f t="shared" si="171"/>
        <v>2.4E-2</v>
      </c>
      <c r="D179" s="11">
        <v>-1.8642342694995839</v>
      </c>
      <c r="E179" s="11">
        <v>-210.80881517674936</v>
      </c>
      <c r="F179" s="11">
        <v>69.368570897832825</v>
      </c>
      <c r="G179" s="11">
        <v>-2.3102644532706682</v>
      </c>
      <c r="H179" s="11">
        <v>3.0347100267347402</v>
      </c>
      <c r="I179" s="11">
        <v>24.62326441903376</v>
      </c>
      <c r="J179" s="11">
        <v>5.7708459429133638</v>
      </c>
      <c r="K179" s="11">
        <v>9.0445785010127473</v>
      </c>
      <c r="L179" s="11">
        <v>10.660759419107045</v>
      </c>
      <c r="M179" s="11">
        <v>0.38570207616167396</v>
      </c>
      <c r="N179" s="10">
        <f t="shared" ref="N179:S179" si="184">(D179*1/1000)/$C$179</f>
        <v>-7.7676427895815997E-2</v>
      </c>
      <c r="O179" s="10">
        <f t="shared" si="184"/>
        <v>-8.7837006323645568</v>
      </c>
      <c r="P179" s="10">
        <f t="shared" si="184"/>
        <v>2.8903571207430345</v>
      </c>
      <c r="Q179" s="10">
        <f t="shared" si="184"/>
        <v>-9.6261018886277847E-2</v>
      </c>
      <c r="R179" s="10">
        <f t="shared" si="184"/>
        <v>0.1264462511139475</v>
      </c>
      <c r="S179" s="10">
        <f t="shared" si="184"/>
        <v>1.0259693507930732</v>
      </c>
      <c r="T179" t="s">
        <v>711</v>
      </c>
      <c r="U179" t="s">
        <v>374</v>
      </c>
      <c r="V179" t="s">
        <v>504</v>
      </c>
      <c r="W179" t="s">
        <v>505</v>
      </c>
      <c r="X179" t="s">
        <v>511</v>
      </c>
      <c r="Y179" s="21">
        <v>23568</v>
      </c>
      <c r="Z179" s="21">
        <v>43756</v>
      </c>
      <c r="AA179">
        <f t="shared" si="170"/>
        <v>55</v>
      </c>
      <c r="AB179">
        <v>4</v>
      </c>
      <c r="AC179" t="s">
        <v>502</v>
      </c>
      <c r="AD179" t="s">
        <v>626</v>
      </c>
      <c r="AE179" t="s">
        <v>695</v>
      </c>
      <c r="AF179">
        <v>51</v>
      </c>
      <c r="AG179">
        <v>2</v>
      </c>
      <c r="AH179" t="str">
        <f t="shared" si="134"/>
        <v>TRUE</v>
      </c>
    </row>
    <row r="180" spans="1:34" x14ac:dyDescent="0.2">
      <c r="A180" s="12" t="s">
        <v>376</v>
      </c>
      <c r="B180" s="9">
        <v>29</v>
      </c>
      <c r="C180" s="10">
        <f t="shared" si="171"/>
        <v>2.9000000000000001E-2</v>
      </c>
      <c r="D180" s="11">
        <v>-1.9957940856421061</v>
      </c>
      <c r="E180" s="11">
        <v>2.3595040500952704</v>
      </c>
      <c r="F180" s="11">
        <v>129.84306640207609</v>
      </c>
      <c r="G180" s="11">
        <v>-2.2556453733916375</v>
      </c>
      <c r="H180" s="11">
        <v>26.393716988542288</v>
      </c>
      <c r="I180" s="11">
        <v>152.95292626777953</v>
      </c>
      <c r="J180" s="11">
        <v>24.459264449982335</v>
      </c>
      <c r="K180" s="11">
        <v>32.214477572426091</v>
      </c>
      <c r="L180" s="11">
        <v>32.277250827491187</v>
      </c>
      <c r="M180" s="11">
        <v>0.68456450950141567</v>
      </c>
      <c r="N180" s="10">
        <f t="shared" ref="N180:S180" si="185">(D180*1/1000)/$C$180</f>
        <v>-6.8820485711796761E-2</v>
      </c>
      <c r="O180" s="10">
        <f t="shared" si="185"/>
        <v>8.1362208623974835E-2</v>
      </c>
      <c r="P180" s="10">
        <f t="shared" si="185"/>
        <v>4.4773471173129691</v>
      </c>
      <c r="Q180" s="10">
        <f t="shared" si="185"/>
        <v>-7.7780874944539224E-2</v>
      </c>
      <c r="R180" s="10">
        <f t="shared" si="185"/>
        <v>0.91012817201869955</v>
      </c>
      <c r="S180" s="10">
        <f t="shared" si="185"/>
        <v>5.2742388368199835</v>
      </c>
      <c r="T180" t="s">
        <v>712</v>
      </c>
      <c r="U180" t="s">
        <v>376</v>
      </c>
      <c r="V180" t="s">
        <v>493</v>
      </c>
      <c r="W180" t="s">
        <v>536</v>
      </c>
      <c r="X180" t="s">
        <v>511</v>
      </c>
      <c r="Y180" s="21">
        <v>19925</v>
      </c>
      <c r="Z180" s="21">
        <v>43768</v>
      </c>
      <c r="AA180">
        <f t="shared" si="170"/>
        <v>65</v>
      </c>
      <c r="AB180">
        <v>4</v>
      </c>
      <c r="AC180" t="s">
        <v>497</v>
      </c>
      <c r="AD180" t="s">
        <v>626</v>
      </c>
      <c r="AE180" t="s">
        <v>696</v>
      </c>
      <c r="AF180">
        <v>157</v>
      </c>
      <c r="AG180">
        <v>3</v>
      </c>
      <c r="AH180" t="str">
        <f t="shared" si="134"/>
        <v>TRUE</v>
      </c>
    </row>
    <row r="181" spans="1:34" x14ac:dyDescent="0.2">
      <c r="A181" s="12" t="s">
        <v>378</v>
      </c>
      <c r="B181" s="9">
        <v>37</v>
      </c>
      <c r="C181" s="10">
        <f t="shared" si="171"/>
        <v>3.6999999999999998E-2</v>
      </c>
      <c r="D181" s="11">
        <v>1.1679571311951351</v>
      </c>
      <c r="E181" s="11">
        <v>1149.0721731746455</v>
      </c>
      <c r="F181" s="11">
        <v>476.08533050372563</v>
      </c>
      <c r="G181" s="11">
        <v>-0.92748099772962289</v>
      </c>
      <c r="H181" s="11">
        <v>7.5950684616177275</v>
      </c>
      <c r="I181" s="11">
        <v>216.56131900267121</v>
      </c>
      <c r="J181" s="11">
        <v>6.3597853017625274</v>
      </c>
      <c r="K181" s="11">
        <v>15.806613043079816</v>
      </c>
      <c r="L181" s="11">
        <v>0.34919983176414793</v>
      </c>
      <c r="M181" s="11">
        <v>0.49724784302222486</v>
      </c>
      <c r="N181" s="10">
        <f t="shared" ref="N181:S181" si="186">(D181*1/1000)/$C$181</f>
        <v>3.1566408951219871E-2</v>
      </c>
      <c r="O181" s="10">
        <f t="shared" si="186"/>
        <v>31.05600468039583</v>
      </c>
      <c r="P181" s="10">
        <f t="shared" si="186"/>
        <v>12.867171094695289</v>
      </c>
      <c r="Q181" s="10">
        <f t="shared" si="186"/>
        <v>-2.5067053992692514E-2</v>
      </c>
      <c r="R181" s="10">
        <f t="shared" si="186"/>
        <v>0.20527212058426292</v>
      </c>
      <c r="S181" s="10">
        <f t="shared" si="186"/>
        <v>5.8530086216938164</v>
      </c>
      <c r="T181" t="s">
        <v>713</v>
      </c>
      <c r="U181" t="s">
        <v>378</v>
      </c>
      <c r="V181" t="s">
        <v>493</v>
      </c>
      <c r="W181" t="s">
        <v>549</v>
      </c>
      <c r="X181" t="s">
        <v>496</v>
      </c>
      <c r="Y181" s="21">
        <v>21300</v>
      </c>
      <c r="Z181" s="21">
        <v>43770</v>
      </c>
      <c r="AA181">
        <f t="shared" si="170"/>
        <v>61</v>
      </c>
      <c r="AB181">
        <v>2</v>
      </c>
      <c r="AC181" t="s">
        <v>497</v>
      </c>
      <c r="AD181" t="s">
        <v>626</v>
      </c>
      <c r="AE181" t="s">
        <v>695</v>
      </c>
      <c r="AF181">
        <v>921</v>
      </c>
      <c r="AG181">
        <v>12</v>
      </c>
      <c r="AH181" t="str">
        <f t="shared" si="134"/>
        <v>TRUE</v>
      </c>
    </row>
    <row r="182" spans="1:34" x14ac:dyDescent="0.2">
      <c r="A182" s="12" t="s">
        <v>380</v>
      </c>
      <c r="B182" s="9">
        <v>25</v>
      </c>
      <c r="C182" s="10">
        <f t="shared" si="171"/>
        <v>2.5000000000000001E-2</v>
      </c>
      <c r="D182" s="11">
        <v>-2.2996178220593904</v>
      </c>
      <c r="E182" s="11">
        <v>493.46550411215492</v>
      </c>
      <c r="F182" s="11">
        <v>225.1240058407999</v>
      </c>
      <c r="G182" s="11">
        <v>-2.2333305340273162</v>
      </c>
      <c r="H182" s="11">
        <v>30.668130637118793</v>
      </c>
      <c r="I182" s="11">
        <v>273.94707659626766</v>
      </c>
      <c r="J182" s="11">
        <v>24.62727820832233</v>
      </c>
      <c r="K182" s="11">
        <v>30.549099576896225</v>
      </c>
      <c r="L182" s="11">
        <v>52.396258732413358</v>
      </c>
      <c r="M182" s="11">
        <v>1.8663814749842853</v>
      </c>
      <c r="N182" s="10">
        <f t="shared" ref="N182:S182" si="187">(D182*1/1000)/$C$182</f>
        <v>-9.1984712882375613E-2</v>
      </c>
      <c r="O182" s="10">
        <f t="shared" si="187"/>
        <v>19.738620164486196</v>
      </c>
      <c r="P182" s="10">
        <f t="shared" si="187"/>
        <v>9.0049602336319943</v>
      </c>
      <c r="Q182" s="10">
        <f t="shared" si="187"/>
        <v>-8.9333221361092646E-2</v>
      </c>
      <c r="R182" s="10">
        <f t="shared" si="187"/>
        <v>1.2267252254847516</v>
      </c>
      <c r="S182" s="10">
        <f t="shared" si="187"/>
        <v>10.957883063850705</v>
      </c>
      <c r="T182" t="s">
        <v>714</v>
      </c>
      <c r="U182" t="s">
        <v>380</v>
      </c>
      <c r="V182" t="s">
        <v>504</v>
      </c>
      <c r="W182" t="s">
        <v>505</v>
      </c>
      <c r="X182" t="s">
        <v>511</v>
      </c>
      <c r="Y182" s="21">
        <v>34948</v>
      </c>
      <c r="Z182" s="21">
        <v>43788</v>
      </c>
      <c r="AA182">
        <f t="shared" si="170"/>
        <v>24</v>
      </c>
      <c r="AB182">
        <v>4</v>
      </c>
      <c r="AC182" t="s">
        <v>497</v>
      </c>
      <c r="AD182" t="s">
        <v>626</v>
      </c>
      <c r="AE182" t="s">
        <v>695</v>
      </c>
      <c r="AF182">
        <v>61</v>
      </c>
      <c r="AG182">
        <v>1</v>
      </c>
      <c r="AH182" t="str">
        <f t="shared" si="134"/>
        <v>TRUE</v>
      </c>
    </row>
    <row r="183" spans="1:34" x14ac:dyDescent="0.2">
      <c r="A183" s="12" t="s">
        <v>382</v>
      </c>
      <c r="B183" s="9">
        <v>21</v>
      </c>
      <c r="C183" s="10">
        <f t="shared" si="171"/>
        <v>2.1000000000000001E-2</v>
      </c>
      <c r="D183" s="11">
        <v>1.2478361350187046</v>
      </c>
      <c r="E183" s="11">
        <v>1743.2994326134735</v>
      </c>
      <c r="F183" s="11">
        <v>1025.7216342056859</v>
      </c>
      <c r="G183" s="11">
        <v>-2.2275220750413691</v>
      </c>
      <c r="H183" s="11">
        <v>37.596988635270122</v>
      </c>
      <c r="I183" s="11">
        <v>514.78391207026743</v>
      </c>
      <c r="J183" s="11">
        <v>20.22322736065346</v>
      </c>
      <c r="K183" s="11">
        <v>32.556193640574321</v>
      </c>
      <c r="L183" s="11">
        <v>80.999253891642383</v>
      </c>
      <c r="M183" s="11">
        <v>3.9724122008347811</v>
      </c>
      <c r="N183" s="10">
        <f t="shared" ref="N183:S183" si="188">(D183*1/1000)/$C$183</f>
        <v>5.9420768334224022E-2</v>
      </c>
      <c r="O183" s="10">
        <f t="shared" si="188"/>
        <v>83.014258695879676</v>
      </c>
      <c r="P183" s="10">
        <f t="shared" si="188"/>
        <v>48.843887343127896</v>
      </c>
      <c r="Q183" s="10">
        <f t="shared" si="188"/>
        <v>-0.10607247976387471</v>
      </c>
      <c r="R183" s="10">
        <f t="shared" si="188"/>
        <v>1.7903327921557199</v>
      </c>
      <c r="S183" s="10">
        <f t="shared" si="188"/>
        <v>24.513519622393684</v>
      </c>
      <c r="T183" t="s">
        <v>715</v>
      </c>
      <c r="U183" t="s">
        <v>382</v>
      </c>
      <c r="V183" t="s">
        <v>493</v>
      </c>
      <c r="W183" t="s">
        <v>495</v>
      </c>
      <c r="X183" t="s">
        <v>511</v>
      </c>
      <c r="Y183" s="21">
        <v>22293</v>
      </c>
      <c r="Z183" s="21">
        <v>43816</v>
      </c>
      <c r="AA183">
        <f t="shared" si="170"/>
        <v>58</v>
      </c>
      <c r="AB183">
        <v>4</v>
      </c>
      <c r="AC183" t="s">
        <v>497</v>
      </c>
      <c r="AD183" t="s">
        <v>626</v>
      </c>
      <c r="AE183" t="s">
        <v>696</v>
      </c>
      <c r="AF183">
        <v>653</v>
      </c>
      <c r="AG183">
        <v>0</v>
      </c>
      <c r="AH183" t="str">
        <f t="shared" si="134"/>
        <v>TRUE</v>
      </c>
    </row>
    <row r="184" spans="1:34" x14ac:dyDescent="0.2">
      <c r="A184" s="12" t="s">
        <v>384</v>
      </c>
      <c r="B184" s="9">
        <v>34</v>
      </c>
      <c r="C184" s="10">
        <f t="shared" si="171"/>
        <v>3.4000000000000002E-2</v>
      </c>
      <c r="D184" s="11">
        <v>-1.7575667337174352</v>
      </c>
      <c r="E184" s="11">
        <v>728.47136881433903</v>
      </c>
      <c r="F184" s="11">
        <v>334.35922469503822</v>
      </c>
      <c r="G184" s="11">
        <v>-2.0863100727335029</v>
      </c>
      <c r="H184" s="11">
        <v>20.338221815997414</v>
      </c>
      <c r="I184" s="11">
        <v>173.88347391391889</v>
      </c>
      <c r="J184" s="11">
        <v>13.153502460975746</v>
      </c>
      <c r="K184" s="11">
        <v>22.749680881943167</v>
      </c>
      <c r="L184" s="11">
        <v>2.4165888853176769</v>
      </c>
      <c r="M184" s="11">
        <v>0.20840741808515181</v>
      </c>
      <c r="N184" s="10">
        <f t="shared" ref="N184:S184" si="189">(D184*1/1000)/$C$184</f>
        <v>-5.1693139226983383E-2</v>
      </c>
      <c r="O184" s="10">
        <f t="shared" si="189"/>
        <v>21.425628494539382</v>
      </c>
      <c r="P184" s="10">
        <f t="shared" si="189"/>
        <v>9.8340948439717106</v>
      </c>
      <c r="Q184" s="10">
        <f t="shared" si="189"/>
        <v>-6.1362060962750077E-2</v>
      </c>
      <c r="R184" s="10">
        <f t="shared" si="189"/>
        <v>0.59818299458815927</v>
      </c>
      <c r="S184" s="10">
        <f t="shared" si="189"/>
        <v>5.1142198209976142</v>
      </c>
      <c r="T184" t="s">
        <v>716</v>
      </c>
      <c r="U184" t="s">
        <v>384</v>
      </c>
      <c r="V184" t="s">
        <v>493</v>
      </c>
      <c r="W184" t="s">
        <v>495</v>
      </c>
      <c r="X184" t="s">
        <v>511</v>
      </c>
      <c r="Y184" s="21">
        <v>33023</v>
      </c>
      <c r="Z184" s="21">
        <v>43817</v>
      </c>
      <c r="AA184">
        <f t="shared" si="170"/>
        <v>29</v>
      </c>
      <c r="AB184">
        <v>2</v>
      </c>
      <c r="AC184" t="s">
        <v>502</v>
      </c>
      <c r="AD184" t="s">
        <v>626</v>
      </c>
      <c r="AE184" t="s">
        <v>695</v>
      </c>
      <c r="AF184">
        <v>368</v>
      </c>
      <c r="AG184">
        <v>7</v>
      </c>
      <c r="AH184" t="str">
        <f t="shared" si="134"/>
        <v>TRUE</v>
      </c>
    </row>
    <row r="185" spans="1:34" x14ac:dyDescent="0.2">
      <c r="A185" s="12" t="s">
        <v>386</v>
      </c>
      <c r="B185" s="9">
        <v>32</v>
      </c>
      <c r="C185" s="10">
        <f t="shared" si="171"/>
        <v>3.2000000000000001E-2</v>
      </c>
      <c r="D185" s="11">
        <v>-1.7298446647124015</v>
      </c>
      <c r="E185" s="11">
        <v>256.12331205727827</v>
      </c>
      <c r="F185" s="11">
        <v>207.06595107331731</v>
      </c>
      <c r="G185" s="11">
        <v>-2.1791080696947049</v>
      </c>
      <c r="H185" s="11">
        <v>-0.355237415625409</v>
      </c>
      <c r="I185" s="11">
        <v>168.69715862399562</v>
      </c>
      <c r="J185" s="11">
        <v>3.003097984577737</v>
      </c>
      <c r="K185" s="11">
        <v>5.0757320420147245</v>
      </c>
      <c r="L185" s="11">
        <v>1.8552667210904119</v>
      </c>
      <c r="M185" s="11">
        <v>1.5949538833007668</v>
      </c>
      <c r="N185" s="10">
        <f t="shared" ref="N185:S185" si="190">(D185*1/1000)/$C$185</f>
        <v>-5.4057645772262547E-2</v>
      </c>
      <c r="O185" s="10">
        <f t="shared" si="190"/>
        <v>8.0038535017899459</v>
      </c>
      <c r="P185" s="10">
        <f t="shared" si="190"/>
        <v>6.470810971041165</v>
      </c>
      <c r="Q185" s="10">
        <f t="shared" si="190"/>
        <v>-6.8097127177959529E-2</v>
      </c>
      <c r="R185" s="10">
        <f t="shared" si="190"/>
        <v>-1.110116923829403E-2</v>
      </c>
      <c r="S185" s="10">
        <f t="shared" si="190"/>
        <v>5.2717862069998631</v>
      </c>
      <c r="T185" t="s">
        <v>717</v>
      </c>
      <c r="U185" t="s">
        <v>386</v>
      </c>
      <c r="V185" t="s">
        <v>493</v>
      </c>
      <c r="W185" t="s">
        <v>546</v>
      </c>
      <c r="X185" t="s">
        <v>511</v>
      </c>
      <c r="Y185" s="21">
        <v>29371</v>
      </c>
      <c r="Z185" s="21">
        <v>43840</v>
      </c>
      <c r="AA185">
        <f t="shared" si="170"/>
        <v>39</v>
      </c>
      <c r="AB185">
        <v>3</v>
      </c>
      <c r="AC185" t="s">
        <v>497</v>
      </c>
      <c r="AD185" t="s">
        <v>626</v>
      </c>
      <c r="AE185" t="s">
        <v>696</v>
      </c>
      <c r="AF185">
        <v>29</v>
      </c>
      <c r="AG185">
        <v>2</v>
      </c>
      <c r="AH185" t="str">
        <f t="shared" si="134"/>
        <v>TRUE</v>
      </c>
    </row>
    <row r="186" spans="1:34" x14ac:dyDescent="0.2">
      <c r="A186" s="12" t="s">
        <v>388</v>
      </c>
      <c r="B186" s="9">
        <v>27</v>
      </c>
      <c r="C186" s="10">
        <f t="shared" si="171"/>
        <v>2.7E-2</v>
      </c>
      <c r="D186" s="11">
        <v>-2.5639025613270316</v>
      </c>
      <c r="E186" s="11">
        <v>198.24778548554204</v>
      </c>
      <c r="F186" s="11">
        <v>197.64383525730463</v>
      </c>
      <c r="G186" s="11">
        <v>-2.2928556956976567</v>
      </c>
      <c r="H186" s="11">
        <v>23.710179861834504</v>
      </c>
      <c r="I186" s="11">
        <v>97.008825712916149</v>
      </c>
      <c r="J186" s="11">
        <v>19.821105919679027</v>
      </c>
      <c r="K186" s="11">
        <v>27.180762640104234</v>
      </c>
      <c r="L186" s="11">
        <v>1.7072451102151449</v>
      </c>
      <c r="M186" s="11">
        <v>0.7096613163426766</v>
      </c>
      <c r="N186" s="10">
        <f t="shared" ref="N186:S186" si="191">(D186*1/1000)/$C$186</f>
        <v>-9.49593541232234E-2</v>
      </c>
      <c r="O186" s="10">
        <f t="shared" si="191"/>
        <v>7.3425105735385943</v>
      </c>
      <c r="P186" s="10">
        <f t="shared" si="191"/>
        <v>7.320142046566839</v>
      </c>
      <c r="Q186" s="10">
        <f t="shared" si="191"/>
        <v>-8.4920581322135424E-2</v>
      </c>
      <c r="R186" s="10">
        <f t="shared" si="191"/>
        <v>0.8781548096975742</v>
      </c>
      <c r="S186" s="10">
        <f t="shared" si="191"/>
        <v>3.5929194708487464</v>
      </c>
      <c r="T186" t="s">
        <v>718</v>
      </c>
      <c r="U186" t="s">
        <v>388</v>
      </c>
      <c r="V186" t="s">
        <v>493</v>
      </c>
      <c r="W186" t="s">
        <v>495</v>
      </c>
      <c r="X186" t="s">
        <v>511</v>
      </c>
      <c r="Y186" s="21">
        <v>33023</v>
      </c>
      <c r="Z186" s="21">
        <v>43847</v>
      </c>
      <c r="AA186">
        <f t="shared" si="170"/>
        <v>29</v>
      </c>
      <c r="AB186">
        <v>3</v>
      </c>
      <c r="AC186" t="s">
        <v>502</v>
      </c>
      <c r="AD186" t="s">
        <v>626</v>
      </c>
      <c r="AE186" t="s">
        <v>695</v>
      </c>
      <c r="AF186">
        <v>426</v>
      </c>
      <c r="AG186">
        <v>3</v>
      </c>
      <c r="AH186" t="str">
        <f t="shared" si="134"/>
        <v>TRUE</v>
      </c>
    </row>
    <row r="187" spans="1:34" x14ac:dyDescent="0.2">
      <c r="A187" s="12" t="s">
        <v>390</v>
      </c>
      <c r="B187" s="9">
        <v>31</v>
      </c>
      <c r="C187" s="10">
        <f t="shared" si="171"/>
        <v>3.1E-2</v>
      </c>
      <c r="D187" s="11">
        <v>1.0064016231109081</v>
      </c>
      <c r="E187" s="11">
        <v>189.67999515751856</v>
      </c>
      <c r="F187" s="11">
        <v>174.94314408867132</v>
      </c>
      <c r="G187" s="11">
        <v>-2.2189294947724307</v>
      </c>
      <c r="H187" s="11">
        <v>17.088020558351769</v>
      </c>
      <c r="I187" s="11">
        <v>174.18581527266321</v>
      </c>
      <c r="J187" s="11">
        <v>15.134824395266026</v>
      </c>
      <c r="K187" s="11">
        <v>24.335903983537559</v>
      </c>
      <c r="L187" s="11">
        <v>34.238647876852689</v>
      </c>
      <c r="M187" s="11">
        <v>6.4871290104597144</v>
      </c>
      <c r="N187" s="10">
        <f t="shared" ref="N187:S187" si="192">(D187*1/1000)/$C$187</f>
        <v>3.2464568487448643E-2</v>
      </c>
      <c r="O187" s="10">
        <f t="shared" si="192"/>
        <v>6.1187095212102767</v>
      </c>
      <c r="P187" s="10">
        <f t="shared" si="192"/>
        <v>5.6433272286668164</v>
      </c>
      <c r="Q187" s="10">
        <f t="shared" si="192"/>
        <v>-7.1578370799110669E-2</v>
      </c>
      <c r="R187" s="10">
        <f t="shared" si="192"/>
        <v>0.5512264696242507</v>
      </c>
      <c r="S187" s="10">
        <f t="shared" si="192"/>
        <v>5.6188972668601043</v>
      </c>
      <c r="T187" t="s">
        <v>719</v>
      </c>
      <c r="U187" t="s">
        <v>390</v>
      </c>
      <c r="V187" t="s">
        <v>504</v>
      </c>
      <c r="W187" t="s">
        <v>510</v>
      </c>
      <c r="X187" t="s">
        <v>511</v>
      </c>
      <c r="Y187" s="21">
        <v>29354</v>
      </c>
      <c r="Z187" s="21">
        <v>43868</v>
      </c>
      <c r="AA187">
        <f t="shared" si="170"/>
        <v>39</v>
      </c>
      <c r="AB187">
        <v>1</v>
      </c>
      <c r="AC187" t="s">
        <v>502</v>
      </c>
      <c r="AD187" t="s">
        <v>496</v>
      </c>
      <c r="AE187" t="s">
        <v>696</v>
      </c>
      <c r="AF187">
        <v>11611</v>
      </c>
      <c r="AG187">
        <v>10</v>
      </c>
      <c r="AH187" t="str">
        <f t="shared" si="134"/>
        <v>TRUE</v>
      </c>
    </row>
    <row r="188" spans="1:34" x14ac:dyDescent="0.2">
      <c r="A188" s="12" t="s">
        <v>392</v>
      </c>
      <c r="B188" s="9">
        <v>21</v>
      </c>
      <c r="C188" s="10">
        <f t="shared" si="171"/>
        <v>2.1000000000000001E-2</v>
      </c>
      <c r="D188" s="11">
        <v>-0.63481673103303482</v>
      </c>
      <c r="E188" s="11">
        <v>207.93991063506127</v>
      </c>
      <c r="F188" s="11">
        <v>109.61125871277258</v>
      </c>
      <c r="G188" s="11">
        <v>-2.2220275161921434</v>
      </c>
      <c r="H188" s="11">
        <v>8.7401282036647281</v>
      </c>
      <c r="I188" s="11">
        <v>42.538530736329044</v>
      </c>
      <c r="J188" s="11">
        <v>12.263756521584321</v>
      </c>
      <c r="K188" s="11">
        <v>15.847875823560608</v>
      </c>
      <c r="L188" s="11">
        <v>2.4012684594798253</v>
      </c>
      <c r="M188" s="11">
        <v>1.1412155736965479</v>
      </c>
      <c r="N188" s="10">
        <f t="shared" ref="N188:S188" si="193">(D188*1/1000)/$C$188</f>
        <v>-3.0229368144430228E-2</v>
      </c>
      <c r="O188" s="10">
        <f t="shared" si="193"/>
        <v>9.9019005064314882</v>
      </c>
      <c r="P188" s="10">
        <f t="shared" si="193"/>
        <v>5.2195837482272651</v>
      </c>
      <c r="Q188" s="10">
        <f t="shared" si="193"/>
        <v>-0.10581083410438777</v>
      </c>
      <c r="R188" s="10">
        <f t="shared" si="193"/>
        <v>0.41619658112689173</v>
      </c>
      <c r="S188" s="10">
        <f t="shared" si="193"/>
        <v>2.0256443207775736</v>
      </c>
      <c r="T188" t="s">
        <v>720</v>
      </c>
      <c r="U188" t="s">
        <v>392</v>
      </c>
      <c r="V188" t="s">
        <v>493</v>
      </c>
      <c r="W188" t="s">
        <v>495</v>
      </c>
      <c r="X188" t="s">
        <v>511</v>
      </c>
      <c r="Y188" s="21">
        <v>33023</v>
      </c>
      <c r="Z188" s="21">
        <v>43510</v>
      </c>
      <c r="AA188">
        <f t="shared" si="170"/>
        <v>28</v>
      </c>
      <c r="AB188">
        <v>4</v>
      </c>
      <c r="AC188" t="s">
        <v>502</v>
      </c>
      <c r="AD188" t="s">
        <v>626</v>
      </c>
      <c r="AE188" t="s">
        <v>695</v>
      </c>
      <c r="AF188">
        <v>391</v>
      </c>
      <c r="AG188">
        <v>2</v>
      </c>
      <c r="AH188" t="str">
        <f t="shared" si="134"/>
        <v>TRUE</v>
      </c>
    </row>
    <row r="189" spans="1:34" x14ac:dyDescent="0.2">
      <c r="A189" s="12" t="s">
        <v>394</v>
      </c>
      <c r="B189" s="9">
        <v>28</v>
      </c>
      <c r="C189" s="10">
        <f t="shared" si="171"/>
        <v>2.8000000000000001E-2</v>
      </c>
      <c r="D189" s="11">
        <v>-1.9219458675833416</v>
      </c>
      <c r="E189" s="11">
        <v>67.891306333587664</v>
      </c>
      <c r="F189" s="11">
        <v>139.37238760088994</v>
      </c>
      <c r="G189" s="11">
        <v>-2.2664358958485433</v>
      </c>
      <c r="H189" s="11">
        <v>11.492416153963367</v>
      </c>
      <c r="I189" s="11">
        <v>73.957420193089959</v>
      </c>
      <c r="J189" s="11">
        <v>11.882436807969851</v>
      </c>
      <c r="K189" s="11">
        <v>16.475976764629653</v>
      </c>
      <c r="L189" s="11">
        <v>1.8505976077324742</v>
      </c>
      <c r="M189" s="11">
        <v>1.0874937467328638</v>
      </c>
      <c r="N189" s="10">
        <f t="shared" ref="N189:S189" si="194">(D189*1/1000)/$C$189</f>
        <v>-6.8640923842262197E-2</v>
      </c>
      <c r="O189" s="10">
        <f t="shared" si="194"/>
        <v>2.4246895119138454</v>
      </c>
      <c r="P189" s="10">
        <f t="shared" si="194"/>
        <v>4.977585271460355</v>
      </c>
      <c r="Q189" s="10">
        <f t="shared" si="194"/>
        <v>-8.0944139137447968E-2</v>
      </c>
      <c r="R189" s="10">
        <f t="shared" si="194"/>
        <v>0.41044343407012024</v>
      </c>
      <c r="S189" s="10">
        <f t="shared" si="194"/>
        <v>2.6413364354674984</v>
      </c>
      <c r="T189" t="s">
        <v>721</v>
      </c>
      <c r="U189" t="s">
        <v>394</v>
      </c>
      <c r="V189" t="s">
        <v>493</v>
      </c>
      <c r="W189" t="s">
        <v>536</v>
      </c>
      <c r="X189" t="s">
        <v>496</v>
      </c>
      <c r="Y189" s="21">
        <v>26203</v>
      </c>
      <c r="Z189" s="21">
        <v>43885</v>
      </c>
      <c r="AA189">
        <f t="shared" si="170"/>
        <v>48</v>
      </c>
      <c r="AB189">
        <v>1</v>
      </c>
      <c r="AC189" t="s">
        <v>497</v>
      </c>
      <c r="AD189" t="s">
        <v>511</v>
      </c>
      <c r="AE189" t="s">
        <v>695</v>
      </c>
      <c r="AF189">
        <v>247</v>
      </c>
      <c r="AG189">
        <v>6</v>
      </c>
      <c r="AH189" t="str">
        <f t="shared" si="134"/>
        <v>TRUE</v>
      </c>
    </row>
    <row r="190" spans="1:34" x14ac:dyDescent="0.2">
      <c r="A190" s="12" t="s">
        <v>396</v>
      </c>
      <c r="B190" s="9">
        <v>32</v>
      </c>
      <c r="C190" s="10">
        <f t="shared" si="171"/>
        <v>3.2000000000000001E-2</v>
      </c>
      <c r="D190" s="11">
        <v>1.1488888540874107</v>
      </c>
      <c r="E190" s="11">
        <v>356.70720695778869</v>
      </c>
      <c r="F190" s="11">
        <v>279.21085942259037</v>
      </c>
      <c r="G190" s="11">
        <v>-2.2298451144849971</v>
      </c>
      <c r="H190" s="11">
        <v>53.466447531648839</v>
      </c>
      <c r="I190" s="11">
        <v>176.82345445428044</v>
      </c>
      <c r="J190" s="11">
        <v>29.022380442135976</v>
      </c>
      <c r="K190" s="11">
        <v>54.977349561716728</v>
      </c>
      <c r="L190" s="11">
        <v>52.524900958098797</v>
      </c>
      <c r="M190" s="11">
        <v>3.7609944506516237</v>
      </c>
      <c r="N190" s="10">
        <f t="shared" ref="N190:S190" si="195">(D190*1/1000)/$C$190</f>
        <v>3.5902776690231585E-2</v>
      </c>
      <c r="O190" s="10">
        <f t="shared" si="195"/>
        <v>11.147100217430896</v>
      </c>
      <c r="P190" s="10">
        <f t="shared" si="195"/>
        <v>8.7253393569559492</v>
      </c>
      <c r="Q190" s="10">
        <f t="shared" si="195"/>
        <v>-6.968265982765616E-2</v>
      </c>
      <c r="R190" s="10">
        <f t="shared" si="195"/>
        <v>1.670826485364026</v>
      </c>
      <c r="S190" s="10">
        <f t="shared" si="195"/>
        <v>5.5257329516962637</v>
      </c>
      <c r="T190" t="s">
        <v>722</v>
      </c>
      <c r="U190" t="s">
        <v>396</v>
      </c>
      <c r="V190" t="s">
        <v>504</v>
      </c>
      <c r="W190" t="s">
        <v>510</v>
      </c>
      <c r="X190" t="s">
        <v>511</v>
      </c>
      <c r="Y190" s="21">
        <v>29354</v>
      </c>
      <c r="Z190" s="21">
        <v>43894</v>
      </c>
      <c r="AA190">
        <f t="shared" si="170"/>
        <v>39</v>
      </c>
      <c r="AB190">
        <v>2</v>
      </c>
      <c r="AC190" t="s">
        <v>502</v>
      </c>
      <c r="AD190" t="s">
        <v>626</v>
      </c>
      <c r="AE190" t="s">
        <v>696</v>
      </c>
      <c r="AF190">
        <v>4033</v>
      </c>
      <c r="AG190">
        <v>8</v>
      </c>
      <c r="AH190" t="str">
        <f t="shared" si="134"/>
        <v>TRUE</v>
      </c>
    </row>
    <row r="191" spans="1:34" x14ac:dyDescent="0.2">
      <c r="A191" s="12" t="s">
        <v>398</v>
      </c>
      <c r="B191" s="9">
        <v>32</v>
      </c>
      <c r="C191" s="10">
        <f t="shared" si="171"/>
        <v>3.2000000000000001E-2</v>
      </c>
      <c r="D191" s="11">
        <v>2.2857769460456145</v>
      </c>
      <c r="E191" s="11">
        <v>2218.1166751089831</v>
      </c>
      <c r="F191" s="11">
        <v>281.47931512586416</v>
      </c>
      <c r="G191" s="11">
        <v>-2.130619555239377</v>
      </c>
      <c r="H191" s="11">
        <v>2.7008556458068087</v>
      </c>
      <c r="I191" s="11">
        <v>1009.8037871901129</v>
      </c>
      <c r="J191" s="11">
        <v>4.7175799814628396</v>
      </c>
      <c r="K191" s="11">
        <v>8.3766509405856997</v>
      </c>
      <c r="L191" s="11">
        <v>3.7170552123226033</v>
      </c>
      <c r="M191" s="11">
        <v>2.9828545976560843</v>
      </c>
      <c r="N191" s="10">
        <f t="shared" ref="N191:S191" si="196">(D191*1/1000)/$C$191</f>
        <v>7.1430529563925454E-2</v>
      </c>
      <c r="O191" s="10">
        <f t="shared" si="196"/>
        <v>69.316146097155723</v>
      </c>
      <c r="P191" s="10">
        <f t="shared" si="196"/>
        <v>8.796228597683255</v>
      </c>
      <c r="Q191" s="10">
        <f t="shared" si="196"/>
        <v>-6.658186110123053E-2</v>
      </c>
      <c r="R191" s="10">
        <f t="shared" si="196"/>
        <v>8.4401738931462772E-2</v>
      </c>
      <c r="S191" s="10">
        <f t="shared" si="196"/>
        <v>31.556368349691027</v>
      </c>
      <c r="T191" t="s">
        <v>734</v>
      </c>
      <c r="U191" t="s">
        <v>398</v>
      </c>
      <c r="V191" t="s">
        <v>504</v>
      </c>
      <c r="W191" t="s">
        <v>510</v>
      </c>
      <c r="X191" t="s">
        <v>511</v>
      </c>
      <c r="Y191" s="21">
        <v>29943</v>
      </c>
      <c r="Z191" s="21">
        <v>43896</v>
      </c>
      <c r="AA191">
        <f t="shared" si="170"/>
        <v>38</v>
      </c>
      <c r="AB191">
        <v>2</v>
      </c>
      <c r="AC191" t="s">
        <v>502</v>
      </c>
      <c r="AD191" t="s">
        <v>626</v>
      </c>
      <c r="AE191" t="s">
        <v>695</v>
      </c>
      <c r="AF191">
        <v>1144</v>
      </c>
      <c r="AG191">
        <v>5</v>
      </c>
      <c r="AH191" t="str">
        <f t="shared" si="134"/>
        <v>TRUE</v>
      </c>
    </row>
    <row r="192" spans="1:34" x14ac:dyDescent="0.2">
      <c r="A192" s="12" t="s">
        <v>400</v>
      </c>
      <c r="B192" s="9">
        <v>36</v>
      </c>
      <c r="C192" s="10">
        <f t="shared" si="171"/>
        <v>3.5999999999999997E-2</v>
      </c>
      <c r="D192" s="11">
        <v>3.4762204058418682</v>
      </c>
      <c r="E192" s="11">
        <v>555.08744136825817</v>
      </c>
      <c r="F192" s="11">
        <v>14.658576277400705</v>
      </c>
      <c r="G192" s="11">
        <v>-2.1750257834482403</v>
      </c>
      <c r="H192" s="11">
        <v>1.1197620109210273</v>
      </c>
      <c r="I192" s="11">
        <v>242.0330204187602</v>
      </c>
      <c r="J192" s="11">
        <v>2.5135977751561907</v>
      </c>
      <c r="K192" s="11">
        <v>5.9971806325096129</v>
      </c>
      <c r="L192" s="11">
        <v>-0.55857646693640839</v>
      </c>
      <c r="M192" s="11">
        <v>0.13360770598237975</v>
      </c>
      <c r="N192" s="10">
        <f t="shared" ref="N192:S192" si="197">(D192*1/1000)/$C$192</f>
        <v>9.656167794005191E-2</v>
      </c>
      <c r="O192" s="10">
        <f t="shared" si="197"/>
        <v>15.419095593562728</v>
      </c>
      <c r="P192" s="10">
        <f t="shared" si="197"/>
        <v>0.40718267437224182</v>
      </c>
      <c r="Q192" s="10">
        <f t="shared" si="197"/>
        <v>-6.0417382873562242E-2</v>
      </c>
      <c r="R192" s="10">
        <f t="shared" si="197"/>
        <v>3.1104500303361874E-2</v>
      </c>
      <c r="S192" s="10">
        <f t="shared" si="197"/>
        <v>6.7231394560766731</v>
      </c>
      <c r="T192" t="s">
        <v>723</v>
      </c>
      <c r="U192" t="s">
        <v>400</v>
      </c>
      <c r="V192" t="s">
        <v>493</v>
      </c>
      <c r="W192" t="s">
        <v>546</v>
      </c>
      <c r="X192" t="s">
        <v>511</v>
      </c>
      <c r="Y192" s="21">
        <v>29371</v>
      </c>
      <c r="Z192" s="21">
        <v>43896</v>
      </c>
      <c r="AA192">
        <f t="shared" si="170"/>
        <v>39</v>
      </c>
      <c r="AB192">
        <v>4</v>
      </c>
      <c r="AC192" t="s">
        <v>497</v>
      </c>
      <c r="AD192" t="s">
        <v>626</v>
      </c>
      <c r="AE192" t="s">
        <v>696</v>
      </c>
      <c r="AF192">
        <v>1822</v>
      </c>
      <c r="AG192">
        <v>3</v>
      </c>
      <c r="AH192" t="str">
        <f t="shared" si="134"/>
        <v>TRUE</v>
      </c>
    </row>
    <row r="193" spans="1:34" x14ac:dyDescent="0.2">
      <c r="A193" s="12" t="s">
        <v>402</v>
      </c>
      <c r="B193" s="9">
        <v>40</v>
      </c>
      <c r="C193" s="10">
        <f t="shared" si="171"/>
        <v>0.04</v>
      </c>
      <c r="D193" s="11">
        <v>-2.1382760457717218</v>
      </c>
      <c r="E193" s="11">
        <v>976.90971127776652</v>
      </c>
      <c r="F193" s="11">
        <v>393.93685029807762</v>
      </c>
      <c r="G193" s="11">
        <v>-2.247514009775923</v>
      </c>
      <c r="H193" s="11">
        <v>53.303803176439324</v>
      </c>
      <c r="I193" s="11">
        <v>315.36531396191344</v>
      </c>
      <c r="J193" s="11">
        <v>30.336433898692945</v>
      </c>
      <c r="K193" s="11">
        <v>48.456368988163817</v>
      </c>
      <c r="L193" s="11">
        <v>73.32306588195226</v>
      </c>
      <c r="M193" s="11">
        <v>3.0397024647080477</v>
      </c>
      <c r="N193" s="10">
        <f t="shared" ref="N193:S193" si="198">(D193*1/1000)/$C$193</f>
        <v>-5.3456901144293037E-2</v>
      </c>
      <c r="O193" s="10">
        <f t="shared" si="198"/>
        <v>24.422742781944162</v>
      </c>
      <c r="P193" s="10">
        <f t="shared" si="198"/>
        <v>9.8484212574519407</v>
      </c>
      <c r="Q193" s="10">
        <f t="shared" si="198"/>
        <v>-5.6187850244398076E-2</v>
      </c>
      <c r="R193" s="10">
        <f t="shared" si="198"/>
        <v>1.3325950794109831</v>
      </c>
      <c r="S193" s="10">
        <f t="shared" si="198"/>
        <v>7.8841328490478357</v>
      </c>
      <c r="T193" t="s">
        <v>724</v>
      </c>
      <c r="U193" t="s">
        <v>402</v>
      </c>
      <c r="V193" t="s">
        <v>504</v>
      </c>
      <c r="W193" t="s">
        <v>510</v>
      </c>
      <c r="X193" t="s">
        <v>511</v>
      </c>
      <c r="Y193" s="21">
        <v>29354</v>
      </c>
      <c r="Z193" s="21">
        <v>44007</v>
      </c>
      <c r="AA193">
        <f t="shared" si="170"/>
        <v>40</v>
      </c>
      <c r="AB193">
        <v>4</v>
      </c>
      <c r="AC193" t="s">
        <v>502</v>
      </c>
      <c r="AD193" t="s">
        <v>626</v>
      </c>
      <c r="AE193" t="s">
        <v>696</v>
      </c>
      <c r="AF193">
        <v>43</v>
      </c>
      <c r="AG193">
        <v>2</v>
      </c>
      <c r="AH193" t="str">
        <f t="shared" si="134"/>
        <v>TRUE</v>
      </c>
    </row>
    <row r="194" spans="1:34" x14ac:dyDescent="0.2">
      <c r="A194" s="12" t="s">
        <v>404</v>
      </c>
      <c r="B194" s="9">
        <v>24</v>
      </c>
      <c r="C194" s="10">
        <f t="shared" si="171"/>
        <v>2.4E-2</v>
      </c>
      <c r="D194" s="11">
        <v>-1.8067593059567972</v>
      </c>
      <c r="E194" s="11">
        <v>688.52959061175045</v>
      </c>
      <c r="F194" s="11">
        <v>217.52332649156645</v>
      </c>
      <c r="G194" s="11">
        <v>-2.2332803087364104</v>
      </c>
      <c r="H194" s="11">
        <v>1.9835444251922254</v>
      </c>
      <c r="I194" s="11">
        <v>359.04710529608542</v>
      </c>
      <c r="J194" s="11">
        <v>3.3955280525958824</v>
      </c>
      <c r="K194" s="11">
        <v>5.931952391602719</v>
      </c>
      <c r="L194" s="11">
        <v>11.582870430835925</v>
      </c>
      <c r="M194" s="11">
        <v>0.13278990484663636</v>
      </c>
      <c r="N194" s="10">
        <f t="shared" ref="N194:S194" si="199">(D194*1/1000)/$C$194</f>
        <v>-7.5281637748199889E-2</v>
      </c>
      <c r="O194" s="10">
        <f t="shared" si="199"/>
        <v>28.688732942156268</v>
      </c>
      <c r="P194" s="10">
        <f t="shared" si="199"/>
        <v>9.0634719371486021</v>
      </c>
      <c r="Q194" s="10">
        <f t="shared" si="199"/>
        <v>-9.3053346197350437E-2</v>
      </c>
      <c r="R194" s="10">
        <f t="shared" si="199"/>
        <v>8.2647684383009387E-2</v>
      </c>
      <c r="S194" s="10">
        <f t="shared" si="199"/>
        <v>14.960296054003559</v>
      </c>
      <c r="T194" t="s">
        <v>735</v>
      </c>
      <c r="U194" t="s">
        <v>404</v>
      </c>
      <c r="V194" t="s">
        <v>504</v>
      </c>
      <c r="W194" t="s">
        <v>510</v>
      </c>
      <c r="X194" t="s">
        <v>511</v>
      </c>
      <c r="Y194" s="21">
        <v>29943</v>
      </c>
      <c r="Z194" s="21">
        <v>44011</v>
      </c>
      <c r="AA194">
        <f t="shared" si="170"/>
        <v>38</v>
      </c>
      <c r="AB194">
        <v>4</v>
      </c>
      <c r="AC194" t="s">
        <v>502</v>
      </c>
      <c r="AD194" t="s">
        <v>626</v>
      </c>
      <c r="AE194" t="s">
        <v>695</v>
      </c>
      <c r="AF194">
        <v>20</v>
      </c>
      <c r="AG194">
        <v>0</v>
      </c>
      <c r="AH194" t="str">
        <f t="shared" si="134"/>
        <v>TRUE</v>
      </c>
    </row>
    <row r="195" spans="1:34" x14ac:dyDescent="0.2">
      <c r="A195" s="12" t="s">
        <v>406</v>
      </c>
      <c r="B195" s="9">
        <v>42</v>
      </c>
      <c r="C195" s="10">
        <f t="shared" si="171"/>
        <v>4.2000000000000003E-2</v>
      </c>
      <c r="D195" s="11">
        <v>1.2774693780224005</v>
      </c>
      <c r="E195" s="11">
        <v>2939.7304417933192</v>
      </c>
      <c r="F195" s="11">
        <v>311.17021117409206</v>
      </c>
      <c r="G195" s="11">
        <v>-2.0630285344212727</v>
      </c>
      <c r="H195" s="11">
        <v>31.739394454209918</v>
      </c>
      <c r="I195" s="11">
        <v>1477.5593290246011</v>
      </c>
      <c r="J195" s="11">
        <v>16.955113441337193</v>
      </c>
      <c r="K195" s="11">
        <v>29.533929015787361</v>
      </c>
      <c r="L195" s="11">
        <v>60.342075832229362</v>
      </c>
      <c r="M195" s="11">
        <v>1.8786577814875096</v>
      </c>
      <c r="N195" s="10">
        <f t="shared" ref="N195:S195" si="200">(D195*1/1000)/$C$195</f>
        <v>3.0415937571961916E-2</v>
      </c>
      <c r="O195" s="10">
        <f t="shared" si="200"/>
        <v>69.993581947459973</v>
      </c>
      <c r="P195" s="10">
        <f t="shared" si="200"/>
        <v>7.4088145517640962</v>
      </c>
      <c r="Q195" s="10">
        <f t="shared" si="200"/>
        <v>-4.9119727010030298E-2</v>
      </c>
      <c r="R195" s="10">
        <f t="shared" si="200"/>
        <v>0.75569986795737898</v>
      </c>
      <c r="S195" s="10">
        <f t="shared" si="200"/>
        <v>35.179984024395267</v>
      </c>
      <c r="T195" t="s">
        <v>725</v>
      </c>
      <c r="U195" t="s">
        <v>406</v>
      </c>
      <c r="V195" t="s">
        <v>493</v>
      </c>
      <c r="W195" t="s">
        <v>546</v>
      </c>
      <c r="X195" t="s">
        <v>496</v>
      </c>
      <c r="Y195" s="21">
        <v>31009</v>
      </c>
      <c r="Z195" s="21">
        <v>43775</v>
      </c>
      <c r="AA195">
        <f t="shared" si="170"/>
        <v>34</v>
      </c>
      <c r="AB195">
        <v>3</v>
      </c>
      <c r="AC195" t="s">
        <v>502</v>
      </c>
      <c r="AD195" t="s">
        <v>626</v>
      </c>
      <c r="AE195" t="s">
        <v>696</v>
      </c>
      <c r="AF195">
        <v>843</v>
      </c>
      <c r="AG195">
        <v>5</v>
      </c>
      <c r="AH195" t="str">
        <f t="shared" si="134"/>
        <v>TRUE</v>
      </c>
    </row>
    <row r="196" spans="1:34" x14ac:dyDescent="0.2">
      <c r="A196" s="12" t="s">
        <v>408</v>
      </c>
      <c r="B196" s="9">
        <v>35</v>
      </c>
      <c r="C196" s="10">
        <f t="shared" ref="C196:C200" si="201">B196/1000</f>
        <v>3.5000000000000003E-2</v>
      </c>
      <c r="D196" s="11">
        <v>2.9949106768815055</v>
      </c>
      <c r="E196" s="11">
        <v>1027.6814407385216</v>
      </c>
      <c r="F196" s="11">
        <v>669.89295632213157</v>
      </c>
      <c r="G196" s="11">
        <v>-2.1779548437708671</v>
      </c>
      <c r="H196" s="11">
        <v>-1.4106251397606293</v>
      </c>
      <c r="I196" s="11">
        <v>313.00513690001878</v>
      </c>
      <c r="J196" s="11">
        <v>1.956853963555133</v>
      </c>
      <c r="K196" s="11">
        <v>4.2278968013797567</v>
      </c>
      <c r="L196" s="11">
        <v>4.992654301239452</v>
      </c>
      <c r="M196" s="11">
        <v>0.58135570005954229</v>
      </c>
      <c r="N196" s="10">
        <f t="shared" ref="N196:S196" si="202">(D196*1/1000)/$C$196</f>
        <v>8.5568876482328721E-2</v>
      </c>
      <c r="O196" s="10">
        <f t="shared" si="202"/>
        <v>29.362326878243469</v>
      </c>
      <c r="P196" s="10">
        <f t="shared" si="202"/>
        <v>19.139798752060898</v>
      </c>
      <c r="Q196" s="10">
        <f t="shared" si="202"/>
        <v>-6.2227281250596199E-2</v>
      </c>
      <c r="R196" s="10">
        <f t="shared" si="202"/>
        <v>-4.0303575421732261E-2</v>
      </c>
      <c r="S196" s="10">
        <f t="shared" si="202"/>
        <v>8.9430039114291073</v>
      </c>
      <c r="T196" t="s">
        <v>726</v>
      </c>
      <c r="U196" t="s">
        <v>408</v>
      </c>
      <c r="V196" t="s">
        <v>493</v>
      </c>
      <c r="W196" t="s">
        <v>546</v>
      </c>
      <c r="X196" t="s">
        <v>511</v>
      </c>
      <c r="Y196" s="21">
        <v>29371</v>
      </c>
      <c r="Z196" s="21">
        <v>43784</v>
      </c>
      <c r="AA196">
        <f t="shared" si="170"/>
        <v>39</v>
      </c>
      <c r="AB196">
        <v>1</v>
      </c>
      <c r="AC196" t="s">
        <v>497</v>
      </c>
      <c r="AD196" t="s">
        <v>496</v>
      </c>
      <c r="AE196" t="s">
        <v>696</v>
      </c>
      <c r="AF196">
        <v>3792</v>
      </c>
      <c r="AG196">
        <v>8</v>
      </c>
      <c r="AH196" t="str">
        <f t="shared" ref="AH196:AH200" si="203">IF(U196=A196, "TRUE", "FALSE")</f>
        <v>TRUE</v>
      </c>
    </row>
    <row r="197" spans="1:34" x14ac:dyDescent="0.2">
      <c r="A197" s="12" t="s">
        <v>410</v>
      </c>
      <c r="B197" s="9">
        <v>22</v>
      </c>
      <c r="C197" s="10">
        <f t="shared" si="201"/>
        <v>2.1999999999999999E-2</v>
      </c>
      <c r="D197" s="11">
        <v>2.1595170907414079</v>
      </c>
      <c r="E197" s="11">
        <v>2186.6439728617488</v>
      </c>
      <c r="F197" s="11">
        <v>1008.279515050574</v>
      </c>
      <c r="G197" s="11">
        <v>-2.1647425369785815</v>
      </c>
      <c r="H197" s="11">
        <v>63.28294516074105</v>
      </c>
      <c r="I197" s="11">
        <v>768.69206835744262</v>
      </c>
      <c r="J197" s="11">
        <v>33.755254605714349</v>
      </c>
      <c r="K197" s="11">
        <v>51.371500235744421</v>
      </c>
      <c r="L197" s="11">
        <v>92.395029791841736</v>
      </c>
      <c r="M197" s="11">
        <v>3.110588512236792</v>
      </c>
      <c r="N197" s="10">
        <f t="shared" ref="N197:S197" si="204">(D197*1/1000)/$C$197</f>
        <v>9.8159867760973102E-2</v>
      </c>
      <c r="O197" s="10">
        <f t="shared" si="204"/>
        <v>99.392907857352213</v>
      </c>
      <c r="P197" s="10">
        <f t="shared" si="204"/>
        <v>45.830887047753365</v>
      </c>
      <c r="Q197" s="10">
        <f t="shared" si="204"/>
        <v>-9.8397388044480991E-2</v>
      </c>
      <c r="R197" s="10">
        <f t="shared" si="204"/>
        <v>2.8764975073064116</v>
      </c>
      <c r="S197" s="10">
        <f t="shared" si="204"/>
        <v>34.940548561701938</v>
      </c>
      <c r="T197" t="s">
        <v>727</v>
      </c>
      <c r="U197" t="s">
        <v>410</v>
      </c>
      <c r="V197" t="s">
        <v>493</v>
      </c>
      <c r="W197" t="s">
        <v>495</v>
      </c>
      <c r="X197" t="s">
        <v>511</v>
      </c>
      <c r="Y197" s="21">
        <v>22293</v>
      </c>
      <c r="Z197" s="21">
        <v>43788</v>
      </c>
      <c r="AA197">
        <f t="shared" si="170"/>
        <v>58</v>
      </c>
      <c r="AB197">
        <v>3</v>
      </c>
      <c r="AC197" t="s">
        <v>497</v>
      </c>
      <c r="AD197" t="s">
        <v>626</v>
      </c>
      <c r="AE197" t="s">
        <v>696</v>
      </c>
      <c r="AF197">
        <v>467</v>
      </c>
      <c r="AG197">
        <v>1</v>
      </c>
      <c r="AH197" t="str">
        <f t="shared" si="203"/>
        <v>TRUE</v>
      </c>
    </row>
    <row r="198" spans="1:34" x14ac:dyDescent="0.2">
      <c r="A198" s="12" t="s">
        <v>412</v>
      </c>
      <c r="B198" s="9">
        <v>35</v>
      </c>
      <c r="C198" s="10">
        <f t="shared" si="201"/>
        <v>3.5000000000000003E-2</v>
      </c>
      <c r="D198" s="11">
        <v>-1.4377804872403954</v>
      </c>
      <c r="E198" s="11">
        <v>1458.9325731026252</v>
      </c>
      <c r="F198" s="11">
        <v>490.24035744875641</v>
      </c>
      <c r="G198" s="11">
        <v>-1.9137799030164517</v>
      </c>
      <c r="H198" s="11">
        <v>43.664116912001461</v>
      </c>
      <c r="I198" s="11">
        <v>255.32575987406312</v>
      </c>
      <c r="J198" s="11">
        <v>21.784531554943875</v>
      </c>
      <c r="K198" s="11">
        <v>13.026375401457424</v>
      </c>
      <c r="L198" s="11">
        <v>7.4660420631875759</v>
      </c>
      <c r="M198" s="11">
        <v>0.36457071986245526</v>
      </c>
      <c r="N198" s="10">
        <f t="shared" ref="N198:S198" si="205">(D198*1/1000)/$C$198</f>
        <v>-4.1079442492582725E-2</v>
      </c>
      <c r="O198" s="10">
        <f t="shared" si="205"/>
        <v>41.683787802932144</v>
      </c>
      <c r="P198" s="10">
        <f t="shared" si="205"/>
        <v>14.006867355678754</v>
      </c>
      <c r="Q198" s="10">
        <f t="shared" si="205"/>
        <v>-5.4679425800470048E-2</v>
      </c>
      <c r="R198" s="10">
        <f t="shared" si="205"/>
        <v>1.247546197485756</v>
      </c>
      <c r="S198" s="10">
        <f t="shared" si="205"/>
        <v>7.2950217106875179</v>
      </c>
      <c r="T198" t="s">
        <v>728</v>
      </c>
      <c r="U198" t="s">
        <v>412</v>
      </c>
      <c r="V198" t="s">
        <v>493</v>
      </c>
      <c r="W198" t="s">
        <v>495</v>
      </c>
      <c r="X198" t="s">
        <v>511</v>
      </c>
      <c r="Y198" s="21">
        <v>33023</v>
      </c>
      <c r="Z198" s="21">
        <v>43788</v>
      </c>
      <c r="AA198">
        <f t="shared" si="170"/>
        <v>29</v>
      </c>
      <c r="AB198">
        <v>1</v>
      </c>
      <c r="AC198" t="s">
        <v>502</v>
      </c>
      <c r="AD198" t="s">
        <v>511</v>
      </c>
      <c r="AE198" t="s">
        <v>695</v>
      </c>
      <c r="AF198">
        <v>1213</v>
      </c>
      <c r="AG198">
        <v>7</v>
      </c>
      <c r="AH198" t="str">
        <f t="shared" si="203"/>
        <v>TRUE</v>
      </c>
    </row>
    <row r="199" spans="1:34" x14ac:dyDescent="0.2">
      <c r="A199" s="12" t="s">
        <v>414</v>
      </c>
      <c r="B199" s="9">
        <v>32</v>
      </c>
      <c r="C199" s="10">
        <f t="shared" si="201"/>
        <v>3.2000000000000001E-2</v>
      </c>
      <c r="D199" s="11">
        <v>274.58565874747956</v>
      </c>
      <c r="E199" s="11">
        <v>593.41593676792149</v>
      </c>
      <c r="F199" s="11">
        <v>47.431522654526866</v>
      </c>
      <c r="G199" s="11">
        <v>7.3095629420407668</v>
      </c>
      <c r="H199" s="11">
        <v>-6.8369433896049445</v>
      </c>
      <c r="I199" s="11">
        <v>11.106601851321011</v>
      </c>
      <c r="J199" s="11">
        <v>0.47050222075426984</v>
      </c>
      <c r="K199" s="11">
        <v>0.61561239165083148</v>
      </c>
      <c r="L199" s="11">
        <v>-0.54209502813363053</v>
      </c>
      <c r="M199" s="11">
        <v>3.2242782054070399E-2</v>
      </c>
      <c r="N199" s="10">
        <f t="shared" ref="N199:S199" si="206">(D199*1/1000)/$C$199</f>
        <v>8.5808018358587343</v>
      </c>
      <c r="O199" s="10">
        <f t="shared" si="206"/>
        <v>18.544248023997547</v>
      </c>
      <c r="P199" s="10">
        <f t="shared" si="206"/>
        <v>1.4822350829539646</v>
      </c>
      <c r="Q199" s="10">
        <f t="shared" si="206"/>
        <v>0.22842384193877396</v>
      </c>
      <c r="R199" s="10">
        <f t="shared" si="206"/>
        <v>-0.21365448092515452</v>
      </c>
      <c r="S199" s="10">
        <f t="shared" si="206"/>
        <v>0.34708130785378161</v>
      </c>
      <c r="T199" t="s">
        <v>729</v>
      </c>
      <c r="U199" t="s">
        <v>414</v>
      </c>
      <c r="V199" t="s">
        <v>493</v>
      </c>
      <c r="W199" t="s">
        <v>549</v>
      </c>
      <c r="X199" t="s">
        <v>496</v>
      </c>
      <c r="Y199" s="21">
        <v>21300</v>
      </c>
      <c r="Z199" s="21">
        <v>43791</v>
      </c>
      <c r="AA199">
        <f t="shared" si="170"/>
        <v>61</v>
      </c>
      <c r="AB199">
        <v>3</v>
      </c>
      <c r="AC199" t="s">
        <v>497</v>
      </c>
      <c r="AD199" t="s">
        <v>626</v>
      </c>
      <c r="AE199" t="s">
        <v>695</v>
      </c>
      <c r="AF199">
        <v>784</v>
      </c>
      <c r="AG199">
        <v>6</v>
      </c>
      <c r="AH199" t="str">
        <f t="shared" si="203"/>
        <v>TRUE</v>
      </c>
    </row>
    <row r="200" spans="1:34" x14ac:dyDescent="0.2">
      <c r="A200" s="12" t="s">
        <v>416</v>
      </c>
      <c r="B200" s="9">
        <v>21</v>
      </c>
      <c r="C200" s="10">
        <f t="shared" si="201"/>
        <v>2.1000000000000001E-2</v>
      </c>
      <c r="D200" s="11">
        <v>-5.4062539709177999E-3</v>
      </c>
      <c r="E200" s="11">
        <v>168.77198902626898</v>
      </c>
      <c r="F200" s="11">
        <v>179.63693367124111</v>
      </c>
      <c r="G200" s="11">
        <v>-2.247739691348543</v>
      </c>
      <c r="H200" s="11">
        <v>23.476629227274589</v>
      </c>
      <c r="I200" s="11">
        <v>177.82217245786205</v>
      </c>
      <c r="J200" s="11">
        <v>19.012503775416135</v>
      </c>
      <c r="K200" s="11">
        <v>32.443333702477773</v>
      </c>
      <c r="L200" s="11">
        <v>31.856082424742517</v>
      </c>
      <c r="M200" s="11">
        <v>1.1929624224987807</v>
      </c>
      <c r="N200" s="10">
        <f t="shared" ref="N200:S200" si="207">(D200*1/1000)/$C$200</f>
        <v>-2.5744066528179997E-4</v>
      </c>
      <c r="O200" s="10">
        <f t="shared" si="207"/>
        <v>8.0367613822032844</v>
      </c>
      <c r="P200" s="10">
        <f t="shared" si="207"/>
        <v>8.5541396986305287</v>
      </c>
      <c r="Q200" s="10">
        <f t="shared" si="207"/>
        <v>-0.10703522339754966</v>
      </c>
      <c r="R200" s="10">
        <f t="shared" si="207"/>
        <v>1.1179347251083138</v>
      </c>
      <c r="S200" s="10">
        <f t="shared" si="207"/>
        <v>8.4677224979934298</v>
      </c>
      <c r="T200" t="s">
        <v>730</v>
      </c>
      <c r="U200" t="s">
        <v>416</v>
      </c>
      <c r="V200" t="s">
        <v>493</v>
      </c>
      <c r="W200" t="s">
        <v>533</v>
      </c>
      <c r="X200" t="s">
        <v>496</v>
      </c>
      <c r="Y200" s="21">
        <v>18937</v>
      </c>
      <c r="Z200" s="21">
        <v>43802</v>
      </c>
      <c r="AA200">
        <f t="shared" si="170"/>
        <v>68</v>
      </c>
      <c r="AB200">
        <v>3</v>
      </c>
      <c r="AC200" t="s">
        <v>502</v>
      </c>
      <c r="AD200" t="s">
        <v>626</v>
      </c>
      <c r="AE200" t="s">
        <v>696</v>
      </c>
      <c r="AF200">
        <v>2388</v>
      </c>
      <c r="AG200">
        <v>6</v>
      </c>
      <c r="AH200" t="str">
        <f t="shared" si="203"/>
        <v>TRUE</v>
      </c>
    </row>
    <row r="224" spans="2:19" x14ac:dyDescent="0.2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0"/>
      <c r="O224" s="10"/>
      <c r="P224" s="10"/>
      <c r="Q224" s="10"/>
      <c r="R224" s="10"/>
      <c r="S224" s="10"/>
    </row>
    <row r="225" spans="2:19" x14ac:dyDescent="0.2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0"/>
      <c r="O225" s="10"/>
      <c r="P225" s="10"/>
      <c r="Q225" s="10"/>
      <c r="R225" s="10"/>
      <c r="S225" s="10"/>
    </row>
    <row r="226" spans="2:19" x14ac:dyDescent="0.2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0"/>
      <c r="O226" s="10"/>
      <c r="P226" s="10"/>
      <c r="Q226" s="10"/>
      <c r="R226" s="10"/>
      <c r="S226" s="10"/>
    </row>
    <row r="227" spans="2:19" x14ac:dyDescent="0.2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0"/>
      <c r="O227" s="10"/>
      <c r="P227" s="10"/>
      <c r="Q227" s="10"/>
      <c r="R227" s="10"/>
      <c r="S227" s="10"/>
    </row>
    <row r="228" spans="2:19" x14ac:dyDescent="0.2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0"/>
      <c r="O228" s="10"/>
      <c r="P228" s="10"/>
      <c r="Q228" s="10"/>
      <c r="R228" s="10"/>
      <c r="S228" s="10"/>
    </row>
    <row r="229" spans="2:19" x14ac:dyDescent="0.2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0"/>
      <c r="O229" s="10"/>
      <c r="P229" s="10"/>
      <c r="Q229" s="10"/>
      <c r="R229" s="10"/>
      <c r="S229" s="10"/>
    </row>
    <row r="230" spans="2:19" x14ac:dyDescent="0.2">
      <c r="B230" s="9"/>
      <c r="C230" s="1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0"/>
      <c r="O230" s="10"/>
      <c r="P230" s="10"/>
      <c r="Q230" s="10"/>
      <c r="R230" s="10"/>
      <c r="S230" s="10"/>
    </row>
    <row r="231" spans="2:19" x14ac:dyDescent="0.2">
      <c r="B231" s="9"/>
      <c r="C231" s="1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0"/>
      <c r="O231" s="10"/>
      <c r="P231" s="10"/>
      <c r="Q231" s="10"/>
      <c r="R231" s="10"/>
      <c r="S231" s="10"/>
    </row>
    <row r="232" spans="2:19" x14ac:dyDescent="0.2">
      <c r="B232" s="9"/>
      <c r="C232" s="1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0"/>
      <c r="O232" s="10"/>
      <c r="P232" s="10"/>
      <c r="Q232" s="10"/>
      <c r="R232" s="10"/>
      <c r="S232" s="10"/>
    </row>
    <row r="233" spans="2:19" x14ac:dyDescent="0.2">
      <c r="B233" s="9"/>
      <c r="C233" s="1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0"/>
      <c r="O233" s="10"/>
      <c r="P233" s="10"/>
      <c r="Q233" s="10"/>
      <c r="R233" s="10"/>
      <c r="S233" s="10"/>
    </row>
    <row r="234" spans="2:19" x14ac:dyDescent="0.2">
      <c r="B234" s="9"/>
      <c r="C234" s="1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0"/>
      <c r="O234" s="10"/>
      <c r="P234" s="10"/>
      <c r="Q234" s="10"/>
      <c r="R234" s="10"/>
      <c r="S234" s="10"/>
    </row>
    <row r="235" spans="2:19" x14ac:dyDescent="0.2">
      <c r="B235" s="9"/>
      <c r="C235" s="1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0"/>
      <c r="O235" s="10"/>
      <c r="P235" s="10"/>
      <c r="Q235" s="10"/>
      <c r="R235" s="10"/>
      <c r="S235" s="10"/>
    </row>
    <row r="236" spans="2:19" x14ac:dyDescent="0.2">
      <c r="B236" s="9"/>
      <c r="C236" s="1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0"/>
      <c r="O236" s="10"/>
      <c r="P236" s="10"/>
      <c r="Q236" s="10"/>
      <c r="R236" s="10"/>
      <c r="S236" s="10"/>
    </row>
    <row r="237" spans="2:19" x14ac:dyDescent="0.2">
      <c r="B237" s="9"/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0"/>
      <c r="O237" s="10"/>
      <c r="P237" s="10"/>
      <c r="Q237" s="10"/>
      <c r="R237" s="10"/>
      <c r="S237" s="10"/>
    </row>
    <row r="238" spans="2:19" x14ac:dyDescent="0.2">
      <c r="B238" s="9"/>
      <c r="C238" s="1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0"/>
      <c r="O238" s="10"/>
      <c r="P238" s="10"/>
      <c r="Q238" s="10"/>
      <c r="R238" s="10"/>
      <c r="S238" s="10"/>
    </row>
    <row r="239" spans="2:19" x14ac:dyDescent="0.2">
      <c r="B239" s="9"/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0"/>
      <c r="O239" s="10"/>
      <c r="P239" s="10"/>
      <c r="Q239" s="10"/>
      <c r="R239" s="10"/>
      <c r="S239" s="10"/>
    </row>
    <row r="240" spans="2:19" x14ac:dyDescent="0.2">
      <c r="B240" s="9"/>
      <c r="C240" s="1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0"/>
      <c r="O240" s="10"/>
      <c r="P240" s="10"/>
      <c r="Q240" s="10"/>
      <c r="R240" s="10"/>
      <c r="S240" s="10"/>
    </row>
    <row r="241" spans="2:19" x14ac:dyDescent="0.2">
      <c r="B241" s="9"/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0"/>
      <c r="O241" s="10"/>
      <c r="P241" s="10"/>
      <c r="Q241" s="10"/>
      <c r="R241" s="10"/>
      <c r="S241" s="10"/>
    </row>
    <row r="242" spans="2:19" x14ac:dyDescent="0.2">
      <c r="B242" s="9"/>
      <c r="C242" s="1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0"/>
      <c r="O242" s="10"/>
      <c r="P242" s="10"/>
      <c r="Q242" s="10"/>
      <c r="R242" s="10"/>
      <c r="S242" s="10"/>
    </row>
    <row r="243" spans="2:19" x14ac:dyDescent="0.2">
      <c r="B243" s="9"/>
      <c r="C243" s="1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0"/>
      <c r="O243" s="10"/>
      <c r="P243" s="10"/>
      <c r="Q243" s="10"/>
      <c r="R243" s="10"/>
      <c r="S243" s="10"/>
    </row>
    <row r="244" spans="2:19" x14ac:dyDescent="0.2">
      <c r="B244" s="9"/>
      <c r="C244" s="1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0"/>
      <c r="O244" s="10"/>
      <c r="P244" s="10"/>
      <c r="Q244" s="10"/>
      <c r="R244" s="10"/>
      <c r="S244" s="10"/>
    </row>
    <row r="245" spans="2:19" x14ac:dyDescent="0.2">
      <c r="B245" s="9"/>
      <c r="C245" s="1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0"/>
      <c r="O245" s="10"/>
      <c r="P245" s="10"/>
      <c r="Q245" s="10"/>
      <c r="R245" s="10"/>
      <c r="S245" s="10"/>
    </row>
    <row r="246" spans="2:19" x14ac:dyDescent="0.2">
      <c r="B246" s="9"/>
      <c r="C246" s="1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0"/>
      <c r="O246" s="10"/>
      <c r="P246" s="10"/>
      <c r="Q246" s="10"/>
      <c r="R246" s="10"/>
      <c r="S246" s="10"/>
    </row>
    <row r="247" spans="2:19" x14ac:dyDescent="0.2">
      <c r="B247" s="9"/>
      <c r="C247" s="1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0"/>
      <c r="O247" s="10"/>
      <c r="P247" s="10"/>
      <c r="Q247" s="10"/>
      <c r="R247" s="10"/>
      <c r="S247" s="10"/>
    </row>
    <row r="248" spans="2:19" x14ac:dyDescent="0.2">
      <c r="B248" s="9"/>
      <c r="C248" s="1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0"/>
      <c r="O248" s="10"/>
      <c r="P248" s="10"/>
      <c r="Q248" s="10"/>
      <c r="R248" s="10"/>
      <c r="S248" s="10"/>
    </row>
    <row r="249" spans="2:19" x14ac:dyDescent="0.2">
      <c r="B249" s="9"/>
      <c r="C249" s="1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0"/>
      <c r="O249" s="10"/>
      <c r="P249" s="10"/>
      <c r="Q249" s="10"/>
      <c r="R249" s="10"/>
      <c r="S249" s="10"/>
    </row>
    <row r="250" spans="2:19" x14ac:dyDescent="0.2">
      <c r="B250" s="9"/>
      <c r="C250" s="1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0"/>
      <c r="O250" s="10"/>
      <c r="P250" s="10"/>
      <c r="Q250" s="10"/>
      <c r="R250" s="10"/>
      <c r="S250" s="10"/>
    </row>
    <row r="251" spans="2:19" x14ac:dyDescent="0.2">
      <c r="B251" s="9"/>
      <c r="C251" s="1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0"/>
      <c r="O251" s="10"/>
      <c r="P251" s="10"/>
      <c r="Q251" s="10"/>
      <c r="R251" s="10"/>
      <c r="S251" s="10"/>
    </row>
    <row r="252" spans="2:19" x14ac:dyDescent="0.2">
      <c r="B252" s="9"/>
      <c r="C252" s="1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0"/>
      <c r="O252" s="10"/>
      <c r="P252" s="10"/>
      <c r="Q252" s="10"/>
      <c r="R252" s="10"/>
      <c r="S252" s="10"/>
    </row>
    <row r="253" spans="2:19" x14ac:dyDescent="0.2">
      <c r="B253" s="9"/>
      <c r="C253" s="1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0"/>
      <c r="O253" s="10"/>
      <c r="P253" s="10"/>
      <c r="Q253" s="10"/>
      <c r="R253" s="10"/>
      <c r="S253" s="10"/>
    </row>
    <row r="254" spans="2:19" x14ac:dyDescent="0.2">
      <c r="B254" s="9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0"/>
      <c r="O254" s="10"/>
      <c r="P254" s="10"/>
      <c r="Q254" s="10"/>
      <c r="R254" s="10"/>
      <c r="S254" s="10"/>
    </row>
    <row r="255" spans="2:19" x14ac:dyDescent="0.2">
      <c r="B255" s="9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0"/>
      <c r="O255" s="10"/>
      <c r="P255" s="10"/>
      <c r="Q255" s="10"/>
      <c r="R255" s="10"/>
      <c r="S255" s="10"/>
    </row>
    <row r="256" spans="2:19" x14ac:dyDescent="0.2">
      <c r="B256" s="9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0"/>
      <c r="O256" s="10"/>
      <c r="P256" s="10"/>
      <c r="Q256" s="10"/>
      <c r="R256" s="10"/>
      <c r="S256" s="10"/>
    </row>
    <row r="257" spans="2:19" x14ac:dyDescent="0.2">
      <c r="B257" s="9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0"/>
      <c r="O257" s="10"/>
      <c r="P257" s="10"/>
      <c r="Q257" s="10"/>
      <c r="R257" s="10"/>
      <c r="S257" s="10"/>
    </row>
    <row r="258" spans="2:19" x14ac:dyDescent="0.2">
      <c r="B258" s="9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0"/>
      <c r="O258" s="10"/>
      <c r="P258" s="10"/>
      <c r="Q258" s="10"/>
      <c r="R258" s="10"/>
      <c r="S258" s="10"/>
    </row>
    <row r="259" spans="2:19" x14ac:dyDescent="0.2">
      <c r="B259" s="9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0"/>
      <c r="P259" s="10"/>
      <c r="Q259" s="10"/>
      <c r="R259" s="10"/>
      <c r="S259" s="10"/>
    </row>
    <row r="260" spans="2:19" x14ac:dyDescent="0.2">
      <c r="B260" s="9"/>
      <c r="C260" s="1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0"/>
      <c r="P260" s="10"/>
      <c r="Q260" s="10"/>
      <c r="R260" s="10"/>
      <c r="S260" s="10"/>
    </row>
    <row r="261" spans="2:19" x14ac:dyDescent="0.2">
      <c r="B261" s="9"/>
      <c r="C261" s="1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0"/>
      <c r="P261" s="10"/>
      <c r="Q261" s="10"/>
      <c r="R261" s="10"/>
      <c r="S261" s="10"/>
    </row>
    <row r="262" spans="2:19" x14ac:dyDescent="0.2">
      <c r="B262" s="9"/>
      <c r="C262" s="1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0"/>
      <c r="P262" s="10"/>
      <c r="Q262" s="10"/>
      <c r="R262" s="10"/>
      <c r="S262" s="10"/>
    </row>
    <row r="263" spans="2:19" x14ac:dyDescent="0.2">
      <c r="B263" s="9"/>
      <c r="C263" s="1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0"/>
      <c r="P263" s="10"/>
      <c r="Q263" s="10"/>
      <c r="R263" s="10"/>
      <c r="S263" s="10"/>
    </row>
    <row r="264" spans="2:19" x14ac:dyDescent="0.2">
      <c r="B264" s="9"/>
      <c r="C264" s="1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0"/>
      <c r="P264" s="10"/>
      <c r="Q264" s="10"/>
      <c r="R264" s="10"/>
      <c r="S264" s="10"/>
    </row>
    <row r="265" spans="2:19" x14ac:dyDescent="0.2">
      <c r="B265" s="9"/>
      <c r="C265" s="1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0"/>
      <c r="P265" s="10"/>
      <c r="Q265" s="10"/>
      <c r="R265" s="10"/>
      <c r="S265" s="10"/>
    </row>
    <row r="266" spans="2:19" x14ac:dyDescent="0.2">
      <c r="B266" s="9"/>
      <c r="C266" s="1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0"/>
      <c r="P266" s="10"/>
      <c r="Q266" s="10"/>
      <c r="R266" s="10"/>
      <c r="S266" s="10"/>
    </row>
    <row r="267" spans="2:19" x14ac:dyDescent="0.2">
      <c r="B267" s="9"/>
      <c r="C267" s="1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0"/>
      <c r="P267" s="10"/>
      <c r="Q267" s="10"/>
      <c r="R267" s="10"/>
      <c r="S267" s="10"/>
    </row>
    <row r="268" spans="2:19" x14ac:dyDescent="0.2">
      <c r="B268" s="9"/>
      <c r="C268" s="1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0"/>
      <c r="P268" s="10"/>
      <c r="Q268" s="10"/>
      <c r="R268" s="10"/>
      <c r="S268" s="10"/>
    </row>
    <row r="269" spans="2:19" x14ac:dyDescent="0.2">
      <c r="B269" s="9"/>
      <c r="C269" s="1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0"/>
      <c r="P269" s="10"/>
      <c r="Q269" s="10"/>
      <c r="R269" s="10"/>
      <c r="S269" s="10"/>
    </row>
    <row r="270" spans="2:19" x14ac:dyDescent="0.2">
      <c r="B270" s="9"/>
      <c r="C270" s="1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0"/>
      <c r="P270" s="10"/>
      <c r="Q270" s="10"/>
      <c r="R270" s="10"/>
      <c r="S270" s="10"/>
    </row>
    <row r="271" spans="2:19" x14ac:dyDescent="0.2">
      <c r="B271" s="9"/>
      <c r="C271" s="1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0"/>
      <c r="P271" s="10"/>
      <c r="Q271" s="10"/>
      <c r="R271" s="10"/>
      <c r="S271" s="10"/>
    </row>
    <row r="272" spans="2:19" x14ac:dyDescent="0.2">
      <c r="B272" s="9"/>
      <c r="C272" s="1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0"/>
      <c r="P272" s="10"/>
      <c r="Q272" s="10"/>
      <c r="R272" s="10"/>
      <c r="S272" s="10"/>
    </row>
    <row r="273" spans="2:19" x14ac:dyDescent="0.2">
      <c r="B273" s="9"/>
      <c r="C273" s="1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0"/>
      <c r="P273" s="10"/>
      <c r="Q273" s="10"/>
      <c r="R273" s="10"/>
      <c r="S273" s="10"/>
    </row>
    <row r="274" spans="2:19" x14ac:dyDescent="0.2">
      <c r="B274" s="9"/>
      <c r="C274" s="1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0"/>
      <c r="P274" s="10"/>
      <c r="Q274" s="10"/>
      <c r="R274" s="10"/>
      <c r="S274" s="10"/>
    </row>
    <row r="275" spans="2:19" x14ac:dyDescent="0.2">
      <c r="B275" s="9"/>
      <c r="C275" s="1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0"/>
      <c r="P275" s="10"/>
      <c r="Q275" s="10"/>
      <c r="R275" s="10"/>
      <c r="S275" s="10"/>
    </row>
    <row r="276" spans="2:19" x14ac:dyDescent="0.2">
      <c r="B276" s="9"/>
      <c r="C276" s="1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0"/>
      <c r="P276" s="10"/>
      <c r="Q276" s="10"/>
      <c r="R276" s="10"/>
      <c r="S276" s="10"/>
    </row>
    <row r="277" spans="2:19" x14ac:dyDescent="0.2">
      <c r="B277" s="9"/>
      <c r="C277" s="1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0"/>
      <c r="P277" s="10"/>
      <c r="Q277" s="10"/>
      <c r="R277" s="10"/>
      <c r="S277" s="10"/>
    </row>
    <row r="278" spans="2:19" x14ac:dyDescent="0.2">
      <c r="B278" s="9"/>
      <c r="C278" s="1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0"/>
      <c r="P278" s="10"/>
      <c r="Q278" s="10"/>
      <c r="R278" s="10"/>
      <c r="S278" s="10"/>
    </row>
    <row r="279" spans="2:19" x14ac:dyDescent="0.2">
      <c r="B279" s="9"/>
      <c r="C279" s="1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0"/>
      <c r="P279" s="10"/>
      <c r="Q279" s="10"/>
      <c r="R279" s="10"/>
      <c r="S279" s="10"/>
    </row>
    <row r="280" spans="2:19" x14ac:dyDescent="0.2">
      <c r="B280" s="9"/>
      <c r="C280" s="1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0"/>
      <c r="P280" s="10"/>
      <c r="Q280" s="10"/>
      <c r="R280" s="10"/>
      <c r="S280" s="10"/>
    </row>
    <row r="281" spans="2:19" x14ac:dyDescent="0.2">
      <c r="B281" s="9"/>
      <c r="C281" s="1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0"/>
      <c r="P281" s="10"/>
      <c r="Q281" s="10"/>
      <c r="R281" s="10"/>
      <c r="S281" s="10"/>
    </row>
    <row r="282" spans="2:19" x14ac:dyDescent="0.2">
      <c r="B282" s="9"/>
      <c r="C282" s="1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0"/>
      <c r="P282" s="10"/>
      <c r="Q282" s="10"/>
      <c r="R282" s="10"/>
      <c r="S282" s="10"/>
    </row>
    <row r="283" spans="2:19" x14ac:dyDescent="0.2">
      <c r="B283" s="9"/>
      <c r="C283" s="1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0"/>
      <c r="P283" s="10"/>
      <c r="Q283" s="10"/>
      <c r="R283" s="10"/>
      <c r="S283" s="10"/>
    </row>
    <row r="284" spans="2:19" x14ac:dyDescent="0.2">
      <c r="B284" s="9"/>
      <c r="C284" s="1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0"/>
      <c r="P284" s="10"/>
      <c r="Q284" s="10"/>
      <c r="R284" s="10"/>
      <c r="S284" s="10"/>
    </row>
    <row r="285" spans="2:19" x14ac:dyDescent="0.2">
      <c r="B285" s="9"/>
      <c r="C285" s="1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0"/>
      <c r="P285" s="10"/>
      <c r="Q285" s="10"/>
      <c r="R285" s="10"/>
      <c r="S285" s="10"/>
    </row>
    <row r="286" spans="2:19" x14ac:dyDescent="0.2">
      <c r="B286" s="9"/>
      <c r="C286" s="1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0"/>
      <c r="P286" s="10"/>
      <c r="Q286" s="10"/>
      <c r="R286" s="10"/>
      <c r="S286" s="10"/>
    </row>
    <row r="287" spans="2:19" x14ac:dyDescent="0.2">
      <c r="B287" s="9"/>
      <c r="C287" s="1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0"/>
      <c r="P287" s="10"/>
      <c r="Q287" s="10"/>
      <c r="R287" s="10"/>
      <c r="S287" s="10"/>
    </row>
    <row r="288" spans="2:19" x14ac:dyDescent="0.2">
      <c r="B288" s="9"/>
      <c r="C288" s="1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0"/>
      <c r="P288" s="10"/>
      <c r="Q288" s="10"/>
      <c r="R288" s="10"/>
      <c r="S288" s="10"/>
    </row>
    <row r="289" spans="2:19" x14ac:dyDescent="0.2">
      <c r="B289" s="9"/>
      <c r="C289" s="1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0"/>
      <c r="P289" s="10"/>
      <c r="Q289" s="10"/>
      <c r="R289" s="10"/>
      <c r="S289" s="10"/>
    </row>
    <row r="290" spans="2:19" x14ac:dyDescent="0.2">
      <c r="B290" s="9"/>
      <c r="C290" s="1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0"/>
      <c r="P290" s="10"/>
      <c r="Q290" s="10"/>
      <c r="R290" s="10"/>
      <c r="S290" s="10"/>
    </row>
    <row r="291" spans="2:19" x14ac:dyDescent="0.2">
      <c r="B291" s="9"/>
      <c r="C291" s="1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0"/>
      <c r="O291" s="10"/>
      <c r="P291" s="10"/>
      <c r="Q291" s="10"/>
      <c r="R291" s="10"/>
      <c r="S291" s="10"/>
    </row>
    <row r="292" spans="2:19" x14ac:dyDescent="0.2">
      <c r="B292" s="9"/>
      <c r="C292" s="1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0"/>
      <c r="O292" s="10"/>
      <c r="P292" s="10"/>
      <c r="Q292" s="10"/>
      <c r="R292" s="10"/>
      <c r="S292" s="10"/>
    </row>
    <row r="293" spans="2:19" x14ac:dyDescent="0.2">
      <c r="B293" s="9"/>
      <c r="C293" s="1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0"/>
      <c r="O293" s="10"/>
      <c r="P293" s="10"/>
      <c r="Q293" s="10"/>
      <c r="R293" s="10"/>
      <c r="S293" s="10"/>
    </row>
    <row r="294" spans="2:19" x14ac:dyDescent="0.2">
      <c r="B294" s="9"/>
      <c r="C294" s="1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0"/>
      <c r="O294" s="10"/>
      <c r="P294" s="10"/>
      <c r="Q294" s="10"/>
      <c r="R294" s="10"/>
      <c r="S294" s="10"/>
    </row>
    <row r="295" spans="2:19" x14ac:dyDescent="0.2">
      <c r="B295" s="9"/>
      <c r="C295" s="1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0"/>
      <c r="O295" s="10"/>
      <c r="P295" s="10"/>
      <c r="Q295" s="10"/>
      <c r="R295" s="10"/>
      <c r="S295" s="10"/>
    </row>
    <row r="296" spans="2:19" x14ac:dyDescent="0.2">
      <c r="B296" s="9"/>
      <c r="C296" s="1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0"/>
      <c r="O296" s="10"/>
      <c r="P296" s="10"/>
      <c r="Q296" s="10"/>
      <c r="R296" s="10"/>
      <c r="S296" s="10"/>
    </row>
    <row r="297" spans="2:19" x14ac:dyDescent="0.2">
      <c r="B297" s="9"/>
      <c r="C297" s="1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0"/>
      <c r="O297" s="10"/>
      <c r="P297" s="10"/>
      <c r="Q297" s="10"/>
      <c r="R297" s="10"/>
      <c r="S297" s="10"/>
    </row>
    <row r="298" spans="2:19" x14ac:dyDescent="0.2">
      <c r="B298" s="9"/>
      <c r="C298" s="1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0"/>
      <c r="O298" s="10"/>
      <c r="P298" s="10"/>
      <c r="Q298" s="10"/>
      <c r="R298" s="10"/>
      <c r="S298" s="10"/>
    </row>
    <row r="299" spans="2:19" x14ac:dyDescent="0.2">
      <c r="B299" s="9"/>
      <c r="C299" s="1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0"/>
      <c r="O299" s="10"/>
      <c r="P299" s="10"/>
      <c r="Q299" s="10"/>
      <c r="R299" s="10"/>
      <c r="S299" s="10"/>
    </row>
    <row r="300" spans="2:19" x14ac:dyDescent="0.2">
      <c r="B300" s="9"/>
      <c r="C300" s="1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0"/>
      <c r="O300" s="10"/>
      <c r="P300" s="10"/>
      <c r="Q300" s="10"/>
      <c r="R300" s="10"/>
      <c r="S300" s="10"/>
    </row>
    <row r="301" spans="2:19" x14ac:dyDescent="0.2">
      <c r="B301" s="9"/>
      <c r="C301" s="1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0"/>
      <c r="O301" s="10"/>
      <c r="P301" s="10"/>
      <c r="Q301" s="10"/>
      <c r="R301" s="10"/>
      <c r="S301" s="10"/>
    </row>
    <row r="302" spans="2:19" x14ac:dyDescent="0.2">
      <c r="B302" s="9"/>
      <c r="C302" s="1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0"/>
      <c r="O302" s="10"/>
      <c r="P302" s="10"/>
      <c r="Q302" s="10"/>
      <c r="R302" s="10"/>
      <c r="S302" s="10"/>
    </row>
    <row r="303" spans="2:19" x14ac:dyDescent="0.2">
      <c r="B303" s="9"/>
      <c r="C303" s="10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0"/>
      <c r="O303" s="10"/>
      <c r="P303" s="10"/>
      <c r="Q303" s="10"/>
      <c r="R303" s="10"/>
      <c r="S303" s="10"/>
    </row>
    <row r="304" spans="2:19" x14ac:dyDescent="0.2">
      <c r="B304" s="9"/>
      <c r="C304" s="10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0"/>
      <c r="O304" s="10"/>
      <c r="P304" s="10"/>
      <c r="Q304" s="10"/>
      <c r="R304" s="10"/>
      <c r="S304" s="10"/>
    </row>
    <row r="305" spans="2:19" x14ac:dyDescent="0.2">
      <c r="B305" s="9"/>
      <c r="C305" s="10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0"/>
      <c r="O305" s="10"/>
      <c r="P305" s="10"/>
      <c r="Q305" s="10"/>
      <c r="R305" s="10"/>
      <c r="S305" s="10"/>
    </row>
    <row r="306" spans="2:19" x14ac:dyDescent="0.2">
      <c r="B306" s="9"/>
      <c r="C306" s="1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0"/>
      <c r="O306" s="10"/>
      <c r="P306" s="10"/>
      <c r="Q306" s="10"/>
      <c r="R306" s="10"/>
      <c r="S306" s="10"/>
    </row>
    <row r="307" spans="2:19" x14ac:dyDescent="0.2">
      <c r="B307" s="9"/>
      <c r="C307" s="10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0"/>
      <c r="O307" s="10"/>
      <c r="P307" s="10"/>
      <c r="Q307" s="10"/>
      <c r="R307" s="10"/>
      <c r="S307" s="10"/>
    </row>
    <row r="308" spans="2:19" x14ac:dyDescent="0.2">
      <c r="B308" s="9"/>
      <c r="C308" s="10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0"/>
      <c r="O308" s="10"/>
      <c r="P308" s="10"/>
      <c r="Q308" s="10"/>
      <c r="R308" s="10"/>
      <c r="S308" s="10"/>
    </row>
    <row r="309" spans="2:19" x14ac:dyDescent="0.2">
      <c r="B309" s="9"/>
      <c r="C309" s="10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0"/>
      <c r="O309" s="10"/>
      <c r="P309" s="10"/>
      <c r="Q309" s="10"/>
      <c r="R309" s="10"/>
      <c r="S309" s="10"/>
    </row>
    <row r="310" spans="2:19" x14ac:dyDescent="0.2">
      <c r="B310" s="9"/>
      <c r="C310" s="1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0"/>
      <c r="O310" s="10"/>
      <c r="P310" s="10"/>
      <c r="Q310" s="10"/>
      <c r="R310" s="10"/>
      <c r="S310" s="10"/>
    </row>
    <row r="311" spans="2:19" x14ac:dyDescent="0.2">
      <c r="B311" s="9"/>
      <c r="C311" s="10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0"/>
      <c r="O311" s="10"/>
      <c r="P311" s="10"/>
      <c r="Q311" s="10"/>
      <c r="R311" s="10"/>
      <c r="S311" s="10"/>
    </row>
    <row r="312" spans="2:19" x14ac:dyDescent="0.2">
      <c r="B312" s="9"/>
      <c r="C312" s="1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0"/>
      <c r="O312" s="10"/>
      <c r="P312" s="10"/>
      <c r="Q312" s="10"/>
      <c r="R312" s="10"/>
      <c r="S312" s="10"/>
    </row>
    <row r="313" spans="2:19" x14ac:dyDescent="0.2">
      <c r="B313" s="9"/>
      <c r="C313" s="10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0"/>
      <c r="O313" s="10"/>
      <c r="P313" s="10"/>
      <c r="Q313" s="10"/>
      <c r="R313" s="10"/>
      <c r="S313" s="10"/>
    </row>
    <row r="314" spans="2:19" x14ac:dyDescent="0.2">
      <c r="B314" s="9"/>
      <c r="C314" s="10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0"/>
      <c r="O314" s="10"/>
      <c r="P314" s="10"/>
      <c r="Q314" s="10"/>
      <c r="R314" s="10"/>
      <c r="S314" s="10"/>
    </row>
    <row r="315" spans="2:19" x14ac:dyDescent="0.2">
      <c r="B315" s="9"/>
      <c r="C315" s="10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0"/>
      <c r="O315" s="10"/>
      <c r="P315" s="10"/>
      <c r="Q315" s="10"/>
      <c r="R315" s="10"/>
      <c r="S315" s="10"/>
    </row>
    <row r="316" spans="2:19" x14ac:dyDescent="0.2">
      <c r="B316" s="9"/>
      <c r="C316" s="1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0"/>
      <c r="O316" s="10"/>
      <c r="P316" s="10"/>
      <c r="Q316" s="10"/>
      <c r="R316" s="10"/>
      <c r="S316" s="10"/>
    </row>
    <row r="317" spans="2:19" x14ac:dyDescent="0.2">
      <c r="B317" s="9"/>
      <c r="C317" s="10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0"/>
      <c r="O317" s="10"/>
      <c r="P317" s="10"/>
      <c r="Q317" s="10"/>
      <c r="R317" s="10"/>
      <c r="S317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D561-E531-4D81-9AF8-AD07C0A3495B}">
  <dimension ref="A1:AL163"/>
  <sheetViews>
    <sheetView tabSelected="1" topLeftCell="S14" workbookViewId="0">
      <selection activeCell="AH2" sqref="AH2:AK46"/>
    </sheetView>
  </sheetViews>
  <sheetFormatPr baseColWidth="10" defaultColWidth="8.83203125" defaultRowHeight="15" x14ac:dyDescent="0.2"/>
  <cols>
    <col min="1" max="1" width="10" customWidth="1"/>
    <col min="4" max="6" width="11.1640625" customWidth="1"/>
    <col min="7" max="7" width="18.5" customWidth="1"/>
    <col min="8" max="9" width="11.1640625" customWidth="1"/>
    <col min="10" max="10" width="17" customWidth="1"/>
    <col min="11" max="13" width="11.1640625" customWidth="1"/>
    <col min="14" max="14" width="16.5" customWidth="1"/>
    <col min="15" max="15" width="15.6640625" customWidth="1"/>
    <col min="16" max="16" width="19.5" customWidth="1"/>
    <col min="17" max="17" width="27.33203125" customWidth="1"/>
    <col min="18" max="18" width="20" customWidth="1"/>
    <col min="19" max="19" width="17.33203125" customWidth="1"/>
    <col min="25" max="25" width="10.5" bestFit="1" customWidth="1"/>
    <col min="26" max="26" width="11.33203125" customWidth="1"/>
    <col min="27" max="27" width="7.6640625" customWidth="1"/>
    <col min="28" max="28" width="7.1640625" customWidth="1"/>
  </cols>
  <sheetData>
    <row r="1" spans="1:38" x14ac:dyDescent="0.2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4"/>
      <c r="O1" s="4"/>
      <c r="P1" s="4"/>
      <c r="Q1" s="4"/>
      <c r="R1" s="4"/>
      <c r="S1" s="4"/>
    </row>
    <row r="2" spans="1:38" ht="16" x14ac:dyDescent="0.2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t="s">
        <v>479</v>
      </c>
      <c r="U2" t="s">
        <v>480</v>
      </c>
      <c r="V2" t="s">
        <v>481</v>
      </c>
      <c r="W2" t="s">
        <v>483</v>
      </c>
      <c r="X2" t="s">
        <v>484</v>
      </c>
      <c r="Y2" t="s">
        <v>485</v>
      </c>
      <c r="Z2" t="s">
        <v>486</v>
      </c>
      <c r="AA2" t="s">
        <v>487</v>
      </c>
      <c r="AB2" t="s">
        <v>488</v>
      </c>
      <c r="AC2" t="s">
        <v>489</v>
      </c>
      <c r="AD2" t="s">
        <v>693</v>
      </c>
      <c r="AE2" t="s">
        <v>694</v>
      </c>
      <c r="AF2" t="s">
        <v>490</v>
      </c>
      <c r="AG2" t="s">
        <v>491</v>
      </c>
      <c r="AH2" s="25" t="s">
        <v>747</v>
      </c>
      <c r="AI2" s="25" t="s">
        <v>748</v>
      </c>
      <c r="AJ2" s="25" t="s">
        <v>749</v>
      </c>
      <c r="AK2" s="25" t="s">
        <v>750</v>
      </c>
    </row>
    <row r="3" spans="1:38" ht="16" x14ac:dyDescent="0.2">
      <c r="A3" s="8" t="s">
        <v>472</v>
      </c>
      <c r="B3" s="9">
        <v>36</v>
      </c>
      <c r="C3" s="10">
        <f>B3/1000</f>
        <v>3.5999999999999997E-2</v>
      </c>
      <c r="D3" s="11">
        <v>80.899286201331151</v>
      </c>
      <c r="E3" s="11">
        <v>586.40414679098012</v>
      </c>
      <c r="F3" s="11">
        <v>211.87817390282262</v>
      </c>
      <c r="G3" s="11">
        <v>2.9210254528023811</v>
      </c>
      <c r="H3" s="11">
        <v>-6.1748350773758531</v>
      </c>
      <c r="I3" s="11">
        <v>3.7718040420397947</v>
      </c>
      <c r="J3" s="11">
        <v>-2.97919328220137E-2</v>
      </c>
      <c r="K3" s="11">
        <v>0.17262152429346667</v>
      </c>
      <c r="L3" s="11">
        <v>2.1021370519691391</v>
      </c>
      <c r="M3" s="11">
        <v>-0.20017215527092297</v>
      </c>
      <c r="N3" s="10">
        <f>(D3*1/1000)/$C$3</f>
        <v>2.247202394481421</v>
      </c>
      <c r="O3" s="10">
        <f>(E3*1/1000)/$C$3</f>
        <v>16.289004077527224</v>
      </c>
      <c r="P3" s="10">
        <f>(F3*1/1000)/$C$3</f>
        <v>5.8855048306339626</v>
      </c>
      <c r="Q3" s="10">
        <f>(G3*1/1000)/$C$3</f>
        <v>8.1139595911177254E-2</v>
      </c>
      <c r="R3" s="10">
        <f>(H3*1/1000)/$C$3</f>
        <v>-0.17152319659377371</v>
      </c>
      <c r="S3" s="10">
        <f>(I3*1/1000)/$C$3</f>
        <v>0.10477233450110542</v>
      </c>
      <c r="T3" t="s">
        <v>650</v>
      </c>
      <c r="U3" t="s">
        <v>472</v>
      </c>
      <c r="V3" t="s">
        <v>504</v>
      </c>
      <c r="W3" t="s">
        <v>505</v>
      </c>
      <c r="X3" t="s">
        <v>496</v>
      </c>
      <c r="Y3" s="21">
        <v>34403</v>
      </c>
      <c r="Z3" s="21">
        <v>43627</v>
      </c>
      <c r="AA3">
        <f>DATEDIF(Y3,Z3,"Y")</f>
        <v>25</v>
      </c>
      <c r="AB3">
        <v>1</v>
      </c>
      <c r="AC3" t="s">
        <v>497</v>
      </c>
      <c r="AD3" t="s">
        <v>496</v>
      </c>
      <c r="AE3" t="s">
        <v>695</v>
      </c>
      <c r="AF3">
        <v>667</v>
      </c>
      <c r="AG3">
        <v>6</v>
      </c>
      <c r="AH3">
        <v>0</v>
      </c>
      <c r="AI3" s="31">
        <v>1</v>
      </c>
      <c r="AJ3" s="32">
        <v>0</v>
      </c>
      <c r="AK3" s="32">
        <v>1</v>
      </c>
      <c r="AL3" t="str">
        <f>IF(U3=A3, "TRUE", "FALSE")</f>
        <v>TRUE</v>
      </c>
    </row>
    <row r="4" spans="1:38" ht="16" x14ac:dyDescent="0.2">
      <c r="A4" s="8" t="s">
        <v>473</v>
      </c>
      <c r="B4" s="9">
        <v>30</v>
      </c>
      <c r="C4" s="10">
        <f>B4/1000</f>
        <v>0.03</v>
      </c>
      <c r="D4" s="11">
        <v>162.33415091286915</v>
      </c>
      <c r="E4" s="11">
        <v>847.72069273571776</v>
      </c>
      <c r="F4" s="11">
        <v>156.8002035308117</v>
      </c>
      <c r="G4" s="11">
        <v>5.0034492903293124</v>
      </c>
      <c r="H4" s="11">
        <v>10.378781694983727</v>
      </c>
      <c r="I4" s="11">
        <v>160.32958255857025</v>
      </c>
      <c r="J4" s="11">
        <v>8.9492758043916236</v>
      </c>
      <c r="K4" s="11">
        <v>14.988315529386769</v>
      </c>
      <c r="L4" s="11">
        <v>2.3211570260773167</v>
      </c>
      <c r="M4" s="11">
        <v>1.2835601457312613</v>
      </c>
      <c r="N4" s="10">
        <f>(D4*1/1000)/$C$4</f>
        <v>5.4111383637623049</v>
      </c>
      <c r="O4" s="10">
        <f>(E4*1/1000)/$C$4</f>
        <v>28.257356424523923</v>
      </c>
      <c r="P4" s="10">
        <f>(F4*1/1000)/$C$4</f>
        <v>5.2266734510270565</v>
      </c>
      <c r="Q4" s="10">
        <f>(G4*1/1000)/$C$4</f>
        <v>0.16678164301097709</v>
      </c>
      <c r="R4" s="10">
        <f>(H4*1/1000)/$C$4</f>
        <v>0.3459593898327909</v>
      </c>
      <c r="S4" s="10">
        <f>(I4*1/1000)/$C$4</f>
        <v>5.3443194186190084</v>
      </c>
      <c r="T4" t="s">
        <v>731</v>
      </c>
      <c r="U4" t="s">
        <v>473</v>
      </c>
      <c r="V4" t="s">
        <v>504</v>
      </c>
      <c r="W4" t="s">
        <v>505</v>
      </c>
      <c r="X4" t="s">
        <v>496</v>
      </c>
      <c r="Y4" s="21">
        <v>34403</v>
      </c>
      <c r="Z4" s="21">
        <v>43664</v>
      </c>
      <c r="AA4">
        <f>DATEDIF(Y4,Z4,"Y")</f>
        <v>25</v>
      </c>
      <c r="AB4">
        <v>2</v>
      </c>
      <c r="AC4" t="s">
        <v>497</v>
      </c>
      <c r="AD4" t="s">
        <v>626</v>
      </c>
      <c r="AE4" t="s">
        <v>695</v>
      </c>
      <c r="AF4">
        <v>312</v>
      </c>
      <c r="AG4">
        <v>3</v>
      </c>
      <c r="AH4">
        <v>0</v>
      </c>
      <c r="AI4" s="31">
        <v>1</v>
      </c>
      <c r="AJ4">
        <v>0</v>
      </c>
      <c r="AK4">
        <v>1</v>
      </c>
      <c r="AL4" t="str">
        <f t="shared" ref="AL4:AL46" si="0">IF(U4=A4, "TRUE", "FALSE")</f>
        <v>TRUE</v>
      </c>
    </row>
    <row r="5" spans="1:38" ht="16" x14ac:dyDescent="0.2">
      <c r="A5" s="8" t="s">
        <v>476</v>
      </c>
      <c r="B5" s="9">
        <v>32</v>
      </c>
      <c r="C5" s="10">
        <f>B5/1000</f>
        <v>3.2000000000000001E-2</v>
      </c>
      <c r="D5" s="11">
        <v>15.999229551711078</v>
      </c>
      <c r="E5" s="11">
        <v>1421.2734476573569</v>
      </c>
      <c r="F5" s="11">
        <v>722.46479697393977</v>
      </c>
      <c r="G5" s="11">
        <v>1.7707139663929929</v>
      </c>
      <c r="H5" s="11">
        <v>78.401725464775836</v>
      </c>
      <c r="I5" s="11">
        <v>608.84406989115053</v>
      </c>
      <c r="J5" s="11">
        <v>53.766212795150537</v>
      </c>
      <c r="K5" s="11">
        <v>76.715855849747982</v>
      </c>
      <c r="L5" s="11">
        <v>98.488554636335991</v>
      </c>
      <c r="M5" s="11">
        <v>1.9118803190908695</v>
      </c>
      <c r="N5" s="10">
        <f>(D5*1/1000)/$C$5</f>
        <v>0.49997592349097125</v>
      </c>
      <c r="O5" s="10">
        <f>(E5*1/1000)/$C$5</f>
        <v>44.414795239292403</v>
      </c>
      <c r="P5" s="10">
        <f>(F5*1/1000)/$C$5</f>
        <v>22.577024905435614</v>
      </c>
      <c r="Q5" s="10">
        <f>(G5*1/1000)/$C$5</f>
        <v>5.533481144978103E-2</v>
      </c>
      <c r="R5" s="10">
        <f>(H5*1/1000)/$C$5</f>
        <v>2.4500539207742449</v>
      </c>
      <c r="S5" s="10">
        <f>(I5*1/1000)/$C$5</f>
        <v>19.02637718409845</v>
      </c>
      <c r="T5" t="s">
        <v>544</v>
      </c>
      <c r="U5" t="s">
        <v>476</v>
      </c>
      <c r="V5" t="s">
        <v>493</v>
      </c>
      <c r="W5" t="s">
        <v>495</v>
      </c>
      <c r="X5" t="s">
        <v>511</v>
      </c>
      <c r="Y5" s="21">
        <v>22293</v>
      </c>
      <c r="Z5" s="21">
        <v>43657</v>
      </c>
      <c r="AA5">
        <f>DATEDIF(Y5,Z5,"Y")</f>
        <v>58</v>
      </c>
      <c r="AB5">
        <v>1</v>
      </c>
      <c r="AC5" t="s">
        <v>497</v>
      </c>
      <c r="AD5" t="s">
        <v>496</v>
      </c>
      <c r="AE5" t="s">
        <v>696</v>
      </c>
      <c r="AF5">
        <v>1013</v>
      </c>
      <c r="AG5">
        <v>8</v>
      </c>
      <c r="AH5">
        <v>1</v>
      </c>
      <c r="AI5">
        <v>2</v>
      </c>
      <c r="AJ5">
        <v>1</v>
      </c>
      <c r="AK5">
        <v>0</v>
      </c>
      <c r="AL5" t="str">
        <f t="shared" si="0"/>
        <v>TRUE</v>
      </c>
    </row>
    <row r="6" spans="1:38" ht="16" x14ac:dyDescent="0.2">
      <c r="A6" s="8" t="s">
        <v>477</v>
      </c>
      <c r="B6" s="9">
        <v>24</v>
      </c>
      <c r="C6" s="10">
        <f>B6/1000</f>
        <v>2.4E-2</v>
      </c>
      <c r="D6" s="11">
        <v>9.1400031206582746</v>
      </c>
      <c r="E6" s="11">
        <v>740.61709020752232</v>
      </c>
      <c r="F6" s="11">
        <v>310.14434891990112</v>
      </c>
      <c r="G6" s="11">
        <v>1.4542798273061988</v>
      </c>
      <c r="H6" s="11">
        <v>36.045161333497461</v>
      </c>
      <c r="I6" s="11">
        <v>194.37892001342834</v>
      </c>
      <c r="J6" s="11">
        <v>28.719516665964356</v>
      </c>
      <c r="K6" s="11">
        <v>34.464490302287011</v>
      </c>
      <c r="L6" s="11">
        <v>49.767810385073304</v>
      </c>
      <c r="M6" s="11">
        <v>2.051121308036532</v>
      </c>
      <c r="N6" s="10">
        <f>(D6*1/1000)/$C$6</f>
        <v>0.3808334633607614</v>
      </c>
      <c r="O6" s="10">
        <f>(E6*1/1000)/$C$6</f>
        <v>30.859045425313429</v>
      </c>
      <c r="P6" s="10">
        <f>(F6*1/1000)/$C$6</f>
        <v>12.922681204995879</v>
      </c>
      <c r="Q6" s="10">
        <f>(G6*1/1000)/$C$6</f>
        <v>6.0594992804424944E-2</v>
      </c>
      <c r="R6" s="10">
        <f>(H6*1/1000)/$C$6</f>
        <v>1.5018817222290608</v>
      </c>
      <c r="S6" s="10">
        <f>(I6*1/1000)/$C$6</f>
        <v>8.0991216672261803</v>
      </c>
      <c r="T6" t="s">
        <v>697</v>
      </c>
      <c r="U6" t="s">
        <v>477</v>
      </c>
      <c r="V6" t="s">
        <v>504</v>
      </c>
      <c r="W6" t="s">
        <v>505</v>
      </c>
      <c r="X6" t="s">
        <v>511</v>
      </c>
      <c r="Y6" s="21">
        <v>23568</v>
      </c>
      <c r="Z6" s="21">
        <v>43658</v>
      </c>
      <c r="AA6">
        <f>DATEDIF(Y6,Z6,"Y")</f>
        <v>55</v>
      </c>
      <c r="AB6">
        <v>1</v>
      </c>
      <c r="AC6" t="s">
        <v>502</v>
      </c>
      <c r="AD6" t="s">
        <v>496</v>
      </c>
      <c r="AE6" t="s">
        <v>695</v>
      </c>
      <c r="AF6">
        <v>4750</v>
      </c>
      <c r="AG6">
        <v>10</v>
      </c>
      <c r="AH6">
        <v>0</v>
      </c>
      <c r="AI6" s="31">
        <v>2</v>
      </c>
      <c r="AJ6" s="33">
        <v>1</v>
      </c>
      <c r="AK6" s="33">
        <v>0</v>
      </c>
      <c r="AL6" t="str">
        <f t="shared" si="0"/>
        <v>TRUE</v>
      </c>
    </row>
    <row r="7" spans="1:38" ht="16" x14ac:dyDescent="0.2">
      <c r="A7" s="8" t="s">
        <v>164</v>
      </c>
      <c r="B7" s="9">
        <v>31</v>
      </c>
      <c r="C7" s="10">
        <f>B7/1000</f>
        <v>3.1E-2</v>
      </c>
      <c r="D7" s="11">
        <v>11.545431402837954</v>
      </c>
      <c r="E7" s="11">
        <v>1480.4538219286019</v>
      </c>
      <c r="F7" s="11">
        <v>261.26981453381165</v>
      </c>
      <c r="G7" s="11">
        <v>2.8873767693058476</v>
      </c>
      <c r="H7" s="11">
        <v>55.855493278058049</v>
      </c>
      <c r="I7" s="11">
        <v>369.68825598468436</v>
      </c>
      <c r="J7" s="11">
        <v>16.044918904076688</v>
      </c>
      <c r="K7" s="11">
        <v>56.693403186332468</v>
      </c>
      <c r="L7" s="11">
        <v>53.59429153857527</v>
      </c>
      <c r="M7" s="11">
        <v>1.5551509991513965</v>
      </c>
      <c r="N7" s="10">
        <f>(D7*1/1000)/$C$7</f>
        <v>0.37243327105928886</v>
      </c>
      <c r="O7" s="10">
        <f>(E7*1/1000)/$C$7</f>
        <v>47.756574900922644</v>
      </c>
      <c r="P7" s="10">
        <f>(F7*1/1000)/$C$7</f>
        <v>8.4280585333487625</v>
      </c>
      <c r="Q7" s="10">
        <f>(G7*1/1000)/$C$7</f>
        <v>9.3141186106640253E-2</v>
      </c>
      <c r="R7" s="10">
        <f>(H7*1/1000)/$C$7</f>
        <v>1.8017901057438079</v>
      </c>
      <c r="S7" s="10">
        <f>(I7*1/1000)/$C$7</f>
        <v>11.925427612409173</v>
      </c>
      <c r="T7" t="s">
        <v>545</v>
      </c>
      <c r="U7" t="s">
        <v>164</v>
      </c>
      <c r="V7" t="s">
        <v>493</v>
      </c>
      <c r="W7" t="s">
        <v>546</v>
      </c>
      <c r="X7" t="s">
        <v>496</v>
      </c>
      <c r="Y7" s="21">
        <v>31009</v>
      </c>
      <c r="Z7" s="21">
        <v>43699</v>
      </c>
      <c r="AA7">
        <f>DATEDIF(Y7,Z7,"Y")</f>
        <v>34</v>
      </c>
      <c r="AB7">
        <v>1</v>
      </c>
      <c r="AC7" t="s">
        <v>502</v>
      </c>
      <c r="AD7" t="s">
        <v>496</v>
      </c>
      <c r="AE7" t="s">
        <v>696</v>
      </c>
      <c r="AF7">
        <v>2000</v>
      </c>
      <c r="AG7">
        <v>10</v>
      </c>
      <c r="AH7">
        <v>1</v>
      </c>
      <c r="AI7">
        <v>2</v>
      </c>
      <c r="AJ7" s="22">
        <v>1</v>
      </c>
      <c r="AK7" s="22">
        <v>0</v>
      </c>
      <c r="AL7" t="str">
        <f t="shared" si="0"/>
        <v>TRUE</v>
      </c>
    </row>
    <row r="8" spans="1:38" ht="16" x14ac:dyDescent="0.2">
      <c r="A8" s="8" t="s">
        <v>182</v>
      </c>
      <c r="B8" s="9">
        <v>36</v>
      </c>
      <c r="C8" s="10">
        <f>B8/1000</f>
        <v>3.5999999999999997E-2</v>
      </c>
      <c r="D8" s="11">
        <v>16.123549871762265</v>
      </c>
      <c r="E8" s="11">
        <v>1358.2808425662038</v>
      </c>
      <c r="F8" s="11">
        <v>505.83674165206514</v>
      </c>
      <c r="G8" s="11">
        <v>3.1886178322830649</v>
      </c>
      <c r="H8" s="11">
        <v>19.653992877883237</v>
      </c>
      <c r="I8" s="11">
        <v>850.01381341834701</v>
      </c>
      <c r="J8" s="11">
        <v>10.17910314356415</v>
      </c>
      <c r="K8" s="11">
        <v>25.379385533024408</v>
      </c>
      <c r="L8" s="11">
        <v>76.405092825459334</v>
      </c>
      <c r="M8" s="11">
        <v>2.2215083119577743</v>
      </c>
      <c r="N8" s="10">
        <f>(D8*1/1000)/$C$8</f>
        <v>0.44787638532672958</v>
      </c>
      <c r="O8" s="10">
        <f>(E8*1/1000)/$C$8</f>
        <v>37.730023404616773</v>
      </c>
      <c r="P8" s="10">
        <f>(F8*1/1000)/$C$8</f>
        <v>14.051020601446256</v>
      </c>
      <c r="Q8" s="10">
        <f>(G8*1/1000)/$C$8</f>
        <v>8.8572717563418474E-2</v>
      </c>
      <c r="R8" s="10">
        <f>(H8*1/1000)/$C$8</f>
        <v>0.54594424660786778</v>
      </c>
      <c r="S8" s="10">
        <f>(I8*1/1000)/$C$8</f>
        <v>23.611494817176307</v>
      </c>
      <c r="T8" t="s">
        <v>659</v>
      </c>
      <c r="U8" t="s">
        <v>182</v>
      </c>
      <c r="V8" t="s">
        <v>504</v>
      </c>
      <c r="W8" t="s">
        <v>510</v>
      </c>
      <c r="X8" t="s">
        <v>511</v>
      </c>
      <c r="Y8" s="21">
        <v>29943</v>
      </c>
      <c r="Z8" s="21">
        <v>43733</v>
      </c>
      <c r="AA8">
        <f>DATEDIF(Y8,Z8,"Y")</f>
        <v>37</v>
      </c>
      <c r="AB8">
        <v>1</v>
      </c>
      <c r="AC8" t="s">
        <v>502</v>
      </c>
      <c r="AD8" t="s">
        <v>496</v>
      </c>
      <c r="AE8" t="s">
        <v>695</v>
      </c>
      <c r="AF8">
        <v>11409</v>
      </c>
      <c r="AG8">
        <v>10</v>
      </c>
      <c r="AH8">
        <v>0</v>
      </c>
      <c r="AI8" s="31">
        <v>3</v>
      </c>
      <c r="AJ8" s="32">
        <v>1</v>
      </c>
      <c r="AK8" s="32">
        <v>0</v>
      </c>
      <c r="AL8" t="str">
        <f t="shared" si="0"/>
        <v>TRUE</v>
      </c>
    </row>
    <row r="9" spans="1:38" ht="16" x14ac:dyDescent="0.2">
      <c r="A9" s="8" t="s">
        <v>184</v>
      </c>
      <c r="B9" s="9">
        <v>46</v>
      </c>
      <c r="C9" s="10">
        <f>B9/1000</f>
        <v>4.5999999999999999E-2</v>
      </c>
      <c r="D9" s="11">
        <v>9.1359256598111678</v>
      </c>
      <c r="E9" s="11">
        <v>1030.4555500689441</v>
      </c>
      <c r="F9" s="11">
        <v>560.77420562345446</v>
      </c>
      <c r="G9" s="11">
        <v>2.9604326979711271</v>
      </c>
      <c r="H9" s="11">
        <v>35.420616163863109</v>
      </c>
      <c r="I9" s="11">
        <v>178.06832630975219</v>
      </c>
      <c r="J9" s="11">
        <v>15.466098230662732</v>
      </c>
      <c r="K9" s="11">
        <v>38.191604466274349</v>
      </c>
      <c r="L9" s="11">
        <v>4.9034146065963382</v>
      </c>
      <c r="M9" s="11">
        <v>2.0386405513426666</v>
      </c>
      <c r="N9" s="10">
        <f>(D9*1/1000)/$C$9</f>
        <v>0.19860707956111234</v>
      </c>
      <c r="O9" s="10">
        <f>(E9*1/1000)/$C$9</f>
        <v>22.401207610194437</v>
      </c>
      <c r="P9" s="10">
        <f>(F9*1/1000)/$C$9</f>
        <v>12.190743600509879</v>
      </c>
      <c r="Q9" s="10">
        <f>(G9*1/1000)/$C$9</f>
        <v>6.4357232564589723E-2</v>
      </c>
      <c r="R9" s="10">
        <f>(H9*1/1000)/$C$9</f>
        <v>0.77001339486658926</v>
      </c>
      <c r="S9" s="10">
        <f>(I9*1/1000)/$C$9</f>
        <v>3.8710505719511348</v>
      </c>
      <c r="T9" t="s">
        <v>548</v>
      </c>
      <c r="U9" t="s">
        <v>184</v>
      </c>
      <c r="V9" t="s">
        <v>493</v>
      </c>
      <c r="W9" t="s">
        <v>549</v>
      </c>
      <c r="X9" t="s">
        <v>496</v>
      </c>
      <c r="Y9" s="21">
        <v>21300</v>
      </c>
      <c r="Z9" s="21">
        <v>43741</v>
      </c>
      <c r="AA9">
        <f>DATEDIF(Y9,Z9,"Y")</f>
        <v>61</v>
      </c>
      <c r="AB9">
        <v>1</v>
      </c>
      <c r="AC9" t="s">
        <v>497</v>
      </c>
      <c r="AD9" t="s">
        <v>496</v>
      </c>
      <c r="AE9" t="s">
        <v>695</v>
      </c>
      <c r="AF9">
        <v>1217</v>
      </c>
      <c r="AG9">
        <v>8</v>
      </c>
      <c r="AH9">
        <v>0</v>
      </c>
      <c r="AI9">
        <v>1</v>
      </c>
      <c r="AJ9">
        <v>0</v>
      </c>
      <c r="AK9">
        <v>1</v>
      </c>
      <c r="AL9" t="str">
        <f t="shared" si="0"/>
        <v>TRUE</v>
      </c>
    </row>
    <row r="10" spans="1:38" ht="16" x14ac:dyDescent="0.2">
      <c r="A10" s="8" t="s">
        <v>186</v>
      </c>
      <c r="B10" s="9">
        <v>36</v>
      </c>
      <c r="C10" s="10">
        <f>B10/1000</f>
        <v>3.5999999999999997E-2</v>
      </c>
      <c r="D10" s="11">
        <v>6.7636324268382522</v>
      </c>
      <c r="E10" s="11">
        <v>1308.5311587031229</v>
      </c>
      <c r="F10" s="11">
        <v>480.3614561235193</v>
      </c>
      <c r="G10" s="11">
        <v>3.01292474578629</v>
      </c>
      <c r="H10" s="11">
        <v>57.844650598389393</v>
      </c>
      <c r="I10" s="11">
        <v>814.83268622243327</v>
      </c>
      <c r="J10" s="11">
        <v>42.422587734121208</v>
      </c>
      <c r="K10" s="11">
        <v>58.88033589915581</v>
      </c>
      <c r="L10" s="11">
        <v>94.309562792360055</v>
      </c>
      <c r="M10" s="11">
        <v>5.290438953537401</v>
      </c>
      <c r="N10" s="10">
        <f>(D10*1/1000)/$C$10</f>
        <v>0.1878786785232848</v>
      </c>
      <c r="O10" s="10">
        <f>(E10*1/1000)/$C$10</f>
        <v>36.34808774175341</v>
      </c>
      <c r="P10" s="10">
        <f>(F10*1/1000)/$C$10</f>
        <v>13.343373781208872</v>
      </c>
      <c r="Q10" s="10">
        <f>(G10*1/1000)/$C$10</f>
        <v>8.369235404961918E-2</v>
      </c>
      <c r="R10" s="10">
        <f>(H10*1/1000)/$C$10</f>
        <v>1.606795849955261</v>
      </c>
      <c r="S10" s="10">
        <f>(I10*1/1000)/$C$10</f>
        <v>22.634241283956484</v>
      </c>
      <c r="T10" t="s">
        <v>698</v>
      </c>
      <c r="U10" t="s">
        <v>186</v>
      </c>
      <c r="V10" t="s">
        <v>493</v>
      </c>
      <c r="W10" t="s">
        <v>546</v>
      </c>
      <c r="X10" t="s">
        <v>496</v>
      </c>
      <c r="Y10" s="21">
        <v>31009</v>
      </c>
      <c r="Z10" s="21">
        <v>43812</v>
      </c>
      <c r="AA10">
        <f>DATEDIF(Y10,Z10,"Y")</f>
        <v>35</v>
      </c>
      <c r="AB10">
        <v>4</v>
      </c>
      <c r="AC10" t="s">
        <v>502</v>
      </c>
      <c r="AD10" t="s">
        <v>626</v>
      </c>
      <c r="AE10" t="s">
        <v>696</v>
      </c>
      <c r="AF10">
        <v>545</v>
      </c>
      <c r="AG10">
        <v>4</v>
      </c>
      <c r="AH10">
        <v>1</v>
      </c>
      <c r="AI10">
        <v>2</v>
      </c>
      <c r="AJ10">
        <v>1</v>
      </c>
      <c r="AK10">
        <v>0</v>
      </c>
      <c r="AL10" t="str">
        <f t="shared" si="0"/>
        <v>TRUE</v>
      </c>
    </row>
    <row r="11" spans="1:38" ht="16" x14ac:dyDescent="0.2">
      <c r="A11" s="8" t="s">
        <v>188</v>
      </c>
      <c r="B11" s="9">
        <v>39</v>
      </c>
      <c r="C11" s="10">
        <f>B11/1000</f>
        <v>3.9E-2</v>
      </c>
      <c r="D11" s="11">
        <v>13.945432280506926</v>
      </c>
      <c r="E11" s="11">
        <v>914.78899981153677</v>
      </c>
      <c r="F11" s="11">
        <v>210.86206828620621</v>
      </c>
      <c r="G11" s="11">
        <v>2.9895774980345537</v>
      </c>
      <c r="H11" s="11">
        <v>-1.0326085234478535</v>
      </c>
      <c r="I11" s="11">
        <v>271.80826743574704</v>
      </c>
      <c r="J11" s="11">
        <v>1.5502010529448698</v>
      </c>
      <c r="K11" s="11">
        <v>2.1899294684845625</v>
      </c>
      <c r="L11" s="11">
        <v>1.5959946692561116</v>
      </c>
      <c r="M11" s="11">
        <v>1.508380291754813</v>
      </c>
      <c r="N11" s="10">
        <f>(D11*1/1000)/$C$11</f>
        <v>0.35757518667966476</v>
      </c>
      <c r="O11" s="10">
        <f>(E11*1/1000)/$C$11</f>
        <v>23.456128200295812</v>
      </c>
      <c r="P11" s="10">
        <f>(F11*1/1000)/$C$11</f>
        <v>5.4067196996463132</v>
      </c>
      <c r="Q11" s="10">
        <f>(G11*1/1000)/$C$11</f>
        <v>7.6655833282937277E-2</v>
      </c>
      <c r="R11" s="10">
        <f>(H11*1/1000)/$C$11</f>
        <v>-2.6477141626868036E-2</v>
      </c>
      <c r="S11" s="10">
        <f>(I11*1/1000)/$C$11</f>
        <v>6.9694427547627447</v>
      </c>
      <c r="T11" t="s">
        <v>699</v>
      </c>
      <c r="U11" t="s">
        <v>188</v>
      </c>
      <c r="V11" t="s">
        <v>493</v>
      </c>
      <c r="W11" t="s">
        <v>546</v>
      </c>
      <c r="X11" t="s">
        <v>511</v>
      </c>
      <c r="Y11" s="21">
        <v>29371</v>
      </c>
      <c r="Z11" s="21">
        <v>43812</v>
      </c>
      <c r="AA11">
        <f>DATEDIF(Y11,Z11,"Y")</f>
        <v>39</v>
      </c>
      <c r="AB11">
        <v>2</v>
      </c>
      <c r="AC11" t="s">
        <v>497</v>
      </c>
      <c r="AD11" t="s">
        <v>626</v>
      </c>
      <c r="AE11" t="s">
        <v>696</v>
      </c>
      <c r="AF11">
        <v>45</v>
      </c>
      <c r="AG11">
        <v>2</v>
      </c>
      <c r="AH11">
        <v>1</v>
      </c>
      <c r="AI11">
        <v>2</v>
      </c>
      <c r="AJ11">
        <v>1</v>
      </c>
      <c r="AK11">
        <v>0</v>
      </c>
      <c r="AL11" t="str">
        <f t="shared" si="0"/>
        <v>TRUE</v>
      </c>
    </row>
    <row r="12" spans="1:38" x14ac:dyDescent="0.2">
      <c r="A12" s="12" t="s">
        <v>348</v>
      </c>
      <c r="B12" s="9">
        <v>26</v>
      </c>
      <c r="C12" s="10">
        <f>B12/1000</f>
        <v>2.5999999999999999E-2</v>
      </c>
      <c r="D12" s="11">
        <v>-2.4086380029905294</v>
      </c>
      <c r="E12" s="11">
        <v>43.350582934376192</v>
      </c>
      <c r="F12" s="11">
        <v>197.99278262998868</v>
      </c>
      <c r="G12" s="11">
        <v>-2.3044309391775997</v>
      </c>
      <c r="H12" s="11">
        <v>26.233799501748699</v>
      </c>
      <c r="I12" s="11">
        <v>175.68145593489231</v>
      </c>
      <c r="J12" s="11">
        <v>20.251690826178326</v>
      </c>
      <c r="K12" s="11">
        <v>28.897641155330959</v>
      </c>
      <c r="L12" s="11">
        <v>35.860921476820174</v>
      </c>
      <c r="M12" s="11">
        <v>0.93837964339864377</v>
      </c>
      <c r="N12" s="10">
        <f>(D12*1/1000)/$C$12</f>
        <v>-9.2639923191943446E-2</v>
      </c>
      <c r="O12" s="10">
        <f>(E12*1/1000)/$C$12</f>
        <v>1.6673301128606228</v>
      </c>
      <c r="P12" s="10">
        <f>(F12*1/1000)/$C$12</f>
        <v>7.6151070242303343</v>
      </c>
      <c r="Q12" s="10">
        <f>(G12*1/1000)/$C$12</f>
        <v>-8.8631959199138452E-2</v>
      </c>
      <c r="R12" s="10">
        <f>(H12*1/1000)/$C$12</f>
        <v>1.0089922885287963</v>
      </c>
      <c r="S12" s="10">
        <f>(I12*1/1000)/$C$12</f>
        <v>6.7569790744189353</v>
      </c>
      <c r="T12" t="s">
        <v>700</v>
      </c>
      <c r="U12" t="s">
        <v>348</v>
      </c>
      <c r="V12" t="s">
        <v>493</v>
      </c>
      <c r="W12" t="s">
        <v>536</v>
      </c>
      <c r="X12" t="s">
        <v>511</v>
      </c>
      <c r="Y12" s="21">
        <v>19925</v>
      </c>
      <c r="Z12" s="21">
        <v>43677</v>
      </c>
      <c r="AA12">
        <f>DATEDIF(Y12,Z12,"Y")</f>
        <v>65</v>
      </c>
      <c r="AB12">
        <v>1</v>
      </c>
      <c r="AC12" t="s">
        <v>497</v>
      </c>
      <c r="AD12" t="s">
        <v>511</v>
      </c>
      <c r="AE12" t="s">
        <v>696</v>
      </c>
      <c r="AF12">
        <v>329</v>
      </c>
      <c r="AG12">
        <v>2</v>
      </c>
      <c r="AH12">
        <v>1</v>
      </c>
      <c r="AI12">
        <v>3</v>
      </c>
      <c r="AJ12">
        <v>1</v>
      </c>
      <c r="AK12">
        <v>0</v>
      </c>
      <c r="AL12" t="str">
        <f t="shared" si="0"/>
        <v>TRUE</v>
      </c>
    </row>
    <row r="13" spans="1:38" x14ac:dyDescent="0.2">
      <c r="A13" s="12" t="s">
        <v>350</v>
      </c>
      <c r="B13" s="9">
        <v>32</v>
      </c>
      <c r="C13" s="10">
        <f>B13/1000</f>
        <v>3.2000000000000001E-2</v>
      </c>
      <c r="D13" s="11">
        <v>36.457377760805457</v>
      </c>
      <c r="E13" s="11">
        <v>1210.3946416238164</v>
      </c>
      <c r="F13" s="11">
        <v>536.77761308070433</v>
      </c>
      <c r="G13" s="11">
        <v>2.8812451549948732</v>
      </c>
      <c r="H13" s="11">
        <v>46.123302881196373</v>
      </c>
      <c r="I13" s="11">
        <v>353.68475226131841</v>
      </c>
      <c r="J13" s="11">
        <v>47.188921827286919</v>
      </c>
      <c r="K13" s="11">
        <v>58.433360075280774</v>
      </c>
      <c r="L13" s="11">
        <v>30.014914070121339</v>
      </c>
      <c r="M13" s="11">
        <v>0.85876955456365245</v>
      </c>
      <c r="N13" s="10">
        <f>(D13*1/1000)/$C$13</f>
        <v>1.1392930550251705</v>
      </c>
      <c r="O13" s="10">
        <f>(E13*1/1000)/$C$13</f>
        <v>37.824832550744254</v>
      </c>
      <c r="P13" s="10">
        <f>(F13*1/1000)/$C$13</f>
        <v>16.77430040877201</v>
      </c>
      <c r="Q13" s="10">
        <f>(G13*1/1000)/$C$13</f>
        <v>9.0038911093589774E-2</v>
      </c>
      <c r="R13" s="10">
        <f>(H13*1/1000)/$C$13</f>
        <v>1.4413532150373864</v>
      </c>
      <c r="S13" s="10">
        <f>(I13*1/1000)/$C$13</f>
        <v>11.0526485081662</v>
      </c>
      <c r="T13" t="s">
        <v>701</v>
      </c>
      <c r="U13" t="s">
        <v>350</v>
      </c>
      <c r="V13" t="s">
        <v>504</v>
      </c>
      <c r="W13" t="s">
        <v>505</v>
      </c>
      <c r="X13" t="s">
        <v>511</v>
      </c>
      <c r="Y13" s="21">
        <v>34948</v>
      </c>
      <c r="Z13" s="21">
        <v>43690</v>
      </c>
      <c r="AA13">
        <f>DATEDIF(Y13,Z13,"Y")</f>
        <v>23</v>
      </c>
      <c r="AB13">
        <v>1</v>
      </c>
      <c r="AC13" t="s">
        <v>497</v>
      </c>
      <c r="AD13" t="s">
        <v>511</v>
      </c>
      <c r="AE13" t="s">
        <v>695</v>
      </c>
      <c r="AF13">
        <v>7699</v>
      </c>
      <c r="AG13">
        <v>6</v>
      </c>
      <c r="AH13">
        <v>0</v>
      </c>
      <c r="AI13" s="31">
        <v>2</v>
      </c>
      <c r="AJ13" s="33">
        <v>1</v>
      </c>
      <c r="AK13" s="33">
        <v>0</v>
      </c>
      <c r="AL13" t="str">
        <f t="shared" si="0"/>
        <v>TRUE</v>
      </c>
    </row>
    <row r="14" spans="1:38" x14ac:dyDescent="0.2">
      <c r="A14" s="12" t="s">
        <v>352</v>
      </c>
      <c r="B14" s="9">
        <v>23</v>
      </c>
      <c r="C14" s="10">
        <f>B14/1000</f>
        <v>2.3E-2</v>
      </c>
      <c r="D14" s="11">
        <v>-1.3997861892663823</v>
      </c>
      <c r="E14" s="11">
        <v>1213.1072037290951</v>
      </c>
      <c r="F14" s="11">
        <v>386.41659573163423</v>
      </c>
      <c r="G14" s="11">
        <v>-1.9310126596428889</v>
      </c>
      <c r="H14" s="11">
        <v>46.781451464986873</v>
      </c>
      <c r="I14" s="11">
        <v>267.00254539171169</v>
      </c>
      <c r="J14" s="11">
        <v>28.305256936954429</v>
      </c>
      <c r="K14" s="11">
        <v>51.820930411475089</v>
      </c>
      <c r="L14" s="11">
        <v>1.4813820995574321</v>
      </c>
      <c r="M14" s="11">
        <v>0.5845645808889891</v>
      </c>
      <c r="N14" s="10">
        <f>(D14*1/1000)/$C$14</f>
        <v>-6.0860269098538367E-2</v>
      </c>
      <c r="O14" s="10">
        <f>(E14*1/1000)/$C$14</f>
        <v>52.743791466482399</v>
      </c>
      <c r="P14" s="10">
        <f>(F14*1/1000)/$C$14</f>
        <v>16.800721553549316</v>
      </c>
      <c r="Q14" s="10">
        <f>(G14*1/1000)/$C$14</f>
        <v>-8.3957072158386478E-2</v>
      </c>
      <c r="R14" s="10">
        <f>(H14*1/1000)/$C$14</f>
        <v>2.0339761506516032</v>
      </c>
      <c r="S14" s="10">
        <f>(I14*1/1000)/$C$14</f>
        <v>11.60880632137877</v>
      </c>
      <c r="T14" t="s">
        <v>732</v>
      </c>
      <c r="U14" t="s">
        <v>352</v>
      </c>
      <c r="V14" t="s">
        <v>504</v>
      </c>
      <c r="W14" t="s">
        <v>505</v>
      </c>
      <c r="X14" t="s">
        <v>496</v>
      </c>
      <c r="Y14" s="21">
        <v>34403</v>
      </c>
      <c r="Z14" s="21">
        <v>43690</v>
      </c>
      <c r="AA14">
        <f>DATEDIF(Y14,Z14,"Y")</f>
        <v>25</v>
      </c>
      <c r="AB14">
        <v>3</v>
      </c>
      <c r="AC14" t="s">
        <v>497</v>
      </c>
      <c r="AD14" t="s">
        <v>626</v>
      </c>
      <c r="AE14" t="s">
        <v>695</v>
      </c>
      <c r="AF14">
        <v>3772</v>
      </c>
      <c r="AG14">
        <v>7</v>
      </c>
      <c r="AH14">
        <v>0</v>
      </c>
      <c r="AI14" s="31">
        <v>1</v>
      </c>
      <c r="AJ14">
        <v>0</v>
      </c>
      <c r="AK14">
        <v>1</v>
      </c>
      <c r="AL14" t="str">
        <f t="shared" si="0"/>
        <v>TRUE</v>
      </c>
    </row>
    <row r="15" spans="1:38" x14ac:dyDescent="0.2">
      <c r="A15" s="12" t="s">
        <v>354</v>
      </c>
      <c r="B15" s="9">
        <v>27</v>
      </c>
      <c r="C15" s="10">
        <f>B15/1000</f>
        <v>2.7E-2</v>
      </c>
      <c r="D15" s="11">
        <v>-2.2690243394848961</v>
      </c>
      <c r="E15" s="11">
        <v>283.59960593863923</v>
      </c>
      <c r="F15" s="11">
        <v>232.01913186725409</v>
      </c>
      <c r="G15" s="11">
        <v>-2.2906575932834876</v>
      </c>
      <c r="H15" s="11">
        <v>22.139159060721944</v>
      </c>
      <c r="I15" s="11">
        <v>145.10972922680307</v>
      </c>
      <c r="J15" s="11">
        <v>14.764316079531685</v>
      </c>
      <c r="K15" s="11">
        <v>21.24854481963834</v>
      </c>
      <c r="L15" s="11">
        <v>110.86806586122202</v>
      </c>
      <c r="M15" s="11">
        <v>1.1595953554376581</v>
      </c>
      <c r="N15" s="10">
        <v>-8.6999999999999994E-2</v>
      </c>
      <c r="O15" s="10">
        <v>10.907999999999999</v>
      </c>
      <c r="P15" s="10">
        <v>8.9239999999999995</v>
      </c>
      <c r="Q15" s="10">
        <v>-8.7999999999999995E-2</v>
      </c>
      <c r="R15" s="10">
        <v>0.85199999999999998</v>
      </c>
      <c r="S15" s="10">
        <v>5.5810000000000004</v>
      </c>
      <c r="T15" t="s">
        <v>702</v>
      </c>
      <c r="U15" t="s">
        <v>354</v>
      </c>
      <c r="V15" t="s">
        <v>504</v>
      </c>
      <c r="W15" t="s">
        <v>505</v>
      </c>
      <c r="X15" t="s">
        <v>511</v>
      </c>
      <c r="Y15" s="21">
        <v>23568</v>
      </c>
      <c r="Z15" s="21">
        <v>43699</v>
      </c>
      <c r="AA15">
        <f>DATEDIF(Y15,Z15,"Y")</f>
        <v>55</v>
      </c>
      <c r="AB15">
        <v>2</v>
      </c>
      <c r="AC15" t="s">
        <v>502</v>
      </c>
      <c r="AD15" t="s">
        <v>626</v>
      </c>
      <c r="AE15" t="s">
        <v>695</v>
      </c>
      <c r="AF15">
        <v>57</v>
      </c>
      <c r="AG15">
        <v>4</v>
      </c>
      <c r="AH15">
        <v>0</v>
      </c>
      <c r="AI15" s="31">
        <v>2</v>
      </c>
      <c r="AJ15">
        <v>1</v>
      </c>
      <c r="AK15">
        <v>0</v>
      </c>
      <c r="AL15" t="str">
        <f t="shared" si="0"/>
        <v>TRUE</v>
      </c>
    </row>
    <row r="16" spans="1:38" x14ac:dyDescent="0.2">
      <c r="A16" s="12" t="s">
        <v>356</v>
      </c>
      <c r="B16" s="9">
        <v>35</v>
      </c>
      <c r="C16" s="10">
        <f>B16/1000</f>
        <v>3.5000000000000003E-2</v>
      </c>
      <c r="D16" s="11">
        <v>-2.3393993224820298</v>
      </c>
      <c r="E16" s="11">
        <v>177.47588292903868</v>
      </c>
      <c r="F16" s="11">
        <v>135.34616767699143</v>
      </c>
      <c r="G16" s="11">
        <v>-2.3315283377734026</v>
      </c>
      <c r="H16" s="11">
        <v>21.80426928062942</v>
      </c>
      <c r="I16" s="11">
        <v>85.891057768886867</v>
      </c>
      <c r="J16" s="11">
        <v>12.820593896271363</v>
      </c>
      <c r="K16" s="11">
        <v>25.457079789397092</v>
      </c>
      <c r="L16" s="11">
        <v>19.422734644076538</v>
      </c>
      <c r="M16" s="11">
        <v>0.22036917670711914</v>
      </c>
      <c r="N16" s="10">
        <f>(D16*1/1000)/$C$16</f>
        <v>-6.6839980642343699E-2</v>
      </c>
      <c r="O16" s="10">
        <f>(E16*1/1000)/$C$16</f>
        <v>5.0707395122582479</v>
      </c>
      <c r="P16" s="10">
        <f>(F16*1/1000)/$C$16</f>
        <v>3.8670333621997548</v>
      </c>
      <c r="Q16" s="10">
        <f>(G16*1/1000)/$C$16</f>
        <v>-6.6615095364954358E-2</v>
      </c>
      <c r="R16" s="10">
        <f>(H16*1/1000)/$C$16</f>
        <v>0.62297912230369767</v>
      </c>
      <c r="S16" s="10">
        <f>(I16*1/1000)/$C$16</f>
        <v>2.4540302219681958</v>
      </c>
      <c r="T16" t="s">
        <v>703</v>
      </c>
      <c r="U16" t="s">
        <v>356</v>
      </c>
      <c r="V16" t="s">
        <v>493</v>
      </c>
      <c r="W16" t="s">
        <v>533</v>
      </c>
      <c r="X16" t="s">
        <v>496</v>
      </c>
      <c r="Y16" s="21">
        <v>18937</v>
      </c>
      <c r="Z16" s="21">
        <v>43711</v>
      </c>
      <c r="AA16">
        <f>DATEDIF(Y16,Z16,"Y")</f>
        <v>67</v>
      </c>
      <c r="AB16">
        <v>1</v>
      </c>
      <c r="AC16" t="s">
        <v>502</v>
      </c>
      <c r="AD16" t="s">
        <v>511</v>
      </c>
      <c r="AE16" t="s">
        <v>696</v>
      </c>
      <c r="AF16">
        <v>715</v>
      </c>
      <c r="AG16">
        <v>5</v>
      </c>
      <c r="AH16">
        <v>1</v>
      </c>
      <c r="AI16">
        <v>3</v>
      </c>
      <c r="AJ16">
        <v>1</v>
      </c>
      <c r="AK16">
        <v>0</v>
      </c>
      <c r="AL16" t="str">
        <f t="shared" si="0"/>
        <v>TRUE</v>
      </c>
    </row>
    <row r="17" spans="1:38" x14ac:dyDescent="0.2">
      <c r="A17" s="12" t="s">
        <v>358</v>
      </c>
      <c r="B17" s="9">
        <v>26</v>
      </c>
      <c r="C17" s="10">
        <f>B17/1000</f>
        <v>2.5999999999999999E-2</v>
      </c>
      <c r="D17" s="11">
        <v>745.08939516509599</v>
      </c>
      <c r="E17" s="11">
        <v>142.52758253649552</v>
      </c>
      <c r="F17" s="11">
        <v>10.820217522271163</v>
      </c>
      <c r="G17" s="11">
        <v>-2.194116738725715</v>
      </c>
      <c r="H17" s="11">
        <v>-7.1318473026647844</v>
      </c>
      <c r="I17" s="11">
        <v>1.1330761115176196</v>
      </c>
      <c r="J17" s="11">
        <v>0.14094058759549521</v>
      </c>
      <c r="K17" s="11">
        <v>0.1596780061868715</v>
      </c>
      <c r="L17" s="11">
        <v>-0.51748454320932769</v>
      </c>
      <c r="M17" s="11">
        <v>0.19961335401825697</v>
      </c>
      <c r="N17" s="10">
        <f>(D17*1/1000)/$C$17</f>
        <v>28.65728442942677</v>
      </c>
      <c r="O17" s="10">
        <f>(E17*1/1000)/$C$17</f>
        <v>5.4818300975575207</v>
      </c>
      <c r="P17" s="10">
        <f>(F17*1/1000)/$C$17</f>
        <v>0.41616221239504469</v>
      </c>
      <c r="Q17" s="10">
        <f>(G17*1/1000)/$C$17</f>
        <v>-8.4389105335604425E-2</v>
      </c>
      <c r="R17" s="10">
        <f>(H17*1/1000)/$C$17</f>
        <v>-0.27430181933326092</v>
      </c>
      <c r="S17" s="10">
        <f>(I17*1/1000)/$C$17</f>
        <v>4.3579850442985374E-2</v>
      </c>
      <c r="T17" t="s">
        <v>733</v>
      </c>
      <c r="U17" t="s">
        <v>358</v>
      </c>
      <c r="V17" t="s">
        <v>504</v>
      </c>
      <c r="W17" t="s">
        <v>505</v>
      </c>
      <c r="X17" t="s">
        <v>496</v>
      </c>
      <c r="Y17" s="21">
        <v>34403</v>
      </c>
      <c r="Z17" s="21">
        <v>43718</v>
      </c>
      <c r="AA17">
        <f>DATEDIF(Y17,Z17,"Y")</f>
        <v>25</v>
      </c>
      <c r="AB17">
        <v>4</v>
      </c>
      <c r="AC17" t="s">
        <v>497</v>
      </c>
      <c r="AD17" t="s">
        <v>626</v>
      </c>
      <c r="AE17" t="s">
        <v>695</v>
      </c>
      <c r="AF17">
        <v>904</v>
      </c>
      <c r="AG17">
        <v>5</v>
      </c>
      <c r="AH17">
        <v>0</v>
      </c>
      <c r="AI17" s="31">
        <v>1</v>
      </c>
      <c r="AJ17">
        <v>0</v>
      </c>
      <c r="AK17">
        <v>1</v>
      </c>
      <c r="AL17" t="str">
        <f t="shared" si="0"/>
        <v>TRUE</v>
      </c>
    </row>
    <row r="18" spans="1:38" x14ac:dyDescent="0.2">
      <c r="A18" s="12" t="s">
        <v>360</v>
      </c>
      <c r="B18" s="9">
        <v>28</v>
      </c>
      <c r="C18" s="10">
        <f>B18/1000</f>
        <v>2.8000000000000001E-2</v>
      </c>
      <c r="D18" s="11">
        <v>2.2985470101314784</v>
      </c>
      <c r="E18" s="11">
        <v>-224.13741969345153</v>
      </c>
      <c r="F18" s="11">
        <v>69.662221825820083</v>
      </c>
      <c r="G18" s="11">
        <v>-2.3143224639155187</v>
      </c>
      <c r="H18" s="11">
        <v>8.3666431061326012</v>
      </c>
      <c r="I18" s="11">
        <v>49.933286693896051</v>
      </c>
      <c r="J18" s="11">
        <v>10.110411245801389</v>
      </c>
      <c r="K18" s="11">
        <v>13.010204118801417</v>
      </c>
      <c r="L18" s="11">
        <v>20.484523680625383</v>
      </c>
      <c r="M18" s="11">
        <v>0.91647043516582982</v>
      </c>
      <c r="N18" s="10">
        <f>(D18*1/1000)/$C$18</f>
        <v>8.2090964647552792E-2</v>
      </c>
      <c r="O18" s="10">
        <f>(E18*1/1000)/$C$18</f>
        <v>-8.0049078461946976</v>
      </c>
      <c r="P18" s="10">
        <f>(F18*1/1000)/$C$18</f>
        <v>2.4879364937792889</v>
      </c>
      <c r="Q18" s="10">
        <f>(G18*1/1000)/$C$18</f>
        <v>-8.265437371126852E-2</v>
      </c>
      <c r="R18" s="10">
        <f>(H18*1/1000)/$C$18</f>
        <v>0.29880868236187857</v>
      </c>
      <c r="S18" s="10">
        <f>(I18*1/1000)/$C$18</f>
        <v>1.7833316676391446</v>
      </c>
      <c r="T18" t="s">
        <v>704</v>
      </c>
      <c r="U18" t="s">
        <v>360</v>
      </c>
      <c r="V18" t="s">
        <v>504</v>
      </c>
      <c r="W18" t="s">
        <v>505</v>
      </c>
      <c r="X18" t="s">
        <v>511</v>
      </c>
      <c r="Y18" s="21">
        <v>34948</v>
      </c>
      <c r="Z18" s="21">
        <v>43719</v>
      </c>
      <c r="AA18">
        <f>DATEDIF(Y18,Z18,"Y")</f>
        <v>24</v>
      </c>
      <c r="AB18">
        <v>2</v>
      </c>
      <c r="AC18" t="s">
        <v>497</v>
      </c>
      <c r="AD18" t="s">
        <v>626</v>
      </c>
      <c r="AE18" t="s">
        <v>695</v>
      </c>
      <c r="AF18">
        <v>251</v>
      </c>
      <c r="AG18">
        <v>4</v>
      </c>
      <c r="AH18">
        <v>0</v>
      </c>
      <c r="AI18" s="31">
        <v>2</v>
      </c>
      <c r="AJ18">
        <v>1</v>
      </c>
      <c r="AK18">
        <v>0</v>
      </c>
      <c r="AL18" t="str">
        <f t="shared" si="0"/>
        <v>TRUE</v>
      </c>
    </row>
    <row r="19" spans="1:38" x14ac:dyDescent="0.2">
      <c r="A19" s="12" t="s">
        <v>362</v>
      </c>
      <c r="B19" s="9">
        <v>25</v>
      </c>
      <c r="C19" s="10">
        <f>B19/1000</f>
        <v>2.5000000000000001E-2</v>
      </c>
      <c r="D19" s="11">
        <v>-2.855532599233463</v>
      </c>
      <c r="E19" s="11">
        <v>-30.22796586161563</v>
      </c>
      <c r="F19" s="11">
        <v>107.50218782520574</v>
      </c>
      <c r="G19" s="11">
        <v>-2.2979968790424143</v>
      </c>
      <c r="H19" s="11">
        <v>15.148110156140397</v>
      </c>
      <c r="I19" s="11">
        <v>180.50951984327244</v>
      </c>
      <c r="J19" s="11">
        <v>13.102883902871369</v>
      </c>
      <c r="K19" s="11">
        <v>18.492121205707814</v>
      </c>
      <c r="L19" s="11">
        <v>22.688252489887589</v>
      </c>
      <c r="M19" s="11">
        <v>4.0396205993579999</v>
      </c>
      <c r="N19" s="10">
        <f>(D19*1/1000)/$C$19</f>
        <v>-0.11422130396933852</v>
      </c>
      <c r="O19" s="10">
        <f>(E19*1/1000)/$C$19</f>
        <v>-1.209118634464625</v>
      </c>
      <c r="P19" s="10">
        <f>(F19*1/1000)/$C$19</f>
        <v>4.3000875130082292</v>
      </c>
      <c r="Q19" s="10">
        <f>(G19*1/1000)/$C$19</f>
        <v>-9.1919875161696571E-2</v>
      </c>
      <c r="R19" s="10">
        <f>(H19*1/1000)/$C$19</f>
        <v>0.60592440624561583</v>
      </c>
      <c r="S19" s="10">
        <f>(I19*1/1000)/$C$19</f>
        <v>7.2203807937308966</v>
      </c>
      <c r="T19" t="s">
        <v>705</v>
      </c>
      <c r="U19" t="s">
        <v>362</v>
      </c>
      <c r="V19" t="s">
        <v>493</v>
      </c>
      <c r="W19" t="s">
        <v>536</v>
      </c>
      <c r="X19" t="s">
        <v>511</v>
      </c>
      <c r="Y19" s="21">
        <v>19925</v>
      </c>
      <c r="Z19" s="21">
        <v>43705</v>
      </c>
      <c r="AA19">
        <f>DATEDIF(Y19,Z19,"Y")</f>
        <v>65</v>
      </c>
      <c r="AB19">
        <v>2</v>
      </c>
      <c r="AC19" t="s">
        <v>497</v>
      </c>
      <c r="AD19" t="s">
        <v>626</v>
      </c>
      <c r="AE19" t="s">
        <v>696</v>
      </c>
      <c r="AF19">
        <v>122</v>
      </c>
      <c r="AG19">
        <v>2</v>
      </c>
      <c r="AH19">
        <v>1</v>
      </c>
      <c r="AI19">
        <v>3</v>
      </c>
      <c r="AJ19">
        <v>1</v>
      </c>
      <c r="AK19">
        <v>0</v>
      </c>
      <c r="AL19" t="str">
        <f t="shared" si="0"/>
        <v>TRUE</v>
      </c>
    </row>
    <row r="20" spans="1:38" x14ac:dyDescent="0.2">
      <c r="A20" s="12" t="s">
        <v>364</v>
      </c>
      <c r="B20" s="9">
        <v>21</v>
      </c>
      <c r="C20" s="10">
        <f>B20/1000</f>
        <v>2.1000000000000001E-2</v>
      </c>
      <c r="D20" s="11">
        <v>-2.7627118628255753</v>
      </c>
      <c r="E20" s="11">
        <v>-232.80612579181906</v>
      </c>
      <c r="F20" s="11">
        <v>104.67138595265976</v>
      </c>
      <c r="G20" s="11">
        <v>-2.3185142617138115</v>
      </c>
      <c r="H20" s="11">
        <v>12.254323488275805</v>
      </c>
      <c r="I20" s="11">
        <v>71.847947258288116</v>
      </c>
      <c r="J20" s="11">
        <v>12.150699995795888</v>
      </c>
      <c r="K20" s="11">
        <v>15.408172117911189</v>
      </c>
      <c r="L20" s="11">
        <v>14.269037883384506</v>
      </c>
      <c r="M20" s="11">
        <v>0.32737476585104808</v>
      </c>
      <c r="N20" s="10">
        <f>(D20*1/1000)/$C$20</f>
        <v>-0.13155770775359882</v>
      </c>
      <c r="O20" s="10">
        <f>(E20*1/1000)/$C$20</f>
        <v>-11.086005990086621</v>
      </c>
      <c r="P20" s="10">
        <f>(F20*1/1000)/$C$20</f>
        <v>4.9843517120314171</v>
      </c>
      <c r="Q20" s="10">
        <f>(G20*1/1000)/$C$20</f>
        <v>-0.11040544103399101</v>
      </c>
      <c r="R20" s="10">
        <f>(H20*1/1000)/$C$20</f>
        <v>0.58353921372741924</v>
      </c>
      <c r="S20" s="10">
        <f>(I20*1/1000)/$C$20</f>
        <v>3.4213308218232439</v>
      </c>
      <c r="T20" t="s">
        <v>706</v>
      </c>
      <c r="U20" t="s">
        <v>364</v>
      </c>
      <c r="V20" t="s">
        <v>493</v>
      </c>
      <c r="W20" t="s">
        <v>536</v>
      </c>
      <c r="X20" t="s">
        <v>511</v>
      </c>
      <c r="Y20" s="21">
        <v>19925</v>
      </c>
      <c r="Z20" s="21">
        <v>43733</v>
      </c>
      <c r="AA20">
        <f>DATEDIF(Y20,Z20,"Y")</f>
        <v>65</v>
      </c>
      <c r="AB20">
        <v>3</v>
      </c>
      <c r="AC20" t="s">
        <v>497</v>
      </c>
      <c r="AD20" t="s">
        <v>626</v>
      </c>
      <c r="AE20" t="s">
        <v>696</v>
      </c>
      <c r="AF20">
        <v>220</v>
      </c>
      <c r="AG20">
        <v>2</v>
      </c>
      <c r="AH20">
        <v>1</v>
      </c>
      <c r="AI20">
        <v>3</v>
      </c>
      <c r="AJ20">
        <v>0</v>
      </c>
      <c r="AK20">
        <v>0</v>
      </c>
      <c r="AL20" t="str">
        <f t="shared" si="0"/>
        <v>TRUE</v>
      </c>
    </row>
    <row r="21" spans="1:38" x14ac:dyDescent="0.2">
      <c r="A21" s="12" t="s">
        <v>366</v>
      </c>
      <c r="B21" s="9">
        <v>26</v>
      </c>
      <c r="C21" s="10">
        <f>B21/1000</f>
        <v>2.5999999999999999E-2</v>
      </c>
      <c r="D21" s="11">
        <v>-2.3511090718350385</v>
      </c>
      <c r="E21" s="11">
        <v>1045.329127846273</v>
      </c>
      <c r="F21" s="11">
        <v>343.23186778623887</v>
      </c>
      <c r="G21" s="11">
        <v>-2.200182287347185</v>
      </c>
      <c r="H21" s="11">
        <v>44.372726181461644</v>
      </c>
      <c r="I21" s="11">
        <v>932.67515431193306</v>
      </c>
      <c r="J21" s="11">
        <v>24.165334282704908</v>
      </c>
      <c r="K21" s="11">
        <v>44.554296233327655</v>
      </c>
      <c r="L21" s="11">
        <v>76.567455568796333</v>
      </c>
      <c r="M21" s="11">
        <v>2.6136132497901166</v>
      </c>
      <c r="N21" s="10">
        <f>(D21*1/1000)/$C$21</f>
        <v>-9.0427271993655328E-2</v>
      </c>
      <c r="O21" s="10">
        <f>(E21*1/1000)/$C$21</f>
        <v>40.204966455625886</v>
      </c>
      <c r="P21" s="10">
        <f>(F21*1/1000)/$C$21</f>
        <v>13.201225684086111</v>
      </c>
      <c r="Q21" s="10">
        <f>(G21*1/1000)/$C$21</f>
        <v>-8.4622395667199424E-2</v>
      </c>
      <c r="R21" s="10">
        <f>(H21*1/1000)/$C$21</f>
        <v>1.7066433146716018</v>
      </c>
      <c r="S21" s="10">
        <f>(I21*1/1000)/$C$21</f>
        <v>35.872121319689732</v>
      </c>
      <c r="T21" t="s">
        <v>707</v>
      </c>
      <c r="U21" t="s">
        <v>366</v>
      </c>
      <c r="V21" t="s">
        <v>493</v>
      </c>
      <c r="W21" t="s">
        <v>546</v>
      </c>
      <c r="X21" t="s">
        <v>496</v>
      </c>
      <c r="Y21" s="21">
        <v>31009</v>
      </c>
      <c r="Z21" s="21">
        <v>43763</v>
      </c>
      <c r="AA21">
        <f>DATEDIF(Y21,Z21,"Y")</f>
        <v>34</v>
      </c>
      <c r="AB21">
        <v>2</v>
      </c>
      <c r="AC21" t="s">
        <v>502</v>
      </c>
      <c r="AD21" t="s">
        <v>626</v>
      </c>
      <c r="AE21" t="s">
        <v>696</v>
      </c>
      <c r="AF21">
        <v>445</v>
      </c>
      <c r="AG21">
        <v>2</v>
      </c>
      <c r="AH21">
        <v>1</v>
      </c>
      <c r="AI21">
        <v>2</v>
      </c>
      <c r="AJ21">
        <v>1</v>
      </c>
      <c r="AK21">
        <v>0</v>
      </c>
      <c r="AL21" t="str">
        <f t="shared" si="0"/>
        <v>TRUE</v>
      </c>
    </row>
    <row r="22" spans="1:38" x14ac:dyDescent="0.2">
      <c r="A22" s="12" t="s">
        <v>368</v>
      </c>
      <c r="B22" s="9">
        <v>31</v>
      </c>
      <c r="C22" s="10">
        <f>B22/1000</f>
        <v>3.1E-2</v>
      </c>
      <c r="D22" s="11">
        <v>-2.4552031443248286</v>
      </c>
      <c r="E22" s="11">
        <v>248.6529812417842</v>
      </c>
      <c r="F22" s="11">
        <v>201.28335864196055</v>
      </c>
      <c r="G22" s="11">
        <v>-2.2702892041579021</v>
      </c>
      <c r="H22" s="11">
        <v>7.3024235659905994</v>
      </c>
      <c r="I22" s="11">
        <v>224.61419410794815</v>
      </c>
      <c r="J22" s="11">
        <v>7.3186662499347541</v>
      </c>
      <c r="K22" s="11">
        <v>11.60798414228787</v>
      </c>
      <c r="L22" s="11">
        <v>48.733217453001394</v>
      </c>
      <c r="M22" s="11">
        <v>0.63547461224039248</v>
      </c>
      <c r="N22" s="10">
        <f>(D22*1/1000)/$C$22</f>
        <v>-7.9200101429833178E-2</v>
      </c>
      <c r="O22" s="10">
        <f>(E22*1/1000)/$C$22</f>
        <v>8.0210639110252959</v>
      </c>
      <c r="P22" s="10">
        <f>(F22*1/1000)/$C$22</f>
        <v>6.4930115690955015</v>
      </c>
      <c r="Q22" s="10">
        <f>(G22*1/1000)/$C$22</f>
        <v>-7.3235135617996841E-2</v>
      </c>
      <c r="R22" s="10">
        <f>(H22*1/1000)/$C$22</f>
        <v>0.23556205051582579</v>
      </c>
      <c r="S22" s="10">
        <f>(I22*1/1000)/$C$22</f>
        <v>7.2456191647725205</v>
      </c>
      <c r="T22" t="s">
        <v>708</v>
      </c>
      <c r="U22" t="s">
        <v>368</v>
      </c>
      <c r="V22" t="s">
        <v>504</v>
      </c>
      <c r="W22" t="s">
        <v>505</v>
      </c>
      <c r="X22" t="s">
        <v>511</v>
      </c>
      <c r="Y22" s="21">
        <v>23568</v>
      </c>
      <c r="Z22" s="21">
        <v>43728</v>
      </c>
      <c r="AA22">
        <f>DATEDIF(Y22,Z22,"Y")</f>
        <v>55</v>
      </c>
      <c r="AB22">
        <v>3</v>
      </c>
      <c r="AC22" t="s">
        <v>502</v>
      </c>
      <c r="AD22" t="s">
        <v>626</v>
      </c>
      <c r="AE22" t="s">
        <v>695</v>
      </c>
      <c r="AF22">
        <v>15</v>
      </c>
      <c r="AG22">
        <v>3</v>
      </c>
      <c r="AH22">
        <v>0</v>
      </c>
      <c r="AI22" s="31">
        <v>2</v>
      </c>
      <c r="AJ22">
        <v>1</v>
      </c>
      <c r="AK22">
        <v>0</v>
      </c>
      <c r="AL22" t="str">
        <f t="shared" si="0"/>
        <v>TRUE</v>
      </c>
    </row>
    <row r="23" spans="1:38" x14ac:dyDescent="0.2">
      <c r="A23" s="12" t="s">
        <v>370</v>
      </c>
      <c r="B23" s="9">
        <v>45</v>
      </c>
      <c r="C23" s="10">
        <f>B23/1000</f>
        <v>4.4999999999999998E-2</v>
      </c>
      <c r="D23" s="11">
        <v>-0.25681106981433321</v>
      </c>
      <c r="E23" s="11">
        <v>1500.8072561885026</v>
      </c>
      <c r="F23" s="11">
        <v>676.5890013575837</v>
      </c>
      <c r="G23" s="11">
        <v>-2.1688678999464441</v>
      </c>
      <c r="H23" s="11">
        <v>85.796703262619914</v>
      </c>
      <c r="I23" s="11">
        <v>679.89924933801012</v>
      </c>
      <c r="J23" s="11">
        <v>55.899159277456143</v>
      </c>
      <c r="K23" s="11">
        <v>73.557639368564324</v>
      </c>
      <c r="L23" s="11">
        <v>92.420677420300578</v>
      </c>
      <c r="M23" s="11">
        <v>4.3117260837783968</v>
      </c>
      <c r="N23" s="10">
        <f>(D23*1/1000)/$C$23</f>
        <v>-5.7069126625407382E-3</v>
      </c>
      <c r="O23" s="10">
        <f>(E23*1/1000)/$C$23</f>
        <v>33.351272359744506</v>
      </c>
      <c r="P23" s="10">
        <f>(F23*1/1000)/$C$23</f>
        <v>15.035311141279639</v>
      </c>
      <c r="Q23" s="10">
        <f>(G23*1/1000)/$C$23</f>
        <v>-4.819706444325432E-2</v>
      </c>
      <c r="R23" s="10">
        <f>(H23*1/1000)/$C$23</f>
        <v>1.9065934058359981</v>
      </c>
      <c r="S23" s="10">
        <f>(I23*1/1000)/$C$23</f>
        <v>15.108872207511338</v>
      </c>
      <c r="T23" t="s">
        <v>709</v>
      </c>
      <c r="U23" t="s">
        <v>370</v>
      </c>
      <c r="V23" t="s">
        <v>493</v>
      </c>
      <c r="W23" t="s">
        <v>495</v>
      </c>
      <c r="X23" t="s">
        <v>511</v>
      </c>
      <c r="Y23" s="21">
        <v>22293</v>
      </c>
      <c r="Z23" s="21">
        <v>43754</v>
      </c>
      <c r="AA23">
        <f>DATEDIF(Y23,Z23,"Y")</f>
        <v>58</v>
      </c>
      <c r="AB23">
        <v>2</v>
      </c>
      <c r="AC23" t="s">
        <v>497</v>
      </c>
      <c r="AD23" t="s">
        <v>626</v>
      </c>
      <c r="AE23" t="s">
        <v>696</v>
      </c>
      <c r="AF23">
        <v>254</v>
      </c>
      <c r="AG23">
        <v>2</v>
      </c>
      <c r="AH23">
        <v>1</v>
      </c>
      <c r="AI23">
        <v>2</v>
      </c>
      <c r="AJ23" s="33">
        <v>1</v>
      </c>
      <c r="AK23" s="33">
        <v>0</v>
      </c>
      <c r="AL23" t="str">
        <f t="shared" si="0"/>
        <v>TRUE</v>
      </c>
    </row>
    <row r="24" spans="1:38" x14ac:dyDescent="0.2">
      <c r="A24" s="12" t="s">
        <v>372</v>
      </c>
      <c r="B24" s="9">
        <v>26</v>
      </c>
      <c r="C24" s="10">
        <f>B24/1000</f>
        <v>2.5999999999999999E-2</v>
      </c>
      <c r="D24" s="11">
        <v>-2.4736788744037304</v>
      </c>
      <c r="E24" s="11">
        <v>5.6294657280246518</v>
      </c>
      <c r="F24" s="11">
        <v>167.82702028723506</v>
      </c>
      <c r="G24" s="11">
        <v>-2.2880836264824049</v>
      </c>
      <c r="H24" s="11">
        <v>12.987066538002914</v>
      </c>
      <c r="I24" s="11">
        <v>83.659948436987278</v>
      </c>
      <c r="J24" s="11">
        <v>11.433226981334716</v>
      </c>
      <c r="K24" s="11">
        <v>11.603334293998044</v>
      </c>
      <c r="L24" s="11">
        <v>18.23099859663969</v>
      </c>
      <c r="M24" s="11">
        <v>0.18842248989913918</v>
      </c>
      <c r="N24" s="10">
        <f>(D24*1/1000)/$C$24</f>
        <v>-9.5141495169374257E-2</v>
      </c>
      <c r="O24" s="10">
        <f>(E24*1/1000)/$C$24</f>
        <v>0.21651791261633277</v>
      </c>
      <c r="P24" s="10">
        <f>(F24*1/1000)/$C$24</f>
        <v>6.4548853956628873</v>
      </c>
      <c r="Q24" s="10">
        <f>(G24*1/1000)/$C$24</f>
        <v>-8.8003216403169424E-2</v>
      </c>
      <c r="R24" s="10">
        <f>(H24*1/1000)/$C$24</f>
        <v>0.49950255915395825</v>
      </c>
      <c r="S24" s="10">
        <f>(I24*1/1000)/$C$24</f>
        <v>3.217690324499511</v>
      </c>
      <c r="T24" t="s">
        <v>710</v>
      </c>
      <c r="U24" t="s">
        <v>372</v>
      </c>
      <c r="V24" t="s">
        <v>504</v>
      </c>
      <c r="W24" t="s">
        <v>505</v>
      </c>
      <c r="X24" t="s">
        <v>511</v>
      </c>
      <c r="Y24" s="21">
        <v>34948</v>
      </c>
      <c r="Z24" s="21">
        <v>43755</v>
      </c>
      <c r="AA24">
        <f>DATEDIF(Y24,Z24,"Y")</f>
        <v>24</v>
      </c>
      <c r="AB24">
        <v>3</v>
      </c>
      <c r="AC24" t="s">
        <v>497</v>
      </c>
      <c r="AD24" t="s">
        <v>626</v>
      </c>
      <c r="AE24" t="s">
        <v>695</v>
      </c>
      <c r="AF24">
        <v>15</v>
      </c>
      <c r="AG24">
        <v>1</v>
      </c>
      <c r="AH24">
        <v>0</v>
      </c>
      <c r="AI24" s="31">
        <v>2</v>
      </c>
      <c r="AJ24">
        <v>0</v>
      </c>
      <c r="AK24">
        <v>1</v>
      </c>
      <c r="AL24" t="str">
        <f t="shared" si="0"/>
        <v>TRUE</v>
      </c>
    </row>
    <row r="25" spans="1:38" x14ac:dyDescent="0.2">
      <c r="A25" s="12" t="s">
        <v>374</v>
      </c>
      <c r="B25" s="9">
        <v>24</v>
      </c>
      <c r="C25" s="10">
        <f>B25/1000</f>
        <v>2.4E-2</v>
      </c>
      <c r="D25" s="11">
        <v>-1.8642342694995839</v>
      </c>
      <c r="E25" s="11">
        <v>-210.80881517674936</v>
      </c>
      <c r="F25" s="11">
        <v>69.368570897832825</v>
      </c>
      <c r="G25" s="11">
        <v>-2.3102644532706682</v>
      </c>
      <c r="H25" s="11">
        <v>3.0347100267347402</v>
      </c>
      <c r="I25" s="11">
        <v>24.62326441903376</v>
      </c>
      <c r="J25" s="11">
        <v>5.7708459429133638</v>
      </c>
      <c r="K25" s="11">
        <v>9.0445785010127473</v>
      </c>
      <c r="L25" s="11">
        <v>10.660759419107045</v>
      </c>
      <c r="M25" s="11">
        <v>0.38570207616167396</v>
      </c>
      <c r="N25" s="10">
        <f>(D25*1/1000)/$C$25</f>
        <v>-7.7676427895815997E-2</v>
      </c>
      <c r="O25" s="10">
        <f>(E25*1/1000)/$C$25</f>
        <v>-8.7837006323645568</v>
      </c>
      <c r="P25" s="10">
        <f>(F25*1/1000)/$C$25</f>
        <v>2.8903571207430345</v>
      </c>
      <c r="Q25" s="10">
        <f>(G25*1/1000)/$C$25</f>
        <v>-9.6261018886277847E-2</v>
      </c>
      <c r="R25" s="10">
        <f>(H25*1/1000)/$C$25</f>
        <v>0.1264462511139475</v>
      </c>
      <c r="S25" s="10">
        <f>(I25*1/1000)/$C$25</f>
        <v>1.0259693507930732</v>
      </c>
      <c r="T25" t="s">
        <v>711</v>
      </c>
      <c r="U25" t="s">
        <v>374</v>
      </c>
      <c r="V25" t="s">
        <v>504</v>
      </c>
      <c r="W25" t="s">
        <v>505</v>
      </c>
      <c r="X25" t="s">
        <v>511</v>
      </c>
      <c r="Y25" s="21">
        <v>23568</v>
      </c>
      <c r="Z25" s="21">
        <v>43756</v>
      </c>
      <c r="AA25">
        <f>DATEDIF(Y25,Z25,"Y")</f>
        <v>55</v>
      </c>
      <c r="AB25">
        <v>4</v>
      </c>
      <c r="AC25" t="s">
        <v>502</v>
      </c>
      <c r="AD25" t="s">
        <v>626</v>
      </c>
      <c r="AE25" t="s">
        <v>695</v>
      </c>
      <c r="AF25">
        <v>51</v>
      </c>
      <c r="AG25">
        <v>2</v>
      </c>
      <c r="AH25">
        <v>0</v>
      </c>
      <c r="AI25" s="31">
        <v>2</v>
      </c>
      <c r="AJ25">
        <v>1</v>
      </c>
      <c r="AK25">
        <v>0</v>
      </c>
      <c r="AL25" t="str">
        <f t="shared" si="0"/>
        <v>TRUE</v>
      </c>
    </row>
    <row r="26" spans="1:38" x14ac:dyDescent="0.2">
      <c r="A26" s="12" t="s">
        <v>376</v>
      </c>
      <c r="B26" s="9">
        <v>29</v>
      </c>
      <c r="C26" s="10">
        <f>B26/1000</f>
        <v>2.9000000000000001E-2</v>
      </c>
      <c r="D26" s="11">
        <v>-1.9957940856421061</v>
      </c>
      <c r="E26" s="11">
        <v>2.3595040500952704</v>
      </c>
      <c r="F26" s="11">
        <v>129.84306640207609</v>
      </c>
      <c r="G26" s="11">
        <v>-2.2556453733916375</v>
      </c>
      <c r="H26" s="11">
        <v>26.393716988542288</v>
      </c>
      <c r="I26" s="11">
        <v>152.95292626777953</v>
      </c>
      <c r="J26" s="11">
        <v>24.459264449982335</v>
      </c>
      <c r="K26" s="11">
        <v>32.214477572426091</v>
      </c>
      <c r="L26" s="11">
        <v>32.277250827491187</v>
      </c>
      <c r="M26" s="11">
        <v>0.68456450950141567</v>
      </c>
      <c r="N26" s="10">
        <f>(D26*1/1000)/$C$26</f>
        <v>-6.8820485711796761E-2</v>
      </c>
      <c r="O26" s="10">
        <f>(E26*1/1000)/$C$26</f>
        <v>8.1362208623974835E-2</v>
      </c>
      <c r="P26" s="10">
        <f>(F26*1/1000)/$C$26</f>
        <v>4.4773471173129691</v>
      </c>
      <c r="Q26" s="10">
        <f>(G26*1/1000)/$C$26</f>
        <v>-7.7780874944539224E-2</v>
      </c>
      <c r="R26" s="10">
        <f>(H26*1/1000)/$C$26</f>
        <v>0.91012817201869955</v>
      </c>
      <c r="S26" s="10">
        <f>(I26*1/1000)/$C$26</f>
        <v>5.2742388368199835</v>
      </c>
      <c r="T26" t="s">
        <v>712</v>
      </c>
      <c r="U26" t="s">
        <v>376</v>
      </c>
      <c r="V26" t="s">
        <v>493</v>
      </c>
      <c r="W26" t="s">
        <v>536</v>
      </c>
      <c r="X26" t="s">
        <v>511</v>
      </c>
      <c r="Y26" s="21">
        <v>19925</v>
      </c>
      <c r="Z26" s="21">
        <v>43768</v>
      </c>
      <c r="AA26">
        <f>DATEDIF(Y26,Z26,"Y")</f>
        <v>65</v>
      </c>
      <c r="AB26">
        <v>4</v>
      </c>
      <c r="AC26" t="s">
        <v>497</v>
      </c>
      <c r="AD26" t="s">
        <v>626</v>
      </c>
      <c r="AE26" t="s">
        <v>696</v>
      </c>
      <c r="AF26">
        <v>157</v>
      </c>
      <c r="AG26">
        <v>3</v>
      </c>
      <c r="AH26">
        <v>1</v>
      </c>
      <c r="AI26">
        <v>3</v>
      </c>
      <c r="AJ26">
        <v>1</v>
      </c>
      <c r="AK26">
        <v>0</v>
      </c>
      <c r="AL26" t="str">
        <f t="shared" si="0"/>
        <v>TRUE</v>
      </c>
    </row>
    <row r="27" spans="1:38" x14ac:dyDescent="0.2">
      <c r="A27" s="12" t="s">
        <v>378</v>
      </c>
      <c r="B27" s="9">
        <v>37</v>
      </c>
      <c r="C27" s="10">
        <f>B27/1000</f>
        <v>3.6999999999999998E-2</v>
      </c>
      <c r="D27" s="11">
        <v>1.1679571311951351</v>
      </c>
      <c r="E27" s="11">
        <v>1149.0721731746455</v>
      </c>
      <c r="F27" s="11">
        <v>476.08533050372563</v>
      </c>
      <c r="G27" s="11">
        <v>-0.92748099772962289</v>
      </c>
      <c r="H27" s="11">
        <v>7.5950684616177275</v>
      </c>
      <c r="I27" s="11">
        <v>216.56131900267121</v>
      </c>
      <c r="J27" s="11">
        <v>6.3597853017625274</v>
      </c>
      <c r="K27" s="11">
        <v>15.806613043079816</v>
      </c>
      <c r="L27" s="11">
        <v>0.34919983176414793</v>
      </c>
      <c r="M27" s="11">
        <v>0.49724784302222486</v>
      </c>
      <c r="N27" s="10">
        <f>(D27*1/1000)/$C$27</f>
        <v>3.1566408951219871E-2</v>
      </c>
      <c r="O27" s="10">
        <f>(E27*1/1000)/$C$27</f>
        <v>31.05600468039583</v>
      </c>
      <c r="P27" s="10">
        <f>(F27*1/1000)/$C$27</f>
        <v>12.867171094695289</v>
      </c>
      <c r="Q27" s="10">
        <f>(G27*1/1000)/$C$27</f>
        <v>-2.5067053992692514E-2</v>
      </c>
      <c r="R27" s="10">
        <f>(H27*1/1000)/$C$27</f>
        <v>0.20527212058426292</v>
      </c>
      <c r="S27" s="10">
        <f>(I27*1/1000)/$C$27</f>
        <v>5.8530086216938164</v>
      </c>
      <c r="T27" t="s">
        <v>713</v>
      </c>
      <c r="U27" t="s">
        <v>378</v>
      </c>
      <c r="V27" t="s">
        <v>493</v>
      </c>
      <c r="W27" t="s">
        <v>549</v>
      </c>
      <c r="X27" t="s">
        <v>496</v>
      </c>
      <c r="Y27" s="21">
        <v>21300</v>
      </c>
      <c r="Z27" s="21">
        <v>43770</v>
      </c>
      <c r="AA27">
        <f>DATEDIF(Y27,Z27,"Y")</f>
        <v>61</v>
      </c>
      <c r="AB27">
        <v>2</v>
      </c>
      <c r="AC27" t="s">
        <v>497</v>
      </c>
      <c r="AD27" t="s">
        <v>626</v>
      </c>
      <c r="AE27" t="s">
        <v>695</v>
      </c>
      <c r="AF27">
        <v>921</v>
      </c>
      <c r="AG27">
        <v>12</v>
      </c>
      <c r="AH27">
        <v>0</v>
      </c>
      <c r="AI27">
        <v>1</v>
      </c>
      <c r="AJ27">
        <v>0</v>
      </c>
      <c r="AK27">
        <v>1</v>
      </c>
      <c r="AL27" t="str">
        <f t="shared" si="0"/>
        <v>TRUE</v>
      </c>
    </row>
    <row r="28" spans="1:38" x14ac:dyDescent="0.2">
      <c r="A28" s="12" t="s">
        <v>380</v>
      </c>
      <c r="B28" s="9">
        <v>25</v>
      </c>
      <c r="C28" s="10">
        <f>B28/1000</f>
        <v>2.5000000000000001E-2</v>
      </c>
      <c r="D28" s="11">
        <v>-2.2996178220593904</v>
      </c>
      <c r="E28" s="11">
        <v>493.46550411215492</v>
      </c>
      <c r="F28" s="11">
        <v>225.1240058407999</v>
      </c>
      <c r="G28" s="11">
        <v>-2.2333305340273162</v>
      </c>
      <c r="H28" s="11">
        <v>30.668130637118793</v>
      </c>
      <c r="I28" s="11">
        <v>273.94707659626766</v>
      </c>
      <c r="J28" s="11">
        <v>24.62727820832233</v>
      </c>
      <c r="K28" s="11">
        <v>30.549099576896225</v>
      </c>
      <c r="L28" s="11">
        <v>52.396258732413358</v>
      </c>
      <c r="M28" s="11">
        <v>1.8663814749842853</v>
      </c>
      <c r="N28" s="10">
        <f>(D28*1/1000)/$C$28</f>
        <v>-9.1984712882375613E-2</v>
      </c>
      <c r="O28" s="10">
        <f>(E28*1/1000)/$C$28</f>
        <v>19.738620164486196</v>
      </c>
      <c r="P28" s="10">
        <f>(F28*1/1000)/$C$28</f>
        <v>9.0049602336319943</v>
      </c>
      <c r="Q28" s="10">
        <f>(G28*1/1000)/$C$28</f>
        <v>-8.9333221361092646E-2</v>
      </c>
      <c r="R28" s="10">
        <f>(H28*1/1000)/$C$28</f>
        <v>1.2267252254847516</v>
      </c>
      <c r="S28" s="10">
        <f>(I28*1/1000)/$C$28</f>
        <v>10.957883063850705</v>
      </c>
      <c r="T28" t="s">
        <v>714</v>
      </c>
      <c r="U28" t="s">
        <v>380</v>
      </c>
      <c r="V28" t="s">
        <v>504</v>
      </c>
      <c r="W28" t="s">
        <v>505</v>
      </c>
      <c r="X28" t="s">
        <v>511</v>
      </c>
      <c r="Y28" s="21">
        <v>34948</v>
      </c>
      <c r="Z28" s="21">
        <v>43788</v>
      </c>
      <c r="AA28">
        <f>DATEDIF(Y28,Z28,"Y")</f>
        <v>24</v>
      </c>
      <c r="AB28">
        <v>4</v>
      </c>
      <c r="AC28" t="s">
        <v>497</v>
      </c>
      <c r="AD28" t="s">
        <v>626</v>
      </c>
      <c r="AE28" t="s">
        <v>695</v>
      </c>
      <c r="AF28">
        <v>61</v>
      </c>
      <c r="AG28">
        <v>1</v>
      </c>
      <c r="AH28">
        <v>0</v>
      </c>
      <c r="AI28" s="31">
        <v>2</v>
      </c>
      <c r="AJ28">
        <v>1</v>
      </c>
      <c r="AK28">
        <v>0</v>
      </c>
      <c r="AL28" t="str">
        <f t="shared" si="0"/>
        <v>TRUE</v>
      </c>
    </row>
    <row r="29" spans="1:38" x14ac:dyDescent="0.2">
      <c r="A29" s="12" t="s">
        <v>382</v>
      </c>
      <c r="B29" s="9">
        <v>21</v>
      </c>
      <c r="C29" s="10">
        <f>B29/1000</f>
        <v>2.1000000000000001E-2</v>
      </c>
      <c r="D29" s="11">
        <v>1.2478361350187046</v>
      </c>
      <c r="E29" s="11">
        <v>1743.2994326134735</v>
      </c>
      <c r="F29" s="11">
        <v>1025.7216342056859</v>
      </c>
      <c r="G29" s="11">
        <v>-2.2275220750413691</v>
      </c>
      <c r="H29" s="11">
        <v>37.596988635270122</v>
      </c>
      <c r="I29" s="11">
        <v>514.78391207026743</v>
      </c>
      <c r="J29" s="11">
        <v>20.22322736065346</v>
      </c>
      <c r="K29" s="11">
        <v>32.556193640574321</v>
      </c>
      <c r="L29" s="11">
        <v>80.999253891642383</v>
      </c>
      <c r="M29" s="11">
        <v>3.9724122008347811</v>
      </c>
      <c r="N29" s="10">
        <f>(D29*1/1000)/$C$29</f>
        <v>5.9420768334224022E-2</v>
      </c>
      <c r="O29" s="10">
        <f>(E29*1/1000)/$C$29</f>
        <v>83.014258695879676</v>
      </c>
      <c r="P29" s="10">
        <f>(F29*1/1000)/$C$29</f>
        <v>48.843887343127896</v>
      </c>
      <c r="Q29" s="10">
        <f>(G29*1/1000)/$C$29</f>
        <v>-0.10607247976387471</v>
      </c>
      <c r="R29" s="10">
        <f>(H29*1/1000)/$C$29</f>
        <v>1.7903327921557199</v>
      </c>
      <c r="S29" s="10">
        <f>(I29*1/1000)/$C$29</f>
        <v>24.513519622393684</v>
      </c>
      <c r="T29" t="s">
        <v>715</v>
      </c>
      <c r="U29" t="s">
        <v>382</v>
      </c>
      <c r="V29" t="s">
        <v>493</v>
      </c>
      <c r="W29" t="s">
        <v>495</v>
      </c>
      <c r="X29" t="s">
        <v>511</v>
      </c>
      <c r="Y29" s="21">
        <v>22293</v>
      </c>
      <c r="Z29" s="21">
        <v>43816</v>
      </c>
      <c r="AA29">
        <f>DATEDIF(Y29,Z29,"Y")</f>
        <v>58</v>
      </c>
      <c r="AB29">
        <v>4</v>
      </c>
      <c r="AC29" t="s">
        <v>497</v>
      </c>
      <c r="AD29" t="s">
        <v>626</v>
      </c>
      <c r="AE29" t="s">
        <v>696</v>
      </c>
      <c r="AF29">
        <v>653</v>
      </c>
      <c r="AG29">
        <v>0</v>
      </c>
      <c r="AH29">
        <v>1</v>
      </c>
      <c r="AI29">
        <v>2</v>
      </c>
      <c r="AJ29" s="33">
        <v>1</v>
      </c>
      <c r="AK29" s="33">
        <v>0</v>
      </c>
      <c r="AL29" t="str">
        <f t="shared" si="0"/>
        <v>TRUE</v>
      </c>
    </row>
    <row r="30" spans="1:38" x14ac:dyDescent="0.2">
      <c r="A30" s="12" t="s">
        <v>384</v>
      </c>
      <c r="B30" s="9">
        <v>34</v>
      </c>
      <c r="C30" s="10">
        <f>B30/1000</f>
        <v>3.4000000000000002E-2</v>
      </c>
      <c r="D30" s="11">
        <v>-1.7575667337174352</v>
      </c>
      <c r="E30" s="11">
        <v>728.47136881433903</v>
      </c>
      <c r="F30" s="11">
        <v>334.35922469503822</v>
      </c>
      <c r="G30" s="11">
        <v>-2.0863100727335029</v>
      </c>
      <c r="H30" s="11">
        <v>20.338221815997414</v>
      </c>
      <c r="I30" s="11">
        <v>173.88347391391889</v>
      </c>
      <c r="J30" s="11">
        <v>13.153502460975746</v>
      </c>
      <c r="K30" s="11">
        <v>22.749680881943167</v>
      </c>
      <c r="L30" s="11">
        <v>2.4165888853176769</v>
      </c>
      <c r="M30" s="11">
        <v>0.20840741808515181</v>
      </c>
      <c r="N30" s="10">
        <f>(D30*1/1000)/$C$30</f>
        <v>-5.1693139226983383E-2</v>
      </c>
      <c r="O30" s="10">
        <f>(E30*1/1000)/$C$30</f>
        <v>21.425628494539382</v>
      </c>
      <c r="P30" s="10">
        <f>(F30*1/1000)/$C$30</f>
        <v>9.8340948439717106</v>
      </c>
      <c r="Q30" s="10">
        <f>(G30*1/1000)/$C$30</f>
        <v>-6.1362060962750077E-2</v>
      </c>
      <c r="R30" s="10">
        <f>(H30*1/1000)/$C$30</f>
        <v>0.59818299458815927</v>
      </c>
      <c r="S30" s="10">
        <f>(I30*1/1000)/$C$30</f>
        <v>5.1142198209976142</v>
      </c>
      <c r="T30" t="s">
        <v>716</v>
      </c>
      <c r="U30" t="s">
        <v>384</v>
      </c>
      <c r="V30" t="s">
        <v>493</v>
      </c>
      <c r="W30" t="s">
        <v>495</v>
      </c>
      <c r="X30" t="s">
        <v>511</v>
      </c>
      <c r="Y30" s="21">
        <v>33023</v>
      </c>
      <c r="Z30" s="21">
        <v>43817</v>
      </c>
      <c r="AA30">
        <f>DATEDIF(Y30,Z30,"Y")</f>
        <v>29</v>
      </c>
      <c r="AB30">
        <v>2</v>
      </c>
      <c r="AC30" t="s">
        <v>502</v>
      </c>
      <c r="AD30" t="s">
        <v>626</v>
      </c>
      <c r="AE30" t="s">
        <v>695</v>
      </c>
      <c r="AF30">
        <v>368</v>
      </c>
      <c r="AG30">
        <v>7</v>
      </c>
      <c r="AH30">
        <v>0</v>
      </c>
      <c r="AI30">
        <v>2</v>
      </c>
      <c r="AJ30">
        <v>1</v>
      </c>
      <c r="AK30">
        <v>0</v>
      </c>
      <c r="AL30" t="str">
        <f t="shared" si="0"/>
        <v>TRUE</v>
      </c>
    </row>
    <row r="31" spans="1:38" x14ac:dyDescent="0.2">
      <c r="A31" s="12" t="s">
        <v>386</v>
      </c>
      <c r="B31" s="9">
        <v>32</v>
      </c>
      <c r="C31" s="10">
        <f>B31/1000</f>
        <v>3.2000000000000001E-2</v>
      </c>
      <c r="D31" s="11">
        <v>-1.7298446647124015</v>
      </c>
      <c r="E31" s="11">
        <v>256.12331205727827</v>
      </c>
      <c r="F31" s="11">
        <v>207.06595107331731</v>
      </c>
      <c r="G31" s="11">
        <v>-2.1791080696947049</v>
      </c>
      <c r="H31" s="11">
        <v>-0.355237415625409</v>
      </c>
      <c r="I31" s="11">
        <v>168.69715862399562</v>
      </c>
      <c r="J31" s="11">
        <v>3.003097984577737</v>
      </c>
      <c r="K31" s="11">
        <v>5.0757320420147245</v>
      </c>
      <c r="L31" s="11">
        <v>1.8552667210904119</v>
      </c>
      <c r="M31" s="11">
        <v>1.5949538833007668</v>
      </c>
      <c r="N31" s="10">
        <f>(D31*1/1000)/$C$31</f>
        <v>-5.4057645772262547E-2</v>
      </c>
      <c r="O31" s="10">
        <f>(E31*1/1000)/$C$31</f>
        <v>8.0038535017899459</v>
      </c>
      <c r="P31" s="10">
        <f>(F31*1/1000)/$C$31</f>
        <v>6.470810971041165</v>
      </c>
      <c r="Q31" s="10">
        <f>(G31*1/1000)/$C$31</f>
        <v>-6.8097127177959529E-2</v>
      </c>
      <c r="R31" s="10">
        <f>(H31*1/1000)/$C$31</f>
        <v>-1.110116923829403E-2</v>
      </c>
      <c r="S31" s="10">
        <f>(I31*1/1000)/$C$31</f>
        <v>5.2717862069998631</v>
      </c>
      <c r="T31" t="s">
        <v>717</v>
      </c>
      <c r="U31" t="s">
        <v>386</v>
      </c>
      <c r="V31" t="s">
        <v>493</v>
      </c>
      <c r="W31" t="s">
        <v>546</v>
      </c>
      <c r="X31" t="s">
        <v>511</v>
      </c>
      <c r="Y31" s="21">
        <v>29371</v>
      </c>
      <c r="Z31" s="21">
        <v>43840</v>
      </c>
      <c r="AA31">
        <f>DATEDIF(Y31,Z31,"Y")</f>
        <v>39</v>
      </c>
      <c r="AB31">
        <v>3</v>
      </c>
      <c r="AC31" t="s">
        <v>497</v>
      </c>
      <c r="AD31" t="s">
        <v>626</v>
      </c>
      <c r="AE31" t="s">
        <v>696</v>
      </c>
      <c r="AF31">
        <v>29</v>
      </c>
      <c r="AG31">
        <v>2</v>
      </c>
      <c r="AH31">
        <v>1</v>
      </c>
      <c r="AI31">
        <v>2</v>
      </c>
      <c r="AJ31">
        <v>1</v>
      </c>
      <c r="AK31">
        <v>0</v>
      </c>
      <c r="AL31" t="str">
        <f t="shared" si="0"/>
        <v>TRUE</v>
      </c>
    </row>
    <row r="32" spans="1:38" x14ac:dyDescent="0.2">
      <c r="A32" s="12" t="s">
        <v>388</v>
      </c>
      <c r="B32" s="9">
        <v>27</v>
      </c>
      <c r="C32" s="10">
        <f>B32/1000</f>
        <v>2.7E-2</v>
      </c>
      <c r="D32" s="11">
        <v>-2.5639025613270316</v>
      </c>
      <c r="E32" s="11">
        <v>198.24778548554204</v>
      </c>
      <c r="F32" s="11">
        <v>197.64383525730463</v>
      </c>
      <c r="G32" s="11">
        <v>-2.2928556956976567</v>
      </c>
      <c r="H32" s="11">
        <v>23.710179861834504</v>
      </c>
      <c r="I32" s="11">
        <v>97.008825712916149</v>
      </c>
      <c r="J32" s="11">
        <v>19.821105919679027</v>
      </c>
      <c r="K32" s="11">
        <v>27.180762640104234</v>
      </c>
      <c r="L32" s="11">
        <v>1.7072451102151449</v>
      </c>
      <c r="M32" s="11">
        <v>0.7096613163426766</v>
      </c>
      <c r="N32" s="10">
        <f>(D32*1/1000)/$C$32</f>
        <v>-9.49593541232234E-2</v>
      </c>
      <c r="O32" s="10">
        <f>(E32*1/1000)/$C$32</f>
        <v>7.3425105735385943</v>
      </c>
      <c r="P32" s="10">
        <f>(F32*1/1000)/$C$32</f>
        <v>7.320142046566839</v>
      </c>
      <c r="Q32" s="10">
        <f>(G32*1/1000)/$C$32</f>
        <v>-8.4920581322135424E-2</v>
      </c>
      <c r="R32" s="10">
        <f>(H32*1/1000)/$C$32</f>
        <v>0.8781548096975742</v>
      </c>
      <c r="S32" s="10">
        <f>(I32*1/1000)/$C$32</f>
        <v>3.5929194708487464</v>
      </c>
      <c r="T32" t="s">
        <v>718</v>
      </c>
      <c r="U32" t="s">
        <v>388</v>
      </c>
      <c r="V32" t="s">
        <v>493</v>
      </c>
      <c r="W32" t="s">
        <v>495</v>
      </c>
      <c r="X32" t="s">
        <v>511</v>
      </c>
      <c r="Y32" s="21">
        <v>33023</v>
      </c>
      <c r="Z32" s="21">
        <v>43847</v>
      </c>
      <c r="AA32">
        <f>DATEDIF(Y32,Z32,"Y")</f>
        <v>29</v>
      </c>
      <c r="AB32">
        <v>3</v>
      </c>
      <c r="AC32" t="s">
        <v>502</v>
      </c>
      <c r="AD32" t="s">
        <v>626</v>
      </c>
      <c r="AE32" t="s">
        <v>695</v>
      </c>
      <c r="AF32">
        <v>426</v>
      </c>
      <c r="AG32">
        <v>3</v>
      </c>
      <c r="AH32">
        <v>0</v>
      </c>
      <c r="AI32">
        <v>2</v>
      </c>
      <c r="AJ32">
        <v>0</v>
      </c>
      <c r="AK32">
        <v>0</v>
      </c>
      <c r="AL32" t="str">
        <f t="shared" si="0"/>
        <v>TRUE</v>
      </c>
    </row>
    <row r="33" spans="1:38" x14ac:dyDescent="0.2">
      <c r="A33" s="12" t="s">
        <v>390</v>
      </c>
      <c r="B33" s="9">
        <v>31</v>
      </c>
      <c r="C33" s="10">
        <f>B33/1000</f>
        <v>3.1E-2</v>
      </c>
      <c r="D33" s="11">
        <v>1.0064016231109081</v>
      </c>
      <c r="E33" s="11">
        <v>189.67999515751856</v>
      </c>
      <c r="F33" s="11">
        <v>174.94314408867132</v>
      </c>
      <c r="G33" s="11">
        <v>-2.2189294947724307</v>
      </c>
      <c r="H33" s="11">
        <v>17.088020558351769</v>
      </c>
      <c r="I33" s="11">
        <v>174.18581527266321</v>
      </c>
      <c r="J33" s="11">
        <v>15.134824395266026</v>
      </c>
      <c r="K33" s="11">
        <v>24.335903983537559</v>
      </c>
      <c r="L33" s="11">
        <v>34.238647876852689</v>
      </c>
      <c r="M33" s="11">
        <v>6.4871290104597144</v>
      </c>
      <c r="N33" s="10">
        <f>(D33*1/1000)/$C$33</f>
        <v>3.2464568487448643E-2</v>
      </c>
      <c r="O33" s="10">
        <f>(E33*1/1000)/$C$33</f>
        <v>6.1187095212102767</v>
      </c>
      <c r="P33" s="10">
        <f>(F33*1/1000)/$C$33</f>
        <v>5.6433272286668164</v>
      </c>
      <c r="Q33" s="10">
        <f>(G33*1/1000)/$C$33</f>
        <v>-7.1578370799110669E-2</v>
      </c>
      <c r="R33" s="10">
        <f>(H33*1/1000)/$C$33</f>
        <v>0.5512264696242507</v>
      </c>
      <c r="S33" s="10">
        <f>(I33*1/1000)/$C$33</f>
        <v>5.6188972668601043</v>
      </c>
      <c r="T33" t="s">
        <v>719</v>
      </c>
      <c r="U33" t="s">
        <v>390</v>
      </c>
      <c r="V33" t="s">
        <v>504</v>
      </c>
      <c r="W33" t="s">
        <v>510</v>
      </c>
      <c r="X33" t="s">
        <v>511</v>
      </c>
      <c r="Y33" s="21">
        <v>29354</v>
      </c>
      <c r="Z33" s="21">
        <v>43868</v>
      </c>
      <c r="AA33">
        <f>DATEDIF(Y33,Z33,"Y")</f>
        <v>39</v>
      </c>
      <c r="AB33">
        <v>1</v>
      </c>
      <c r="AC33" t="s">
        <v>502</v>
      </c>
      <c r="AD33" t="s">
        <v>496</v>
      </c>
      <c r="AE33" t="s">
        <v>696</v>
      </c>
      <c r="AF33">
        <v>11611</v>
      </c>
      <c r="AG33">
        <v>10</v>
      </c>
      <c r="AH33">
        <v>1</v>
      </c>
      <c r="AI33" s="31">
        <v>2</v>
      </c>
      <c r="AJ33" s="33">
        <v>1</v>
      </c>
      <c r="AK33" s="33">
        <v>0</v>
      </c>
      <c r="AL33" t="str">
        <f t="shared" si="0"/>
        <v>TRUE</v>
      </c>
    </row>
    <row r="34" spans="1:38" x14ac:dyDescent="0.2">
      <c r="A34" s="12" t="s">
        <v>392</v>
      </c>
      <c r="B34" s="9">
        <v>21</v>
      </c>
      <c r="C34" s="10">
        <f>B34/1000</f>
        <v>2.1000000000000001E-2</v>
      </c>
      <c r="D34" s="11">
        <v>-0.63481673103303482</v>
      </c>
      <c r="E34" s="11">
        <v>207.93991063506127</v>
      </c>
      <c r="F34" s="11">
        <v>109.61125871277258</v>
      </c>
      <c r="G34" s="11">
        <v>-2.2220275161921434</v>
      </c>
      <c r="H34" s="11">
        <v>8.7401282036647281</v>
      </c>
      <c r="I34" s="11">
        <v>42.538530736329044</v>
      </c>
      <c r="J34" s="11">
        <v>12.263756521584321</v>
      </c>
      <c r="K34" s="11">
        <v>15.847875823560608</v>
      </c>
      <c r="L34" s="11">
        <v>2.4012684594798253</v>
      </c>
      <c r="M34" s="11">
        <v>1.1412155736965479</v>
      </c>
      <c r="N34" s="10">
        <f>(D34*1/1000)/$C$34</f>
        <v>-3.0229368144430228E-2</v>
      </c>
      <c r="O34" s="10">
        <f>(E34*1/1000)/$C$34</f>
        <v>9.9019005064314882</v>
      </c>
      <c r="P34" s="10">
        <f>(F34*1/1000)/$C$34</f>
        <v>5.2195837482272651</v>
      </c>
      <c r="Q34" s="10">
        <f>(G34*1/1000)/$C$34</f>
        <v>-0.10581083410438777</v>
      </c>
      <c r="R34" s="10">
        <f>(H34*1/1000)/$C$34</f>
        <v>0.41619658112689173</v>
      </c>
      <c r="S34" s="10">
        <f>(I34*1/1000)/$C$34</f>
        <v>2.0256443207775736</v>
      </c>
      <c r="T34" t="s">
        <v>720</v>
      </c>
      <c r="U34" t="s">
        <v>392</v>
      </c>
      <c r="V34" t="s">
        <v>493</v>
      </c>
      <c r="W34" t="s">
        <v>495</v>
      </c>
      <c r="X34" t="s">
        <v>511</v>
      </c>
      <c r="Y34" s="21">
        <v>33023</v>
      </c>
      <c r="Z34" s="21">
        <v>43510</v>
      </c>
      <c r="AA34">
        <f>DATEDIF(Y34,Z34,"Y")</f>
        <v>28</v>
      </c>
      <c r="AB34">
        <v>4</v>
      </c>
      <c r="AC34" t="s">
        <v>502</v>
      </c>
      <c r="AD34" t="s">
        <v>626</v>
      </c>
      <c r="AE34" t="s">
        <v>695</v>
      </c>
      <c r="AF34">
        <v>391</v>
      </c>
      <c r="AG34">
        <v>2</v>
      </c>
      <c r="AH34">
        <v>0</v>
      </c>
      <c r="AI34">
        <v>2</v>
      </c>
      <c r="AJ34">
        <v>0</v>
      </c>
      <c r="AK34">
        <v>0</v>
      </c>
      <c r="AL34" t="str">
        <f t="shared" si="0"/>
        <v>TRUE</v>
      </c>
    </row>
    <row r="35" spans="1:38" x14ac:dyDescent="0.2">
      <c r="A35" s="12" t="s">
        <v>394</v>
      </c>
      <c r="B35" s="9">
        <v>28</v>
      </c>
      <c r="C35" s="10">
        <f>B35/1000</f>
        <v>2.8000000000000001E-2</v>
      </c>
      <c r="D35" s="11">
        <v>-1.9219458675833416</v>
      </c>
      <c r="E35" s="11">
        <v>67.891306333587664</v>
      </c>
      <c r="F35" s="11">
        <v>139.37238760088994</v>
      </c>
      <c r="G35" s="11">
        <v>-2.2664358958485433</v>
      </c>
      <c r="H35" s="11">
        <v>11.492416153963367</v>
      </c>
      <c r="I35" s="11">
        <v>73.957420193089959</v>
      </c>
      <c r="J35" s="11">
        <v>11.882436807969851</v>
      </c>
      <c r="K35" s="11">
        <v>16.475976764629653</v>
      </c>
      <c r="L35" s="11">
        <v>1.8505976077324742</v>
      </c>
      <c r="M35" s="11">
        <v>1.0874937467328638</v>
      </c>
      <c r="N35" s="10">
        <f>(D35*1/1000)/$C$35</f>
        <v>-6.8640923842262197E-2</v>
      </c>
      <c r="O35" s="10">
        <f>(E35*1/1000)/$C$35</f>
        <v>2.4246895119138454</v>
      </c>
      <c r="P35" s="10">
        <f>(F35*1/1000)/$C$35</f>
        <v>4.977585271460355</v>
      </c>
      <c r="Q35" s="10">
        <f>(G35*1/1000)/$C$35</f>
        <v>-8.0944139137447968E-2</v>
      </c>
      <c r="R35" s="10">
        <f>(H35*1/1000)/$C$35</f>
        <v>0.41044343407012024</v>
      </c>
      <c r="S35" s="10">
        <f>(I35*1/1000)/$C$35</f>
        <v>2.6413364354674984</v>
      </c>
      <c r="T35" t="s">
        <v>721</v>
      </c>
      <c r="U35" t="s">
        <v>394</v>
      </c>
      <c r="V35" t="s">
        <v>493</v>
      </c>
      <c r="W35" t="s">
        <v>536</v>
      </c>
      <c r="X35" t="s">
        <v>496</v>
      </c>
      <c r="Y35" s="21">
        <v>26203</v>
      </c>
      <c r="Z35" s="21">
        <v>43885</v>
      </c>
      <c r="AA35">
        <f>DATEDIF(Y35,Z35,"Y")</f>
        <v>48</v>
      </c>
      <c r="AB35">
        <v>1</v>
      </c>
      <c r="AC35" t="s">
        <v>497</v>
      </c>
      <c r="AD35" t="s">
        <v>511</v>
      </c>
      <c r="AE35" t="s">
        <v>695</v>
      </c>
      <c r="AF35">
        <v>247</v>
      </c>
      <c r="AG35">
        <v>6</v>
      </c>
      <c r="AH35">
        <v>0</v>
      </c>
      <c r="AI35">
        <v>3</v>
      </c>
      <c r="AJ35" s="33">
        <v>1</v>
      </c>
      <c r="AK35" s="33">
        <v>0</v>
      </c>
      <c r="AL35" t="str">
        <f t="shared" si="0"/>
        <v>TRUE</v>
      </c>
    </row>
    <row r="36" spans="1:38" x14ac:dyDescent="0.2">
      <c r="A36" s="12" t="s">
        <v>396</v>
      </c>
      <c r="B36" s="9">
        <v>32</v>
      </c>
      <c r="C36" s="10">
        <f>B36/1000</f>
        <v>3.2000000000000001E-2</v>
      </c>
      <c r="D36" s="11">
        <v>1.1488888540874107</v>
      </c>
      <c r="E36" s="11">
        <v>356.70720695778869</v>
      </c>
      <c r="F36" s="11">
        <v>279.21085942259037</v>
      </c>
      <c r="G36" s="11">
        <v>-2.2298451144849971</v>
      </c>
      <c r="H36" s="11">
        <v>53.466447531648839</v>
      </c>
      <c r="I36" s="11">
        <v>176.82345445428044</v>
      </c>
      <c r="J36" s="11">
        <v>29.022380442135976</v>
      </c>
      <c r="K36" s="11">
        <v>54.977349561716728</v>
      </c>
      <c r="L36" s="11">
        <v>52.524900958098797</v>
      </c>
      <c r="M36" s="11">
        <v>3.7609944506516237</v>
      </c>
      <c r="N36" s="10">
        <f>(D36*1/1000)/$C$36</f>
        <v>3.5902776690231585E-2</v>
      </c>
      <c r="O36" s="10">
        <f>(E36*1/1000)/$C$36</f>
        <v>11.147100217430896</v>
      </c>
      <c r="P36" s="10">
        <f>(F36*1/1000)/$C$36</f>
        <v>8.7253393569559492</v>
      </c>
      <c r="Q36" s="10">
        <f>(G36*1/1000)/$C$36</f>
        <v>-6.968265982765616E-2</v>
      </c>
      <c r="R36" s="10">
        <f>(H36*1/1000)/$C$36</f>
        <v>1.670826485364026</v>
      </c>
      <c r="S36" s="10">
        <f>(I36*1/1000)/$C$36</f>
        <v>5.5257329516962637</v>
      </c>
      <c r="T36" t="s">
        <v>722</v>
      </c>
      <c r="U36" t="s">
        <v>396</v>
      </c>
      <c r="V36" t="s">
        <v>504</v>
      </c>
      <c r="W36" t="s">
        <v>510</v>
      </c>
      <c r="X36" t="s">
        <v>511</v>
      </c>
      <c r="Y36" s="21">
        <v>29354</v>
      </c>
      <c r="Z36" s="21">
        <v>43894</v>
      </c>
      <c r="AA36">
        <f>DATEDIF(Y36,Z36,"Y")</f>
        <v>39</v>
      </c>
      <c r="AB36">
        <v>2</v>
      </c>
      <c r="AC36" t="s">
        <v>502</v>
      </c>
      <c r="AD36" t="s">
        <v>626</v>
      </c>
      <c r="AE36" t="s">
        <v>696</v>
      </c>
      <c r="AF36">
        <v>4033</v>
      </c>
      <c r="AG36">
        <v>8</v>
      </c>
      <c r="AH36">
        <v>1</v>
      </c>
      <c r="AI36" s="31">
        <v>2</v>
      </c>
      <c r="AJ36">
        <v>1</v>
      </c>
      <c r="AK36">
        <v>0</v>
      </c>
      <c r="AL36" t="str">
        <f t="shared" si="0"/>
        <v>TRUE</v>
      </c>
    </row>
    <row r="37" spans="1:38" x14ac:dyDescent="0.2">
      <c r="A37" s="12" t="s">
        <v>398</v>
      </c>
      <c r="B37" s="9">
        <v>32</v>
      </c>
      <c r="C37" s="10">
        <f>B37/1000</f>
        <v>3.2000000000000001E-2</v>
      </c>
      <c r="D37" s="11">
        <v>2.2857769460456145</v>
      </c>
      <c r="E37" s="11">
        <v>2218.1166751089831</v>
      </c>
      <c r="F37" s="11">
        <v>281.47931512586416</v>
      </c>
      <c r="G37" s="11">
        <v>-2.130619555239377</v>
      </c>
      <c r="H37" s="11">
        <v>2.7008556458068087</v>
      </c>
      <c r="I37" s="11">
        <v>1009.8037871901129</v>
      </c>
      <c r="J37" s="11">
        <v>4.7175799814628396</v>
      </c>
      <c r="K37" s="11">
        <v>8.3766509405856997</v>
      </c>
      <c r="L37" s="11">
        <v>3.7170552123226033</v>
      </c>
      <c r="M37" s="11">
        <v>2.9828545976560843</v>
      </c>
      <c r="N37" s="10">
        <f>(D37*1/1000)/$C$37</f>
        <v>7.1430529563925454E-2</v>
      </c>
      <c r="O37" s="10">
        <f>(E37*1/1000)/$C$37</f>
        <v>69.316146097155723</v>
      </c>
      <c r="P37" s="10">
        <f>(F37*1/1000)/$C$37</f>
        <v>8.796228597683255</v>
      </c>
      <c r="Q37" s="10">
        <f>(G37*1/1000)/$C$37</f>
        <v>-6.658186110123053E-2</v>
      </c>
      <c r="R37" s="10">
        <f>(H37*1/1000)/$C$37</f>
        <v>8.4401738931462772E-2</v>
      </c>
      <c r="S37" s="10">
        <f>(I37*1/1000)/$C$37</f>
        <v>31.556368349691027</v>
      </c>
      <c r="T37" t="s">
        <v>734</v>
      </c>
      <c r="U37" t="s">
        <v>398</v>
      </c>
      <c r="V37" t="s">
        <v>504</v>
      </c>
      <c r="W37" t="s">
        <v>510</v>
      </c>
      <c r="X37" t="s">
        <v>511</v>
      </c>
      <c r="Y37" s="21">
        <v>29943</v>
      </c>
      <c r="Z37" s="21">
        <v>43896</v>
      </c>
      <c r="AA37">
        <f>DATEDIF(Y37,Z37,"Y")</f>
        <v>38</v>
      </c>
      <c r="AB37">
        <v>2</v>
      </c>
      <c r="AC37" t="s">
        <v>502</v>
      </c>
      <c r="AD37" t="s">
        <v>626</v>
      </c>
      <c r="AE37" t="s">
        <v>695</v>
      </c>
      <c r="AF37">
        <v>1144</v>
      </c>
      <c r="AG37">
        <v>5</v>
      </c>
      <c r="AH37">
        <v>0</v>
      </c>
      <c r="AI37" s="31">
        <v>3</v>
      </c>
      <c r="AJ37">
        <v>1</v>
      </c>
      <c r="AK37">
        <v>0</v>
      </c>
      <c r="AL37" t="str">
        <f t="shared" si="0"/>
        <v>TRUE</v>
      </c>
    </row>
    <row r="38" spans="1:38" x14ac:dyDescent="0.2">
      <c r="A38" s="12" t="s">
        <v>400</v>
      </c>
      <c r="B38" s="9">
        <v>36</v>
      </c>
      <c r="C38" s="10">
        <f>B38/1000</f>
        <v>3.5999999999999997E-2</v>
      </c>
      <c r="D38" s="11">
        <v>3.4762204058418682</v>
      </c>
      <c r="E38" s="11">
        <v>555.08744136825817</v>
      </c>
      <c r="F38" s="11">
        <v>14.658576277400705</v>
      </c>
      <c r="G38" s="11">
        <v>-2.1750257834482403</v>
      </c>
      <c r="H38" s="11">
        <v>1.1197620109210273</v>
      </c>
      <c r="I38" s="11">
        <v>242.0330204187602</v>
      </c>
      <c r="J38" s="11">
        <v>2.5135977751561907</v>
      </c>
      <c r="K38" s="11">
        <v>5.9971806325096129</v>
      </c>
      <c r="L38" s="11">
        <v>-0.55857646693640839</v>
      </c>
      <c r="M38" s="11">
        <v>0.13360770598237975</v>
      </c>
      <c r="N38" s="10">
        <f>(D38*1/1000)/$C$38</f>
        <v>9.656167794005191E-2</v>
      </c>
      <c r="O38" s="10">
        <f>(E38*1/1000)/$C$38</f>
        <v>15.419095593562728</v>
      </c>
      <c r="P38" s="10">
        <f>(F38*1/1000)/$C$38</f>
        <v>0.40718267437224182</v>
      </c>
      <c r="Q38" s="10">
        <f>(G38*1/1000)/$C$38</f>
        <v>-6.0417382873562242E-2</v>
      </c>
      <c r="R38" s="10">
        <f>(H38*1/1000)/$C$38</f>
        <v>3.1104500303361874E-2</v>
      </c>
      <c r="S38" s="10">
        <f>(I38*1/1000)/$C$38</f>
        <v>6.7231394560766731</v>
      </c>
      <c r="T38" t="s">
        <v>723</v>
      </c>
      <c r="U38" t="s">
        <v>400</v>
      </c>
      <c r="V38" t="s">
        <v>493</v>
      </c>
      <c r="W38" t="s">
        <v>546</v>
      </c>
      <c r="X38" t="s">
        <v>511</v>
      </c>
      <c r="Y38" s="21">
        <v>29371</v>
      </c>
      <c r="Z38" s="21">
        <v>43896</v>
      </c>
      <c r="AA38">
        <f>DATEDIF(Y38,Z38,"Y")</f>
        <v>39</v>
      </c>
      <c r="AB38">
        <v>4</v>
      </c>
      <c r="AC38" t="s">
        <v>497</v>
      </c>
      <c r="AD38" t="s">
        <v>626</v>
      </c>
      <c r="AE38" t="s">
        <v>696</v>
      </c>
      <c r="AF38">
        <v>1822</v>
      </c>
      <c r="AG38">
        <v>3</v>
      </c>
      <c r="AH38">
        <v>1</v>
      </c>
      <c r="AI38">
        <v>2</v>
      </c>
      <c r="AJ38">
        <v>1</v>
      </c>
      <c r="AK38">
        <v>0</v>
      </c>
      <c r="AL38" t="str">
        <f t="shared" si="0"/>
        <v>TRUE</v>
      </c>
    </row>
    <row r="39" spans="1:38" x14ac:dyDescent="0.2">
      <c r="A39" s="12" t="s">
        <v>402</v>
      </c>
      <c r="B39" s="9">
        <v>40</v>
      </c>
      <c r="C39" s="10">
        <f>B39/1000</f>
        <v>0.04</v>
      </c>
      <c r="D39" s="11">
        <v>-2.1382760457717218</v>
      </c>
      <c r="E39" s="11">
        <v>976.90971127776652</v>
      </c>
      <c r="F39" s="11">
        <v>393.93685029807762</v>
      </c>
      <c r="G39" s="11">
        <v>-2.247514009775923</v>
      </c>
      <c r="H39" s="11">
        <v>53.303803176439324</v>
      </c>
      <c r="I39" s="11">
        <v>315.36531396191344</v>
      </c>
      <c r="J39" s="11">
        <v>30.336433898692945</v>
      </c>
      <c r="K39" s="11">
        <v>48.456368988163817</v>
      </c>
      <c r="L39" s="11">
        <v>73.32306588195226</v>
      </c>
      <c r="M39" s="11">
        <v>3.0397024647080477</v>
      </c>
      <c r="N39" s="10">
        <f>(D39*1/1000)/$C$39</f>
        <v>-5.3456901144293037E-2</v>
      </c>
      <c r="O39" s="10">
        <f>(E39*1/1000)/$C$39</f>
        <v>24.422742781944162</v>
      </c>
      <c r="P39" s="10">
        <f>(F39*1/1000)/$C$39</f>
        <v>9.8484212574519407</v>
      </c>
      <c r="Q39" s="10">
        <f>(G39*1/1000)/$C$39</f>
        <v>-5.6187850244398076E-2</v>
      </c>
      <c r="R39" s="10">
        <f>(H39*1/1000)/$C$39</f>
        <v>1.3325950794109831</v>
      </c>
      <c r="S39" s="10">
        <f>(I39*1/1000)/$C$39</f>
        <v>7.8841328490478357</v>
      </c>
      <c r="T39" t="s">
        <v>724</v>
      </c>
      <c r="U39" t="s">
        <v>402</v>
      </c>
      <c r="V39" t="s">
        <v>504</v>
      </c>
      <c r="W39" t="s">
        <v>510</v>
      </c>
      <c r="X39" t="s">
        <v>511</v>
      </c>
      <c r="Y39" s="21">
        <v>29354</v>
      </c>
      <c r="Z39" s="21">
        <v>44007</v>
      </c>
      <c r="AA39">
        <f>DATEDIF(Y39,Z39,"Y")</f>
        <v>40</v>
      </c>
      <c r="AB39">
        <v>4</v>
      </c>
      <c r="AC39" t="s">
        <v>502</v>
      </c>
      <c r="AD39" t="s">
        <v>626</v>
      </c>
      <c r="AE39" t="s">
        <v>696</v>
      </c>
      <c r="AF39">
        <v>43</v>
      </c>
      <c r="AG39">
        <v>2</v>
      </c>
      <c r="AH39">
        <v>1</v>
      </c>
      <c r="AI39" s="31">
        <v>2</v>
      </c>
      <c r="AJ39">
        <v>1</v>
      </c>
      <c r="AK39">
        <v>0</v>
      </c>
      <c r="AL39" t="str">
        <f t="shared" si="0"/>
        <v>TRUE</v>
      </c>
    </row>
    <row r="40" spans="1:38" x14ac:dyDescent="0.2">
      <c r="A40" s="12" t="s">
        <v>404</v>
      </c>
      <c r="B40" s="9">
        <v>24</v>
      </c>
      <c r="C40" s="10">
        <f>B40/1000</f>
        <v>2.4E-2</v>
      </c>
      <c r="D40" s="11">
        <v>-1.8067593059567972</v>
      </c>
      <c r="E40" s="11">
        <v>688.52959061175045</v>
      </c>
      <c r="F40" s="11">
        <v>217.52332649156645</v>
      </c>
      <c r="G40" s="11">
        <v>-2.2332803087364104</v>
      </c>
      <c r="H40" s="11">
        <v>1.9835444251922254</v>
      </c>
      <c r="I40" s="11">
        <v>359.04710529608542</v>
      </c>
      <c r="J40" s="11">
        <v>3.3955280525958824</v>
      </c>
      <c r="K40" s="11">
        <v>5.931952391602719</v>
      </c>
      <c r="L40" s="11">
        <v>11.582870430835925</v>
      </c>
      <c r="M40" s="11">
        <v>0.13278990484663636</v>
      </c>
      <c r="N40" s="10">
        <f>(D40*1/1000)/$C$40</f>
        <v>-7.5281637748199889E-2</v>
      </c>
      <c r="O40" s="10">
        <f>(E40*1/1000)/$C$40</f>
        <v>28.688732942156268</v>
      </c>
      <c r="P40" s="10">
        <f>(F40*1/1000)/$C$40</f>
        <v>9.0634719371486021</v>
      </c>
      <c r="Q40" s="10">
        <f>(G40*1/1000)/$C$40</f>
        <v>-9.3053346197350437E-2</v>
      </c>
      <c r="R40" s="10">
        <f>(H40*1/1000)/$C$40</f>
        <v>8.2647684383009387E-2</v>
      </c>
      <c r="S40" s="10">
        <f>(I40*1/1000)/$C$40</f>
        <v>14.960296054003559</v>
      </c>
      <c r="T40" t="s">
        <v>735</v>
      </c>
      <c r="U40" t="s">
        <v>404</v>
      </c>
      <c r="V40" t="s">
        <v>504</v>
      </c>
      <c r="W40" t="s">
        <v>510</v>
      </c>
      <c r="X40" t="s">
        <v>511</v>
      </c>
      <c r="Y40" s="21">
        <v>29943</v>
      </c>
      <c r="Z40" s="21">
        <v>44011</v>
      </c>
      <c r="AA40">
        <f>DATEDIF(Y40,Z40,"Y")</f>
        <v>38</v>
      </c>
      <c r="AB40">
        <v>4</v>
      </c>
      <c r="AC40" t="s">
        <v>502</v>
      </c>
      <c r="AD40" t="s">
        <v>626</v>
      </c>
      <c r="AE40" t="s">
        <v>695</v>
      </c>
      <c r="AF40">
        <v>20</v>
      </c>
      <c r="AG40">
        <v>0</v>
      </c>
      <c r="AH40">
        <v>0</v>
      </c>
      <c r="AI40" s="31">
        <v>3</v>
      </c>
      <c r="AJ40">
        <v>1</v>
      </c>
      <c r="AK40">
        <v>0</v>
      </c>
      <c r="AL40" t="str">
        <f t="shared" si="0"/>
        <v>TRUE</v>
      </c>
    </row>
    <row r="41" spans="1:38" x14ac:dyDescent="0.2">
      <c r="A41" s="12" t="s">
        <v>406</v>
      </c>
      <c r="B41" s="9">
        <v>42</v>
      </c>
      <c r="C41" s="10">
        <f>B41/1000</f>
        <v>4.2000000000000003E-2</v>
      </c>
      <c r="D41" s="11">
        <v>1.2774693780224005</v>
      </c>
      <c r="E41" s="11">
        <v>2939.7304417933192</v>
      </c>
      <c r="F41" s="11">
        <v>311.17021117409206</v>
      </c>
      <c r="G41" s="11">
        <v>-2.0630285344212727</v>
      </c>
      <c r="H41" s="11">
        <v>31.739394454209918</v>
      </c>
      <c r="I41" s="11">
        <v>1477.5593290246011</v>
      </c>
      <c r="J41" s="11">
        <v>16.955113441337193</v>
      </c>
      <c r="K41" s="11">
        <v>29.533929015787361</v>
      </c>
      <c r="L41" s="11">
        <v>60.342075832229362</v>
      </c>
      <c r="M41" s="11">
        <v>1.8786577814875096</v>
      </c>
      <c r="N41" s="10">
        <f>(D41*1/1000)/$C$41</f>
        <v>3.0415937571961916E-2</v>
      </c>
      <c r="O41" s="10">
        <f>(E41*1/1000)/$C$41</f>
        <v>69.993581947459973</v>
      </c>
      <c r="P41" s="10">
        <f>(F41*1/1000)/$C$41</f>
        <v>7.4088145517640962</v>
      </c>
      <c r="Q41" s="10">
        <f>(G41*1/1000)/$C$41</f>
        <v>-4.9119727010030298E-2</v>
      </c>
      <c r="R41" s="10">
        <f>(H41*1/1000)/$C$41</f>
        <v>0.75569986795737898</v>
      </c>
      <c r="S41" s="10">
        <f>(I41*1/1000)/$C$41</f>
        <v>35.179984024395267</v>
      </c>
      <c r="T41" t="s">
        <v>725</v>
      </c>
      <c r="U41" t="s">
        <v>406</v>
      </c>
      <c r="V41" t="s">
        <v>493</v>
      </c>
      <c r="W41" t="s">
        <v>546</v>
      </c>
      <c r="X41" t="s">
        <v>496</v>
      </c>
      <c r="Y41" s="21">
        <v>31009</v>
      </c>
      <c r="Z41" s="21">
        <v>43775</v>
      </c>
      <c r="AA41">
        <f>DATEDIF(Y41,Z41,"Y")</f>
        <v>34</v>
      </c>
      <c r="AB41">
        <v>3</v>
      </c>
      <c r="AC41" t="s">
        <v>502</v>
      </c>
      <c r="AD41" t="s">
        <v>626</v>
      </c>
      <c r="AE41" t="s">
        <v>696</v>
      </c>
      <c r="AF41">
        <v>843</v>
      </c>
      <c r="AG41">
        <v>5</v>
      </c>
      <c r="AH41">
        <v>1</v>
      </c>
      <c r="AI41">
        <v>2</v>
      </c>
      <c r="AJ41">
        <v>1</v>
      </c>
      <c r="AK41">
        <v>0</v>
      </c>
      <c r="AL41" t="str">
        <f t="shared" si="0"/>
        <v>TRUE</v>
      </c>
    </row>
    <row r="42" spans="1:38" x14ac:dyDescent="0.2">
      <c r="A42" s="12" t="s">
        <v>408</v>
      </c>
      <c r="B42" s="9">
        <v>35</v>
      </c>
      <c r="C42" s="10">
        <f>B42/1000</f>
        <v>3.5000000000000003E-2</v>
      </c>
      <c r="D42" s="11">
        <v>2.9949106768815055</v>
      </c>
      <c r="E42" s="11">
        <v>1027.6814407385216</v>
      </c>
      <c r="F42" s="11">
        <v>669.89295632213157</v>
      </c>
      <c r="G42" s="11">
        <v>-2.1779548437708671</v>
      </c>
      <c r="H42" s="11">
        <v>-1.4106251397606293</v>
      </c>
      <c r="I42" s="11">
        <v>313.00513690001878</v>
      </c>
      <c r="J42" s="11">
        <v>1.956853963555133</v>
      </c>
      <c r="K42" s="11">
        <v>4.2278968013797567</v>
      </c>
      <c r="L42" s="11">
        <v>4.992654301239452</v>
      </c>
      <c r="M42" s="11">
        <v>0.58135570005954229</v>
      </c>
      <c r="N42" s="10">
        <f>(D42*1/1000)/$C$42</f>
        <v>8.5568876482328721E-2</v>
      </c>
      <c r="O42" s="10">
        <f>(E42*1/1000)/$C$42</f>
        <v>29.362326878243469</v>
      </c>
      <c r="P42" s="10">
        <f>(F42*1/1000)/$C$42</f>
        <v>19.139798752060898</v>
      </c>
      <c r="Q42" s="10">
        <f>(G42*1/1000)/$C$42</f>
        <v>-6.2227281250596199E-2</v>
      </c>
      <c r="R42" s="10">
        <f>(H42*1/1000)/$C$42</f>
        <v>-4.0303575421732261E-2</v>
      </c>
      <c r="S42" s="10">
        <f>(I42*1/1000)/$C$42</f>
        <v>8.9430039114291073</v>
      </c>
      <c r="T42" t="s">
        <v>726</v>
      </c>
      <c r="U42" t="s">
        <v>408</v>
      </c>
      <c r="V42" t="s">
        <v>493</v>
      </c>
      <c r="W42" t="s">
        <v>546</v>
      </c>
      <c r="X42" t="s">
        <v>511</v>
      </c>
      <c r="Y42" s="21">
        <v>29371</v>
      </c>
      <c r="Z42" s="21">
        <v>43784</v>
      </c>
      <c r="AA42">
        <f>DATEDIF(Y42,Z42,"Y")</f>
        <v>39</v>
      </c>
      <c r="AB42">
        <v>1</v>
      </c>
      <c r="AC42" t="s">
        <v>497</v>
      </c>
      <c r="AD42" t="s">
        <v>496</v>
      </c>
      <c r="AE42" t="s">
        <v>696</v>
      </c>
      <c r="AF42">
        <v>3792</v>
      </c>
      <c r="AG42">
        <v>8</v>
      </c>
      <c r="AH42">
        <v>1</v>
      </c>
      <c r="AI42">
        <v>2</v>
      </c>
      <c r="AJ42">
        <v>1</v>
      </c>
      <c r="AK42">
        <v>0</v>
      </c>
      <c r="AL42" t="str">
        <f t="shared" si="0"/>
        <v>TRUE</v>
      </c>
    </row>
    <row r="43" spans="1:38" x14ac:dyDescent="0.2">
      <c r="A43" s="12" t="s">
        <v>410</v>
      </c>
      <c r="B43" s="9">
        <v>22</v>
      </c>
      <c r="C43" s="10">
        <f>B43/1000</f>
        <v>2.1999999999999999E-2</v>
      </c>
      <c r="D43" s="11">
        <v>2.1595170907414079</v>
      </c>
      <c r="E43" s="11">
        <v>2186.6439728617488</v>
      </c>
      <c r="F43" s="11">
        <v>1008.279515050574</v>
      </c>
      <c r="G43" s="11">
        <v>-2.1647425369785815</v>
      </c>
      <c r="H43" s="11">
        <v>63.28294516074105</v>
      </c>
      <c r="I43" s="11">
        <v>768.69206835744262</v>
      </c>
      <c r="J43" s="11">
        <v>33.755254605714349</v>
      </c>
      <c r="K43" s="11">
        <v>51.371500235744421</v>
      </c>
      <c r="L43" s="11">
        <v>92.395029791841736</v>
      </c>
      <c r="M43" s="11">
        <v>3.110588512236792</v>
      </c>
      <c r="N43" s="10">
        <f>(D43*1/1000)/$C$43</f>
        <v>9.8159867760973102E-2</v>
      </c>
      <c r="O43" s="10">
        <f>(E43*1/1000)/$C$43</f>
        <v>99.392907857352213</v>
      </c>
      <c r="P43" s="10">
        <f>(F43*1/1000)/$C$43</f>
        <v>45.830887047753365</v>
      </c>
      <c r="Q43" s="10">
        <f>(G43*1/1000)/$C$43</f>
        <v>-9.8397388044480991E-2</v>
      </c>
      <c r="R43" s="10">
        <f>(H43*1/1000)/$C$43</f>
        <v>2.8764975073064116</v>
      </c>
      <c r="S43" s="10">
        <f>(I43*1/1000)/$C$43</f>
        <v>34.940548561701938</v>
      </c>
      <c r="T43" t="s">
        <v>727</v>
      </c>
      <c r="U43" t="s">
        <v>410</v>
      </c>
      <c r="V43" t="s">
        <v>493</v>
      </c>
      <c r="W43" t="s">
        <v>495</v>
      </c>
      <c r="X43" t="s">
        <v>511</v>
      </c>
      <c r="Y43" s="21">
        <v>22293</v>
      </c>
      <c r="Z43" s="21">
        <v>43788</v>
      </c>
      <c r="AA43">
        <f>DATEDIF(Y43,Z43,"Y")</f>
        <v>58</v>
      </c>
      <c r="AB43">
        <v>3</v>
      </c>
      <c r="AC43" t="s">
        <v>497</v>
      </c>
      <c r="AD43" t="s">
        <v>626</v>
      </c>
      <c r="AE43" t="s">
        <v>696</v>
      </c>
      <c r="AF43">
        <v>467</v>
      </c>
      <c r="AG43">
        <v>1</v>
      </c>
      <c r="AH43">
        <v>1</v>
      </c>
      <c r="AI43">
        <v>2</v>
      </c>
      <c r="AJ43" s="33">
        <v>1</v>
      </c>
      <c r="AK43" s="33">
        <v>0</v>
      </c>
      <c r="AL43" t="str">
        <f t="shared" si="0"/>
        <v>TRUE</v>
      </c>
    </row>
    <row r="44" spans="1:38" x14ac:dyDescent="0.2">
      <c r="A44" s="12" t="s">
        <v>412</v>
      </c>
      <c r="B44" s="9">
        <v>35</v>
      </c>
      <c r="C44" s="10">
        <f>B44/1000</f>
        <v>3.5000000000000003E-2</v>
      </c>
      <c r="D44" s="11">
        <v>-1.4377804872403954</v>
      </c>
      <c r="E44" s="11">
        <v>1458.9325731026252</v>
      </c>
      <c r="F44" s="11">
        <v>490.24035744875641</v>
      </c>
      <c r="G44" s="11">
        <v>-1.9137799030164517</v>
      </c>
      <c r="H44" s="11">
        <v>43.664116912001461</v>
      </c>
      <c r="I44" s="11">
        <v>255.32575987406312</v>
      </c>
      <c r="J44" s="11">
        <v>21.784531554943875</v>
      </c>
      <c r="K44" s="11">
        <v>13.026375401457424</v>
      </c>
      <c r="L44" s="11">
        <v>7.4660420631875759</v>
      </c>
      <c r="M44" s="11">
        <v>0.36457071986245526</v>
      </c>
      <c r="N44" s="10">
        <f>(D44*1/1000)/$C$44</f>
        <v>-4.1079442492582725E-2</v>
      </c>
      <c r="O44" s="10">
        <f>(E44*1/1000)/$C$44</f>
        <v>41.683787802932144</v>
      </c>
      <c r="P44" s="10">
        <f>(F44*1/1000)/$C$44</f>
        <v>14.006867355678754</v>
      </c>
      <c r="Q44" s="10">
        <f>(G44*1/1000)/$C$44</f>
        <v>-5.4679425800470048E-2</v>
      </c>
      <c r="R44" s="10">
        <f>(H44*1/1000)/$C$44</f>
        <v>1.247546197485756</v>
      </c>
      <c r="S44" s="10">
        <f>(I44*1/1000)/$C$44</f>
        <v>7.2950217106875179</v>
      </c>
      <c r="T44" t="s">
        <v>728</v>
      </c>
      <c r="U44" t="s">
        <v>412</v>
      </c>
      <c r="V44" t="s">
        <v>493</v>
      </c>
      <c r="W44" t="s">
        <v>495</v>
      </c>
      <c r="X44" t="s">
        <v>511</v>
      </c>
      <c r="Y44" s="21">
        <v>33023</v>
      </c>
      <c r="Z44" s="21">
        <v>43788</v>
      </c>
      <c r="AA44">
        <f>DATEDIF(Y44,Z44,"Y")</f>
        <v>29</v>
      </c>
      <c r="AB44">
        <v>1</v>
      </c>
      <c r="AC44" t="s">
        <v>502</v>
      </c>
      <c r="AD44" t="s">
        <v>511</v>
      </c>
      <c r="AE44" t="s">
        <v>695</v>
      </c>
      <c r="AF44">
        <v>1213</v>
      </c>
      <c r="AG44">
        <v>7</v>
      </c>
      <c r="AH44">
        <v>0</v>
      </c>
      <c r="AI44">
        <v>2</v>
      </c>
      <c r="AJ44">
        <v>1</v>
      </c>
      <c r="AK44">
        <v>0</v>
      </c>
      <c r="AL44" t="str">
        <f t="shared" si="0"/>
        <v>TRUE</v>
      </c>
    </row>
    <row r="45" spans="1:38" x14ac:dyDescent="0.2">
      <c r="A45" s="12" t="s">
        <v>414</v>
      </c>
      <c r="B45" s="9">
        <v>32</v>
      </c>
      <c r="C45" s="10">
        <f>B45/1000</f>
        <v>3.2000000000000001E-2</v>
      </c>
      <c r="D45" s="11">
        <v>274.58565874747956</v>
      </c>
      <c r="E45" s="11">
        <v>593.41593676792149</v>
      </c>
      <c r="F45" s="11">
        <v>47.431522654526866</v>
      </c>
      <c r="G45" s="11">
        <v>7.3095629420407668</v>
      </c>
      <c r="H45" s="11">
        <v>-6.8369433896049445</v>
      </c>
      <c r="I45" s="11">
        <v>11.106601851321011</v>
      </c>
      <c r="J45" s="11">
        <v>0.47050222075426984</v>
      </c>
      <c r="K45" s="11">
        <v>0.61561239165083148</v>
      </c>
      <c r="L45" s="11">
        <v>-0.54209502813363053</v>
      </c>
      <c r="M45" s="11">
        <v>3.2242782054070399E-2</v>
      </c>
      <c r="N45" s="10">
        <f>(D45*1/1000)/$C$45</f>
        <v>8.5808018358587343</v>
      </c>
      <c r="O45" s="10">
        <f>(E45*1/1000)/$C$45</f>
        <v>18.544248023997547</v>
      </c>
      <c r="P45" s="10">
        <f>(F45*1/1000)/$C$45</f>
        <v>1.4822350829539646</v>
      </c>
      <c r="Q45" s="10">
        <f>(G45*1/1000)/$C$45</f>
        <v>0.22842384193877396</v>
      </c>
      <c r="R45" s="10">
        <f>(H45*1/1000)/$C$45</f>
        <v>-0.21365448092515452</v>
      </c>
      <c r="S45" s="10">
        <f>(I45*1/1000)/$C$45</f>
        <v>0.34708130785378161</v>
      </c>
      <c r="T45" t="s">
        <v>729</v>
      </c>
      <c r="U45" t="s">
        <v>414</v>
      </c>
      <c r="V45" t="s">
        <v>493</v>
      </c>
      <c r="W45" t="s">
        <v>549</v>
      </c>
      <c r="X45" t="s">
        <v>496</v>
      </c>
      <c r="Y45" s="21">
        <v>21300</v>
      </c>
      <c r="Z45" s="21">
        <v>43791</v>
      </c>
      <c r="AA45">
        <f>DATEDIF(Y45,Z45,"Y")</f>
        <v>61</v>
      </c>
      <c r="AB45">
        <v>3</v>
      </c>
      <c r="AC45" t="s">
        <v>497</v>
      </c>
      <c r="AD45" t="s">
        <v>626</v>
      </c>
      <c r="AE45" t="s">
        <v>695</v>
      </c>
      <c r="AF45">
        <v>784</v>
      </c>
      <c r="AG45">
        <v>6</v>
      </c>
      <c r="AH45">
        <v>0</v>
      </c>
      <c r="AI45">
        <v>1</v>
      </c>
      <c r="AJ45">
        <v>0</v>
      </c>
      <c r="AK45">
        <v>1</v>
      </c>
      <c r="AL45" t="str">
        <f t="shared" si="0"/>
        <v>TRUE</v>
      </c>
    </row>
    <row r="46" spans="1:38" x14ac:dyDescent="0.2">
      <c r="A46" s="12" t="s">
        <v>416</v>
      </c>
      <c r="B46" s="9">
        <v>21</v>
      </c>
      <c r="C46" s="10">
        <f>B46/1000</f>
        <v>2.1000000000000001E-2</v>
      </c>
      <c r="D46" s="11">
        <v>-5.4062539709177999E-3</v>
      </c>
      <c r="E46" s="11">
        <v>168.77198902626898</v>
      </c>
      <c r="F46" s="11">
        <v>179.63693367124111</v>
      </c>
      <c r="G46" s="11">
        <v>-2.247739691348543</v>
      </c>
      <c r="H46" s="11">
        <v>23.476629227274589</v>
      </c>
      <c r="I46" s="11">
        <v>177.82217245786205</v>
      </c>
      <c r="J46" s="11">
        <v>19.012503775416135</v>
      </c>
      <c r="K46" s="11">
        <v>32.443333702477773</v>
      </c>
      <c r="L46" s="11">
        <v>31.856082424742517</v>
      </c>
      <c r="M46" s="11">
        <v>1.1929624224987807</v>
      </c>
      <c r="N46" s="10">
        <f>(D46*1/1000)/$C$46</f>
        <v>-2.5744066528179997E-4</v>
      </c>
      <c r="O46" s="10">
        <f>(E46*1/1000)/$C$46</f>
        <v>8.0367613822032844</v>
      </c>
      <c r="P46" s="10">
        <f>(F46*1/1000)/$C$46</f>
        <v>8.5541396986305287</v>
      </c>
      <c r="Q46" s="10">
        <f>(G46*1/1000)/$C$46</f>
        <v>-0.10703522339754966</v>
      </c>
      <c r="R46" s="10">
        <f>(H46*1/1000)/$C$46</f>
        <v>1.1179347251083138</v>
      </c>
      <c r="S46" s="10">
        <f>(I46*1/1000)/$C$46</f>
        <v>8.4677224979934298</v>
      </c>
      <c r="T46" t="s">
        <v>730</v>
      </c>
      <c r="U46" t="s">
        <v>416</v>
      </c>
      <c r="V46" t="s">
        <v>493</v>
      </c>
      <c r="W46" t="s">
        <v>533</v>
      </c>
      <c r="X46" t="s">
        <v>496</v>
      </c>
      <c r="Y46" s="21">
        <v>18937</v>
      </c>
      <c r="Z46" s="21">
        <v>43802</v>
      </c>
      <c r="AA46">
        <f>DATEDIF(Y46,Z46,"Y")</f>
        <v>68</v>
      </c>
      <c r="AB46">
        <v>3</v>
      </c>
      <c r="AC46" t="s">
        <v>502</v>
      </c>
      <c r="AD46" t="s">
        <v>626</v>
      </c>
      <c r="AE46" t="s">
        <v>696</v>
      </c>
      <c r="AF46">
        <v>2388</v>
      </c>
      <c r="AG46">
        <v>6</v>
      </c>
      <c r="AH46">
        <v>1</v>
      </c>
      <c r="AI46">
        <v>3</v>
      </c>
      <c r="AJ46">
        <v>0</v>
      </c>
      <c r="AK46">
        <v>1</v>
      </c>
      <c r="AL46" t="str">
        <f t="shared" si="0"/>
        <v>TRUE</v>
      </c>
    </row>
    <row r="70" spans="2:19" x14ac:dyDescent="0.2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0"/>
      <c r="O70" s="10"/>
      <c r="P70" s="10"/>
      <c r="Q70" s="10"/>
      <c r="R70" s="10"/>
      <c r="S70" s="10"/>
    </row>
    <row r="71" spans="2:19" x14ac:dyDescent="0.2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0"/>
      <c r="O71" s="10"/>
      <c r="P71" s="10"/>
      <c r="Q71" s="10"/>
      <c r="R71" s="10"/>
      <c r="S71" s="10"/>
    </row>
    <row r="72" spans="2:19" x14ac:dyDescent="0.2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0"/>
      <c r="O72" s="10"/>
      <c r="P72" s="10"/>
      <c r="Q72" s="10"/>
      <c r="R72" s="10"/>
      <c r="S72" s="10"/>
    </row>
    <row r="73" spans="2:19" x14ac:dyDescent="0.2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0"/>
      <c r="O73" s="10"/>
      <c r="P73" s="10"/>
      <c r="Q73" s="10"/>
      <c r="R73" s="10"/>
      <c r="S73" s="10"/>
    </row>
    <row r="74" spans="2:19" x14ac:dyDescent="0.2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0"/>
      <c r="O74" s="10"/>
      <c r="P74" s="10"/>
      <c r="Q74" s="10"/>
      <c r="R74" s="10"/>
      <c r="S74" s="10"/>
    </row>
    <row r="75" spans="2:19" x14ac:dyDescent="0.2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0"/>
      <c r="O75" s="10"/>
      <c r="P75" s="10"/>
      <c r="Q75" s="10"/>
      <c r="R75" s="10"/>
      <c r="S75" s="10"/>
    </row>
    <row r="76" spans="2:19" x14ac:dyDescent="0.2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0"/>
      <c r="O76" s="10"/>
      <c r="P76" s="10"/>
      <c r="Q76" s="10"/>
      <c r="R76" s="10"/>
      <c r="S76" s="10"/>
    </row>
    <row r="77" spans="2:19" x14ac:dyDescent="0.2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0"/>
      <c r="O77" s="10"/>
      <c r="P77" s="10"/>
      <c r="Q77" s="10"/>
      <c r="R77" s="10"/>
      <c r="S77" s="10"/>
    </row>
    <row r="78" spans="2:19" x14ac:dyDescent="0.2">
      <c r="B78" s="9"/>
      <c r="C78" s="10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0"/>
      <c r="O78" s="10"/>
      <c r="P78" s="10"/>
      <c r="Q78" s="10"/>
      <c r="R78" s="10"/>
      <c r="S78" s="10"/>
    </row>
    <row r="79" spans="2:19" x14ac:dyDescent="0.2">
      <c r="B79" s="9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0"/>
      <c r="O79" s="10"/>
      <c r="P79" s="10"/>
      <c r="Q79" s="10"/>
      <c r="R79" s="10"/>
      <c r="S79" s="10"/>
    </row>
    <row r="80" spans="2:19" x14ac:dyDescent="0.2">
      <c r="B80" s="9"/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0"/>
      <c r="O80" s="10"/>
      <c r="P80" s="10"/>
      <c r="Q80" s="10"/>
      <c r="R80" s="10"/>
      <c r="S80" s="10"/>
    </row>
    <row r="81" spans="2:19" x14ac:dyDescent="0.2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0"/>
      <c r="O81" s="10"/>
      <c r="P81" s="10"/>
      <c r="Q81" s="10"/>
      <c r="R81" s="10"/>
      <c r="S81" s="10"/>
    </row>
    <row r="82" spans="2:19" x14ac:dyDescent="0.2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0"/>
      <c r="O82" s="10"/>
      <c r="P82" s="10"/>
      <c r="Q82" s="10"/>
      <c r="R82" s="10"/>
      <c r="S82" s="10"/>
    </row>
    <row r="83" spans="2:19" x14ac:dyDescent="0.2">
      <c r="B83" s="9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0"/>
      <c r="O83" s="10"/>
      <c r="P83" s="10"/>
      <c r="Q83" s="10"/>
      <c r="R83" s="10"/>
      <c r="S83" s="10"/>
    </row>
    <row r="84" spans="2:19" x14ac:dyDescent="0.2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0"/>
      <c r="O84" s="10"/>
      <c r="P84" s="10"/>
      <c r="Q84" s="10"/>
      <c r="R84" s="10"/>
      <c r="S84" s="10"/>
    </row>
    <row r="85" spans="2:19" x14ac:dyDescent="0.2">
      <c r="B85" s="9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0"/>
      <c r="O85" s="10"/>
      <c r="P85" s="10"/>
      <c r="Q85" s="10"/>
      <c r="R85" s="10"/>
      <c r="S85" s="10"/>
    </row>
    <row r="86" spans="2:19" x14ac:dyDescent="0.2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0"/>
      <c r="O86" s="10"/>
      <c r="P86" s="10"/>
      <c r="Q86" s="10"/>
      <c r="R86" s="10"/>
      <c r="S86" s="10"/>
    </row>
    <row r="87" spans="2:19" x14ac:dyDescent="0.2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0"/>
      <c r="O87" s="10"/>
      <c r="P87" s="10"/>
      <c r="Q87" s="10"/>
      <c r="R87" s="10"/>
      <c r="S87" s="10"/>
    </row>
    <row r="88" spans="2:19" x14ac:dyDescent="0.2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0"/>
      <c r="O88" s="10"/>
      <c r="P88" s="10"/>
      <c r="Q88" s="10"/>
      <c r="R88" s="10"/>
      <c r="S88" s="10"/>
    </row>
    <row r="89" spans="2:19" x14ac:dyDescent="0.2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0"/>
      <c r="O89" s="10"/>
      <c r="P89" s="10"/>
      <c r="Q89" s="10"/>
      <c r="R89" s="10"/>
      <c r="S89" s="10"/>
    </row>
    <row r="90" spans="2:19" x14ac:dyDescent="0.2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0"/>
      <c r="O90" s="10"/>
      <c r="P90" s="10"/>
      <c r="Q90" s="10"/>
      <c r="R90" s="10"/>
      <c r="S90" s="10"/>
    </row>
    <row r="91" spans="2:19" x14ac:dyDescent="0.2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0"/>
      <c r="O91" s="10"/>
      <c r="P91" s="10"/>
      <c r="Q91" s="10"/>
      <c r="R91" s="10"/>
      <c r="S91" s="10"/>
    </row>
    <row r="92" spans="2:19" x14ac:dyDescent="0.2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0"/>
      <c r="O92" s="10"/>
      <c r="P92" s="10"/>
      <c r="Q92" s="10"/>
      <c r="R92" s="10"/>
      <c r="S92" s="10"/>
    </row>
    <row r="93" spans="2:19" x14ac:dyDescent="0.2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0"/>
      <c r="O93" s="10"/>
      <c r="P93" s="10"/>
      <c r="Q93" s="10"/>
      <c r="R93" s="10"/>
      <c r="S93" s="10"/>
    </row>
    <row r="94" spans="2:19" x14ac:dyDescent="0.2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0"/>
      <c r="O94" s="10"/>
      <c r="P94" s="10"/>
      <c r="Q94" s="10"/>
      <c r="R94" s="10"/>
      <c r="S94" s="10"/>
    </row>
    <row r="95" spans="2:19" x14ac:dyDescent="0.2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0"/>
      <c r="O95" s="10"/>
      <c r="P95" s="10"/>
      <c r="Q95" s="10"/>
      <c r="R95" s="10"/>
      <c r="S95" s="10"/>
    </row>
    <row r="96" spans="2:19" x14ac:dyDescent="0.2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0"/>
      <c r="O96" s="10"/>
      <c r="P96" s="10"/>
      <c r="Q96" s="10"/>
      <c r="R96" s="10"/>
      <c r="S96" s="10"/>
    </row>
    <row r="97" spans="2:19" x14ac:dyDescent="0.2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0"/>
      <c r="O97" s="10"/>
      <c r="P97" s="10"/>
      <c r="Q97" s="10"/>
      <c r="R97" s="10"/>
      <c r="S97" s="10"/>
    </row>
    <row r="98" spans="2:19" x14ac:dyDescent="0.2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0"/>
      <c r="O98" s="10"/>
      <c r="P98" s="10"/>
      <c r="Q98" s="10"/>
      <c r="R98" s="10"/>
      <c r="S98" s="10"/>
    </row>
    <row r="99" spans="2:19" x14ac:dyDescent="0.2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0"/>
      <c r="O99" s="10"/>
      <c r="P99" s="10"/>
      <c r="Q99" s="10"/>
      <c r="R99" s="10"/>
      <c r="S99" s="10"/>
    </row>
    <row r="100" spans="2:19" x14ac:dyDescent="0.2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0"/>
      <c r="O100" s="10"/>
      <c r="P100" s="10"/>
      <c r="Q100" s="10"/>
      <c r="R100" s="10"/>
      <c r="S100" s="10"/>
    </row>
    <row r="101" spans="2:19" x14ac:dyDescent="0.2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0"/>
      <c r="O101" s="10"/>
      <c r="P101" s="10"/>
      <c r="Q101" s="10"/>
      <c r="R101" s="10"/>
      <c r="S101" s="10"/>
    </row>
    <row r="102" spans="2:19" x14ac:dyDescent="0.2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0"/>
      <c r="O102" s="10"/>
      <c r="P102" s="10"/>
      <c r="Q102" s="10"/>
      <c r="R102" s="10"/>
      <c r="S102" s="10"/>
    </row>
    <row r="103" spans="2:19" x14ac:dyDescent="0.2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0"/>
      <c r="O103" s="10"/>
      <c r="P103" s="10"/>
      <c r="Q103" s="10"/>
      <c r="R103" s="10"/>
      <c r="S103" s="10"/>
    </row>
    <row r="104" spans="2:19" x14ac:dyDescent="0.2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0"/>
      <c r="O104" s="10"/>
      <c r="P104" s="10"/>
      <c r="Q104" s="10"/>
      <c r="R104" s="10"/>
      <c r="S104" s="10"/>
    </row>
    <row r="105" spans="2:19" x14ac:dyDescent="0.2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0"/>
      <c r="O105" s="10"/>
      <c r="P105" s="10"/>
      <c r="Q105" s="10"/>
      <c r="R105" s="10"/>
      <c r="S105" s="10"/>
    </row>
    <row r="106" spans="2:19" x14ac:dyDescent="0.2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0"/>
      <c r="O106" s="10"/>
      <c r="P106" s="10"/>
      <c r="Q106" s="10"/>
      <c r="R106" s="10"/>
      <c r="S106" s="10"/>
    </row>
    <row r="107" spans="2:19" x14ac:dyDescent="0.2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0"/>
      <c r="O107" s="10"/>
      <c r="P107" s="10"/>
      <c r="Q107" s="10"/>
      <c r="R107" s="10"/>
      <c r="S107" s="10"/>
    </row>
    <row r="108" spans="2:19" x14ac:dyDescent="0.2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0"/>
      <c r="O108" s="10"/>
      <c r="P108" s="10"/>
      <c r="Q108" s="10"/>
      <c r="R108" s="10"/>
      <c r="S108" s="10"/>
    </row>
    <row r="109" spans="2:19" x14ac:dyDescent="0.2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0"/>
      <c r="O109" s="10"/>
      <c r="P109" s="10"/>
      <c r="Q109" s="10"/>
      <c r="R109" s="10"/>
      <c r="S109" s="10"/>
    </row>
    <row r="110" spans="2:19" x14ac:dyDescent="0.2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0"/>
      <c r="O110" s="10"/>
      <c r="P110" s="10"/>
      <c r="Q110" s="10"/>
      <c r="R110" s="10"/>
      <c r="S110" s="10"/>
    </row>
    <row r="111" spans="2:19" x14ac:dyDescent="0.2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0"/>
      <c r="O111" s="10"/>
      <c r="P111" s="10"/>
      <c r="Q111" s="10"/>
      <c r="R111" s="10"/>
      <c r="S111" s="10"/>
    </row>
    <row r="112" spans="2:19" x14ac:dyDescent="0.2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0"/>
      <c r="O112" s="10"/>
      <c r="P112" s="10"/>
      <c r="Q112" s="10"/>
      <c r="R112" s="10"/>
      <c r="S112" s="10"/>
    </row>
    <row r="113" spans="2:19" x14ac:dyDescent="0.2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0"/>
      <c r="O113" s="10"/>
      <c r="P113" s="10"/>
      <c r="Q113" s="10"/>
      <c r="R113" s="10"/>
      <c r="S113" s="10"/>
    </row>
    <row r="114" spans="2:19" x14ac:dyDescent="0.2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0"/>
      <c r="O114" s="10"/>
      <c r="P114" s="10"/>
      <c r="Q114" s="10"/>
      <c r="R114" s="10"/>
      <c r="S114" s="10"/>
    </row>
    <row r="115" spans="2:19" x14ac:dyDescent="0.2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0"/>
      <c r="O115" s="10"/>
      <c r="P115" s="10"/>
      <c r="Q115" s="10"/>
      <c r="R115" s="10"/>
      <c r="S115" s="10"/>
    </row>
    <row r="116" spans="2:19" x14ac:dyDescent="0.2">
      <c r="B116" s="9"/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0"/>
      <c r="O116" s="10"/>
      <c r="P116" s="10"/>
      <c r="Q116" s="10"/>
      <c r="R116" s="10"/>
      <c r="S116" s="10"/>
    </row>
    <row r="117" spans="2:19" x14ac:dyDescent="0.2">
      <c r="B117" s="9"/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0"/>
      <c r="O117" s="10"/>
      <c r="P117" s="10"/>
      <c r="Q117" s="10"/>
      <c r="R117" s="10"/>
      <c r="S117" s="10"/>
    </row>
    <row r="118" spans="2:19" x14ac:dyDescent="0.2">
      <c r="B118" s="9"/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0"/>
      <c r="O118" s="10"/>
      <c r="P118" s="10"/>
      <c r="Q118" s="10"/>
      <c r="R118" s="10"/>
      <c r="S118" s="10"/>
    </row>
    <row r="119" spans="2:19" x14ac:dyDescent="0.2">
      <c r="B119" s="9"/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0"/>
      <c r="O119" s="10"/>
      <c r="P119" s="10"/>
      <c r="Q119" s="10"/>
      <c r="R119" s="10"/>
      <c r="S119" s="10"/>
    </row>
    <row r="120" spans="2:19" x14ac:dyDescent="0.2">
      <c r="B120" s="9"/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0"/>
      <c r="O120" s="10"/>
      <c r="P120" s="10"/>
      <c r="Q120" s="10"/>
      <c r="R120" s="10"/>
      <c r="S120" s="10"/>
    </row>
    <row r="121" spans="2:19" x14ac:dyDescent="0.2">
      <c r="B121" s="9"/>
      <c r="C121" s="1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0"/>
      <c r="O121" s="10"/>
      <c r="P121" s="10"/>
      <c r="Q121" s="10"/>
      <c r="R121" s="10"/>
      <c r="S121" s="10"/>
    </row>
    <row r="122" spans="2:19" x14ac:dyDescent="0.2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0"/>
      <c r="O122" s="10"/>
      <c r="P122" s="10"/>
      <c r="Q122" s="10"/>
      <c r="R122" s="10"/>
      <c r="S122" s="10"/>
    </row>
    <row r="123" spans="2:19" x14ac:dyDescent="0.2">
      <c r="B123" s="9"/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0"/>
      <c r="O123" s="10"/>
      <c r="P123" s="10"/>
      <c r="Q123" s="10"/>
      <c r="R123" s="10"/>
      <c r="S123" s="10"/>
    </row>
    <row r="124" spans="2:19" x14ac:dyDescent="0.2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0"/>
      <c r="O124" s="10"/>
      <c r="P124" s="10"/>
      <c r="Q124" s="10"/>
      <c r="R124" s="10"/>
      <c r="S124" s="10"/>
    </row>
    <row r="125" spans="2:19" x14ac:dyDescent="0.2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0"/>
      <c r="O125" s="10"/>
      <c r="P125" s="10"/>
      <c r="Q125" s="10"/>
      <c r="R125" s="10"/>
      <c r="S125" s="10"/>
    </row>
    <row r="126" spans="2:19" x14ac:dyDescent="0.2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0"/>
      <c r="O126" s="10"/>
      <c r="P126" s="10"/>
      <c r="Q126" s="10"/>
      <c r="R126" s="10"/>
      <c r="S126" s="10"/>
    </row>
    <row r="127" spans="2:19" x14ac:dyDescent="0.2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0"/>
      <c r="O127" s="10"/>
      <c r="P127" s="10"/>
      <c r="Q127" s="10"/>
      <c r="R127" s="10"/>
      <c r="S127" s="10"/>
    </row>
    <row r="128" spans="2:19" x14ac:dyDescent="0.2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0"/>
      <c r="O128" s="10"/>
      <c r="P128" s="10"/>
      <c r="Q128" s="10"/>
      <c r="R128" s="10"/>
      <c r="S128" s="10"/>
    </row>
    <row r="129" spans="2:19" x14ac:dyDescent="0.2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0"/>
      <c r="O129" s="10"/>
      <c r="P129" s="10"/>
      <c r="Q129" s="10"/>
      <c r="R129" s="10"/>
      <c r="S129" s="10"/>
    </row>
    <row r="130" spans="2:19" x14ac:dyDescent="0.2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0"/>
      <c r="O130" s="10"/>
      <c r="P130" s="10"/>
      <c r="Q130" s="10"/>
      <c r="R130" s="10"/>
      <c r="S130" s="10"/>
    </row>
    <row r="131" spans="2:19" x14ac:dyDescent="0.2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0"/>
      <c r="O131" s="10"/>
      <c r="P131" s="10"/>
      <c r="Q131" s="10"/>
      <c r="R131" s="10"/>
      <c r="S131" s="10"/>
    </row>
    <row r="132" spans="2:19" x14ac:dyDescent="0.2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0"/>
      <c r="O132" s="10"/>
      <c r="P132" s="10"/>
      <c r="Q132" s="10"/>
      <c r="R132" s="10"/>
      <c r="S132" s="10"/>
    </row>
    <row r="133" spans="2:19" x14ac:dyDescent="0.2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0"/>
      <c r="O133" s="10"/>
      <c r="P133" s="10"/>
      <c r="Q133" s="10"/>
      <c r="R133" s="10"/>
      <c r="S133" s="10"/>
    </row>
    <row r="134" spans="2:19" x14ac:dyDescent="0.2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0"/>
      <c r="O134" s="10"/>
      <c r="P134" s="10"/>
      <c r="Q134" s="10"/>
      <c r="R134" s="10"/>
      <c r="S134" s="10"/>
    </row>
    <row r="135" spans="2:19" x14ac:dyDescent="0.2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0"/>
      <c r="O135" s="10"/>
      <c r="P135" s="10"/>
      <c r="Q135" s="10"/>
      <c r="R135" s="10"/>
      <c r="S135" s="10"/>
    </row>
    <row r="136" spans="2:19" x14ac:dyDescent="0.2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0"/>
      <c r="O136" s="10"/>
      <c r="P136" s="10"/>
      <c r="Q136" s="10"/>
      <c r="R136" s="10"/>
      <c r="S136" s="10"/>
    </row>
    <row r="137" spans="2:19" x14ac:dyDescent="0.2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0"/>
      <c r="O137" s="10"/>
      <c r="P137" s="10"/>
      <c r="Q137" s="10"/>
      <c r="R137" s="10"/>
      <c r="S137" s="10"/>
    </row>
    <row r="138" spans="2:19" x14ac:dyDescent="0.2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0"/>
      <c r="O138" s="10"/>
      <c r="P138" s="10"/>
      <c r="Q138" s="10"/>
      <c r="R138" s="10"/>
      <c r="S138" s="10"/>
    </row>
    <row r="139" spans="2:19" x14ac:dyDescent="0.2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0"/>
      <c r="O139" s="10"/>
      <c r="P139" s="10"/>
      <c r="Q139" s="10"/>
      <c r="R139" s="10"/>
      <c r="S139" s="10"/>
    </row>
    <row r="140" spans="2:19" x14ac:dyDescent="0.2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0"/>
      <c r="O140" s="10"/>
      <c r="P140" s="10"/>
      <c r="Q140" s="10"/>
      <c r="R140" s="10"/>
      <c r="S140" s="10"/>
    </row>
    <row r="141" spans="2:19" x14ac:dyDescent="0.2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0"/>
      <c r="O141" s="10"/>
      <c r="P141" s="10"/>
      <c r="Q141" s="10"/>
      <c r="R141" s="10"/>
      <c r="S141" s="10"/>
    </row>
    <row r="142" spans="2:19" x14ac:dyDescent="0.2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0"/>
      <c r="O142" s="10"/>
      <c r="P142" s="10"/>
      <c r="Q142" s="10"/>
      <c r="R142" s="10"/>
      <c r="S142" s="10"/>
    </row>
    <row r="143" spans="2:19" x14ac:dyDescent="0.2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0"/>
      <c r="O143" s="10"/>
      <c r="P143" s="10"/>
      <c r="Q143" s="10"/>
      <c r="R143" s="10"/>
      <c r="S143" s="10"/>
    </row>
    <row r="144" spans="2:19" x14ac:dyDescent="0.2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0"/>
      <c r="O144" s="10"/>
      <c r="P144" s="10"/>
      <c r="Q144" s="10"/>
      <c r="R144" s="10"/>
      <c r="S144" s="10"/>
    </row>
    <row r="145" spans="2:19" x14ac:dyDescent="0.2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0"/>
      <c r="O145" s="10"/>
      <c r="P145" s="10"/>
      <c r="Q145" s="10"/>
      <c r="R145" s="10"/>
      <c r="S145" s="10"/>
    </row>
    <row r="146" spans="2:19" x14ac:dyDescent="0.2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0"/>
      <c r="O146" s="10"/>
      <c r="P146" s="10"/>
      <c r="Q146" s="10"/>
      <c r="R146" s="10"/>
      <c r="S146" s="10"/>
    </row>
    <row r="147" spans="2:19" x14ac:dyDescent="0.2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0"/>
      <c r="O147" s="10"/>
      <c r="P147" s="10"/>
      <c r="Q147" s="10"/>
      <c r="R147" s="10"/>
      <c r="S147" s="10"/>
    </row>
    <row r="148" spans="2:19" x14ac:dyDescent="0.2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0"/>
      <c r="O148" s="10"/>
      <c r="P148" s="10"/>
      <c r="Q148" s="10"/>
      <c r="R148" s="10"/>
      <c r="S148" s="10"/>
    </row>
    <row r="149" spans="2:19" x14ac:dyDescent="0.2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0"/>
      <c r="O149" s="10"/>
      <c r="P149" s="10"/>
      <c r="Q149" s="10"/>
      <c r="R149" s="10"/>
      <c r="S149" s="10"/>
    </row>
    <row r="150" spans="2:19" x14ac:dyDescent="0.2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0"/>
      <c r="O150" s="10"/>
      <c r="P150" s="10"/>
      <c r="Q150" s="10"/>
      <c r="R150" s="10"/>
      <c r="S150" s="10"/>
    </row>
    <row r="151" spans="2:19" x14ac:dyDescent="0.2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0"/>
      <c r="O151" s="10"/>
      <c r="P151" s="10"/>
      <c r="Q151" s="10"/>
      <c r="R151" s="10"/>
      <c r="S151" s="10"/>
    </row>
    <row r="152" spans="2:19" x14ac:dyDescent="0.2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0"/>
      <c r="O152" s="10"/>
      <c r="P152" s="10"/>
      <c r="Q152" s="10"/>
      <c r="R152" s="10"/>
      <c r="S152" s="10"/>
    </row>
    <row r="153" spans="2:19" x14ac:dyDescent="0.2"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0"/>
      <c r="O153" s="10"/>
      <c r="P153" s="10"/>
      <c r="Q153" s="10"/>
      <c r="R153" s="10"/>
      <c r="S153" s="10"/>
    </row>
    <row r="154" spans="2:19" x14ac:dyDescent="0.2">
      <c r="B154" s="9"/>
      <c r="C154" s="1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0"/>
      <c r="O154" s="10"/>
      <c r="P154" s="10"/>
      <c r="Q154" s="10"/>
      <c r="R154" s="10"/>
      <c r="S154" s="10"/>
    </row>
    <row r="155" spans="2:19" x14ac:dyDescent="0.2">
      <c r="B155" s="9"/>
      <c r="C155" s="1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0"/>
      <c r="O155" s="10"/>
      <c r="P155" s="10"/>
      <c r="Q155" s="10"/>
      <c r="R155" s="10"/>
      <c r="S155" s="10"/>
    </row>
    <row r="156" spans="2:19" x14ac:dyDescent="0.2">
      <c r="B156" s="9"/>
      <c r="C156" s="10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0"/>
      <c r="O156" s="10"/>
      <c r="P156" s="10"/>
      <c r="Q156" s="10"/>
      <c r="R156" s="10"/>
      <c r="S156" s="10"/>
    </row>
    <row r="157" spans="2:19" x14ac:dyDescent="0.2">
      <c r="B157" s="9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0"/>
      <c r="O157" s="10"/>
      <c r="P157" s="10"/>
      <c r="Q157" s="10"/>
      <c r="R157" s="10"/>
      <c r="S157" s="10"/>
    </row>
    <row r="158" spans="2:19" x14ac:dyDescent="0.2">
      <c r="B158" s="9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0"/>
      <c r="O158" s="10"/>
      <c r="P158" s="10"/>
      <c r="Q158" s="10"/>
      <c r="R158" s="10"/>
      <c r="S158" s="10"/>
    </row>
    <row r="159" spans="2:19" x14ac:dyDescent="0.2">
      <c r="B159" s="9"/>
      <c r="C159" s="1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0"/>
      <c r="O159" s="10"/>
      <c r="P159" s="10"/>
      <c r="Q159" s="10"/>
      <c r="R159" s="10"/>
      <c r="S159" s="10"/>
    </row>
    <row r="160" spans="2:19" x14ac:dyDescent="0.2">
      <c r="B160" s="9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0"/>
      <c r="O160" s="10"/>
      <c r="P160" s="10"/>
      <c r="Q160" s="10"/>
      <c r="R160" s="10"/>
      <c r="S160" s="10"/>
    </row>
    <row r="161" spans="2:19" x14ac:dyDescent="0.2">
      <c r="B161" s="9"/>
      <c r="C161" s="1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0"/>
      <c r="O161" s="10"/>
      <c r="P161" s="10"/>
      <c r="Q161" s="10"/>
      <c r="R161" s="10"/>
      <c r="S161" s="10"/>
    </row>
    <row r="162" spans="2:19" x14ac:dyDescent="0.2">
      <c r="B162" s="9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0"/>
      <c r="O162" s="10"/>
      <c r="P162" s="10"/>
      <c r="Q162" s="10"/>
      <c r="R162" s="10"/>
      <c r="S162" s="10"/>
    </row>
    <row r="163" spans="2:19" x14ac:dyDescent="0.2">
      <c r="B163" s="9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0"/>
      <c r="O163" s="10"/>
      <c r="P163" s="10"/>
      <c r="Q163" s="10"/>
      <c r="R163" s="10"/>
      <c r="S163" s="10"/>
    </row>
  </sheetData>
  <sortState xmlns:xlrd2="http://schemas.microsoft.com/office/spreadsheetml/2017/richdata2" ref="A3:AL163">
    <sortCondition ref="U1:U163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6812-8ED5-4A59-AD4E-2A656B69B142}">
  <sheetPr filterMode="1"/>
  <dimension ref="A1:AH69"/>
  <sheetViews>
    <sheetView topLeftCell="F1" workbookViewId="0">
      <selection activeCell="AD1" sqref="AD1:AD1048576"/>
    </sheetView>
  </sheetViews>
  <sheetFormatPr baseColWidth="10" defaultColWidth="8.83203125" defaultRowHeight="15" x14ac:dyDescent="0.2"/>
  <cols>
    <col min="1" max="1" width="10" customWidth="1"/>
    <col min="4" max="6" width="11.1640625" customWidth="1"/>
    <col min="7" max="7" width="18.5" customWidth="1"/>
    <col min="8" max="9" width="11.1640625" customWidth="1"/>
    <col min="10" max="10" width="17" customWidth="1"/>
    <col min="11" max="13" width="11.1640625" customWidth="1"/>
    <col min="14" max="14" width="16.5" customWidth="1"/>
    <col min="15" max="15" width="15.6640625" customWidth="1"/>
    <col min="16" max="16" width="19.5" customWidth="1"/>
    <col min="17" max="17" width="27.33203125" customWidth="1"/>
    <col min="18" max="18" width="20" customWidth="1"/>
    <col min="19" max="19" width="17.33203125" customWidth="1"/>
    <col min="27" max="27" width="11.6640625" bestFit="1" customWidth="1"/>
    <col min="28" max="28" width="15.6640625" bestFit="1" customWidth="1"/>
  </cols>
  <sheetData>
    <row r="1" spans="1:34" x14ac:dyDescent="0.2">
      <c r="A1" s="2"/>
      <c r="B1" s="3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4"/>
      <c r="O1" s="4"/>
      <c r="P1" s="4"/>
      <c r="Q1" s="4"/>
      <c r="R1" s="4"/>
      <c r="S1" s="4"/>
    </row>
    <row r="2" spans="1:34" ht="16" x14ac:dyDescent="0.2">
      <c r="A2" s="2" t="s">
        <v>11</v>
      </c>
      <c r="B2" s="3" t="s">
        <v>12</v>
      </c>
      <c r="C2" s="4" t="s">
        <v>13</v>
      </c>
      <c r="D2" s="5" t="s">
        <v>14</v>
      </c>
      <c r="E2" s="5" t="s">
        <v>14</v>
      </c>
      <c r="F2" s="5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6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25" t="s">
        <v>479</v>
      </c>
      <c r="U2" s="25" t="s">
        <v>606</v>
      </c>
      <c r="V2" s="25" t="s">
        <v>480</v>
      </c>
      <c r="W2" s="25" t="s">
        <v>481</v>
      </c>
      <c r="X2" s="25" t="s">
        <v>483</v>
      </c>
      <c r="Y2" s="25" t="s">
        <v>484</v>
      </c>
      <c r="Z2" s="25" t="s">
        <v>485</v>
      </c>
      <c r="AA2" s="25" t="s">
        <v>486</v>
      </c>
      <c r="AB2" s="25" t="s">
        <v>487</v>
      </c>
      <c r="AC2" s="25" t="s">
        <v>488</v>
      </c>
      <c r="AD2" s="25" t="s">
        <v>607</v>
      </c>
      <c r="AE2" s="25" t="s">
        <v>489</v>
      </c>
      <c r="AF2" s="25" t="s">
        <v>490</v>
      </c>
      <c r="AG2" s="25" t="s">
        <v>491</v>
      </c>
    </row>
    <row r="3" spans="1:34" ht="16" x14ac:dyDescent="0.2">
      <c r="A3" s="8" t="s">
        <v>26</v>
      </c>
      <c r="B3" s="9">
        <v>25</v>
      </c>
      <c r="C3" s="10">
        <f>B3/1000</f>
        <v>2.5000000000000001E-2</v>
      </c>
      <c r="D3" s="11">
        <v>1344.1800522650619</v>
      </c>
      <c r="E3" s="11">
        <v>242.48897165847018</v>
      </c>
      <c r="F3" s="11">
        <v>50.561644979397173</v>
      </c>
      <c r="G3" s="11">
        <v>14.334637063710014</v>
      </c>
      <c r="H3" s="11">
        <v>-0.95932380903573322</v>
      </c>
      <c r="I3" s="11">
        <v>15.226188578875124</v>
      </c>
      <c r="J3" s="11">
        <v>1.8480865009451142</v>
      </c>
      <c r="K3" s="11">
        <v>4.5617748561749245</v>
      </c>
      <c r="L3" s="11">
        <v>0.61164833979661926</v>
      </c>
      <c r="M3" s="11">
        <v>0.7008769134655547</v>
      </c>
      <c r="N3" s="10">
        <f t="shared" ref="N3:S3" si="0">(D3*1/1000)/$C$3</f>
        <v>53.767202090602474</v>
      </c>
      <c r="O3" s="10">
        <f t="shared" si="0"/>
        <v>9.6995588663388066</v>
      </c>
      <c r="P3" s="10">
        <f t="shared" si="0"/>
        <v>2.0224657991758868</v>
      </c>
      <c r="Q3" s="10">
        <f t="shared" si="0"/>
        <v>0.57338548254840049</v>
      </c>
      <c r="R3" s="10">
        <f t="shared" si="0"/>
        <v>-3.8372952361429326E-2</v>
      </c>
      <c r="S3" s="10">
        <f t="shared" si="0"/>
        <v>0.60904754315500498</v>
      </c>
      <c r="T3" t="s">
        <v>506</v>
      </c>
      <c r="U3" t="s">
        <v>610</v>
      </c>
      <c r="V3" t="s">
        <v>26</v>
      </c>
      <c r="W3" t="s">
        <v>504</v>
      </c>
      <c r="X3" t="s">
        <v>505</v>
      </c>
      <c r="Y3" t="s">
        <v>496</v>
      </c>
      <c r="Z3" s="21">
        <v>21589</v>
      </c>
      <c r="AA3" s="21">
        <v>43291</v>
      </c>
      <c r="AB3">
        <f>DATEDIF(Z3,AA3,"Y")</f>
        <v>59</v>
      </c>
      <c r="AC3">
        <v>1</v>
      </c>
      <c r="AD3" t="s">
        <v>609</v>
      </c>
      <c r="AE3" t="s">
        <v>502</v>
      </c>
      <c r="AF3">
        <v>3000</v>
      </c>
      <c r="AG3">
        <v>9</v>
      </c>
      <c r="AH3" t="str">
        <f>IF(V3=A3,"TRUE","FALSE")</f>
        <v>TRUE</v>
      </c>
    </row>
    <row r="4" spans="1:34" ht="16" hidden="1" x14ac:dyDescent="0.2">
      <c r="A4" s="8" t="s">
        <v>50</v>
      </c>
      <c r="B4" s="9">
        <v>29</v>
      </c>
      <c r="C4" s="10">
        <f>B4/1000</f>
        <v>2.9000000000000001E-2</v>
      </c>
      <c r="D4" s="11">
        <v>5.5679539265921267</v>
      </c>
      <c r="E4" s="11">
        <v>570.09627597796896</v>
      </c>
      <c r="F4" s="11">
        <v>289.46021872457271</v>
      </c>
      <c r="G4" s="11">
        <v>1.2533851824235518</v>
      </c>
      <c r="H4" s="11">
        <v>6.3054160307779128</v>
      </c>
      <c r="I4" s="11">
        <v>507.81208725534958</v>
      </c>
      <c r="J4" s="11">
        <v>3.3678515475372404</v>
      </c>
      <c r="K4" s="11">
        <v>8.7749235824890768</v>
      </c>
      <c r="L4" s="11">
        <v>10.869407172055148</v>
      </c>
      <c r="M4" s="11">
        <v>12.284537869745959</v>
      </c>
      <c r="N4" s="10">
        <f t="shared" ref="N4:S4" si="1">(D4*1/1000)/$C$6</f>
        <v>0.22271815706368506</v>
      </c>
      <c r="O4" s="10">
        <f t="shared" si="1"/>
        <v>22.803851039118758</v>
      </c>
      <c r="P4" s="10">
        <f t="shared" si="1"/>
        <v>11.578408748982909</v>
      </c>
      <c r="Q4" s="10">
        <f t="shared" si="1"/>
        <v>5.0135407296942068E-2</v>
      </c>
      <c r="R4" s="10">
        <f t="shared" si="1"/>
        <v>0.25221664123111648</v>
      </c>
      <c r="S4" s="10">
        <f t="shared" si="1"/>
        <v>20.312483490213982</v>
      </c>
      <c r="T4" t="s">
        <v>615</v>
      </c>
      <c r="U4" t="s">
        <v>610</v>
      </c>
      <c r="V4" t="s">
        <v>50</v>
      </c>
      <c r="W4" t="s">
        <v>504</v>
      </c>
      <c r="X4" t="s">
        <v>505</v>
      </c>
      <c r="Y4" t="s">
        <v>496</v>
      </c>
      <c r="Z4" s="21">
        <v>21589</v>
      </c>
      <c r="AA4" s="21">
        <v>43375</v>
      </c>
      <c r="AB4">
        <f>DATEDIF(Z4,AA4,"Y")</f>
        <v>59</v>
      </c>
      <c r="AC4">
        <v>2</v>
      </c>
      <c r="AD4" t="s">
        <v>616</v>
      </c>
      <c r="AE4" t="s">
        <v>502</v>
      </c>
      <c r="AF4">
        <v>17</v>
      </c>
      <c r="AG4">
        <v>4</v>
      </c>
      <c r="AH4" t="str">
        <f>IF(V4=A4,"TRUE","FALSE")</f>
        <v>TRUE</v>
      </c>
    </row>
    <row r="5" spans="1:34" ht="16" x14ac:dyDescent="0.2">
      <c r="A5" s="8" t="s">
        <v>30</v>
      </c>
      <c r="B5" s="9">
        <v>27</v>
      </c>
      <c r="C5" s="10">
        <f>B5/1000</f>
        <v>2.7E-2</v>
      </c>
      <c r="D5" s="11">
        <v>4.4744444241419119</v>
      </c>
      <c r="E5" s="11">
        <v>660.01977785285749</v>
      </c>
      <c r="F5" s="11">
        <v>287.05281733305947</v>
      </c>
      <c r="G5" s="11">
        <v>1.2575904518461021</v>
      </c>
      <c r="H5" s="11">
        <v>50.764422162496601</v>
      </c>
      <c r="I5" s="11">
        <v>211.58849847357376</v>
      </c>
      <c r="J5" s="11">
        <v>36.199751541381808</v>
      </c>
      <c r="K5" s="11">
        <v>48.87243182779229</v>
      </c>
      <c r="L5" s="11">
        <v>61.283927994716485</v>
      </c>
      <c r="M5" s="11">
        <v>22.450248244386934</v>
      </c>
      <c r="N5" s="10">
        <f t="shared" ref="N5:S5" si="2">(D5*1/1000)/$C$4</f>
        <v>0.15429118703937628</v>
      </c>
      <c r="O5" s="10">
        <f t="shared" si="2"/>
        <v>22.759302684581293</v>
      </c>
      <c r="P5" s="10">
        <f t="shared" si="2"/>
        <v>9.898373011484809</v>
      </c>
      <c r="Q5" s="10">
        <f t="shared" si="2"/>
        <v>4.3365187994693175E-2</v>
      </c>
      <c r="R5" s="10">
        <f t="shared" si="2"/>
        <v>1.7504973159481587</v>
      </c>
      <c r="S5" s="10">
        <f t="shared" si="2"/>
        <v>7.2961551197784056</v>
      </c>
      <c r="T5" t="s">
        <v>509</v>
      </c>
      <c r="U5" t="s">
        <v>611</v>
      </c>
      <c r="V5" t="s">
        <v>30</v>
      </c>
      <c r="W5" t="s">
        <v>504</v>
      </c>
      <c r="X5" t="s">
        <v>510</v>
      </c>
      <c r="Y5" t="s">
        <v>511</v>
      </c>
      <c r="Z5" s="21">
        <v>30401</v>
      </c>
      <c r="AA5" s="21">
        <v>43300</v>
      </c>
      <c r="AB5">
        <f>DATEDIF(Z5,AA5,"Y")</f>
        <v>35</v>
      </c>
      <c r="AC5">
        <v>1</v>
      </c>
      <c r="AD5" t="s">
        <v>609</v>
      </c>
      <c r="AE5" t="s">
        <v>502</v>
      </c>
      <c r="AF5">
        <v>250</v>
      </c>
      <c r="AG5">
        <v>0</v>
      </c>
      <c r="AH5" t="str">
        <f>IF(V5=A5,"TRUE","FALSE")</f>
        <v>TRUE</v>
      </c>
    </row>
    <row r="6" spans="1:34" ht="16" hidden="1" x14ac:dyDescent="0.2">
      <c r="A6" s="8" t="s">
        <v>463</v>
      </c>
      <c r="B6" s="9">
        <v>25</v>
      </c>
      <c r="C6" s="10">
        <f>B6/1000</f>
        <v>2.5000000000000001E-2</v>
      </c>
      <c r="D6" s="11">
        <v>5.0040274408781551</v>
      </c>
      <c r="E6" s="11">
        <v>170.7564530176677</v>
      </c>
      <c r="F6" s="11">
        <v>75.304858182476124</v>
      </c>
      <c r="G6" s="11">
        <v>1.2144430305150871</v>
      </c>
      <c r="H6" s="11">
        <v>14.73288012116104</v>
      </c>
      <c r="I6" s="11">
        <v>23.447798936592498</v>
      </c>
      <c r="J6" s="11">
        <v>14.993500200128778</v>
      </c>
      <c r="K6" s="11">
        <v>20.074308919124078</v>
      </c>
      <c r="L6" s="11">
        <v>12.898473999698673</v>
      </c>
      <c r="M6" s="11">
        <v>0.98230771672091544</v>
      </c>
      <c r="N6" s="10">
        <f t="shared" ref="N6:S6" si="3">(D6*1/1000)/$C$22</f>
        <v>0.13900076224661545</v>
      </c>
      <c r="O6" s="10">
        <f t="shared" si="3"/>
        <v>4.7432348060463259</v>
      </c>
      <c r="P6" s="10">
        <f t="shared" si="3"/>
        <v>2.0918016161798922</v>
      </c>
      <c r="Q6" s="10">
        <f t="shared" si="3"/>
        <v>3.3734528625419091E-2</v>
      </c>
      <c r="R6" s="10">
        <f t="shared" si="3"/>
        <v>0.40924667003225113</v>
      </c>
      <c r="S6" s="10">
        <f t="shared" si="3"/>
        <v>0.65132774823868056</v>
      </c>
      <c r="T6" t="s">
        <v>642</v>
      </c>
      <c r="U6" t="s">
        <v>611</v>
      </c>
      <c r="V6" t="s">
        <v>463</v>
      </c>
      <c r="W6" t="s">
        <v>504</v>
      </c>
      <c r="X6" t="s">
        <v>510</v>
      </c>
      <c r="Y6" t="s">
        <v>511</v>
      </c>
      <c r="Z6" s="21">
        <v>30401</v>
      </c>
      <c r="AA6" s="21">
        <v>43560</v>
      </c>
      <c r="AB6">
        <f>DATEDIF(Z6,AA6,"Y")</f>
        <v>36</v>
      </c>
      <c r="AC6">
        <v>3</v>
      </c>
      <c r="AD6" t="s">
        <v>626</v>
      </c>
      <c r="AE6" t="s">
        <v>502</v>
      </c>
      <c r="AF6">
        <v>28</v>
      </c>
      <c r="AG6">
        <v>0</v>
      </c>
      <c r="AH6" t="str">
        <f>IF(V6=A6,"TRUE","FALSE")</f>
        <v>TRUE</v>
      </c>
    </row>
    <row r="7" spans="1:34" ht="16" x14ac:dyDescent="0.2">
      <c r="A7" s="8" t="s">
        <v>34</v>
      </c>
      <c r="B7" s="9">
        <v>33</v>
      </c>
      <c r="C7" s="10">
        <f t="shared" ref="C7" si="4">B7/1000</f>
        <v>3.3000000000000002E-2</v>
      </c>
      <c r="D7" s="11">
        <v>7.2519910578390121</v>
      </c>
      <c r="E7" s="11">
        <v>714.29690239772015</v>
      </c>
      <c r="F7" s="11">
        <v>467.21080259100694</v>
      </c>
      <c r="G7" s="11">
        <v>1.3106745360939873</v>
      </c>
      <c r="H7" s="11">
        <v>65.472870568674097</v>
      </c>
      <c r="I7" s="11">
        <v>352.46655223299143</v>
      </c>
      <c r="J7" s="11">
        <v>38.01775080308326</v>
      </c>
      <c r="K7" s="11">
        <v>66.897198260658854</v>
      </c>
      <c r="L7" s="11">
        <v>89.059881534177748</v>
      </c>
      <c r="M7" s="11">
        <v>13.924322201275153</v>
      </c>
      <c r="N7" s="10">
        <f>(D7*1/1000)/$C$6</f>
        <v>0.29007964231356048</v>
      </c>
      <c r="O7" s="10">
        <f t="shared" ref="O7:S7" si="5">(E7*1/1000)/$C$6</f>
        <v>28.571876095908806</v>
      </c>
      <c r="P7" s="10">
        <f t="shared" si="5"/>
        <v>18.688432103640277</v>
      </c>
      <c r="Q7" s="10">
        <f t="shared" si="5"/>
        <v>5.2426981443759492E-2</v>
      </c>
      <c r="R7" s="10">
        <f t="shared" si="5"/>
        <v>2.6189148227469636</v>
      </c>
      <c r="S7" s="10">
        <f t="shared" si="5"/>
        <v>14.098662089319657</v>
      </c>
      <c r="T7" t="s">
        <v>512</v>
      </c>
      <c r="U7" t="s">
        <v>612</v>
      </c>
      <c r="V7" t="s">
        <v>34</v>
      </c>
      <c r="W7" t="s">
        <v>504</v>
      </c>
      <c r="X7" t="s">
        <v>510</v>
      </c>
      <c r="Y7" t="s">
        <v>511</v>
      </c>
      <c r="Z7" s="21">
        <v>32618</v>
      </c>
      <c r="AA7" s="21">
        <v>43308</v>
      </c>
      <c r="AB7">
        <f t="shared" ref="AB7" si="6">DATEDIF(Z7,AA7,"Y")</f>
        <v>29</v>
      </c>
      <c r="AC7">
        <v>1</v>
      </c>
      <c r="AD7" t="s">
        <v>609</v>
      </c>
      <c r="AE7" t="s">
        <v>502</v>
      </c>
      <c r="AF7">
        <v>2826</v>
      </c>
      <c r="AG7">
        <v>5</v>
      </c>
      <c r="AH7" t="str">
        <f t="shared" ref="AH7" si="7">IF(V7=A7,"TRUE","FALSE")</f>
        <v>TRUE</v>
      </c>
    </row>
    <row r="8" spans="1:34" ht="16" hidden="1" x14ac:dyDescent="0.2">
      <c r="A8" s="8" t="s">
        <v>82</v>
      </c>
      <c r="B8" s="9">
        <v>34</v>
      </c>
      <c r="C8" s="10">
        <f>B8/1000</f>
        <v>3.4000000000000002E-2</v>
      </c>
      <c r="D8" s="11">
        <v>22.309490705585194</v>
      </c>
      <c r="E8" s="11">
        <v>1246.4719521318007</v>
      </c>
      <c r="F8" s="11">
        <v>1059.746595571705</v>
      </c>
      <c r="G8" s="11">
        <v>1.3638153478510919</v>
      </c>
      <c r="H8" s="11">
        <v>10.305636819257289</v>
      </c>
      <c r="I8" s="11">
        <v>704.3734324342754</v>
      </c>
      <c r="J8" s="11">
        <v>9.7269355809596441</v>
      </c>
      <c r="K8" s="11">
        <v>11.080373727404385</v>
      </c>
      <c r="L8" s="11">
        <v>79.908816061131731</v>
      </c>
      <c r="M8" s="11">
        <v>7.696162010296538</v>
      </c>
      <c r="N8" s="10">
        <f t="shared" ref="N8:S8" si="8">(D8*1/1000)/$C$13</f>
        <v>0.58709186067329466</v>
      </c>
      <c r="O8" s="10">
        <f t="shared" si="8"/>
        <v>32.801893477152646</v>
      </c>
      <c r="P8" s="10">
        <f t="shared" si="8"/>
        <v>27.888068304518551</v>
      </c>
      <c r="Q8" s="10">
        <f t="shared" si="8"/>
        <v>3.5889877575028734E-2</v>
      </c>
      <c r="R8" s="10">
        <f t="shared" si="8"/>
        <v>0.27120096892782342</v>
      </c>
      <c r="S8" s="10">
        <f t="shared" si="8"/>
        <v>18.53614295879672</v>
      </c>
      <c r="T8" t="s">
        <v>628</v>
      </c>
      <c r="U8" t="s">
        <v>612</v>
      </c>
      <c r="V8" t="s">
        <v>82</v>
      </c>
      <c r="W8" t="s">
        <v>504</v>
      </c>
      <c r="X8" t="s">
        <v>510</v>
      </c>
      <c r="Y8" t="s">
        <v>511</v>
      </c>
      <c r="Z8" s="21">
        <v>32618</v>
      </c>
      <c r="AA8" s="21">
        <v>43476</v>
      </c>
      <c r="AB8">
        <f>DATEDIF(Z8,AA8,"Y")</f>
        <v>29</v>
      </c>
      <c r="AC8">
        <v>2</v>
      </c>
      <c r="AD8" t="s">
        <v>616</v>
      </c>
      <c r="AE8" t="s">
        <v>502</v>
      </c>
      <c r="AF8">
        <v>103</v>
      </c>
      <c r="AG8">
        <v>2</v>
      </c>
      <c r="AH8" t="str">
        <f>IF(V8=A8,"TRUE","FALSE")</f>
        <v>TRUE</v>
      </c>
    </row>
    <row r="9" spans="1:34" ht="16" x14ac:dyDescent="0.2">
      <c r="A9" s="8" t="s">
        <v>42</v>
      </c>
      <c r="B9" s="9">
        <v>48</v>
      </c>
      <c r="C9" s="10">
        <f>B9/1000</f>
        <v>4.8000000000000001E-2</v>
      </c>
      <c r="D9" s="11">
        <v>6.1684201564625827</v>
      </c>
      <c r="E9" s="11">
        <v>934.69865672658648</v>
      </c>
      <c r="F9" s="11">
        <v>547.47052830586063</v>
      </c>
      <c r="G9" s="11">
        <v>2.0528701736208701</v>
      </c>
      <c r="H9" s="11">
        <v>47.76072926300975</v>
      </c>
      <c r="I9" s="11">
        <v>330.52783016266409</v>
      </c>
      <c r="J9" s="11">
        <v>35.026955909862906</v>
      </c>
      <c r="K9" s="11">
        <v>56.785632625534276</v>
      </c>
      <c r="L9" s="11">
        <v>10.000569933584195</v>
      </c>
      <c r="M9" s="11">
        <v>1.0086483670651278</v>
      </c>
      <c r="N9" s="10">
        <f t="shared" ref="N9:S9" si="9">(D9*1/1000)/$C$5</f>
        <v>0.22846000579491046</v>
      </c>
      <c r="O9" s="10">
        <f t="shared" si="9"/>
        <v>34.618468767651351</v>
      </c>
      <c r="P9" s="10">
        <f t="shared" si="9"/>
        <v>20.276686233550393</v>
      </c>
      <c r="Q9" s="10">
        <f t="shared" si="9"/>
        <v>7.6032228652624809E-2</v>
      </c>
      <c r="R9" s="10">
        <f t="shared" si="9"/>
        <v>1.7689158986299907</v>
      </c>
      <c r="S9" s="10">
        <f t="shared" si="9"/>
        <v>12.241771487506076</v>
      </c>
      <c r="T9" t="s">
        <v>516</v>
      </c>
      <c r="U9" t="s">
        <v>613</v>
      </c>
      <c r="V9" t="s">
        <v>42</v>
      </c>
      <c r="W9" t="s">
        <v>504</v>
      </c>
      <c r="X9" t="s">
        <v>505</v>
      </c>
      <c r="Y9" t="s">
        <v>511</v>
      </c>
      <c r="Z9" s="21">
        <v>29445</v>
      </c>
      <c r="AA9" s="21">
        <v>43329</v>
      </c>
      <c r="AB9">
        <f>DATEDIF(Z9,AA9,"Y")</f>
        <v>38</v>
      </c>
      <c r="AC9">
        <v>1</v>
      </c>
      <c r="AD9" t="s">
        <v>609</v>
      </c>
      <c r="AE9" t="s">
        <v>502</v>
      </c>
      <c r="AF9">
        <v>2043</v>
      </c>
      <c r="AG9">
        <v>8</v>
      </c>
      <c r="AH9" t="str">
        <f>IF(V9=A9,"TRUE","FALSE")</f>
        <v>TRUE</v>
      </c>
    </row>
    <row r="10" spans="1:34" ht="16" hidden="1" x14ac:dyDescent="0.2">
      <c r="A10" s="8" t="s">
        <v>92</v>
      </c>
      <c r="B10" s="9">
        <v>33</v>
      </c>
      <c r="C10" s="10">
        <f t="shared" ref="C10" si="10">B10/1000</f>
        <v>3.3000000000000002E-2</v>
      </c>
      <c r="D10" s="11">
        <v>18.544898972195877</v>
      </c>
      <c r="E10" s="11">
        <v>541.34727331996351</v>
      </c>
      <c r="F10" s="11">
        <v>336.53699190009456</v>
      </c>
      <c r="G10" s="11">
        <v>1.8017554937180658</v>
      </c>
      <c r="H10" s="11">
        <v>25.033777187276765</v>
      </c>
      <c r="I10" s="11">
        <v>104.03068362280202</v>
      </c>
      <c r="J10" s="11">
        <v>21.584986412036727</v>
      </c>
      <c r="K10" s="11">
        <v>33.077511813985375</v>
      </c>
      <c r="L10" s="11">
        <v>3.2848258809268414</v>
      </c>
      <c r="M10" s="11">
        <v>0.79075277562420598</v>
      </c>
      <c r="N10" s="10">
        <f>(D10*1/1000)/$C$22</f>
        <v>0.51513608256099663</v>
      </c>
      <c r="O10" s="10">
        <f t="shared" ref="O10:S10" si="11">(E10*1/1000)/$C$22</f>
        <v>15.037424258887874</v>
      </c>
      <c r="P10" s="10">
        <f t="shared" si="11"/>
        <v>9.3482497750026265</v>
      </c>
      <c r="Q10" s="10">
        <f t="shared" si="11"/>
        <v>5.0048763714390716E-2</v>
      </c>
      <c r="R10" s="10">
        <f t="shared" si="11"/>
        <v>0.69538269964657684</v>
      </c>
      <c r="S10" s="10">
        <f t="shared" si="11"/>
        <v>2.8897412117445005</v>
      </c>
      <c r="T10" t="s">
        <v>631</v>
      </c>
      <c r="U10" t="s">
        <v>613</v>
      </c>
      <c r="V10" t="s">
        <v>92</v>
      </c>
      <c r="W10" t="s">
        <v>504</v>
      </c>
      <c r="X10" t="s">
        <v>505</v>
      </c>
      <c r="Y10" t="s">
        <v>511</v>
      </c>
      <c r="Z10" s="21">
        <v>29445</v>
      </c>
      <c r="AA10" s="21">
        <v>43497</v>
      </c>
      <c r="AB10">
        <f t="shared" ref="AB10" si="12">DATEDIF(Z10,AA10,"Y")</f>
        <v>38</v>
      </c>
      <c r="AC10">
        <v>2</v>
      </c>
      <c r="AD10" t="s">
        <v>616</v>
      </c>
      <c r="AE10" t="s">
        <v>502</v>
      </c>
      <c r="AF10">
        <v>803</v>
      </c>
      <c r="AG10">
        <v>1</v>
      </c>
      <c r="AH10" t="str">
        <f t="shared" ref="AH10" si="13">IF(V10=A10,"TRUE","FALSE")</f>
        <v>TRUE</v>
      </c>
    </row>
    <row r="11" spans="1:34" ht="16" x14ac:dyDescent="0.2">
      <c r="A11" s="8" t="s">
        <v>52</v>
      </c>
      <c r="B11" s="9">
        <v>28</v>
      </c>
      <c r="C11" s="10">
        <f>B11/1000</f>
        <v>2.8000000000000001E-2</v>
      </c>
      <c r="D11" s="11">
        <v>6.4647434939540531</v>
      </c>
      <c r="E11" s="11">
        <v>593.98739172621572</v>
      </c>
      <c r="F11" s="11">
        <v>242.50871298226861</v>
      </c>
      <c r="G11" s="11">
        <v>1.2674527636773079</v>
      </c>
      <c r="H11" s="11">
        <v>12.499918398881318</v>
      </c>
      <c r="I11" s="11">
        <v>364.95377276304566</v>
      </c>
      <c r="J11" s="11">
        <v>8.3916101474415932</v>
      </c>
      <c r="K11" s="11">
        <v>12.724752697868578</v>
      </c>
      <c r="L11" s="11">
        <v>32.366367328983785</v>
      </c>
      <c r="M11" s="11">
        <v>1.50784097360423</v>
      </c>
      <c r="N11" s="10">
        <f t="shared" ref="N11:S11" si="14">(D11*1/1000)/$C$7</f>
        <v>0.19590131799860766</v>
      </c>
      <c r="O11" s="10">
        <f t="shared" si="14"/>
        <v>17.999617931097447</v>
      </c>
      <c r="P11" s="10">
        <f t="shared" si="14"/>
        <v>7.3487488782505634</v>
      </c>
      <c r="Q11" s="10">
        <f t="shared" si="14"/>
        <v>3.8407659505372962E-2</v>
      </c>
      <c r="R11" s="10">
        <f t="shared" si="14"/>
        <v>0.37878540602670663</v>
      </c>
      <c r="S11" s="10">
        <f t="shared" si="14"/>
        <v>11.059205235243807</v>
      </c>
      <c r="T11" t="s">
        <v>521</v>
      </c>
      <c r="U11" t="s">
        <v>617</v>
      </c>
      <c r="V11" t="s">
        <v>52</v>
      </c>
      <c r="W11" t="s">
        <v>504</v>
      </c>
      <c r="X11" t="s">
        <v>505</v>
      </c>
      <c r="Y11" t="s">
        <v>511</v>
      </c>
      <c r="Z11" s="21">
        <v>35211</v>
      </c>
      <c r="AA11" s="21">
        <v>43104</v>
      </c>
      <c r="AB11">
        <f>DATEDIF(Z11,AA11,"Y")</f>
        <v>21</v>
      </c>
      <c r="AC11">
        <v>1</v>
      </c>
      <c r="AD11" t="s">
        <v>609</v>
      </c>
      <c r="AE11" t="s">
        <v>502</v>
      </c>
      <c r="AF11">
        <v>69</v>
      </c>
      <c r="AG11">
        <v>4</v>
      </c>
      <c r="AH11" t="str">
        <f>IF(V11=A11,"TRUE","FALSE")</f>
        <v>TRUE</v>
      </c>
    </row>
    <row r="12" spans="1:34" ht="16" hidden="1" x14ac:dyDescent="0.2">
      <c r="A12" s="8" t="s">
        <v>172</v>
      </c>
      <c r="B12" s="9">
        <v>34</v>
      </c>
      <c r="C12" s="10">
        <f>B12/1000</f>
        <v>3.4000000000000002E-2</v>
      </c>
      <c r="D12" s="11">
        <v>12.024725578816884</v>
      </c>
      <c r="E12" s="11">
        <v>1472.5461453059554</v>
      </c>
      <c r="F12" s="11">
        <v>434.82092876886719</v>
      </c>
      <c r="G12" s="11">
        <v>2.9606515698413083</v>
      </c>
      <c r="H12" s="11">
        <v>19.764648804184308</v>
      </c>
      <c r="I12" s="11">
        <v>971.45751533097041</v>
      </c>
      <c r="J12" s="11">
        <v>12.241148883466558</v>
      </c>
      <c r="K12" s="11">
        <v>17.207736528893555</v>
      </c>
      <c r="L12" s="11">
        <v>46.300501041696066</v>
      </c>
      <c r="M12" s="11">
        <v>5.0208375673423111</v>
      </c>
      <c r="N12" s="10">
        <f t="shared" ref="N12:S12" si="15">(D12*1/1000)/$C$29</f>
        <v>0.40082418596056285</v>
      </c>
      <c r="O12" s="10">
        <f t="shared" si="15"/>
        <v>49.084871510198518</v>
      </c>
      <c r="P12" s="10">
        <f t="shared" si="15"/>
        <v>14.49403095896224</v>
      </c>
      <c r="Q12" s="10">
        <f t="shared" si="15"/>
        <v>9.8688385661376943E-2</v>
      </c>
      <c r="R12" s="10">
        <f t="shared" si="15"/>
        <v>0.65882162680614365</v>
      </c>
      <c r="S12" s="10">
        <f t="shared" si="15"/>
        <v>32.381917177699016</v>
      </c>
      <c r="T12" t="s">
        <v>655</v>
      </c>
      <c r="U12" t="s">
        <v>617</v>
      </c>
      <c r="V12" t="s">
        <v>172</v>
      </c>
      <c r="W12" t="s">
        <v>504</v>
      </c>
      <c r="X12" t="s">
        <v>505</v>
      </c>
      <c r="Y12" t="s">
        <v>511</v>
      </c>
      <c r="Z12" s="21">
        <v>35211</v>
      </c>
      <c r="AA12" s="21">
        <v>43728</v>
      </c>
      <c r="AB12">
        <f>DATEDIF(Z12,AA12,"Y")</f>
        <v>23</v>
      </c>
      <c r="AC12">
        <v>2</v>
      </c>
      <c r="AD12" t="s">
        <v>616</v>
      </c>
      <c r="AE12" t="s">
        <v>502</v>
      </c>
      <c r="AF12">
        <v>64</v>
      </c>
      <c r="AG12">
        <v>2</v>
      </c>
      <c r="AH12" t="str">
        <f>IF(V12=A12,"TRUE","FALSE")</f>
        <v>TRUE</v>
      </c>
    </row>
    <row r="13" spans="1:34" ht="16" x14ac:dyDescent="0.2">
      <c r="A13" s="8" t="s">
        <v>54</v>
      </c>
      <c r="B13" s="9">
        <v>38</v>
      </c>
      <c r="C13" s="10">
        <f>B13/1000</f>
        <v>3.7999999999999999E-2</v>
      </c>
      <c r="D13" s="11">
        <v>565.2338800110075</v>
      </c>
      <c r="E13" s="11">
        <v>1275.860373020409</v>
      </c>
      <c r="F13" s="11">
        <v>225.72097270444709</v>
      </c>
      <c r="G13" s="11">
        <v>26.486367568153121</v>
      </c>
      <c r="H13" s="11">
        <v>82.646896226821667</v>
      </c>
      <c r="I13" s="11">
        <v>458.50447491178636</v>
      </c>
      <c r="J13" s="11">
        <v>66.026374012587695</v>
      </c>
      <c r="K13" s="11">
        <v>62.49765623455896</v>
      </c>
      <c r="L13" s="11">
        <v>18.626332964845147</v>
      </c>
      <c r="M13" s="11">
        <v>5.0487751447425042</v>
      </c>
      <c r="N13" s="10">
        <f t="shared" ref="N13:S13" si="16">(D13*1/1000)/$C$8</f>
        <v>16.624525882676689</v>
      </c>
      <c r="O13" s="10">
        <f t="shared" si="16"/>
        <v>37.525305088835559</v>
      </c>
      <c r="P13" s="10">
        <f t="shared" si="16"/>
        <v>6.638852138366091</v>
      </c>
      <c r="Q13" s="10">
        <f t="shared" si="16"/>
        <v>0.77901081082803292</v>
      </c>
      <c r="R13" s="10">
        <f t="shared" si="16"/>
        <v>2.4307910654947547</v>
      </c>
      <c r="S13" s="10">
        <f t="shared" si="16"/>
        <v>13.485425732699598</v>
      </c>
      <c r="T13" t="s">
        <v>523</v>
      </c>
      <c r="U13" t="s">
        <v>618</v>
      </c>
      <c r="V13" t="s">
        <v>54</v>
      </c>
      <c r="W13" t="s">
        <v>504</v>
      </c>
      <c r="X13" t="s">
        <v>510</v>
      </c>
      <c r="Y13" t="s">
        <v>511</v>
      </c>
      <c r="Z13" s="21">
        <v>23573</v>
      </c>
      <c r="AA13" s="21">
        <v>43392</v>
      </c>
      <c r="AB13">
        <f>DATEDIF(Z13,AA13,"Y")</f>
        <v>54</v>
      </c>
      <c r="AC13">
        <v>1</v>
      </c>
      <c r="AD13" t="s">
        <v>609</v>
      </c>
      <c r="AE13" t="s">
        <v>502</v>
      </c>
      <c r="AF13">
        <v>6000</v>
      </c>
      <c r="AG13">
        <v>7</v>
      </c>
      <c r="AH13" t="str">
        <f>IF(V13=A13,"TRUE","FALSE")</f>
        <v>TRUE</v>
      </c>
    </row>
    <row r="14" spans="1:34" ht="16" hidden="1" x14ac:dyDescent="0.2">
      <c r="A14" s="8" t="s">
        <v>84</v>
      </c>
      <c r="B14" s="9">
        <v>42</v>
      </c>
      <c r="C14" s="10">
        <f>B14/1000</f>
        <v>4.2000000000000003E-2</v>
      </c>
      <c r="D14" s="11">
        <v>10.081438953082225</v>
      </c>
      <c r="E14" s="11">
        <v>297.47129080187011</v>
      </c>
      <c r="F14" s="11">
        <v>131.36134021647419</v>
      </c>
      <c r="G14" s="11">
        <v>1.2295661177189141</v>
      </c>
      <c r="H14" s="11">
        <v>9.9723044851793219</v>
      </c>
      <c r="I14" s="11">
        <v>176.57287993111876</v>
      </c>
      <c r="J14" s="11">
        <v>10.755641757060001</v>
      </c>
      <c r="K14" s="11">
        <v>15.511218674928447</v>
      </c>
      <c r="L14" s="11">
        <v>18.21974522868263</v>
      </c>
      <c r="M14" s="11">
        <v>2.5324069680040298</v>
      </c>
      <c r="N14" s="10">
        <f t="shared" ref="N14:S14" si="17">(D14*1/1000)/$C$14</f>
        <v>0.24003426078767204</v>
      </c>
      <c r="O14" s="10">
        <f t="shared" si="17"/>
        <v>7.0826497809969071</v>
      </c>
      <c r="P14" s="10">
        <f t="shared" si="17"/>
        <v>3.1276509575350997</v>
      </c>
      <c r="Q14" s="10">
        <f t="shared" si="17"/>
        <v>2.9275383755212239E-2</v>
      </c>
      <c r="R14" s="10">
        <f t="shared" si="17"/>
        <v>0.23743582107569811</v>
      </c>
      <c r="S14" s="10">
        <f t="shared" si="17"/>
        <v>4.2041161888361609</v>
      </c>
      <c r="T14" t="s">
        <v>629</v>
      </c>
      <c r="U14" t="s">
        <v>618</v>
      </c>
      <c r="V14" t="s">
        <v>84</v>
      </c>
      <c r="W14" t="s">
        <v>504</v>
      </c>
      <c r="X14" t="s">
        <v>510</v>
      </c>
      <c r="Y14" t="s">
        <v>511</v>
      </c>
      <c r="Z14" s="21">
        <v>23573</v>
      </c>
      <c r="AA14" s="21">
        <v>43483</v>
      </c>
      <c r="AB14">
        <f>DATEDIF(Z14,AA14,"Y")</f>
        <v>54</v>
      </c>
      <c r="AC14">
        <v>2</v>
      </c>
      <c r="AD14" t="s">
        <v>616</v>
      </c>
      <c r="AE14" t="s">
        <v>502</v>
      </c>
      <c r="AF14">
        <v>15</v>
      </c>
      <c r="AG14">
        <v>0</v>
      </c>
      <c r="AH14" t="str">
        <f>IF(V14=A14,"TRUE","FALSE")</f>
        <v>TRUE</v>
      </c>
    </row>
    <row r="15" spans="1:34" ht="16" x14ac:dyDescent="0.2">
      <c r="A15" s="8" t="s">
        <v>58</v>
      </c>
      <c r="B15" s="9">
        <v>26</v>
      </c>
      <c r="C15" s="10">
        <f t="shared" ref="C15" si="18">B15/1000</f>
        <v>2.5999999999999999E-2</v>
      </c>
      <c r="D15" s="11">
        <v>5.1634973611734756</v>
      </c>
      <c r="E15" s="11">
        <v>336.14646956802147</v>
      </c>
      <c r="F15" s="11">
        <v>160.81610743914041</v>
      </c>
      <c r="G15" s="11">
        <v>1.2099024142280435</v>
      </c>
      <c r="H15" s="11">
        <v>26.534251261275855</v>
      </c>
      <c r="I15" s="11">
        <v>75.049230461786578</v>
      </c>
      <c r="J15" s="11">
        <v>20.930085718067019</v>
      </c>
      <c r="K15" s="11">
        <v>33.148572126267084</v>
      </c>
      <c r="L15" s="11">
        <v>35.734060192229222</v>
      </c>
      <c r="M15" s="11">
        <v>5.1101345692575526</v>
      </c>
      <c r="N15" s="10">
        <f>(D15*1/1000)/$C$12</f>
        <v>0.15186756944627866</v>
      </c>
      <c r="O15" s="10">
        <f t="shared" ref="O15:S15" si="19">(E15*1/1000)/$C$12</f>
        <v>9.8866608696476899</v>
      </c>
      <c r="P15" s="10">
        <f t="shared" si="19"/>
        <v>4.7298855129158941</v>
      </c>
      <c r="Q15" s="10">
        <f t="shared" si="19"/>
        <v>3.5585365124354215E-2</v>
      </c>
      <c r="R15" s="10">
        <f t="shared" si="19"/>
        <v>0.78041915474340751</v>
      </c>
      <c r="S15" s="10">
        <f t="shared" si="19"/>
        <v>2.2073303076996051</v>
      </c>
      <c r="T15" t="s">
        <v>525</v>
      </c>
      <c r="U15" t="s">
        <v>619</v>
      </c>
      <c r="V15" t="s">
        <v>58</v>
      </c>
      <c r="W15" t="s">
        <v>504</v>
      </c>
      <c r="X15" t="s">
        <v>510</v>
      </c>
      <c r="Y15" t="s">
        <v>511</v>
      </c>
      <c r="Z15" s="21">
        <v>24908</v>
      </c>
      <c r="AA15" s="21">
        <v>43411</v>
      </c>
      <c r="AB15">
        <f t="shared" ref="AB15" si="20">DATEDIF(Z15,AA15,"Y")</f>
        <v>50</v>
      </c>
      <c r="AC15">
        <v>1</v>
      </c>
      <c r="AD15" t="s">
        <v>609</v>
      </c>
      <c r="AE15" t="s">
        <v>502</v>
      </c>
      <c r="AF15">
        <v>322</v>
      </c>
      <c r="AG15">
        <v>4</v>
      </c>
      <c r="AH15" t="str">
        <f t="shared" ref="AH15" si="21">IF(V15=A15,"TRUE","FALSE")</f>
        <v>TRUE</v>
      </c>
    </row>
    <row r="16" spans="1:34" ht="16" hidden="1" x14ac:dyDescent="0.2">
      <c r="A16" s="8" t="s">
        <v>104</v>
      </c>
      <c r="B16" s="9">
        <v>26</v>
      </c>
      <c r="C16" s="10">
        <f>B16/1000</f>
        <v>2.5999999999999999E-2</v>
      </c>
      <c r="D16" s="11">
        <v>7.0728867223631919</v>
      </c>
      <c r="E16" s="11">
        <v>1051.7132132418674</v>
      </c>
      <c r="F16" s="11">
        <v>630.0393865299161</v>
      </c>
      <c r="G16" s="11">
        <v>1.3403283889080089</v>
      </c>
      <c r="H16" s="11">
        <v>62.407182262194276</v>
      </c>
      <c r="I16" s="11">
        <v>488.25117967588176</v>
      </c>
      <c r="J16" s="11">
        <v>47.144779502021152</v>
      </c>
      <c r="K16" s="11">
        <v>62.619134085324255</v>
      </c>
      <c r="L16" s="11">
        <v>104.74384014896842</v>
      </c>
      <c r="M16" s="11">
        <v>28.740096468327152</v>
      </c>
      <c r="N16" s="10">
        <f t="shared" ref="N16:S16" si="22">(D16*1/1000)/$C$16</f>
        <v>0.27203410470627665</v>
      </c>
      <c r="O16" s="10">
        <f t="shared" si="22"/>
        <v>40.450508201610283</v>
      </c>
      <c r="P16" s="10">
        <f t="shared" si="22"/>
        <v>24.232284097304465</v>
      </c>
      <c r="Q16" s="10">
        <f t="shared" si="22"/>
        <v>5.1551091881077267E-2</v>
      </c>
      <c r="R16" s="10">
        <f t="shared" si="22"/>
        <v>2.4002762408536262</v>
      </c>
      <c r="S16" s="10">
        <f t="shared" si="22"/>
        <v>18.778891525995455</v>
      </c>
      <c r="T16" t="s">
        <v>633</v>
      </c>
      <c r="U16" t="s">
        <v>619</v>
      </c>
      <c r="V16" t="s">
        <v>104</v>
      </c>
      <c r="W16" t="s">
        <v>504</v>
      </c>
      <c r="X16" t="s">
        <v>510</v>
      </c>
      <c r="Y16" t="s">
        <v>511</v>
      </c>
      <c r="Z16" s="21">
        <v>24908</v>
      </c>
      <c r="AA16" s="21">
        <v>43509</v>
      </c>
      <c r="AB16">
        <f>DATEDIF(Z16,AA16,"Y")</f>
        <v>50</v>
      </c>
      <c r="AC16">
        <v>2</v>
      </c>
      <c r="AD16" t="s">
        <v>616</v>
      </c>
      <c r="AE16" t="s">
        <v>502</v>
      </c>
      <c r="AF16">
        <v>15</v>
      </c>
      <c r="AG16">
        <v>2</v>
      </c>
      <c r="AH16" t="str">
        <f>IF(V16=A16,"TRUE","FALSE")</f>
        <v>TRUE</v>
      </c>
    </row>
    <row r="17" spans="1:34" ht="16" x14ac:dyDescent="0.2">
      <c r="A17" s="8" t="s">
        <v>60</v>
      </c>
      <c r="B17" s="9">
        <v>65</v>
      </c>
      <c r="C17" s="10">
        <f>B17/1000</f>
        <v>6.5000000000000002E-2</v>
      </c>
      <c r="D17" s="11">
        <v>1201.4889377755453</v>
      </c>
      <c r="E17" s="11">
        <v>207.59871899705632</v>
      </c>
      <c r="F17" s="11">
        <v>44.505515651353321</v>
      </c>
      <c r="G17" s="11">
        <v>10.785616887685725</v>
      </c>
      <c r="H17" s="11">
        <v>-2.0015176421367373</v>
      </c>
      <c r="I17" s="11">
        <v>34.948486036539315</v>
      </c>
      <c r="J17" s="11">
        <v>2.0569320857350943</v>
      </c>
      <c r="K17" s="11">
        <v>3.6716198965984113</v>
      </c>
      <c r="L17" s="11">
        <v>3.33569348799863</v>
      </c>
      <c r="M17" s="11">
        <v>0.50279621527845364</v>
      </c>
      <c r="N17" s="10">
        <f t="shared" ref="N17:S17" si="23">(D17*1/1000)/$C$9</f>
        <v>25.031019536990527</v>
      </c>
      <c r="O17" s="10">
        <f t="shared" si="23"/>
        <v>4.3249733124386731</v>
      </c>
      <c r="P17" s="10">
        <f t="shared" si="23"/>
        <v>0.92719824273652751</v>
      </c>
      <c r="Q17" s="10">
        <f t="shared" si="23"/>
        <v>0.22470035182678594</v>
      </c>
      <c r="R17" s="10">
        <f t="shared" si="23"/>
        <v>-4.1698284211182025E-2</v>
      </c>
      <c r="S17" s="10">
        <f t="shared" si="23"/>
        <v>0.72809345909456902</v>
      </c>
      <c r="T17" t="s">
        <v>526</v>
      </c>
      <c r="U17" t="s">
        <v>620</v>
      </c>
      <c r="V17" t="s">
        <v>60</v>
      </c>
      <c r="W17" t="s">
        <v>504</v>
      </c>
      <c r="X17" t="s">
        <v>510</v>
      </c>
      <c r="Y17" t="s">
        <v>511</v>
      </c>
      <c r="Z17" s="21">
        <v>29437</v>
      </c>
      <c r="AA17" s="21">
        <v>43417</v>
      </c>
      <c r="AB17">
        <f>DATEDIF(Z17,AA17,"Y")</f>
        <v>38</v>
      </c>
      <c r="AC17">
        <v>1</v>
      </c>
      <c r="AD17" t="s">
        <v>609</v>
      </c>
      <c r="AE17" t="s">
        <v>502</v>
      </c>
      <c r="AF17">
        <v>1073</v>
      </c>
      <c r="AG17">
        <v>10</v>
      </c>
      <c r="AH17" t="str">
        <f>IF(V17=A17,"TRUE","FALSE")</f>
        <v>TRUE</v>
      </c>
    </row>
    <row r="18" spans="1:34" ht="16" hidden="1" x14ac:dyDescent="0.2">
      <c r="A18" s="8" t="s">
        <v>462</v>
      </c>
      <c r="B18" s="9">
        <v>24</v>
      </c>
      <c r="C18" s="10">
        <f>B18/1000</f>
        <v>2.4E-2</v>
      </c>
      <c r="D18" s="11">
        <v>4.4983416932254876</v>
      </c>
      <c r="E18" s="11">
        <v>413.61170966199956</v>
      </c>
      <c r="F18" s="11">
        <v>233.94756127726345</v>
      </c>
      <c r="G18" s="11">
        <v>1.2624738255762158</v>
      </c>
      <c r="H18" s="11">
        <v>26.28756955204787</v>
      </c>
      <c r="I18" s="11">
        <v>139.04123352865486</v>
      </c>
      <c r="J18" s="11">
        <v>21.989886824939575</v>
      </c>
      <c r="K18" s="11">
        <v>33.808122140557288</v>
      </c>
      <c r="L18" s="11">
        <v>50.135318531845471</v>
      </c>
      <c r="M18" s="11">
        <v>0.83387791001966816</v>
      </c>
      <c r="N18" s="10">
        <f t="shared" ref="N18:S18" si="24">(D18*1/1000)/$C$21</f>
        <v>0.14510779655566089</v>
      </c>
      <c r="O18" s="10">
        <f t="shared" si="24"/>
        <v>13.342313214903212</v>
      </c>
      <c r="P18" s="10">
        <f t="shared" si="24"/>
        <v>7.5466955250730141</v>
      </c>
      <c r="Q18" s="10">
        <f t="shared" si="24"/>
        <v>4.07249621153618E-2</v>
      </c>
      <c r="R18" s="10">
        <f t="shared" si="24"/>
        <v>0.84798611458218931</v>
      </c>
      <c r="S18" s="10">
        <f t="shared" si="24"/>
        <v>4.4852010815695111</v>
      </c>
      <c r="T18" t="s">
        <v>641</v>
      </c>
      <c r="U18" t="s">
        <v>620</v>
      </c>
      <c r="V18" t="s">
        <v>462</v>
      </c>
      <c r="W18" t="s">
        <v>504</v>
      </c>
      <c r="X18" t="s">
        <v>510</v>
      </c>
      <c r="Y18" t="s">
        <v>511</v>
      </c>
      <c r="Z18" s="21">
        <v>29437</v>
      </c>
      <c r="AA18" s="21">
        <v>43558</v>
      </c>
      <c r="AB18">
        <f>DATEDIF(Z18,AA18,"Y")</f>
        <v>38</v>
      </c>
      <c r="AC18">
        <v>3</v>
      </c>
      <c r="AD18" t="s">
        <v>616</v>
      </c>
      <c r="AE18" t="s">
        <v>502</v>
      </c>
      <c r="AF18">
        <v>56</v>
      </c>
      <c r="AG18">
        <v>0</v>
      </c>
      <c r="AH18" t="str">
        <f>IF(V18=A18,"TRUE","FALSE")</f>
        <v>TRUE</v>
      </c>
    </row>
    <row r="19" spans="1:34" ht="16" x14ac:dyDescent="0.2">
      <c r="A19" s="8" t="s">
        <v>72</v>
      </c>
      <c r="B19" s="9">
        <v>45</v>
      </c>
      <c r="C19" s="10">
        <f t="shared" ref="C19" si="25">B19/1000</f>
        <v>4.4999999999999998E-2</v>
      </c>
      <c r="D19" s="11">
        <v>203.15067364633509</v>
      </c>
      <c r="E19" s="11">
        <v>732.4100661556356</v>
      </c>
      <c r="F19" s="11">
        <v>57.668073641328633</v>
      </c>
      <c r="G19" s="11">
        <v>1.6204640683726033</v>
      </c>
      <c r="H19" s="11">
        <v>-5.9828139398660465</v>
      </c>
      <c r="I19" s="11">
        <v>480.97606562075066</v>
      </c>
      <c r="J19" s="11">
        <v>0.20911338463295223</v>
      </c>
      <c r="K19" s="11">
        <v>5.9884891452290374E-2</v>
      </c>
      <c r="L19" s="11">
        <v>1.5953354259589432</v>
      </c>
      <c r="M19" s="11">
        <v>0.89725397867344736</v>
      </c>
      <c r="N19" s="10">
        <f>(D19*1/1000)/$C$16</f>
        <v>7.8134874479359659</v>
      </c>
      <c r="O19" s="10">
        <f t="shared" ref="O19:S19" si="26">(E19*1/1000)/$C$16</f>
        <v>28.169617929062909</v>
      </c>
      <c r="P19" s="10">
        <f t="shared" si="26"/>
        <v>2.2180028323587937</v>
      </c>
      <c r="Q19" s="10">
        <f t="shared" si="26"/>
        <v>6.2325541091253975E-2</v>
      </c>
      <c r="R19" s="10">
        <f t="shared" si="26"/>
        <v>-0.2301082284563864</v>
      </c>
      <c r="S19" s="10">
        <f t="shared" si="26"/>
        <v>18.499079446951949</v>
      </c>
      <c r="T19" t="s">
        <v>528</v>
      </c>
      <c r="U19" t="s">
        <v>624</v>
      </c>
      <c r="V19" t="s">
        <v>72</v>
      </c>
      <c r="W19" t="s">
        <v>504</v>
      </c>
      <c r="X19" t="s">
        <v>505</v>
      </c>
      <c r="Y19" t="s">
        <v>511</v>
      </c>
      <c r="Z19" s="21">
        <v>36196</v>
      </c>
      <c r="AA19" s="21">
        <v>43462</v>
      </c>
      <c r="AB19">
        <f t="shared" ref="AB19" si="27">DATEDIF(Z19,AA19,"Y")</f>
        <v>19</v>
      </c>
      <c r="AC19">
        <v>1</v>
      </c>
      <c r="AD19" t="s">
        <v>609</v>
      </c>
      <c r="AE19" t="s">
        <v>502</v>
      </c>
      <c r="AF19">
        <v>108</v>
      </c>
      <c r="AG19">
        <v>3</v>
      </c>
      <c r="AH19" t="str">
        <f t="shared" ref="AH19" si="28">IF(V19=A19,"TRUE","FALSE")</f>
        <v>TRUE</v>
      </c>
    </row>
    <row r="20" spans="1:34" ht="16" hidden="1" x14ac:dyDescent="0.2">
      <c r="A20" s="8" t="s">
        <v>465</v>
      </c>
      <c r="B20" s="9">
        <v>35</v>
      </c>
      <c r="C20" s="10">
        <f>B20/1000</f>
        <v>3.5000000000000003E-2</v>
      </c>
      <c r="D20" s="11">
        <v>22.37134098761063</v>
      </c>
      <c r="E20" s="11">
        <v>1337.6445933241034</v>
      </c>
      <c r="F20" s="11">
        <v>142.48699528525185</v>
      </c>
      <c r="G20" s="11">
        <v>1.4385498765450229</v>
      </c>
      <c r="H20" s="11">
        <v>-4.9599899359539625</v>
      </c>
      <c r="I20" s="11">
        <v>764.91939122074336</v>
      </c>
      <c r="J20" s="11">
        <v>2.9548799025605782E-2</v>
      </c>
      <c r="K20" s="11">
        <v>0.42509427698471103</v>
      </c>
      <c r="L20" s="11">
        <v>2.2010486620926581</v>
      </c>
      <c r="M20" s="11">
        <v>0.72885253044804099</v>
      </c>
      <c r="N20" s="10">
        <f t="shared" ref="N20:S20" si="29">(D20*1/1000)/$C$23</f>
        <v>0.50843956790024158</v>
      </c>
      <c r="O20" s="10">
        <f t="shared" si="29"/>
        <v>30.401013484638717</v>
      </c>
      <c r="P20" s="10">
        <f t="shared" si="29"/>
        <v>3.2383408019375421</v>
      </c>
      <c r="Q20" s="10">
        <f t="shared" si="29"/>
        <v>3.2694315376023249E-2</v>
      </c>
      <c r="R20" s="10">
        <f t="shared" si="29"/>
        <v>-0.1127270439989537</v>
      </c>
      <c r="S20" s="10">
        <f t="shared" si="29"/>
        <v>17.384531618653259</v>
      </c>
      <c r="T20" t="s">
        <v>644</v>
      </c>
      <c r="U20" t="s">
        <v>624</v>
      </c>
      <c r="V20" t="s">
        <v>465</v>
      </c>
      <c r="W20" t="s">
        <v>504</v>
      </c>
      <c r="X20" t="s">
        <v>505</v>
      </c>
      <c r="Y20" t="s">
        <v>511</v>
      </c>
      <c r="Z20" s="21">
        <v>36196</v>
      </c>
      <c r="AA20" s="21">
        <v>43560</v>
      </c>
      <c r="AB20">
        <f>DATEDIF(Z20,AA20,"Y")</f>
        <v>20</v>
      </c>
      <c r="AC20">
        <v>2</v>
      </c>
      <c r="AD20" t="s">
        <v>616</v>
      </c>
      <c r="AE20" t="s">
        <v>502</v>
      </c>
      <c r="AF20">
        <v>68</v>
      </c>
      <c r="AG20">
        <v>1</v>
      </c>
      <c r="AH20" t="str">
        <f>IF(V20=A20,"TRUE","FALSE")</f>
        <v>TRUE</v>
      </c>
    </row>
    <row r="21" spans="1:34" ht="16" x14ac:dyDescent="0.2">
      <c r="A21" s="8" t="s">
        <v>62</v>
      </c>
      <c r="B21" s="9">
        <v>31</v>
      </c>
      <c r="C21" s="10">
        <f>B21/1000</f>
        <v>3.1E-2</v>
      </c>
      <c r="D21" s="11">
        <v>9.7401149690829278</v>
      </c>
      <c r="E21" s="11">
        <v>496.26047061981615</v>
      </c>
      <c r="F21" s="11">
        <v>211.14202381869629</v>
      </c>
      <c r="G21" s="11">
        <v>1.3002417740539007</v>
      </c>
      <c r="H21" s="11">
        <v>18.149425947375143</v>
      </c>
      <c r="I21" s="11">
        <v>176.52881403435538</v>
      </c>
      <c r="J21" s="11">
        <v>15.00425530966751</v>
      </c>
      <c r="K21" s="11">
        <v>18.463129633038513</v>
      </c>
      <c r="L21" s="11">
        <v>36.284554152812746</v>
      </c>
      <c r="M21" s="11">
        <v>14.457826207916495</v>
      </c>
      <c r="N21" s="10">
        <f t="shared" ref="N21:S21" si="30">(D21*1/1000)/$C$10</f>
        <v>0.29515499906311904</v>
      </c>
      <c r="O21" s="10">
        <f t="shared" si="30"/>
        <v>15.038196079388367</v>
      </c>
      <c r="P21" s="10">
        <f t="shared" si="30"/>
        <v>6.3982431460210991</v>
      </c>
      <c r="Q21" s="10">
        <f t="shared" si="30"/>
        <v>3.9401265880421234E-2</v>
      </c>
      <c r="R21" s="10">
        <f t="shared" si="30"/>
        <v>0.54998260446591341</v>
      </c>
      <c r="S21" s="10">
        <f t="shared" si="30"/>
        <v>5.3493580010410717</v>
      </c>
      <c r="T21" t="s">
        <v>621</v>
      </c>
      <c r="U21" t="s">
        <v>622</v>
      </c>
      <c r="V21" t="s">
        <v>62</v>
      </c>
      <c r="W21" t="s">
        <v>504</v>
      </c>
      <c r="X21" t="s">
        <v>520</v>
      </c>
      <c r="Y21" t="s">
        <v>511</v>
      </c>
      <c r="Z21" s="21">
        <v>25575</v>
      </c>
      <c r="AA21" s="21">
        <v>43426</v>
      </c>
      <c r="AB21">
        <f>DATEDIF(Z21,AA21,"Y")</f>
        <v>48</v>
      </c>
      <c r="AC21">
        <v>1</v>
      </c>
      <c r="AD21" t="s">
        <v>609</v>
      </c>
      <c r="AE21" t="s">
        <v>502</v>
      </c>
      <c r="AF21">
        <v>98</v>
      </c>
      <c r="AG21">
        <v>4</v>
      </c>
      <c r="AH21" t="str">
        <f>IF(V21=A21,"TRUE","FALSE")</f>
        <v>TRUE</v>
      </c>
    </row>
    <row r="22" spans="1:34" ht="16" hidden="1" x14ac:dyDescent="0.2">
      <c r="A22" s="8" t="s">
        <v>110</v>
      </c>
      <c r="B22" s="9">
        <v>36</v>
      </c>
      <c r="C22" s="10">
        <f t="shared" ref="C22:C23" si="31">B22/1000</f>
        <v>3.5999999999999997E-2</v>
      </c>
      <c r="D22" s="11">
        <v>7.5393320306501241</v>
      </c>
      <c r="E22" s="11">
        <v>537.83548929515803</v>
      </c>
      <c r="F22" s="11">
        <v>251.92572818661012</v>
      </c>
      <c r="G22" s="11">
        <v>1.2677392648790842</v>
      </c>
      <c r="H22" s="11">
        <v>8.7631809073968618</v>
      </c>
      <c r="I22" s="11">
        <v>297.44779264369294</v>
      </c>
      <c r="J22" s="11">
        <v>9.6348093631690865</v>
      </c>
      <c r="K22" s="11">
        <v>11.448680082532782</v>
      </c>
      <c r="L22" s="11">
        <v>23.862285089475392</v>
      </c>
      <c r="M22" s="11">
        <v>1.079285286625431</v>
      </c>
      <c r="N22" s="10">
        <f>(D22*1/1000)/$C$26</f>
        <v>0.25997696657414221</v>
      </c>
      <c r="O22" s="10">
        <f t="shared" ref="O22:S22" si="32">(E22*1/1000)/$C$26</f>
        <v>18.546051355005449</v>
      </c>
      <c r="P22" s="10">
        <f t="shared" si="32"/>
        <v>8.6870940754003492</v>
      </c>
      <c r="Q22" s="10">
        <f t="shared" si="32"/>
        <v>4.3715147064795998E-2</v>
      </c>
      <c r="R22" s="10">
        <f t="shared" si="32"/>
        <v>0.30217865197920213</v>
      </c>
      <c r="S22" s="10">
        <f t="shared" si="32"/>
        <v>10.256820435989411</v>
      </c>
      <c r="T22" t="s">
        <v>635</v>
      </c>
      <c r="U22" t="s">
        <v>622</v>
      </c>
      <c r="V22" t="s">
        <v>110</v>
      </c>
      <c r="W22" t="s">
        <v>504</v>
      </c>
      <c r="X22" t="s">
        <v>520</v>
      </c>
      <c r="Y22" t="s">
        <v>511</v>
      </c>
      <c r="Z22" s="21">
        <v>25575</v>
      </c>
      <c r="AA22" s="21">
        <v>43518</v>
      </c>
      <c r="AB22">
        <f t="shared" ref="AB22:AB23" si="33">DATEDIF(Z22,AA22,"Y")</f>
        <v>49</v>
      </c>
      <c r="AC22">
        <v>2</v>
      </c>
      <c r="AD22" t="s">
        <v>616</v>
      </c>
      <c r="AE22" t="s">
        <v>502</v>
      </c>
      <c r="AF22">
        <v>19</v>
      </c>
      <c r="AG22">
        <v>2</v>
      </c>
      <c r="AH22" t="str">
        <f t="shared" ref="AH22:AH23" si="34">IF(V22=A22,"TRUE","FALSE")</f>
        <v>TRUE</v>
      </c>
    </row>
    <row r="23" spans="1:34" ht="16" x14ac:dyDescent="0.2">
      <c r="A23" s="8" t="s">
        <v>68</v>
      </c>
      <c r="B23" s="9">
        <v>44</v>
      </c>
      <c r="C23" s="10">
        <f t="shared" si="31"/>
        <v>4.3999999999999997E-2</v>
      </c>
      <c r="D23" s="11">
        <v>4.4429966366533034</v>
      </c>
      <c r="E23" s="11">
        <v>425.12020756585628</v>
      </c>
      <c r="F23" s="11">
        <v>201.81166372723666</v>
      </c>
      <c r="G23" s="11">
        <v>1.2578862695851691</v>
      </c>
      <c r="H23" s="11">
        <v>25.546658911523558</v>
      </c>
      <c r="I23" s="11">
        <v>143.75252024731495</v>
      </c>
      <c r="J23" s="11">
        <v>22.563297261976338</v>
      </c>
      <c r="K23" s="11">
        <v>28.005026305158939</v>
      </c>
      <c r="L23" s="11">
        <v>29.576712639809209</v>
      </c>
      <c r="M23" s="11">
        <v>4.1869282532279302</v>
      </c>
      <c r="N23" s="10">
        <f>(D23*1/1000)/$C$15</f>
        <v>0.17088448602512707</v>
      </c>
      <c r="O23" s="10">
        <f t="shared" ref="O23:S23" si="35">(E23*1/1000)/$C$15</f>
        <v>16.350777214071396</v>
      </c>
      <c r="P23" s="10">
        <f t="shared" si="35"/>
        <v>7.7619870664321793</v>
      </c>
      <c r="Q23" s="10">
        <f t="shared" si="35"/>
        <v>4.8380241137891127E-2</v>
      </c>
      <c r="R23" s="10">
        <f t="shared" si="35"/>
        <v>0.98256380428936763</v>
      </c>
      <c r="S23" s="10">
        <f t="shared" si="35"/>
        <v>5.5289430864351905</v>
      </c>
      <c r="T23" t="s">
        <v>527</v>
      </c>
      <c r="U23" t="s">
        <v>623</v>
      </c>
      <c r="V23" t="s">
        <v>68</v>
      </c>
      <c r="W23" t="s">
        <v>504</v>
      </c>
      <c r="X23" t="s">
        <v>505</v>
      </c>
      <c r="Y23" t="s">
        <v>511</v>
      </c>
      <c r="Z23" s="21">
        <v>17139</v>
      </c>
      <c r="AA23" s="21">
        <v>43427</v>
      </c>
      <c r="AB23">
        <f t="shared" si="33"/>
        <v>71</v>
      </c>
      <c r="AC23">
        <v>1</v>
      </c>
      <c r="AD23" t="s">
        <v>609</v>
      </c>
      <c r="AE23" t="s">
        <v>502</v>
      </c>
      <c r="AF23">
        <v>164</v>
      </c>
      <c r="AG23">
        <v>4</v>
      </c>
      <c r="AH23" t="str">
        <f t="shared" si="34"/>
        <v>TRUE</v>
      </c>
    </row>
    <row r="24" spans="1:34" ht="16" hidden="1" x14ac:dyDescent="0.2">
      <c r="A24" s="8" t="s">
        <v>112</v>
      </c>
      <c r="B24" s="9">
        <v>38</v>
      </c>
      <c r="C24" s="10">
        <f>B24/1000</f>
        <v>3.7999999999999999E-2</v>
      </c>
      <c r="D24" s="11">
        <v>4.6222797716323392</v>
      </c>
      <c r="E24" s="11">
        <v>332.13807193533677</v>
      </c>
      <c r="F24" s="11">
        <v>185.10344729727791</v>
      </c>
      <c r="G24" s="11">
        <v>1.2123009340081503</v>
      </c>
      <c r="H24" s="11">
        <v>19.707839589117423</v>
      </c>
      <c r="I24" s="11">
        <v>90.995618191538497</v>
      </c>
      <c r="J24" s="11">
        <v>14.56733217766608</v>
      </c>
      <c r="K24" s="11">
        <v>18.335695750687968</v>
      </c>
      <c r="L24" s="11">
        <v>21.30859911360595</v>
      </c>
      <c r="M24" s="11">
        <v>1.4226876397053916</v>
      </c>
      <c r="N24" s="10">
        <f t="shared" ref="N24:S24" si="36">(D24*1/1000)/$C$18</f>
        <v>0.19259499048468082</v>
      </c>
      <c r="O24" s="10">
        <f t="shared" si="36"/>
        <v>13.839086330639033</v>
      </c>
      <c r="P24" s="10">
        <f t="shared" si="36"/>
        <v>7.712643637386579</v>
      </c>
      <c r="Q24" s="10">
        <f t="shared" si="36"/>
        <v>5.0512538917006258E-2</v>
      </c>
      <c r="R24" s="10">
        <f t="shared" si="36"/>
        <v>0.82115998287989256</v>
      </c>
      <c r="S24" s="10">
        <f t="shared" si="36"/>
        <v>3.7914840913141039</v>
      </c>
      <c r="T24" t="s">
        <v>636</v>
      </c>
      <c r="U24" t="s">
        <v>623</v>
      </c>
      <c r="V24" t="s">
        <v>112</v>
      </c>
      <c r="W24" t="s">
        <v>504</v>
      </c>
      <c r="X24" t="s">
        <v>505</v>
      </c>
      <c r="Y24" t="s">
        <v>511</v>
      </c>
      <c r="Z24" s="21">
        <v>17139</v>
      </c>
      <c r="AA24" s="21">
        <v>43518</v>
      </c>
      <c r="AB24">
        <f>DATEDIF(Z24,AA24,"Y")</f>
        <v>72</v>
      </c>
      <c r="AC24">
        <v>2</v>
      </c>
      <c r="AD24" t="s">
        <v>616</v>
      </c>
      <c r="AE24" t="s">
        <v>502</v>
      </c>
      <c r="AF24">
        <v>15</v>
      </c>
      <c r="AG24">
        <v>1</v>
      </c>
      <c r="AH24" t="str">
        <f>IF(V24=A24,"TRUE","FALSE")</f>
        <v>TRUE</v>
      </c>
    </row>
    <row r="25" spans="1:34" ht="16" x14ac:dyDescent="0.2">
      <c r="A25" s="8" t="s">
        <v>106</v>
      </c>
      <c r="B25" s="9">
        <v>30</v>
      </c>
      <c r="C25" s="10">
        <f>B25/1000</f>
        <v>0.03</v>
      </c>
      <c r="D25" s="11">
        <v>27.281187838923742</v>
      </c>
      <c r="E25" s="11">
        <v>1867.9243324436447</v>
      </c>
      <c r="F25" s="11">
        <v>153.87039078065504</v>
      </c>
      <c r="G25" s="11">
        <v>2.2002751116367292</v>
      </c>
      <c r="H25" s="11">
        <v>16.252058921140744</v>
      </c>
      <c r="I25" s="11">
        <v>918.6701326549553</v>
      </c>
      <c r="J25" s="11">
        <v>6.0356197635576514</v>
      </c>
      <c r="K25" s="11">
        <v>24.471751660077338</v>
      </c>
      <c r="L25" s="11">
        <v>4.5078148947432863</v>
      </c>
      <c r="M25" s="11">
        <v>1.2052071994426214</v>
      </c>
      <c r="N25" s="10">
        <f t="shared" ref="N25:S25" si="37">(D25*1/1000)/$C$17</f>
        <v>0.41971058213728829</v>
      </c>
      <c r="O25" s="10">
        <f t="shared" si="37"/>
        <v>28.737297422209917</v>
      </c>
      <c r="P25" s="10">
        <f t="shared" si="37"/>
        <v>2.3672367812408468</v>
      </c>
      <c r="Q25" s="10">
        <f t="shared" si="37"/>
        <v>3.3850386332872753E-2</v>
      </c>
      <c r="R25" s="10">
        <f t="shared" si="37"/>
        <v>0.25003167570985757</v>
      </c>
      <c r="S25" s="10">
        <f t="shared" si="37"/>
        <v>14.133386656230082</v>
      </c>
      <c r="T25" t="s">
        <v>538</v>
      </c>
      <c r="U25" t="s">
        <v>634</v>
      </c>
      <c r="V25" t="s">
        <v>106</v>
      </c>
      <c r="W25" t="s">
        <v>504</v>
      </c>
      <c r="X25" t="s">
        <v>505</v>
      </c>
      <c r="Y25" t="s">
        <v>511</v>
      </c>
      <c r="Z25" s="21">
        <v>25311</v>
      </c>
      <c r="AA25" s="21">
        <v>43511</v>
      </c>
      <c r="AB25">
        <f>DATEDIF(Z25,AA25,"Y")</f>
        <v>49</v>
      </c>
      <c r="AC25">
        <v>1</v>
      </c>
      <c r="AD25" t="s">
        <v>609</v>
      </c>
      <c r="AE25" t="s">
        <v>502</v>
      </c>
      <c r="AF25">
        <v>2216</v>
      </c>
      <c r="AG25">
        <v>7</v>
      </c>
      <c r="AH25" t="str">
        <f>IF(V25=A25,"TRUE","FALSE")</f>
        <v>TRUE</v>
      </c>
    </row>
    <row r="26" spans="1:34" ht="16" hidden="1" x14ac:dyDescent="0.2">
      <c r="A26" s="8" t="s">
        <v>470</v>
      </c>
      <c r="B26" s="9">
        <v>29</v>
      </c>
      <c r="C26" s="10">
        <f t="shared" ref="C26:C27" si="38">B26/1000</f>
        <v>2.9000000000000001E-2</v>
      </c>
      <c r="D26" s="11">
        <v>9.7367348149139499</v>
      </c>
      <c r="E26" s="11">
        <v>692.19549430959478</v>
      </c>
      <c r="F26" s="11">
        <v>132.43131753920434</v>
      </c>
      <c r="G26" s="11">
        <v>1.2930741258294376</v>
      </c>
      <c r="H26" s="11">
        <v>0.40854218950174759</v>
      </c>
      <c r="I26" s="11">
        <v>416.90529624978785</v>
      </c>
      <c r="J26" s="11">
        <v>0.94034549899254127</v>
      </c>
      <c r="K26" s="11">
        <v>2.9968232705563254</v>
      </c>
      <c r="L26" s="11">
        <v>7.3600590372910091</v>
      </c>
      <c r="M26" s="11">
        <v>2.4018064773057377</v>
      </c>
      <c r="N26" s="10">
        <f>(D26*1/1000)/$C$39</f>
        <v>0.26315499499767431</v>
      </c>
      <c r="O26" s="10">
        <f t="shared" ref="O26:S26" si="39">(E26*1/1000)/$C$39</f>
        <v>18.707986332691753</v>
      </c>
      <c r="P26" s="10">
        <f t="shared" si="39"/>
        <v>3.5792247983568743</v>
      </c>
      <c r="Q26" s="10">
        <f t="shared" si="39"/>
        <v>3.4947949346741558E-2</v>
      </c>
      <c r="R26" s="10">
        <f t="shared" si="39"/>
        <v>1.1041680797344531E-2</v>
      </c>
      <c r="S26" s="10">
        <f t="shared" si="39"/>
        <v>11.267710709453725</v>
      </c>
      <c r="T26" t="s">
        <v>648</v>
      </c>
      <c r="U26" t="s">
        <v>634</v>
      </c>
      <c r="V26" t="s">
        <v>470</v>
      </c>
      <c r="W26" t="s">
        <v>504</v>
      </c>
      <c r="X26" t="s">
        <v>505</v>
      </c>
      <c r="Y26" t="s">
        <v>511</v>
      </c>
      <c r="Z26" s="21">
        <v>25311</v>
      </c>
      <c r="AA26" s="21">
        <v>43581</v>
      </c>
      <c r="AB26">
        <f t="shared" ref="AB26" si="40">DATEDIF(Z26,AA26,"Y")</f>
        <v>50</v>
      </c>
      <c r="AC26">
        <v>2</v>
      </c>
      <c r="AD26" t="s">
        <v>616</v>
      </c>
      <c r="AE26" t="s">
        <v>502</v>
      </c>
      <c r="AF26">
        <v>67</v>
      </c>
      <c r="AG26">
        <v>2</v>
      </c>
      <c r="AH26" t="str">
        <f t="shared" ref="AH26:AH27" si="41">IF(V26=A26,"TRUE","FALSE")</f>
        <v>TRUE</v>
      </c>
    </row>
    <row r="27" spans="1:34" ht="16" x14ac:dyDescent="0.2">
      <c r="A27" s="8" t="s">
        <v>114</v>
      </c>
      <c r="B27" s="9">
        <v>55</v>
      </c>
      <c r="C27" s="10">
        <f t="shared" si="38"/>
        <v>5.5E-2</v>
      </c>
      <c r="D27" s="11">
        <v>64.693962719651537</v>
      </c>
      <c r="E27" s="11">
        <v>833.39022878974913</v>
      </c>
      <c r="F27" s="11">
        <v>296.27895475186426</v>
      </c>
      <c r="G27" s="11">
        <v>1.357753459678358</v>
      </c>
      <c r="H27" s="11">
        <v>42.345463605730174</v>
      </c>
      <c r="I27" s="11">
        <v>297.25846551371956</v>
      </c>
      <c r="J27" s="11">
        <v>24.708460247849189</v>
      </c>
      <c r="K27" s="11">
        <v>43.598439749543687</v>
      </c>
      <c r="L27" s="11">
        <v>11.884835865266716</v>
      </c>
      <c r="M27" s="11">
        <v>1.9223086664068492</v>
      </c>
      <c r="N27" s="10">
        <f>(D27*1/1000)/$C$28</f>
        <v>1.7970545199903207</v>
      </c>
      <c r="O27" s="10">
        <f t="shared" ref="O27:S27" si="42">(E27*1/1000)/$C$28</f>
        <v>23.149728577493033</v>
      </c>
      <c r="P27" s="10">
        <f t="shared" si="42"/>
        <v>8.2299709653295636</v>
      </c>
      <c r="Q27" s="10">
        <f t="shared" si="42"/>
        <v>3.7715373879954391E-2</v>
      </c>
      <c r="R27" s="10">
        <f t="shared" si="42"/>
        <v>1.1762628779369493</v>
      </c>
      <c r="S27" s="10">
        <f t="shared" si="42"/>
        <v>8.2571795976033204</v>
      </c>
      <c r="T27" s="22" t="s">
        <v>539</v>
      </c>
      <c r="U27" s="22" t="s">
        <v>637</v>
      </c>
      <c r="V27" s="22" t="s">
        <v>114</v>
      </c>
      <c r="W27" s="22" t="s">
        <v>504</v>
      </c>
      <c r="X27" s="22" t="s">
        <v>505</v>
      </c>
      <c r="Y27" s="22" t="s">
        <v>496</v>
      </c>
      <c r="Z27" s="26">
        <v>34403</v>
      </c>
      <c r="AA27" s="26">
        <v>43529</v>
      </c>
      <c r="AB27" s="22">
        <v>24</v>
      </c>
      <c r="AC27" s="22">
        <v>1</v>
      </c>
      <c r="AD27" t="s">
        <v>609</v>
      </c>
      <c r="AE27" s="22" t="s">
        <v>497</v>
      </c>
      <c r="AF27" s="22">
        <v>2021</v>
      </c>
      <c r="AG27" s="22">
        <v>5</v>
      </c>
      <c r="AH27" t="str">
        <f t="shared" si="41"/>
        <v>TRUE</v>
      </c>
    </row>
    <row r="28" spans="1:34" ht="16" hidden="1" x14ac:dyDescent="0.2">
      <c r="A28" s="8" t="s">
        <v>472</v>
      </c>
      <c r="B28" s="9">
        <v>36</v>
      </c>
      <c r="C28" s="10">
        <f>B28/1000</f>
        <v>3.5999999999999997E-2</v>
      </c>
      <c r="D28" s="11">
        <v>80.899286201331151</v>
      </c>
      <c r="E28" s="11">
        <v>586.40414679098012</v>
      </c>
      <c r="F28" s="11">
        <v>211.87817390282262</v>
      </c>
      <c r="G28" s="11">
        <v>2.9210254528023811</v>
      </c>
      <c r="H28" s="11">
        <v>-6.1748350773758531</v>
      </c>
      <c r="I28" s="11">
        <v>3.7718040420397947</v>
      </c>
      <c r="J28" s="11">
        <v>-2.97919328220137E-2</v>
      </c>
      <c r="K28" s="11">
        <v>0.17262152429346667</v>
      </c>
      <c r="L28" s="11">
        <v>2.1021370519691391</v>
      </c>
      <c r="M28" s="11">
        <v>-0.20017215527092297</v>
      </c>
      <c r="N28" s="10">
        <f t="shared" ref="N28:S28" si="43">(D28*1/1000)/$C$26</f>
        <v>2.789630558666591</v>
      </c>
      <c r="O28" s="10">
        <f t="shared" si="43"/>
        <v>20.22083264796483</v>
      </c>
      <c r="P28" s="10">
        <f t="shared" si="43"/>
        <v>7.3061439276835385</v>
      </c>
      <c r="Q28" s="10">
        <f t="shared" si="43"/>
        <v>0.1007250156138752</v>
      </c>
      <c r="R28" s="10">
        <f t="shared" si="43"/>
        <v>-0.21292534749571906</v>
      </c>
      <c r="S28" s="10">
        <f t="shared" si="43"/>
        <v>0.1300622083461998</v>
      </c>
      <c r="T28" t="s">
        <v>650</v>
      </c>
      <c r="U28" s="22" t="s">
        <v>637</v>
      </c>
      <c r="V28" t="s">
        <v>472</v>
      </c>
      <c r="W28" t="s">
        <v>504</v>
      </c>
      <c r="X28" t="s">
        <v>505</v>
      </c>
      <c r="Y28" t="s">
        <v>496</v>
      </c>
      <c r="Z28" s="21">
        <v>34403</v>
      </c>
      <c r="AA28" s="21">
        <v>43627</v>
      </c>
      <c r="AB28">
        <f>DATEDIF(Z28,AA28,"Y")</f>
        <v>25</v>
      </c>
      <c r="AC28">
        <v>3</v>
      </c>
      <c r="AD28" t="s">
        <v>616</v>
      </c>
      <c r="AE28" t="s">
        <v>497</v>
      </c>
      <c r="AF28">
        <v>667</v>
      </c>
      <c r="AG28">
        <v>6</v>
      </c>
      <c r="AH28" t="str">
        <f>IF(V28=A28,"TRUE","FALSE")</f>
        <v>TRUE</v>
      </c>
    </row>
    <row r="29" spans="1:34" ht="16" x14ac:dyDescent="0.2">
      <c r="A29" s="8" t="s">
        <v>457</v>
      </c>
      <c r="B29" s="9">
        <v>30</v>
      </c>
      <c r="C29" s="10">
        <f>B29/1000</f>
        <v>0.03</v>
      </c>
      <c r="D29" s="11">
        <v>34.095897723422546</v>
      </c>
      <c r="E29" s="11">
        <v>2238.4162168775101</v>
      </c>
      <c r="F29" s="11">
        <v>797.00787406485904</v>
      </c>
      <c r="G29" s="11">
        <v>1.4667459517207557</v>
      </c>
      <c r="H29" s="11">
        <v>31.378571196017042</v>
      </c>
      <c r="I29" s="11">
        <v>1389.4826436717285</v>
      </c>
      <c r="J29" s="11">
        <v>17.638749726221434</v>
      </c>
      <c r="K29" s="11">
        <v>34.39829749051237</v>
      </c>
      <c r="L29" s="11">
        <v>81.736806818273692</v>
      </c>
      <c r="M29" s="11">
        <v>1.315755420237227</v>
      </c>
      <c r="N29" s="10">
        <f t="shared" ref="N29:S29" si="44">(D29*1/1000)/$C$19</f>
        <v>0.75768661607605658</v>
      </c>
      <c r="O29" s="10">
        <f t="shared" si="44"/>
        <v>49.742582597278002</v>
      </c>
      <c r="P29" s="10">
        <f t="shared" si="44"/>
        <v>17.711286090330201</v>
      </c>
      <c r="Q29" s="10">
        <f t="shared" si="44"/>
        <v>3.2594354482683462E-2</v>
      </c>
      <c r="R29" s="10">
        <f t="shared" si="44"/>
        <v>0.69730158213371207</v>
      </c>
      <c r="S29" s="10">
        <f t="shared" si="44"/>
        <v>30.877392081593968</v>
      </c>
      <c r="T29" t="s">
        <v>540</v>
      </c>
      <c r="U29" s="22" t="s">
        <v>638</v>
      </c>
      <c r="V29" t="s">
        <v>457</v>
      </c>
      <c r="W29" t="s">
        <v>504</v>
      </c>
      <c r="X29" t="s">
        <v>510</v>
      </c>
      <c r="Y29" t="s">
        <v>496</v>
      </c>
      <c r="Z29" s="21">
        <v>29943</v>
      </c>
      <c r="AA29" s="21">
        <v>43525</v>
      </c>
      <c r="AB29">
        <f>DATEDIF(Z29,AA29,"Y")</f>
        <v>37</v>
      </c>
      <c r="AC29">
        <v>1</v>
      </c>
      <c r="AD29" t="s">
        <v>609</v>
      </c>
      <c r="AE29" t="s">
        <v>502</v>
      </c>
      <c r="AF29">
        <v>922</v>
      </c>
      <c r="AG29">
        <v>8</v>
      </c>
      <c r="AH29" t="str">
        <f>IF(V29=A29,"TRUE","FALSE")</f>
        <v>TRUE</v>
      </c>
    </row>
    <row r="30" spans="1:34" ht="16" hidden="1" x14ac:dyDescent="0.2">
      <c r="A30" s="8" t="s">
        <v>182</v>
      </c>
      <c r="B30" s="9">
        <v>36</v>
      </c>
      <c r="C30" s="10">
        <f t="shared" ref="C30:C31" si="45">B30/1000</f>
        <v>3.5999999999999997E-2</v>
      </c>
      <c r="D30" s="11">
        <v>16.123549871762265</v>
      </c>
      <c r="E30" s="11">
        <v>1358.2808425662038</v>
      </c>
      <c r="F30" s="11">
        <v>505.83674165206514</v>
      </c>
      <c r="G30" s="11">
        <v>3.1886178322830649</v>
      </c>
      <c r="H30" s="11">
        <v>19.653992877883237</v>
      </c>
      <c r="I30" s="11">
        <v>850.01381341834701</v>
      </c>
      <c r="J30" s="11">
        <v>10.17910314356415</v>
      </c>
      <c r="K30" s="11">
        <v>25.379385533024408</v>
      </c>
      <c r="L30" s="11">
        <v>76.405092825459334</v>
      </c>
      <c r="M30" s="11">
        <v>2.2215083119577743</v>
      </c>
      <c r="N30" s="10">
        <f>(D30*1/1000)/$C$50</f>
        <v>0.55598447833662978</v>
      </c>
      <c r="O30" s="10">
        <f t="shared" ref="O30:R30" si="46">(E30*1/1000)/$C$50</f>
        <v>46.837270433317371</v>
      </c>
      <c r="P30" s="10">
        <f t="shared" si="46"/>
        <v>17.442646263864315</v>
      </c>
      <c r="Q30" s="10">
        <f t="shared" si="46"/>
        <v>0.1099523390442436</v>
      </c>
      <c r="R30" s="10">
        <f t="shared" si="46"/>
        <v>0.67772389234080122</v>
      </c>
      <c r="S30" s="10">
        <f>(I30*1/1000)/$C$50</f>
        <v>29.310821152356791</v>
      </c>
      <c r="T30" t="s">
        <v>659</v>
      </c>
      <c r="U30" s="22" t="s">
        <v>638</v>
      </c>
      <c r="V30" t="s">
        <v>182</v>
      </c>
      <c r="W30" t="s">
        <v>504</v>
      </c>
      <c r="X30" t="s">
        <v>510</v>
      </c>
      <c r="Y30" t="s">
        <v>496</v>
      </c>
      <c r="Z30" s="21">
        <v>29943</v>
      </c>
      <c r="AA30" s="21">
        <v>43733</v>
      </c>
      <c r="AB30">
        <f t="shared" ref="AB30:AB31" si="47">DATEDIF(Z30,AA30,"Y")</f>
        <v>37</v>
      </c>
      <c r="AC30">
        <v>3</v>
      </c>
      <c r="AD30" t="s">
        <v>616</v>
      </c>
      <c r="AE30" t="s">
        <v>502</v>
      </c>
      <c r="AF30">
        <v>11409</v>
      </c>
      <c r="AG30">
        <v>10</v>
      </c>
      <c r="AH30" t="str">
        <f t="shared" ref="AH30:AH31" si="48">IF(V30=A30,"TRUE","FALSE")</f>
        <v>TRUE</v>
      </c>
    </row>
    <row r="31" spans="1:34" ht="16" x14ac:dyDescent="0.2">
      <c r="A31" s="8" t="s">
        <v>461</v>
      </c>
      <c r="B31" s="9">
        <v>28</v>
      </c>
      <c r="C31" s="10">
        <f t="shared" si="45"/>
        <v>2.8000000000000001E-2</v>
      </c>
      <c r="D31" s="11">
        <v>16.98702649761378</v>
      </c>
      <c r="E31" s="11">
        <v>388.82730845735415</v>
      </c>
      <c r="F31" s="11">
        <v>215.61843993760408</v>
      </c>
      <c r="G31" s="11">
        <v>1.383449717294851</v>
      </c>
      <c r="H31" s="11">
        <v>29.294958260079333</v>
      </c>
      <c r="I31" s="11">
        <v>252.60940185726287</v>
      </c>
      <c r="J31" s="11">
        <v>19.456828249684406</v>
      </c>
      <c r="K31" s="11">
        <v>35.0020369670655</v>
      </c>
      <c r="L31" s="11">
        <v>5.5882488343227212</v>
      </c>
      <c r="M31" s="11">
        <v>0.16300979898101009</v>
      </c>
      <c r="N31" s="10">
        <f>(D31*1/1000)/$C$31</f>
        <v>0.60667951777192064</v>
      </c>
      <c r="O31" s="10">
        <f t="shared" ref="O31:S31" si="49">(E31*1/1000)/$C$31</f>
        <v>13.886689587762648</v>
      </c>
      <c r="P31" s="10">
        <f t="shared" si="49"/>
        <v>7.7006585692001455</v>
      </c>
      <c r="Q31" s="10">
        <f t="shared" si="49"/>
        <v>4.9408918474816106E-2</v>
      </c>
      <c r="R31" s="10">
        <f t="shared" si="49"/>
        <v>1.0462485092885476</v>
      </c>
      <c r="S31" s="10">
        <f t="shared" si="49"/>
        <v>9.0217643520451034</v>
      </c>
      <c r="T31" t="s">
        <v>542</v>
      </c>
      <c r="U31" s="22" t="s">
        <v>640</v>
      </c>
      <c r="V31" t="s">
        <v>461</v>
      </c>
      <c r="W31" t="s">
        <v>504</v>
      </c>
      <c r="X31" t="s">
        <v>505</v>
      </c>
      <c r="Y31" t="s">
        <v>511</v>
      </c>
      <c r="Z31" s="21">
        <v>31823</v>
      </c>
      <c r="AA31" s="21">
        <v>43546</v>
      </c>
      <c r="AB31">
        <f t="shared" si="47"/>
        <v>32</v>
      </c>
      <c r="AC31">
        <v>1</v>
      </c>
      <c r="AD31" t="s">
        <v>609</v>
      </c>
      <c r="AE31" t="s">
        <v>497</v>
      </c>
      <c r="AF31">
        <v>306</v>
      </c>
      <c r="AG31">
        <v>4</v>
      </c>
      <c r="AH31" t="str">
        <f t="shared" si="48"/>
        <v>TRUE</v>
      </c>
    </row>
    <row r="32" spans="1:34" ht="16" hidden="1" x14ac:dyDescent="0.2">
      <c r="A32" s="8" t="s">
        <v>168</v>
      </c>
      <c r="B32" s="9">
        <v>25</v>
      </c>
      <c r="C32" s="10">
        <f t="shared" ref="C32:C62" si="50">B32/1000</f>
        <v>2.5000000000000001E-2</v>
      </c>
      <c r="D32" s="11">
        <v>16.054951895389969</v>
      </c>
      <c r="E32" s="11">
        <v>144.1905195652148</v>
      </c>
      <c r="F32" s="11">
        <v>71.149600675573652</v>
      </c>
      <c r="G32" s="11">
        <v>2.8275805046398643</v>
      </c>
      <c r="H32" s="11">
        <v>3.4459984926935112</v>
      </c>
      <c r="I32" s="11">
        <v>21.07679508044049</v>
      </c>
      <c r="J32" s="11">
        <v>5.0734882400786132</v>
      </c>
      <c r="K32" s="11">
        <v>7.1575285697490703</v>
      </c>
      <c r="L32" s="11">
        <v>1.266133781490697</v>
      </c>
      <c r="M32" s="11">
        <v>2.0315133949543598</v>
      </c>
      <c r="N32" s="10">
        <f t="shared" ref="N32:S32" si="51">(D32*1/1000)/$C$28</f>
        <v>0.44597088598305473</v>
      </c>
      <c r="O32" s="10">
        <f t="shared" si="51"/>
        <v>4.005292210144856</v>
      </c>
      <c r="P32" s="10">
        <f t="shared" si="51"/>
        <v>1.9763777965437126</v>
      </c>
      <c r="Q32" s="10">
        <f t="shared" si="51"/>
        <v>7.8543902906662896E-2</v>
      </c>
      <c r="R32" s="10">
        <f t="shared" si="51"/>
        <v>9.5722180352597538E-2</v>
      </c>
      <c r="S32" s="10">
        <f t="shared" si="51"/>
        <v>0.58546653001223592</v>
      </c>
      <c r="T32" t="s">
        <v>654</v>
      </c>
      <c r="U32" s="22" t="s">
        <v>640</v>
      </c>
      <c r="V32" t="s">
        <v>168</v>
      </c>
      <c r="W32" t="s">
        <v>504</v>
      </c>
      <c r="X32" t="s">
        <v>505</v>
      </c>
      <c r="Y32" t="s">
        <v>511</v>
      </c>
      <c r="Z32" s="21">
        <v>31823</v>
      </c>
      <c r="AA32" s="21">
        <v>43726</v>
      </c>
      <c r="AB32">
        <f t="shared" ref="AB32:AB62" si="52">DATEDIF(Z32,AA32,"Y")</f>
        <v>32</v>
      </c>
      <c r="AC32">
        <v>3</v>
      </c>
      <c r="AD32" t="s">
        <v>616</v>
      </c>
      <c r="AE32" t="s">
        <v>497</v>
      </c>
      <c r="AF32">
        <v>15</v>
      </c>
      <c r="AG32">
        <v>0</v>
      </c>
      <c r="AH32" t="str">
        <f t="shared" ref="AH32:AH62" si="53">IF(V32=A32,"TRUE","FALSE")</f>
        <v>TRUE</v>
      </c>
    </row>
    <row r="33" spans="1:34" ht="16" x14ac:dyDescent="0.2">
      <c r="A33" s="8" t="s">
        <v>194</v>
      </c>
      <c r="B33" s="9">
        <v>35</v>
      </c>
      <c r="C33" s="10">
        <f t="shared" si="50"/>
        <v>3.5000000000000003E-2</v>
      </c>
      <c r="D33" s="11">
        <v>3.4688161238538155</v>
      </c>
      <c r="E33" s="11">
        <v>1584.4825652299653</v>
      </c>
      <c r="F33" s="11">
        <v>530.09760717528059</v>
      </c>
      <c r="G33" s="11">
        <v>2.8931458824877057</v>
      </c>
      <c r="H33" s="11">
        <v>16.29231170291154</v>
      </c>
      <c r="I33" s="11">
        <v>622.16806897403524</v>
      </c>
      <c r="J33" s="11">
        <v>7.3960293885372153</v>
      </c>
      <c r="K33" s="11">
        <v>13.784591047917928</v>
      </c>
      <c r="L33" s="11">
        <v>49.098759404175965</v>
      </c>
      <c r="M33" s="11">
        <v>19.194817726729568</v>
      </c>
      <c r="N33" s="10">
        <f t="shared" ref="N33:S33" si="54">(D33*1/1000)/$C$33</f>
        <v>9.9109032110109005E-2</v>
      </c>
      <c r="O33" s="10">
        <f t="shared" si="54"/>
        <v>45.270930435141857</v>
      </c>
      <c r="P33" s="10">
        <f t="shared" si="54"/>
        <v>15.145645919293727</v>
      </c>
      <c r="Q33" s="10">
        <f t="shared" si="54"/>
        <v>8.2661310928220155E-2</v>
      </c>
      <c r="R33" s="10">
        <f t="shared" si="54"/>
        <v>0.46549462008318687</v>
      </c>
      <c r="S33" s="10">
        <f t="shared" si="54"/>
        <v>17.77623054211529</v>
      </c>
      <c r="T33" t="s">
        <v>550</v>
      </c>
      <c r="U33" s="22" t="s">
        <v>661</v>
      </c>
      <c r="V33" t="s">
        <v>194</v>
      </c>
      <c r="W33" t="s">
        <v>504</v>
      </c>
      <c r="X33" t="s">
        <v>520</v>
      </c>
      <c r="Y33" t="s">
        <v>511</v>
      </c>
      <c r="Z33" s="21">
        <v>34720</v>
      </c>
      <c r="AA33" s="21">
        <v>43812</v>
      </c>
      <c r="AB33">
        <f t="shared" si="52"/>
        <v>24</v>
      </c>
      <c r="AC33">
        <v>1</v>
      </c>
      <c r="AD33" t="s">
        <v>609</v>
      </c>
      <c r="AE33" t="s">
        <v>502</v>
      </c>
      <c r="AF33">
        <v>375</v>
      </c>
      <c r="AG33">
        <v>9</v>
      </c>
      <c r="AH33" t="str">
        <f t="shared" si="53"/>
        <v>TRUE</v>
      </c>
    </row>
    <row r="34" spans="1:34" ht="16" hidden="1" x14ac:dyDescent="0.2">
      <c r="A34" s="8" t="s">
        <v>222</v>
      </c>
      <c r="B34" s="9">
        <v>28</v>
      </c>
      <c r="C34" s="10">
        <f t="shared" si="50"/>
        <v>2.8000000000000001E-2</v>
      </c>
      <c r="D34" s="11">
        <v>3.562522371484369</v>
      </c>
      <c r="E34" s="11">
        <v>213.88774650837354</v>
      </c>
      <c r="F34" s="11">
        <v>103.29558910506675</v>
      </c>
      <c r="G34" s="11">
        <v>2.8230794263172934</v>
      </c>
      <c r="H34" s="11">
        <v>1.4248907840547029</v>
      </c>
      <c r="I34" s="11">
        <v>113.39708106353696</v>
      </c>
      <c r="J34" s="11">
        <v>3.6133336996183454</v>
      </c>
      <c r="K34" s="11">
        <v>4.2578821591489486</v>
      </c>
      <c r="L34" s="11">
        <v>14.853586517044002</v>
      </c>
      <c r="M34" s="11">
        <v>8.4503603108759435</v>
      </c>
      <c r="N34" s="10">
        <f t="shared" ref="N34:S34" si="55">(D34*1/1000)/$C$41</f>
        <v>8.2849357476380683E-2</v>
      </c>
      <c r="O34" s="10">
        <f t="shared" si="55"/>
        <v>4.974133639729617</v>
      </c>
      <c r="P34" s="10">
        <f t="shared" si="55"/>
        <v>2.4022230024434132</v>
      </c>
      <c r="Q34" s="10">
        <f t="shared" si="55"/>
        <v>6.5653009914355673E-2</v>
      </c>
      <c r="R34" s="10">
        <f t="shared" si="55"/>
        <v>3.3136994978016351E-2</v>
      </c>
      <c r="S34" s="10">
        <f t="shared" si="55"/>
        <v>2.6371414200822554</v>
      </c>
      <c r="T34" t="s">
        <v>669</v>
      </c>
      <c r="U34" s="22" t="s">
        <v>661</v>
      </c>
      <c r="V34" t="s">
        <v>222</v>
      </c>
      <c r="W34" t="s">
        <v>504</v>
      </c>
      <c r="X34" t="s">
        <v>520</v>
      </c>
      <c r="Y34" t="s">
        <v>511</v>
      </c>
      <c r="Z34" s="21">
        <v>34720</v>
      </c>
      <c r="AA34" s="21">
        <v>43903</v>
      </c>
      <c r="AB34">
        <f t="shared" si="52"/>
        <v>25</v>
      </c>
      <c r="AC34">
        <v>2</v>
      </c>
      <c r="AD34" t="s">
        <v>616</v>
      </c>
      <c r="AE34" t="s">
        <v>502</v>
      </c>
      <c r="AF34">
        <v>172</v>
      </c>
      <c r="AG34">
        <v>0</v>
      </c>
      <c r="AH34" t="str">
        <f t="shared" si="53"/>
        <v>TRUE</v>
      </c>
    </row>
    <row r="35" spans="1:34" ht="16" x14ac:dyDescent="0.2">
      <c r="A35" s="8" t="s">
        <v>196</v>
      </c>
      <c r="B35" s="9">
        <v>44</v>
      </c>
      <c r="C35" s="10">
        <f t="shared" si="50"/>
        <v>4.3999999999999997E-2</v>
      </c>
      <c r="D35" s="11">
        <v>3.4141792226693415</v>
      </c>
      <c r="E35" s="11">
        <v>629.56247223079617</v>
      </c>
      <c r="F35" s="11">
        <v>285.8137239624516</v>
      </c>
      <c r="G35" s="11">
        <v>3.0063538996374932</v>
      </c>
      <c r="H35" s="11">
        <v>63.850299854358028</v>
      </c>
      <c r="I35" s="11">
        <v>169.73144835386219</v>
      </c>
      <c r="J35" s="11">
        <v>39.686928775682588</v>
      </c>
      <c r="K35" s="11">
        <v>56.946144548177067</v>
      </c>
      <c r="L35" s="11">
        <v>55.72481408863851</v>
      </c>
      <c r="M35" s="11">
        <v>9.1956743189509726</v>
      </c>
      <c r="N35" s="10">
        <f t="shared" ref="N35:S35" si="56">(D35*1/1000)/$C$34</f>
        <v>0.12193497223819076</v>
      </c>
      <c r="O35" s="10">
        <f t="shared" si="56"/>
        <v>22.484374008242721</v>
      </c>
      <c r="P35" s="10">
        <f t="shared" si="56"/>
        <v>10.207632998658985</v>
      </c>
      <c r="Q35" s="10">
        <f t="shared" si="56"/>
        <v>0.10736978212991047</v>
      </c>
      <c r="R35" s="10">
        <f t="shared" si="56"/>
        <v>2.2803678519413579</v>
      </c>
      <c r="S35" s="10">
        <f t="shared" si="56"/>
        <v>6.0618374412093639</v>
      </c>
      <c r="T35" t="s">
        <v>551</v>
      </c>
      <c r="U35" s="22" t="s">
        <v>662</v>
      </c>
      <c r="V35" t="s">
        <v>196</v>
      </c>
      <c r="W35" t="s">
        <v>504</v>
      </c>
      <c r="X35" t="s">
        <v>510</v>
      </c>
      <c r="Y35" t="s">
        <v>511</v>
      </c>
      <c r="Z35" s="21">
        <v>33760</v>
      </c>
      <c r="AA35" s="21">
        <v>43815</v>
      </c>
      <c r="AB35">
        <f t="shared" si="52"/>
        <v>27</v>
      </c>
      <c r="AC35">
        <v>1</v>
      </c>
      <c r="AD35" t="s">
        <v>609</v>
      </c>
      <c r="AE35" t="s">
        <v>502</v>
      </c>
      <c r="AF35">
        <v>704</v>
      </c>
      <c r="AG35">
        <v>10</v>
      </c>
      <c r="AH35" t="str">
        <f t="shared" si="53"/>
        <v>TRUE</v>
      </c>
    </row>
    <row r="36" spans="1:34" ht="16" hidden="1" x14ac:dyDescent="0.2">
      <c r="A36" s="8" t="s">
        <v>204</v>
      </c>
      <c r="B36" s="9">
        <v>32</v>
      </c>
      <c r="C36" s="10">
        <f t="shared" si="50"/>
        <v>3.2000000000000001E-2</v>
      </c>
      <c r="D36" s="11">
        <v>3.7197523470015041</v>
      </c>
      <c r="E36" s="11">
        <v>219.17973266137378</v>
      </c>
      <c r="F36" s="11">
        <v>142.44701063394061</v>
      </c>
      <c r="G36" s="11">
        <v>2.8282201272172665</v>
      </c>
      <c r="H36" s="11">
        <v>16.287063362755173</v>
      </c>
      <c r="I36" s="11">
        <v>173.82234673719086</v>
      </c>
      <c r="J36" s="11">
        <v>12.690030883880253</v>
      </c>
      <c r="K36" s="11">
        <v>17.389645556558122</v>
      </c>
      <c r="L36" s="11">
        <v>23.11038921329807</v>
      </c>
      <c r="M36" s="11">
        <v>1.7976756361670705</v>
      </c>
      <c r="N36" s="10">
        <f t="shared" ref="N36:S36" si="57">(D36*1/1000)/$C$35</f>
        <v>8.4539826068216015E-2</v>
      </c>
      <c r="O36" s="10">
        <f t="shared" si="57"/>
        <v>4.9813575604857681</v>
      </c>
      <c r="P36" s="10">
        <f t="shared" si="57"/>
        <v>3.2374320598622868</v>
      </c>
      <c r="Q36" s="10">
        <f t="shared" si="57"/>
        <v>6.4277730164028782E-2</v>
      </c>
      <c r="R36" s="10">
        <f t="shared" si="57"/>
        <v>0.37016053097170853</v>
      </c>
      <c r="S36" s="10">
        <f t="shared" si="57"/>
        <v>3.9505078803907012</v>
      </c>
      <c r="T36" t="s">
        <v>663</v>
      </c>
      <c r="U36" s="22" t="s">
        <v>662</v>
      </c>
      <c r="V36" t="s">
        <v>204</v>
      </c>
      <c r="W36" t="s">
        <v>504</v>
      </c>
      <c r="X36" t="s">
        <v>510</v>
      </c>
      <c r="Y36" t="s">
        <v>511</v>
      </c>
      <c r="Z36" s="21">
        <v>33760</v>
      </c>
      <c r="AA36" s="21">
        <v>43830</v>
      </c>
      <c r="AB36">
        <f t="shared" si="52"/>
        <v>27</v>
      </c>
      <c r="AC36">
        <v>2</v>
      </c>
      <c r="AD36" t="s">
        <v>616</v>
      </c>
      <c r="AE36" t="s">
        <v>502</v>
      </c>
      <c r="AF36">
        <v>129</v>
      </c>
      <c r="AG36">
        <v>0</v>
      </c>
      <c r="AH36" t="str">
        <f t="shared" si="53"/>
        <v>TRUE</v>
      </c>
    </row>
    <row r="37" spans="1:34" ht="16" x14ac:dyDescent="0.2">
      <c r="A37" s="8" t="s">
        <v>210</v>
      </c>
      <c r="B37" s="9">
        <v>75</v>
      </c>
      <c r="C37" s="10">
        <f t="shared" si="50"/>
        <v>7.4999999999999997E-2</v>
      </c>
      <c r="D37" s="11">
        <v>23.299828266925591</v>
      </c>
      <c r="E37" s="11">
        <v>2331.194240656102</v>
      </c>
      <c r="F37" s="11">
        <v>700.02934386514596</v>
      </c>
      <c r="G37" s="11">
        <v>6.1035284620910648</v>
      </c>
      <c r="H37" s="11">
        <v>66.781914065249623</v>
      </c>
      <c r="I37" s="11">
        <v>777.92173391231177</v>
      </c>
      <c r="J37" s="11">
        <v>29.382928615937711</v>
      </c>
      <c r="K37" s="11">
        <v>87.937947168637493</v>
      </c>
      <c r="L37" s="11">
        <v>140.71707175412791</v>
      </c>
      <c r="M37" s="11">
        <v>5.8660593134310464</v>
      </c>
      <c r="N37" s="10">
        <f t="shared" ref="N37:S37" si="58">(D37*1/1000)/$C$37</f>
        <v>0.31066437689234122</v>
      </c>
      <c r="O37" s="10">
        <f t="shared" si="58"/>
        <v>31.082589875414698</v>
      </c>
      <c r="P37" s="10">
        <f t="shared" si="58"/>
        <v>9.3337245848686123</v>
      </c>
      <c r="Q37" s="10">
        <f t="shared" si="58"/>
        <v>8.1380379494547531E-2</v>
      </c>
      <c r="R37" s="10">
        <f t="shared" si="58"/>
        <v>0.89042552086999505</v>
      </c>
      <c r="S37" s="10">
        <f t="shared" si="58"/>
        <v>10.372289785497491</v>
      </c>
      <c r="T37" t="s">
        <v>556</v>
      </c>
      <c r="U37" s="22" t="s">
        <v>665</v>
      </c>
      <c r="V37" t="s">
        <v>210</v>
      </c>
      <c r="W37" t="s">
        <v>504</v>
      </c>
      <c r="X37" t="s">
        <v>505</v>
      </c>
      <c r="Y37" t="s">
        <v>496</v>
      </c>
      <c r="Z37" s="21">
        <v>30355</v>
      </c>
      <c r="AA37" s="21">
        <v>43854</v>
      </c>
      <c r="AB37">
        <f t="shared" si="52"/>
        <v>36</v>
      </c>
      <c r="AC37">
        <v>1</v>
      </c>
      <c r="AD37" t="s">
        <v>609</v>
      </c>
      <c r="AE37" t="s">
        <v>497</v>
      </c>
      <c r="AF37">
        <v>2375</v>
      </c>
      <c r="AG37">
        <v>14</v>
      </c>
      <c r="AH37" t="str">
        <f t="shared" si="53"/>
        <v>TRUE</v>
      </c>
    </row>
    <row r="38" spans="1:34" ht="16" hidden="1" x14ac:dyDescent="0.2">
      <c r="A38" s="8" t="s">
        <v>228</v>
      </c>
      <c r="B38" s="9">
        <v>35</v>
      </c>
      <c r="C38" s="10">
        <f t="shared" si="50"/>
        <v>3.5000000000000003E-2</v>
      </c>
      <c r="D38" s="11">
        <v>26.136988503932592</v>
      </c>
      <c r="E38" s="11">
        <v>1581.8603367165942</v>
      </c>
      <c r="F38" s="11">
        <v>603.36656863312305</v>
      </c>
      <c r="G38" s="11">
        <v>2.9604517712519622</v>
      </c>
      <c r="H38" s="11">
        <v>47.250200940894509</v>
      </c>
      <c r="I38" s="11">
        <v>698.37248649539742</v>
      </c>
      <c r="J38" s="11">
        <v>20.069265916868382</v>
      </c>
      <c r="K38" s="11">
        <v>50.688360281337481</v>
      </c>
      <c r="L38" s="11">
        <v>124.19608533458712</v>
      </c>
      <c r="M38" s="11">
        <v>6.9057256071751558</v>
      </c>
      <c r="N38" s="10">
        <f t="shared" ref="N38:S38" si="59">(D38*1/1000)/$C$44</f>
        <v>0.93346387514044971</v>
      </c>
      <c r="O38" s="10">
        <f t="shared" si="59"/>
        <v>56.495012025592651</v>
      </c>
      <c r="P38" s="10">
        <f t="shared" si="59"/>
        <v>21.54880602261154</v>
      </c>
      <c r="Q38" s="10">
        <f t="shared" si="59"/>
        <v>0.10573042040185579</v>
      </c>
      <c r="R38" s="10">
        <f t="shared" si="59"/>
        <v>1.6875071764605181</v>
      </c>
      <c r="S38" s="10">
        <f t="shared" si="59"/>
        <v>24.941874517692764</v>
      </c>
      <c r="T38" t="s">
        <v>672</v>
      </c>
      <c r="U38" s="22" t="s">
        <v>665</v>
      </c>
      <c r="V38" t="s">
        <v>228</v>
      </c>
      <c r="W38" t="s">
        <v>504</v>
      </c>
      <c r="X38" t="s">
        <v>505</v>
      </c>
      <c r="Y38" t="s">
        <v>496</v>
      </c>
      <c r="Z38" s="21">
        <v>30355</v>
      </c>
      <c r="AA38" s="21">
        <v>43978</v>
      </c>
      <c r="AB38">
        <f t="shared" si="52"/>
        <v>37</v>
      </c>
      <c r="AC38">
        <v>2</v>
      </c>
      <c r="AD38" t="s">
        <v>616</v>
      </c>
      <c r="AE38" t="s">
        <v>497</v>
      </c>
      <c r="AF38">
        <v>3372</v>
      </c>
      <c r="AG38">
        <v>13</v>
      </c>
      <c r="AH38" t="str">
        <f t="shared" si="53"/>
        <v>TRUE</v>
      </c>
    </row>
    <row r="39" spans="1:34" ht="16" x14ac:dyDescent="0.2">
      <c r="A39" s="8" t="s">
        <v>214</v>
      </c>
      <c r="B39" s="9">
        <v>37</v>
      </c>
      <c r="C39" s="10">
        <f t="shared" si="50"/>
        <v>3.6999999999999998E-2</v>
      </c>
      <c r="D39" s="11">
        <v>5.330353410813693</v>
      </c>
      <c r="E39" s="11">
        <v>671.47326762032912</v>
      </c>
      <c r="F39" s="11">
        <v>311.29992904697184</v>
      </c>
      <c r="G39" s="11">
        <v>3.1395819544567831</v>
      </c>
      <c r="H39" s="11">
        <v>75.908593091239368</v>
      </c>
      <c r="I39" s="11">
        <v>273.43601353556795</v>
      </c>
      <c r="J39" s="11">
        <v>37.337751522810251</v>
      </c>
      <c r="K39" s="11">
        <v>63.552443120798266</v>
      </c>
      <c r="L39" s="11">
        <v>8.169540663088231</v>
      </c>
      <c r="M39" s="11">
        <v>1.2973696623870536</v>
      </c>
      <c r="N39" s="10">
        <f t="shared" ref="N39:S39" si="60">(D39*1/1000)/$C$38</f>
        <v>0.15229581173753409</v>
      </c>
      <c r="O39" s="10">
        <f t="shared" si="60"/>
        <v>19.184950503437971</v>
      </c>
      <c r="P39" s="10">
        <f t="shared" si="60"/>
        <v>8.8942836870563369</v>
      </c>
      <c r="Q39" s="10">
        <f t="shared" si="60"/>
        <v>8.9702341555908074E-2</v>
      </c>
      <c r="R39" s="10">
        <f t="shared" si="60"/>
        <v>2.1688169454639818</v>
      </c>
      <c r="S39" s="10">
        <f t="shared" si="60"/>
        <v>7.8124575295876548</v>
      </c>
      <c r="T39" t="s">
        <v>558</v>
      </c>
      <c r="U39" s="22" t="s">
        <v>666</v>
      </c>
      <c r="V39" t="s">
        <v>214</v>
      </c>
      <c r="W39" t="s">
        <v>504</v>
      </c>
      <c r="X39" t="s">
        <v>510</v>
      </c>
      <c r="Y39" t="s">
        <v>511</v>
      </c>
      <c r="Z39" s="21">
        <v>25518</v>
      </c>
      <c r="AA39" s="21">
        <v>43864</v>
      </c>
      <c r="AB39">
        <f t="shared" si="52"/>
        <v>50</v>
      </c>
      <c r="AC39">
        <v>1</v>
      </c>
      <c r="AD39" t="s">
        <v>609</v>
      </c>
      <c r="AE39" t="s">
        <v>497</v>
      </c>
      <c r="AF39">
        <v>1982</v>
      </c>
      <c r="AG39">
        <v>10</v>
      </c>
      <c r="AH39" t="str">
        <f t="shared" si="53"/>
        <v>TRUE</v>
      </c>
    </row>
    <row r="40" spans="1:34" ht="16" hidden="1" x14ac:dyDescent="0.2">
      <c r="A40" s="8" t="s">
        <v>216</v>
      </c>
      <c r="B40" s="9">
        <v>38</v>
      </c>
      <c r="C40" s="10">
        <f t="shared" si="50"/>
        <v>3.7999999999999999E-2</v>
      </c>
      <c r="D40" s="11">
        <v>25.410200426320351</v>
      </c>
      <c r="E40" s="11">
        <v>1232.9886520730101</v>
      </c>
      <c r="F40" s="11">
        <v>428.11126660467045</v>
      </c>
      <c r="G40" s="11">
        <v>2.9542473130703568</v>
      </c>
      <c r="H40" s="11">
        <v>13.85301187120724</v>
      </c>
      <c r="I40" s="11">
        <v>634.05146123778275</v>
      </c>
      <c r="J40" s="11">
        <v>3.3075948052929705</v>
      </c>
      <c r="K40" s="11">
        <v>13.035260653035063</v>
      </c>
      <c r="L40" s="11">
        <v>13.227158358018357</v>
      </c>
      <c r="M40" s="11">
        <v>1.8463430559633967</v>
      </c>
      <c r="N40" s="10">
        <f t="shared" ref="N40:S40" si="61">(D40*1/1000)/$C$39</f>
        <v>0.6867621736843339</v>
      </c>
      <c r="O40" s="10">
        <f t="shared" si="61"/>
        <v>33.32401762359487</v>
      </c>
      <c r="P40" s="10">
        <f t="shared" si="61"/>
        <v>11.570574773099203</v>
      </c>
      <c r="Q40" s="10">
        <f t="shared" si="61"/>
        <v>7.9844521974874502E-2</v>
      </c>
      <c r="R40" s="10">
        <f t="shared" si="61"/>
        <v>0.37440572624884433</v>
      </c>
      <c r="S40" s="10">
        <f t="shared" si="61"/>
        <v>17.136525979399536</v>
      </c>
      <c r="T40" t="s">
        <v>667</v>
      </c>
      <c r="U40" s="22" t="s">
        <v>666</v>
      </c>
      <c r="V40" t="s">
        <v>216</v>
      </c>
      <c r="W40" t="s">
        <v>504</v>
      </c>
      <c r="X40" t="s">
        <v>510</v>
      </c>
      <c r="Y40" t="s">
        <v>511</v>
      </c>
      <c r="Z40" s="21">
        <v>25518</v>
      </c>
      <c r="AA40" s="21">
        <v>43916</v>
      </c>
      <c r="AB40">
        <f t="shared" si="52"/>
        <v>50</v>
      </c>
      <c r="AC40">
        <v>2</v>
      </c>
      <c r="AD40" t="s">
        <v>616</v>
      </c>
      <c r="AE40" t="s">
        <v>497</v>
      </c>
      <c r="AF40">
        <v>178</v>
      </c>
      <c r="AG40">
        <v>0</v>
      </c>
      <c r="AH40" t="str">
        <f t="shared" si="53"/>
        <v>TRUE</v>
      </c>
    </row>
    <row r="41" spans="1:34" ht="16" x14ac:dyDescent="0.2">
      <c r="A41" s="8" t="s">
        <v>206</v>
      </c>
      <c r="B41" s="9">
        <v>43</v>
      </c>
      <c r="C41" s="10">
        <f t="shared" si="50"/>
        <v>4.2999999999999997E-2</v>
      </c>
      <c r="D41" s="11">
        <v>12.992910776064122</v>
      </c>
      <c r="E41" s="11">
        <v>1041.2556715250773</v>
      </c>
      <c r="F41" s="11">
        <v>338.85930231736864</v>
      </c>
      <c r="G41" s="11">
        <v>3.5234001308849878</v>
      </c>
      <c r="H41" s="11">
        <v>42.392793073999016</v>
      </c>
      <c r="I41" s="11">
        <v>900.55706656459665</v>
      </c>
      <c r="J41" s="11">
        <v>16.114809954555042</v>
      </c>
      <c r="K41" s="11">
        <v>42.906890860999084</v>
      </c>
      <c r="L41" s="11">
        <v>62.448253194822271</v>
      </c>
      <c r="M41" s="11">
        <v>2.4632725414484566</v>
      </c>
      <c r="N41" s="10">
        <f t="shared" ref="N41:S41" si="62">(D41*1/1000)/$C$36</f>
        <v>0.40602846175200374</v>
      </c>
      <c r="O41" s="10">
        <f t="shared" si="62"/>
        <v>32.539239735158667</v>
      </c>
      <c r="P41" s="10">
        <f t="shared" si="62"/>
        <v>10.58935319741777</v>
      </c>
      <c r="Q41" s="10">
        <f t="shared" si="62"/>
        <v>0.11010625409015586</v>
      </c>
      <c r="R41" s="10">
        <f t="shared" si="62"/>
        <v>1.3247747835624692</v>
      </c>
      <c r="S41" s="10">
        <f t="shared" si="62"/>
        <v>28.142408330143645</v>
      </c>
      <c r="T41" t="s">
        <v>554</v>
      </c>
      <c r="U41" s="22" t="s">
        <v>664</v>
      </c>
      <c r="V41" t="s">
        <v>206</v>
      </c>
      <c r="W41" t="s">
        <v>504</v>
      </c>
      <c r="X41" t="s">
        <v>505</v>
      </c>
      <c r="Y41" t="s">
        <v>496</v>
      </c>
      <c r="Z41" s="21">
        <v>23236</v>
      </c>
      <c r="AA41" s="21">
        <v>43866</v>
      </c>
      <c r="AB41">
        <f t="shared" si="52"/>
        <v>56</v>
      </c>
      <c r="AC41">
        <v>1</v>
      </c>
      <c r="AD41" t="s">
        <v>609</v>
      </c>
      <c r="AE41" t="s">
        <v>502</v>
      </c>
      <c r="AF41">
        <v>1854</v>
      </c>
      <c r="AG41">
        <v>14</v>
      </c>
      <c r="AH41" t="str">
        <f t="shared" si="53"/>
        <v>TRUE</v>
      </c>
    </row>
    <row r="42" spans="1:34" ht="16" hidden="1" x14ac:dyDescent="0.2">
      <c r="A42" s="8" t="s">
        <v>220</v>
      </c>
      <c r="B42" s="9">
        <v>28</v>
      </c>
      <c r="C42" s="10">
        <f t="shared" si="50"/>
        <v>2.8000000000000001E-2</v>
      </c>
      <c r="D42" s="11">
        <v>8.5752936166807547</v>
      </c>
      <c r="E42" s="11">
        <v>179.75939014549053</v>
      </c>
      <c r="F42" s="11">
        <v>112.47058340001361</v>
      </c>
      <c r="G42" s="11">
        <v>2.8351446449458644</v>
      </c>
      <c r="H42" s="11">
        <v>7.5013292177472133</v>
      </c>
      <c r="I42" s="11">
        <v>71.223453022136283</v>
      </c>
      <c r="J42" s="11">
        <v>6.7371980382518633</v>
      </c>
      <c r="K42" s="11">
        <v>9.9163246711300062</v>
      </c>
      <c r="L42" s="11">
        <v>7.2644867368611461</v>
      </c>
      <c r="M42" s="11">
        <v>1.3999787794816325</v>
      </c>
      <c r="N42" s="10">
        <f t="shared" ref="N42:S42" si="63">(D42*1/1000)/$C$40</f>
        <v>0.2256656214915988</v>
      </c>
      <c r="O42" s="10">
        <f t="shared" si="63"/>
        <v>4.7305102669865926</v>
      </c>
      <c r="P42" s="10">
        <f t="shared" si="63"/>
        <v>2.9597521947372001</v>
      </c>
      <c r="Q42" s="10">
        <f t="shared" si="63"/>
        <v>7.4609069603838535E-2</v>
      </c>
      <c r="R42" s="10">
        <f t="shared" si="63"/>
        <v>0.19740340046703195</v>
      </c>
      <c r="S42" s="10">
        <f t="shared" si="63"/>
        <v>1.8743013953193759</v>
      </c>
      <c r="T42" t="s">
        <v>668</v>
      </c>
      <c r="U42" s="22" t="s">
        <v>664</v>
      </c>
      <c r="V42" t="s">
        <v>220</v>
      </c>
      <c r="W42" t="s">
        <v>504</v>
      </c>
      <c r="X42" t="s">
        <v>505</v>
      </c>
      <c r="Y42" t="s">
        <v>496</v>
      </c>
      <c r="Z42" s="21">
        <v>23236</v>
      </c>
      <c r="AA42" s="21">
        <v>43905</v>
      </c>
      <c r="AB42">
        <f t="shared" si="52"/>
        <v>56</v>
      </c>
      <c r="AC42">
        <v>2</v>
      </c>
      <c r="AD42" t="s">
        <v>616</v>
      </c>
      <c r="AE42" t="s">
        <v>502</v>
      </c>
      <c r="AF42">
        <v>373</v>
      </c>
      <c r="AG42">
        <v>4</v>
      </c>
      <c r="AH42" t="str">
        <f t="shared" si="53"/>
        <v>TRUE</v>
      </c>
    </row>
    <row r="43" spans="1:34" ht="16" x14ac:dyDescent="0.2">
      <c r="A43" s="8" t="s">
        <v>224</v>
      </c>
      <c r="B43" s="9">
        <v>29</v>
      </c>
      <c r="C43" s="10">
        <f t="shared" si="50"/>
        <v>2.9000000000000001E-2</v>
      </c>
      <c r="D43" s="11">
        <v>3.1376356904327007</v>
      </c>
      <c r="E43" s="11">
        <v>103.49362112727215</v>
      </c>
      <c r="F43" s="11">
        <v>46.766997885222636</v>
      </c>
      <c r="G43" s="11">
        <v>2.8179954797332565</v>
      </c>
      <c r="H43" s="11">
        <v>13.515849659810765</v>
      </c>
      <c r="I43" s="11">
        <v>31.623320500611733</v>
      </c>
      <c r="J43" s="11">
        <v>13.047278629233706</v>
      </c>
      <c r="K43" s="11">
        <v>16.579581596815242</v>
      </c>
      <c r="L43" s="11">
        <v>14.476333530790374</v>
      </c>
      <c r="M43" s="11">
        <v>3.1226447698992965</v>
      </c>
      <c r="N43" s="10">
        <f t="shared" ref="N43:S43" si="64">(D43*1/1000)/$C$42</f>
        <v>0.11205841751545359</v>
      </c>
      <c r="O43" s="10">
        <f t="shared" si="64"/>
        <v>3.6962007545454338</v>
      </c>
      <c r="P43" s="10">
        <f t="shared" si="64"/>
        <v>1.6702499244722369</v>
      </c>
      <c r="Q43" s="10">
        <f t="shared" si="64"/>
        <v>0.10064269570475916</v>
      </c>
      <c r="R43" s="10">
        <f t="shared" si="64"/>
        <v>0.48270891642181302</v>
      </c>
      <c r="S43" s="10">
        <f t="shared" si="64"/>
        <v>1.1294043035932764</v>
      </c>
      <c r="T43" t="s">
        <v>559</v>
      </c>
      <c r="U43" s="22" t="s">
        <v>670</v>
      </c>
      <c r="V43" t="s">
        <v>224</v>
      </c>
      <c r="W43" t="s">
        <v>504</v>
      </c>
      <c r="X43" t="s">
        <v>520</v>
      </c>
      <c r="Y43" t="s">
        <v>511</v>
      </c>
      <c r="Z43" s="21">
        <v>21477</v>
      </c>
      <c r="AA43" s="21">
        <v>44042</v>
      </c>
      <c r="AB43">
        <f t="shared" si="52"/>
        <v>61</v>
      </c>
      <c r="AC43">
        <v>1</v>
      </c>
      <c r="AD43" t="s">
        <v>609</v>
      </c>
      <c r="AE43" t="s">
        <v>502</v>
      </c>
      <c r="AF43">
        <v>394</v>
      </c>
      <c r="AG43">
        <v>6</v>
      </c>
      <c r="AH43" t="str">
        <f t="shared" si="53"/>
        <v>TRUE</v>
      </c>
    </row>
    <row r="44" spans="1:34" ht="16" hidden="1" x14ac:dyDescent="0.2">
      <c r="A44" s="8" t="s">
        <v>242</v>
      </c>
      <c r="B44" s="9">
        <v>28</v>
      </c>
      <c r="C44" s="10">
        <f t="shared" si="50"/>
        <v>2.8000000000000001E-2</v>
      </c>
      <c r="D44" s="11">
        <v>3.543315136838487</v>
      </c>
      <c r="E44" s="11">
        <v>37.160006849209424</v>
      </c>
      <c r="F44" s="11">
        <v>36.714659970058342</v>
      </c>
      <c r="G44" s="11">
        <v>2.8096836153064775</v>
      </c>
      <c r="H44" s="11">
        <v>4.7585457486946661</v>
      </c>
      <c r="I44" s="11">
        <v>25.186506417110675</v>
      </c>
      <c r="J44" s="11">
        <v>6.255070856175263</v>
      </c>
      <c r="K44" s="11">
        <v>8.090532378162786</v>
      </c>
      <c r="L44" s="11">
        <v>8.3709096376530958</v>
      </c>
      <c r="M44" s="11">
        <v>3.434496585170252</v>
      </c>
      <c r="N44" s="10">
        <f>(D44*1/1000)/$C$46</f>
        <v>7.7028589931271457E-2</v>
      </c>
      <c r="O44" s="10">
        <f>(E44*1/1000)/$C$46</f>
        <v>0.80782623585237867</v>
      </c>
      <c r="P44" s="10">
        <f>(F44*1/1000)/$C$46</f>
        <v>0.79814478195779004</v>
      </c>
      <c r="Q44" s="10">
        <f>(G44*1/1000)/$C$46</f>
        <v>6.108007859361908E-2</v>
      </c>
      <c r="R44" s="10">
        <f>(H44*1/1000)/$C$46</f>
        <v>0.10344664671075363</v>
      </c>
      <c r="S44" s="10">
        <f>(I44*1/1000)/$C$42</f>
        <v>0.89951808632538122</v>
      </c>
      <c r="T44" t="s">
        <v>674</v>
      </c>
      <c r="U44" s="22" t="s">
        <v>670</v>
      </c>
      <c r="V44" t="s">
        <v>242</v>
      </c>
      <c r="W44" t="s">
        <v>504</v>
      </c>
      <c r="X44" t="s">
        <v>520</v>
      </c>
      <c r="Y44" t="s">
        <v>511</v>
      </c>
      <c r="Z44" s="21">
        <v>21477</v>
      </c>
      <c r="AA44" s="21">
        <v>44098</v>
      </c>
      <c r="AB44">
        <f t="shared" si="52"/>
        <v>61</v>
      </c>
      <c r="AC44">
        <v>2</v>
      </c>
      <c r="AD44" t="s">
        <v>616</v>
      </c>
      <c r="AE44" t="s">
        <v>502</v>
      </c>
      <c r="AF44">
        <v>66</v>
      </c>
      <c r="AG44">
        <v>1</v>
      </c>
      <c r="AH44" t="str">
        <f t="shared" si="53"/>
        <v>TRUE</v>
      </c>
    </row>
    <row r="45" spans="1:34" ht="16" x14ac:dyDescent="0.2">
      <c r="A45" s="8" t="s">
        <v>226</v>
      </c>
      <c r="B45" s="9">
        <v>36</v>
      </c>
      <c r="C45" s="10">
        <f t="shared" si="50"/>
        <v>3.5999999999999997E-2</v>
      </c>
      <c r="D45" s="11">
        <v>3.7600387807957967</v>
      </c>
      <c r="E45" s="11">
        <v>911.63802891686805</v>
      </c>
      <c r="F45" s="11">
        <v>157.20338214271334</v>
      </c>
      <c r="G45" s="11">
        <v>3.1205874695011158</v>
      </c>
      <c r="H45" s="11">
        <v>92.98376714865384</v>
      </c>
      <c r="I45" s="11">
        <v>78.755140602735224</v>
      </c>
      <c r="J45" s="11">
        <v>65.272981649006695</v>
      </c>
      <c r="K45" s="11">
        <v>63.600521370818498</v>
      </c>
      <c r="L45" s="11">
        <v>73.103165870217808</v>
      </c>
      <c r="M45" s="11">
        <v>5.2855667034988318</v>
      </c>
      <c r="N45" s="10">
        <f t="shared" ref="N45:S45" si="65">(D45*1/1000)/$C$43</f>
        <v>0.12965650968261366</v>
      </c>
      <c r="O45" s="10">
        <f t="shared" si="65"/>
        <v>31.435794100581656</v>
      </c>
      <c r="P45" s="10">
        <f t="shared" si="65"/>
        <v>5.4208062807832187</v>
      </c>
      <c r="Q45" s="10">
        <f t="shared" si="65"/>
        <v>0.1076064644655557</v>
      </c>
      <c r="R45" s="10">
        <f t="shared" si="65"/>
        <v>3.2063367982294424</v>
      </c>
      <c r="S45" s="10">
        <f t="shared" si="65"/>
        <v>2.7156945035425939</v>
      </c>
      <c r="T45" t="s">
        <v>560</v>
      </c>
      <c r="U45" s="22" t="s">
        <v>671</v>
      </c>
      <c r="V45" t="s">
        <v>226</v>
      </c>
      <c r="W45" t="s">
        <v>504</v>
      </c>
      <c r="X45" t="s">
        <v>510</v>
      </c>
      <c r="Y45" t="s">
        <v>511</v>
      </c>
      <c r="Z45" s="21">
        <v>36030</v>
      </c>
      <c r="AA45" s="21">
        <v>44054</v>
      </c>
      <c r="AB45">
        <f t="shared" si="52"/>
        <v>21</v>
      </c>
      <c r="AC45">
        <v>1</v>
      </c>
      <c r="AD45" t="s">
        <v>609</v>
      </c>
      <c r="AE45" t="s">
        <v>502</v>
      </c>
      <c r="AF45">
        <v>2208</v>
      </c>
      <c r="AG45">
        <v>5</v>
      </c>
      <c r="AH45" t="str">
        <f t="shared" si="53"/>
        <v>TRUE</v>
      </c>
    </row>
    <row r="46" spans="1:34" ht="16" hidden="1" x14ac:dyDescent="0.2">
      <c r="A46" s="8" t="s">
        <v>266</v>
      </c>
      <c r="B46" s="9">
        <v>46</v>
      </c>
      <c r="C46" s="10">
        <f t="shared" si="50"/>
        <v>4.5999999999999999E-2</v>
      </c>
      <c r="D46" s="11">
        <v>3.6475938843251976</v>
      </c>
      <c r="E46" s="11">
        <v>157.53343208198618</v>
      </c>
      <c r="F46" s="11">
        <v>117.42895933123603</v>
      </c>
      <c r="G46" s="11">
        <v>2.8429344711751332</v>
      </c>
      <c r="H46" s="11">
        <v>25.358443208196675</v>
      </c>
      <c r="I46" s="11">
        <v>134.51125302144433</v>
      </c>
      <c r="J46" s="11">
        <v>18.979012252726758</v>
      </c>
      <c r="K46" s="11">
        <v>29.375051301564518</v>
      </c>
      <c r="L46" s="11">
        <v>26.515899251990909</v>
      </c>
      <c r="M46" s="11">
        <v>2.409282007115638</v>
      </c>
      <c r="N46" s="10">
        <f t="shared" ref="N46:S46" si="66">(D46*1/1000)/$C$51</f>
        <v>0.12577909945948956</v>
      </c>
      <c r="O46" s="10">
        <f t="shared" si="66"/>
        <v>5.4321873131719363</v>
      </c>
      <c r="P46" s="10">
        <f t="shared" si="66"/>
        <v>4.0492744596977941</v>
      </c>
      <c r="Q46" s="10">
        <f t="shared" si="66"/>
        <v>9.8032223143970101E-2</v>
      </c>
      <c r="R46" s="10">
        <f t="shared" si="66"/>
        <v>0.87442907614471299</v>
      </c>
      <c r="S46" s="10">
        <f t="shared" si="66"/>
        <v>4.638319069704977</v>
      </c>
      <c r="T46" t="s">
        <v>680</v>
      </c>
      <c r="U46" s="22" t="s">
        <v>671</v>
      </c>
      <c r="V46" t="s">
        <v>266</v>
      </c>
      <c r="W46" t="s">
        <v>504</v>
      </c>
      <c r="X46" t="s">
        <v>510</v>
      </c>
      <c r="Y46" t="s">
        <v>511</v>
      </c>
      <c r="Z46" s="21">
        <v>36030</v>
      </c>
      <c r="AA46" s="21">
        <v>44134</v>
      </c>
      <c r="AB46">
        <f t="shared" si="52"/>
        <v>22</v>
      </c>
      <c r="AC46">
        <v>2</v>
      </c>
      <c r="AD46" t="s">
        <v>616</v>
      </c>
      <c r="AE46" t="s">
        <v>502</v>
      </c>
      <c r="AF46">
        <v>73</v>
      </c>
      <c r="AG46">
        <v>0</v>
      </c>
      <c r="AH46" t="str">
        <f t="shared" si="53"/>
        <v>TRUE</v>
      </c>
    </row>
    <row r="47" spans="1:34" ht="16" x14ac:dyDescent="0.2">
      <c r="A47" s="8" t="s">
        <v>244</v>
      </c>
      <c r="B47" s="9">
        <v>32</v>
      </c>
      <c r="C47" s="10">
        <f t="shared" si="50"/>
        <v>3.2000000000000001E-2</v>
      </c>
      <c r="D47" s="11">
        <v>3.2809999559763976</v>
      </c>
      <c r="E47" s="11">
        <v>178.8294322555046</v>
      </c>
      <c r="F47" s="11">
        <v>91.170810845649314</v>
      </c>
      <c r="G47" s="11">
        <v>2.8364184446204903</v>
      </c>
      <c r="H47" s="11">
        <v>19.270398866431002</v>
      </c>
      <c r="I47" s="11">
        <v>113.03120142907444</v>
      </c>
      <c r="J47" s="11">
        <v>15.821649705285544</v>
      </c>
      <c r="K47" s="11">
        <v>20.170967636697178</v>
      </c>
      <c r="L47" s="11">
        <v>22.104742421710103</v>
      </c>
      <c r="M47" s="11">
        <v>2.1814815294759633</v>
      </c>
      <c r="N47" s="10">
        <v>0.10299999999999999</v>
      </c>
      <c r="O47" s="10">
        <v>5.5880000000000001</v>
      </c>
      <c r="P47" s="10">
        <v>2.8490000000000002</v>
      </c>
      <c r="Q47" s="10">
        <v>8.8999999999999996E-2</v>
      </c>
      <c r="R47" s="10">
        <v>0.60199999999999998</v>
      </c>
      <c r="S47" s="10">
        <v>3.532</v>
      </c>
      <c r="T47" t="s">
        <v>567</v>
      </c>
      <c r="U47" s="22" t="s">
        <v>675</v>
      </c>
      <c r="V47" t="s">
        <v>244</v>
      </c>
      <c r="W47" t="s">
        <v>504</v>
      </c>
      <c r="X47" t="s">
        <v>520</v>
      </c>
      <c r="Y47" t="s">
        <v>511</v>
      </c>
      <c r="Z47" s="21">
        <v>29096</v>
      </c>
      <c r="AA47" s="21">
        <v>44099</v>
      </c>
      <c r="AB47">
        <f t="shared" si="52"/>
        <v>41</v>
      </c>
      <c r="AC47">
        <v>1</v>
      </c>
      <c r="AD47" t="s">
        <v>609</v>
      </c>
      <c r="AE47" t="s">
        <v>502</v>
      </c>
      <c r="AF47">
        <v>1897</v>
      </c>
      <c r="AG47">
        <v>13</v>
      </c>
      <c r="AH47" t="str">
        <f t="shared" si="53"/>
        <v>TRUE</v>
      </c>
    </row>
    <row r="48" spans="1:34" ht="16" hidden="1" x14ac:dyDescent="0.2">
      <c r="A48" s="8" t="s">
        <v>270</v>
      </c>
      <c r="B48" s="9">
        <v>31</v>
      </c>
      <c r="C48" s="10">
        <f t="shared" si="50"/>
        <v>3.1E-2</v>
      </c>
      <c r="D48" s="11">
        <v>3.8827625466229367</v>
      </c>
      <c r="E48" s="11">
        <v>159.45687371270108</v>
      </c>
      <c r="F48" s="11">
        <v>137.39951466157314</v>
      </c>
      <c r="G48" s="11">
        <v>2.8207649615575696</v>
      </c>
      <c r="H48" s="11">
        <v>16.58421394202318</v>
      </c>
      <c r="I48" s="11">
        <v>67.264358376244161</v>
      </c>
      <c r="J48" s="11">
        <v>12.840196344999198</v>
      </c>
      <c r="K48" s="11">
        <v>19.92715427112952</v>
      </c>
      <c r="L48" s="11">
        <v>14.949574558706995</v>
      </c>
      <c r="M48" s="11">
        <v>2.8767111251889492</v>
      </c>
      <c r="N48" s="10">
        <f t="shared" ref="N48:S48" si="67">(D48*1/1000)/$C$52</f>
        <v>9.0296803409835744E-2</v>
      </c>
      <c r="O48" s="10">
        <f t="shared" si="67"/>
        <v>3.7082993886674673</v>
      </c>
      <c r="P48" s="10">
        <f t="shared" si="67"/>
        <v>3.195337550269143</v>
      </c>
      <c r="Q48" s="10">
        <f t="shared" si="67"/>
        <v>6.5599185152501627E-2</v>
      </c>
      <c r="R48" s="10">
        <f t="shared" si="67"/>
        <v>0.38567939400053908</v>
      </c>
      <c r="S48" s="10">
        <f t="shared" si="67"/>
        <v>1.5642874040987014</v>
      </c>
      <c r="T48" t="s">
        <v>681</v>
      </c>
      <c r="U48" s="22" t="s">
        <v>675</v>
      </c>
      <c r="V48" t="s">
        <v>270</v>
      </c>
      <c r="W48" t="s">
        <v>504</v>
      </c>
      <c r="X48" t="s">
        <v>520</v>
      </c>
      <c r="Y48" t="s">
        <v>511</v>
      </c>
      <c r="Z48" s="21">
        <v>29096</v>
      </c>
      <c r="AA48" s="21">
        <v>44148</v>
      </c>
      <c r="AB48">
        <f t="shared" si="52"/>
        <v>41</v>
      </c>
      <c r="AC48">
        <v>2</v>
      </c>
      <c r="AD48" t="s">
        <v>616</v>
      </c>
      <c r="AE48" t="s">
        <v>502</v>
      </c>
      <c r="AF48">
        <v>55</v>
      </c>
      <c r="AG48">
        <v>1</v>
      </c>
      <c r="AH48" t="str">
        <f t="shared" si="53"/>
        <v>TRUE</v>
      </c>
    </row>
    <row r="49" spans="1:34" ht="16" x14ac:dyDescent="0.2">
      <c r="A49" s="8" t="s">
        <v>246</v>
      </c>
      <c r="B49" s="9">
        <v>29</v>
      </c>
      <c r="C49" s="10">
        <f t="shared" si="50"/>
        <v>2.9000000000000001E-2</v>
      </c>
      <c r="D49" s="11">
        <v>4.4386503397738988</v>
      </c>
      <c r="E49" s="11">
        <v>305.14112687568536</v>
      </c>
      <c r="F49" s="11">
        <v>131.4366838297438</v>
      </c>
      <c r="G49" s="11">
        <v>2.8763867083090338</v>
      </c>
      <c r="H49" s="11">
        <v>14.716433318555692</v>
      </c>
      <c r="I49" s="11">
        <v>173.57034432910055</v>
      </c>
      <c r="J49" s="11">
        <v>10.713726889464271</v>
      </c>
      <c r="K49" s="11">
        <v>17.807679906536112</v>
      </c>
      <c r="L49" s="11">
        <v>26.113476458763106</v>
      </c>
      <c r="M49" s="11">
        <v>2.1492837684039694</v>
      </c>
      <c r="N49" s="10">
        <f t="shared" ref="N49:S49" si="68">(D49*1/1000)/$C$47</f>
        <v>0.13870782311793434</v>
      </c>
      <c r="O49" s="10">
        <f t="shared" si="68"/>
        <v>9.5356602148651675</v>
      </c>
      <c r="P49" s="10">
        <f t="shared" si="68"/>
        <v>4.1073963696794937</v>
      </c>
      <c r="Q49" s="10">
        <f t="shared" si="68"/>
        <v>8.9887084634657305E-2</v>
      </c>
      <c r="R49" s="10">
        <f t="shared" si="68"/>
        <v>0.45988854120486539</v>
      </c>
      <c r="S49" s="10">
        <f t="shared" si="68"/>
        <v>5.4240732602843922</v>
      </c>
      <c r="T49" t="s">
        <v>568</v>
      </c>
      <c r="U49" s="22" t="s">
        <v>676</v>
      </c>
      <c r="V49" t="s">
        <v>246</v>
      </c>
      <c r="W49" t="s">
        <v>504</v>
      </c>
      <c r="X49" t="s">
        <v>510</v>
      </c>
      <c r="Y49" t="s">
        <v>496</v>
      </c>
      <c r="Z49" s="21">
        <v>24431</v>
      </c>
      <c r="AA49" s="21">
        <v>44099</v>
      </c>
      <c r="AB49">
        <f t="shared" si="52"/>
        <v>53</v>
      </c>
      <c r="AC49">
        <v>1</v>
      </c>
      <c r="AD49" t="s">
        <v>609</v>
      </c>
      <c r="AE49" t="s">
        <v>497</v>
      </c>
      <c r="AF49">
        <v>1126</v>
      </c>
      <c r="AG49">
        <v>15</v>
      </c>
      <c r="AH49" t="str">
        <f t="shared" si="53"/>
        <v>TRUE</v>
      </c>
    </row>
    <row r="50" spans="1:34" ht="16" hidden="1" x14ac:dyDescent="0.2">
      <c r="A50" s="8" t="s">
        <v>272</v>
      </c>
      <c r="B50" s="9">
        <v>29</v>
      </c>
      <c r="C50" s="10">
        <f t="shared" si="50"/>
        <v>2.9000000000000001E-2</v>
      </c>
      <c r="D50" s="11">
        <v>8.1162061322359644</v>
      </c>
      <c r="E50" s="11">
        <v>585.98711164149609</v>
      </c>
      <c r="F50" s="11">
        <v>290.33233598851314</v>
      </c>
      <c r="G50" s="11">
        <v>2.9110348961310994</v>
      </c>
      <c r="H50" s="11">
        <v>63.017662324903355</v>
      </c>
      <c r="I50" s="11">
        <v>302.84831354701589</v>
      </c>
      <c r="J50" s="11">
        <v>33.006154046602056</v>
      </c>
      <c r="K50" s="11">
        <v>77.915311329537346</v>
      </c>
      <c r="L50" s="11">
        <v>57.619979178777882</v>
      </c>
      <c r="M50" s="11">
        <v>2.633265689938209</v>
      </c>
      <c r="N50" s="10">
        <f t="shared" ref="N50:S50" si="69">(D50*1/1000)/$C$53</f>
        <v>0.32464824528943853</v>
      </c>
      <c r="O50" s="10">
        <f t="shared" si="69"/>
        <v>23.439484465659842</v>
      </c>
      <c r="P50" s="10">
        <f t="shared" si="69"/>
        <v>11.613293439540525</v>
      </c>
      <c r="Q50" s="10">
        <f t="shared" si="69"/>
        <v>0.11644139584524396</v>
      </c>
      <c r="R50" s="10">
        <f t="shared" si="69"/>
        <v>2.5207064929961343</v>
      </c>
      <c r="S50" s="10">
        <f t="shared" si="69"/>
        <v>12.113932541880637</v>
      </c>
      <c r="T50" t="s">
        <v>682</v>
      </c>
      <c r="U50" s="22" t="s">
        <v>676</v>
      </c>
      <c r="V50" t="s">
        <v>272</v>
      </c>
      <c r="W50" t="s">
        <v>504</v>
      </c>
      <c r="X50" t="s">
        <v>510</v>
      </c>
      <c r="Y50" t="s">
        <v>496</v>
      </c>
      <c r="Z50" s="21">
        <v>24431</v>
      </c>
      <c r="AA50" s="21">
        <v>44148</v>
      </c>
      <c r="AB50">
        <f t="shared" si="52"/>
        <v>53</v>
      </c>
      <c r="AC50">
        <v>2</v>
      </c>
      <c r="AD50" t="s">
        <v>616</v>
      </c>
      <c r="AE50" t="s">
        <v>497</v>
      </c>
      <c r="AF50">
        <v>1780</v>
      </c>
      <c r="AG50">
        <v>5</v>
      </c>
      <c r="AH50" t="str">
        <f t="shared" si="53"/>
        <v>TRUE</v>
      </c>
    </row>
    <row r="51" spans="1:34" ht="16" x14ac:dyDescent="0.2">
      <c r="A51" s="8" t="s">
        <v>250</v>
      </c>
      <c r="B51" s="9">
        <v>29</v>
      </c>
      <c r="C51" s="10">
        <f t="shared" si="50"/>
        <v>2.9000000000000001E-2</v>
      </c>
      <c r="D51" s="11">
        <v>5.6791369238172411</v>
      </c>
      <c r="E51" s="11">
        <v>584.91818368926056</v>
      </c>
      <c r="F51" s="11">
        <v>365.30858537553172</v>
      </c>
      <c r="G51" s="11">
        <v>2.8678015434859057</v>
      </c>
      <c r="H51" s="11">
        <v>90.388888219062295</v>
      </c>
      <c r="I51" s="11">
        <v>412.415228630824</v>
      </c>
      <c r="J51" s="11">
        <v>41.411270369251582</v>
      </c>
      <c r="K51" s="11">
        <v>85.606055059110361</v>
      </c>
      <c r="L51" s="11">
        <v>104.83627657067561</v>
      </c>
      <c r="M51" s="11">
        <v>13.703143105413973</v>
      </c>
      <c r="N51" s="10">
        <f t="shared" ref="N51:S51" si="70">(D51*1/1000)/$C$48</f>
        <v>0.18319796528442714</v>
      </c>
      <c r="O51" s="10">
        <f t="shared" si="70"/>
        <v>18.868328506105179</v>
      </c>
      <c r="P51" s="10">
        <f t="shared" si="70"/>
        <v>11.784147915339734</v>
      </c>
      <c r="Q51" s="10">
        <f t="shared" si="70"/>
        <v>9.2509727209222764E-2</v>
      </c>
      <c r="R51" s="10">
        <f t="shared" si="70"/>
        <v>2.9157705877116871</v>
      </c>
      <c r="S51" s="10">
        <f t="shared" si="70"/>
        <v>13.303717052607226</v>
      </c>
      <c r="T51" t="s">
        <v>570</v>
      </c>
      <c r="U51" s="22" t="s">
        <v>677</v>
      </c>
      <c r="V51" t="s">
        <v>250</v>
      </c>
      <c r="W51" t="s">
        <v>504</v>
      </c>
      <c r="X51" t="s">
        <v>510</v>
      </c>
      <c r="Y51" t="s">
        <v>511</v>
      </c>
      <c r="Z51" s="21">
        <v>23988</v>
      </c>
      <c r="AA51" s="21">
        <v>44104</v>
      </c>
      <c r="AB51">
        <f t="shared" si="52"/>
        <v>55</v>
      </c>
      <c r="AC51">
        <v>1</v>
      </c>
      <c r="AD51" t="s">
        <v>609</v>
      </c>
      <c r="AE51" t="s">
        <v>497</v>
      </c>
      <c r="AF51">
        <v>4713</v>
      </c>
      <c r="AG51">
        <v>6</v>
      </c>
      <c r="AH51" t="str">
        <f t="shared" si="53"/>
        <v>TRUE</v>
      </c>
    </row>
    <row r="52" spans="1:34" ht="16" hidden="1" x14ac:dyDescent="0.2">
      <c r="A52" s="12" t="s">
        <v>330</v>
      </c>
      <c r="B52" s="9">
        <v>43</v>
      </c>
      <c r="C52" s="10">
        <f t="shared" si="50"/>
        <v>4.2999999999999997E-2</v>
      </c>
      <c r="D52" s="11">
        <v>1.4443734388401714</v>
      </c>
      <c r="E52" s="11">
        <v>852.25162998009364</v>
      </c>
      <c r="F52" s="11">
        <v>225.78888067252979</v>
      </c>
      <c r="G52" s="11">
        <v>-2.2502119418738253</v>
      </c>
      <c r="H52" s="11">
        <v>9.3798028767703805</v>
      </c>
      <c r="I52" s="11">
        <v>282.23513561387711</v>
      </c>
      <c r="J52" s="11">
        <v>5.9144323301152397</v>
      </c>
      <c r="K52" s="11">
        <v>10.105490066119231</v>
      </c>
      <c r="L52" s="11">
        <v>24.177071972159876</v>
      </c>
      <c r="M52" s="11">
        <v>4.119126867917891</v>
      </c>
      <c r="N52" s="10">
        <f t="shared" ref="N52:S52" si="71">(D52*1/1000)/$C$62</f>
        <v>5.555282457077583E-2</v>
      </c>
      <c r="O52" s="10">
        <f t="shared" si="71"/>
        <v>32.778908845388216</v>
      </c>
      <c r="P52" s="10">
        <f t="shared" si="71"/>
        <v>8.684187718174222</v>
      </c>
      <c r="Q52" s="10">
        <f t="shared" si="71"/>
        <v>-8.6546613148993284E-2</v>
      </c>
      <c r="R52" s="10">
        <f t="shared" si="71"/>
        <v>0.36076164910655306</v>
      </c>
      <c r="S52" s="10">
        <f t="shared" si="71"/>
        <v>10.855197523610657</v>
      </c>
      <c r="T52" t="s">
        <v>692</v>
      </c>
      <c r="U52" s="22" t="s">
        <v>677</v>
      </c>
      <c r="V52" t="s">
        <v>330</v>
      </c>
      <c r="W52" t="s">
        <v>504</v>
      </c>
      <c r="X52" t="s">
        <v>510</v>
      </c>
      <c r="Y52" t="s">
        <v>511</v>
      </c>
      <c r="Z52" s="21">
        <v>23988</v>
      </c>
      <c r="AA52" s="21">
        <v>44264</v>
      </c>
      <c r="AB52">
        <f t="shared" si="52"/>
        <v>55</v>
      </c>
      <c r="AC52">
        <v>2</v>
      </c>
      <c r="AD52" t="s">
        <v>616</v>
      </c>
      <c r="AE52" t="s">
        <v>497</v>
      </c>
      <c r="AF52">
        <v>57</v>
      </c>
      <c r="AG52">
        <v>1</v>
      </c>
      <c r="AH52" t="str">
        <f t="shared" si="53"/>
        <v>TRUE</v>
      </c>
    </row>
    <row r="53" spans="1:34" ht="16" x14ac:dyDescent="0.2">
      <c r="A53" s="8" t="s">
        <v>252</v>
      </c>
      <c r="B53" s="9">
        <v>25</v>
      </c>
      <c r="C53" s="10">
        <f t="shared" si="50"/>
        <v>2.5000000000000001E-2</v>
      </c>
      <c r="D53" s="11">
        <v>5.9608339559384893</v>
      </c>
      <c r="E53" s="11">
        <v>493.36430932284634</v>
      </c>
      <c r="F53" s="11">
        <v>171.2596214442415</v>
      </c>
      <c r="G53" s="11">
        <v>2.985648299386201</v>
      </c>
      <c r="H53" s="11">
        <v>23.898929144735735</v>
      </c>
      <c r="I53" s="11">
        <v>102.64502407024995</v>
      </c>
      <c r="J53" s="11">
        <v>18.387605094779317</v>
      </c>
      <c r="K53" s="11">
        <v>25.496296988688556</v>
      </c>
      <c r="L53" s="11">
        <v>46.905785410804476</v>
      </c>
      <c r="M53" s="11">
        <v>13.205209583051689</v>
      </c>
      <c r="N53" s="10">
        <f t="shared" ref="N53:S53" si="72">(D53*1/1000)/$C$49</f>
        <v>0.20554599848063757</v>
      </c>
      <c r="O53" s="10">
        <f t="shared" si="72"/>
        <v>17.012562390442977</v>
      </c>
      <c r="P53" s="10">
        <f t="shared" si="72"/>
        <v>5.9055041877324657</v>
      </c>
      <c r="Q53" s="10">
        <f t="shared" si="72"/>
        <v>0.10295338963400694</v>
      </c>
      <c r="R53" s="10">
        <f t="shared" si="72"/>
        <v>0.82410100499088745</v>
      </c>
      <c r="S53" s="10">
        <f t="shared" si="72"/>
        <v>3.5394835886293081</v>
      </c>
      <c r="T53" t="s">
        <v>571</v>
      </c>
      <c r="U53" s="22" t="s">
        <v>678</v>
      </c>
      <c r="V53" t="s">
        <v>252</v>
      </c>
      <c r="W53" t="s">
        <v>504</v>
      </c>
      <c r="X53" t="s">
        <v>505</v>
      </c>
      <c r="Y53" t="s">
        <v>511</v>
      </c>
      <c r="Z53" s="21">
        <v>16624</v>
      </c>
      <c r="AA53" s="21">
        <v>44106</v>
      </c>
      <c r="AB53">
        <f t="shared" si="52"/>
        <v>75</v>
      </c>
      <c r="AC53">
        <v>1</v>
      </c>
      <c r="AD53" t="s">
        <v>609</v>
      </c>
      <c r="AE53" t="s">
        <v>497</v>
      </c>
      <c r="AF53">
        <v>4146</v>
      </c>
      <c r="AG53">
        <v>6</v>
      </c>
      <c r="AH53" t="str">
        <f t="shared" si="53"/>
        <v>TRUE</v>
      </c>
    </row>
    <row r="54" spans="1:34" ht="16" hidden="1" x14ac:dyDescent="0.2">
      <c r="A54" s="12" t="s">
        <v>312</v>
      </c>
      <c r="B54" s="9">
        <v>35</v>
      </c>
      <c r="C54" s="10">
        <f t="shared" si="50"/>
        <v>3.5000000000000003E-2</v>
      </c>
      <c r="D54" s="11">
        <v>5.9618398133916735</v>
      </c>
      <c r="E54" s="11">
        <v>655.53370636237401</v>
      </c>
      <c r="F54" s="11">
        <v>222.66647105820681</v>
      </c>
      <c r="G54" s="11">
        <v>-2.2399925626649813</v>
      </c>
      <c r="H54" s="11">
        <v>29.079206973479302</v>
      </c>
      <c r="I54" s="11">
        <v>137.17450883944397</v>
      </c>
      <c r="J54" s="11">
        <v>22.646613021964516</v>
      </c>
      <c r="K54" s="11">
        <v>29.513596278215925</v>
      </c>
      <c r="L54" s="11">
        <v>56.005071063972125</v>
      </c>
      <c r="M54" s="11">
        <v>14.30717403773145</v>
      </c>
      <c r="N54" s="10">
        <f t="shared" ref="N54:S54" si="73">(D54*1/1000)/$C$58</f>
        <v>0.21292285047827406</v>
      </c>
      <c r="O54" s="10">
        <f t="shared" si="73"/>
        <v>23.411918084370498</v>
      </c>
      <c r="P54" s="10">
        <f t="shared" si="73"/>
        <v>7.9523739663645285</v>
      </c>
      <c r="Q54" s="10">
        <f t="shared" si="73"/>
        <v>-7.9999734380892182E-2</v>
      </c>
      <c r="R54" s="10">
        <f t="shared" si="73"/>
        <v>1.0385431061956893</v>
      </c>
      <c r="S54" s="10">
        <f t="shared" si="73"/>
        <v>4.899089601408714</v>
      </c>
      <c r="T54" t="s">
        <v>687</v>
      </c>
      <c r="U54" s="22" t="s">
        <v>678</v>
      </c>
      <c r="V54" t="s">
        <v>312</v>
      </c>
      <c r="W54" t="s">
        <v>504</v>
      </c>
      <c r="X54" t="s">
        <v>505</v>
      </c>
      <c r="Y54" t="s">
        <v>511</v>
      </c>
      <c r="Z54" s="21">
        <v>16624</v>
      </c>
      <c r="AA54" s="21">
        <v>44172</v>
      </c>
      <c r="AB54">
        <f t="shared" si="52"/>
        <v>75</v>
      </c>
      <c r="AC54">
        <v>2</v>
      </c>
      <c r="AD54" t="s">
        <v>616</v>
      </c>
      <c r="AE54" t="s">
        <v>497</v>
      </c>
      <c r="AF54">
        <v>324</v>
      </c>
      <c r="AG54">
        <v>0</v>
      </c>
      <c r="AH54" t="str">
        <f t="shared" si="53"/>
        <v>TRUE</v>
      </c>
    </row>
    <row r="55" spans="1:34" ht="16" x14ac:dyDescent="0.2">
      <c r="A55" s="8" t="s">
        <v>254</v>
      </c>
      <c r="B55" s="9">
        <v>27</v>
      </c>
      <c r="C55" s="10">
        <f t="shared" si="50"/>
        <v>2.7E-2</v>
      </c>
      <c r="D55" s="11">
        <v>7.2917539887325749</v>
      </c>
      <c r="E55" s="11">
        <v>504.3325264926907</v>
      </c>
      <c r="F55" s="11">
        <v>139.16031251929832</v>
      </c>
      <c r="G55" s="11">
        <v>3.2420519894852546</v>
      </c>
      <c r="H55" s="11">
        <v>23.008198850369595</v>
      </c>
      <c r="I55" s="11">
        <v>495.67935240558938</v>
      </c>
      <c r="J55" s="11">
        <v>9.6504924616600611</v>
      </c>
      <c r="K55" s="11">
        <v>21.073919443629585</v>
      </c>
      <c r="L55" s="11">
        <v>35.489574532624083</v>
      </c>
      <c r="M55" s="11">
        <v>27.941449883374368</v>
      </c>
      <c r="N55" s="10">
        <f t="shared" ref="N55:S55" si="74">(D55*1/1000)/$C$50</f>
        <v>0.25143979271491634</v>
      </c>
      <c r="O55" s="10">
        <f t="shared" si="74"/>
        <v>17.390776775610021</v>
      </c>
      <c r="P55" s="10">
        <f t="shared" si="74"/>
        <v>4.7986314661826999</v>
      </c>
      <c r="Q55" s="10">
        <f t="shared" si="74"/>
        <v>0.1117948961891467</v>
      </c>
      <c r="R55" s="10">
        <f t="shared" si="74"/>
        <v>0.79338616725412392</v>
      </c>
      <c r="S55" s="10">
        <f t="shared" si="74"/>
        <v>17.092391462261702</v>
      </c>
      <c r="T55" t="s">
        <v>572</v>
      </c>
      <c r="U55" s="22" t="s">
        <v>679</v>
      </c>
      <c r="V55" t="s">
        <v>254</v>
      </c>
      <c r="W55" t="s">
        <v>504</v>
      </c>
      <c r="X55" t="s">
        <v>505</v>
      </c>
      <c r="Y55" t="s">
        <v>496</v>
      </c>
      <c r="Z55" s="21">
        <v>33801</v>
      </c>
      <c r="AA55" s="21">
        <v>44110</v>
      </c>
      <c r="AB55">
        <f t="shared" si="52"/>
        <v>28</v>
      </c>
      <c r="AC55">
        <v>1</v>
      </c>
      <c r="AD55" t="s">
        <v>609</v>
      </c>
      <c r="AE55" t="s">
        <v>502</v>
      </c>
      <c r="AF55">
        <v>2363</v>
      </c>
      <c r="AG55">
        <v>9</v>
      </c>
      <c r="AH55" t="str">
        <f t="shared" si="53"/>
        <v>TRUE</v>
      </c>
    </row>
    <row r="56" spans="1:34" ht="16" hidden="1" x14ac:dyDescent="0.2">
      <c r="A56" s="12" t="s">
        <v>316</v>
      </c>
      <c r="B56" s="9">
        <v>31</v>
      </c>
      <c r="C56" s="10">
        <f t="shared" si="50"/>
        <v>3.1E-2</v>
      </c>
      <c r="D56" s="11">
        <v>8.6630709232080587</v>
      </c>
      <c r="E56" s="11">
        <v>1103.9098192792385</v>
      </c>
      <c r="F56" s="11">
        <v>243.82395456786983</v>
      </c>
      <c r="G56" s="11">
        <v>-2.2494329878378054</v>
      </c>
      <c r="H56" s="11">
        <v>12.694527423015781</v>
      </c>
      <c r="I56" s="11">
        <v>412.66990093224217</v>
      </c>
      <c r="J56" s="11">
        <v>7.9185562416227784</v>
      </c>
      <c r="K56" s="11">
        <v>12.95716280926791</v>
      </c>
      <c r="L56" s="11">
        <v>11.748819171574596</v>
      </c>
      <c r="M56" s="11">
        <v>2.1804902927357701</v>
      </c>
      <c r="N56" s="10">
        <v>0.27900000000000003</v>
      </c>
      <c r="O56" s="10">
        <v>35.61</v>
      </c>
      <c r="P56" s="10">
        <v>7.8650000000000002</v>
      </c>
      <c r="Q56" s="10">
        <v>-7.2999999999999995E-2</v>
      </c>
      <c r="R56" s="10">
        <v>0.41</v>
      </c>
      <c r="S56" s="10">
        <v>13.311999999999999</v>
      </c>
      <c r="T56" t="s">
        <v>688</v>
      </c>
      <c r="U56" s="22" t="s">
        <v>679</v>
      </c>
      <c r="V56" t="s">
        <v>316</v>
      </c>
      <c r="W56" t="s">
        <v>504</v>
      </c>
      <c r="X56" t="s">
        <v>505</v>
      </c>
      <c r="Y56" t="s">
        <v>496</v>
      </c>
      <c r="Z56" s="21">
        <v>33801</v>
      </c>
      <c r="AA56" s="21">
        <v>44173</v>
      </c>
      <c r="AB56">
        <f t="shared" si="52"/>
        <v>28</v>
      </c>
      <c r="AC56">
        <v>2</v>
      </c>
      <c r="AD56" t="s">
        <v>616</v>
      </c>
      <c r="AE56" t="s">
        <v>502</v>
      </c>
      <c r="AF56">
        <v>470</v>
      </c>
      <c r="AG56">
        <v>0</v>
      </c>
      <c r="AH56" t="str">
        <f t="shared" si="53"/>
        <v>TRUE</v>
      </c>
    </row>
    <row r="57" spans="1:34" ht="16" x14ac:dyDescent="0.2">
      <c r="A57" s="8" t="s">
        <v>274</v>
      </c>
      <c r="B57" s="9">
        <v>23</v>
      </c>
      <c r="C57" s="10">
        <f t="shared" si="50"/>
        <v>2.3E-2</v>
      </c>
      <c r="D57" s="11">
        <v>3.0569629239032907</v>
      </c>
      <c r="E57" s="11">
        <v>852.16756916013287</v>
      </c>
      <c r="F57" s="11">
        <v>259.29845883245599</v>
      </c>
      <c r="G57" s="11">
        <v>2.8521782591584244</v>
      </c>
      <c r="H57" s="11">
        <v>93.175518360226945</v>
      </c>
      <c r="I57" s="11">
        <v>370.56254288791416</v>
      </c>
      <c r="J57" s="11">
        <v>51.505900435077415</v>
      </c>
      <c r="K57" s="11">
        <v>83.678337147759521</v>
      </c>
      <c r="L57" s="11">
        <v>82.870852603465565</v>
      </c>
      <c r="M57" s="11">
        <v>17.612111140557168</v>
      </c>
      <c r="N57" s="10">
        <f t="shared" ref="N57:S57" si="75">(D57*1/1000)/$C$54</f>
        <v>8.7341797825808296E-2</v>
      </c>
      <c r="O57" s="10">
        <f t="shared" si="75"/>
        <v>24.347644833146653</v>
      </c>
      <c r="P57" s="10">
        <f t="shared" si="75"/>
        <v>7.4085273952130279</v>
      </c>
      <c r="Q57" s="10">
        <f t="shared" si="75"/>
        <v>8.1490807404526397E-2</v>
      </c>
      <c r="R57" s="10">
        <f t="shared" si="75"/>
        <v>2.6621576674350553</v>
      </c>
      <c r="S57" s="10">
        <f t="shared" si="75"/>
        <v>10.587501225368976</v>
      </c>
      <c r="T57" t="s">
        <v>578</v>
      </c>
      <c r="U57" t="s">
        <v>683</v>
      </c>
      <c r="V57" t="s">
        <v>274</v>
      </c>
      <c r="W57" t="s">
        <v>504</v>
      </c>
      <c r="X57" t="s">
        <v>510</v>
      </c>
      <c r="Y57" t="s">
        <v>496</v>
      </c>
      <c r="Z57" s="21">
        <v>34311</v>
      </c>
      <c r="AA57" s="21">
        <v>44148</v>
      </c>
      <c r="AB57">
        <f t="shared" si="52"/>
        <v>26</v>
      </c>
      <c r="AC57">
        <v>1</v>
      </c>
      <c r="AD57" t="s">
        <v>609</v>
      </c>
      <c r="AE57" t="s">
        <v>502</v>
      </c>
      <c r="AF57">
        <v>1823</v>
      </c>
      <c r="AG57">
        <v>9</v>
      </c>
      <c r="AH57" t="str">
        <f t="shared" si="53"/>
        <v>TRUE</v>
      </c>
    </row>
    <row r="58" spans="1:34" hidden="1" x14ac:dyDescent="0.2">
      <c r="A58" s="12" t="s">
        <v>328</v>
      </c>
      <c r="B58" s="9">
        <v>28</v>
      </c>
      <c r="C58" s="10">
        <f t="shared" si="50"/>
        <v>2.8000000000000001E-2</v>
      </c>
      <c r="D58" s="11">
        <v>18.399263346058582</v>
      </c>
      <c r="E58" s="11">
        <v>2045.970440200198</v>
      </c>
      <c r="F58" s="11">
        <v>355.32104229758056</v>
      </c>
      <c r="G58" s="11">
        <v>-1.6708062728312987</v>
      </c>
      <c r="H58" s="11">
        <v>32.187503132825469</v>
      </c>
      <c r="I58" s="11">
        <v>614.79145584768276</v>
      </c>
      <c r="J58" s="11">
        <v>17.413708543215964</v>
      </c>
      <c r="K58" s="11">
        <v>37.394925287079829</v>
      </c>
      <c r="L58" s="11">
        <v>10.381334525714825</v>
      </c>
      <c r="M58" s="11">
        <v>1.809106996263345</v>
      </c>
      <c r="N58" s="10">
        <f t="shared" ref="N58:S58" si="76">(D58*1/1000)/$C$61</f>
        <v>0.61330877820195284</v>
      </c>
      <c r="O58" s="10">
        <f t="shared" si="76"/>
        <v>68.199014673339946</v>
      </c>
      <c r="P58" s="10">
        <f t="shared" si="76"/>
        <v>11.844034743252685</v>
      </c>
      <c r="Q58" s="10">
        <f t="shared" si="76"/>
        <v>-5.5693542427709956E-2</v>
      </c>
      <c r="R58" s="10">
        <f t="shared" si="76"/>
        <v>1.0729167710941825</v>
      </c>
      <c r="S58" s="10">
        <f t="shared" si="76"/>
        <v>20.493048528256093</v>
      </c>
      <c r="T58" t="s">
        <v>691</v>
      </c>
      <c r="U58" t="s">
        <v>683</v>
      </c>
      <c r="V58" t="s">
        <v>328</v>
      </c>
      <c r="W58" t="s">
        <v>504</v>
      </c>
      <c r="X58" t="s">
        <v>510</v>
      </c>
      <c r="Y58" t="s">
        <v>496</v>
      </c>
      <c r="Z58" s="21">
        <v>34311</v>
      </c>
      <c r="AA58" s="21">
        <v>44259</v>
      </c>
      <c r="AB58">
        <f t="shared" si="52"/>
        <v>27</v>
      </c>
      <c r="AC58">
        <v>2</v>
      </c>
      <c r="AD58" t="s">
        <v>616</v>
      </c>
      <c r="AE58" t="s">
        <v>502</v>
      </c>
      <c r="AF58">
        <v>1826</v>
      </c>
      <c r="AG58">
        <v>6</v>
      </c>
      <c r="AH58" t="str">
        <f t="shared" si="53"/>
        <v>TRUE</v>
      </c>
    </row>
    <row r="59" spans="1:34" ht="16" x14ac:dyDescent="0.2">
      <c r="A59" s="8" t="s">
        <v>282</v>
      </c>
      <c r="B59" s="9">
        <v>31</v>
      </c>
      <c r="C59" s="10">
        <f t="shared" si="50"/>
        <v>3.1E-2</v>
      </c>
      <c r="D59" s="11">
        <v>967.37040787306671</v>
      </c>
      <c r="E59" s="11">
        <v>697.09150142908061</v>
      </c>
      <c r="F59" s="11">
        <v>176.94144655551611</v>
      </c>
      <c r="G59" s="11">
        <v>5.4880708858924132</v>
      </c>
      <c r="H59" s="11">
        <v>4.2181656180563714</v>
      </c>
      <c r="I59" s="11">
        <v>316.19827907606629</v>
      </c>
      <c r="J59" s="11">
        <v>5.6058007271486563</v>
      </c>
      <c r="K59" s="11">
        <v>9.6489248484409842</v>
      </c>
      <c r="L59" s="11">
        <v>17.070319934204889</v>
      </c>
      <c r="M59" s="11">
        <v>2.3676197837833808</v>
      </c>
      <c r="N59" s="10">
        <f t="shared" ref="N59:S59" si="77">(D59*1/1000)/$C$56</f>
        <v>31.205497028163443</v>
      </c>
      <c r="O59" s="10">
        <f t="shared" si="77"/>
        <v>22.486822626744537</v>
      </c>
      <c r="P59" s="10">
        <f t="shared" si="77"/>
        <v>5.7077885985650356</v>
      </c>
      <c r="Q59" s="10">
        <f t="shared" si="77"/>
        <v>0.17703454470620689</v>
      </c>
      <c r="R59" s="10">
        <f t="shared" si="77"/>
        <v>0.13606985864697971</v>
      </c>
      <c r="S59" s="10">
        <f t="shared" si="77"/>
        <v>10.19994448632472</v>
      </c>
      <c r="T59" t="s">
        <v>580</v>
      </c>
      <c r="U59" s="22" t="s">
        <v>685</v>
      </c>
      <c r="V59" t="s">
        <v>282</v>
      </c>
      <c r="W59" t="s">
        <v>504</v>
      </c>
      <c r="X59" t="s">
        <v>510</v>
      </c>
      <c r="Y59" t="s">
        <v>511</v>
      </c>
      <c r="Z59" s="21">
        <v>35769</v>
      </c>
      <c r="AA59" s="21">
        <v>44162</v>
      </c>
      <c r="AB59">
        <f t="shared" si="52"/>
        <v>22</v>
      </c>
      <c r="AC59">
        <v>1</v>
      </c>
      <c r="AD59" t="s">
        <v>609</v>
      </c>
      <c r="AE59" t="s">
        <v>497</v>
      </c>
      <c r="AF59">
        <v>7900</v>
      </c>
      <c r="AG59">
        <v>13</v>
      </c>
      <c r="AH59" t="str">
        <f t="shared" si="53"/>
        <v>TRUE</v>
      </c>
    </row>
    <row r="60" spans="1:34" ht="16" hidden="1" x14ac:dyDescent="0.2">
      <c r="A60" s="12" t="s">
        <v>322</v>
      </c>
      <c r="B60" s="9">
        <v>26</v>
      </c>
      <c r="C60" s="10">
        <f t="shared" si="50"/>
        <v>2.5999999999999999E-2</v>
      </c>
      <c r="D60" s="11">
        <v>2.5997042369301067</v>
      </c>
      <c r="E60" s="11">
        <v>836.65290041474816</v>
      </c>
      <c r="F60" s="11">
        <v>225.37491523113474</v>
      </c>
      <c r="G60" s="11">
        <v>-2.2137601507814515</v>
      </c>
      <c r="H60" s="11">
        <v>1.4299081141631889</v>
      </c>
      <c r="I60" s="11">
        <v>768.25486753031112</v>
      </c>
      <c r="J60" s="11">
        <v>3.2234771738457848</v>
      </c>
      <c r="K60" s="11">
        <v>5.581445581060974</v>
      </c>
      <c r="L60" s="11">
        <v>5.0257735952075908</v>
      </c>
      <c r="M60" s="11">
        <v>1.8453116429894034</v>
      </c>
      <c r="N60" s="10">
        <f t="shared" ref="N60:S60" si="78">(D60*1/1000)/$C$59</f>
        <v>8.3861426997745375E-2</v>
      </c>
      <c r="O60" s="10">
        <f t="shared" si="78"/>
        <v>26.988803239185426</v>
      </c>
      <c r="P60" s="10">
        <f t="shared" si="78"/>
        <v>7.2701585558430555</v>
      </c>
      <c r="Q60" s="10">
        <f t="shared" si="78"/>
        <v>-7.1411617767143595E-2</v>
      </c>
      <c r="R60" s="10">
        <f t="shared" si="78"/>
        <v>4.6126068198812542E-2</v>
      </c>
      <c r="S60" s="10">
        <f t="shared" si="78"/>
        <v>24.78241508162294</v>
      </c>
      <c r="T60" t="s">
        <v>689</v>
      </c>
      <c r="U60" s="22" t="s">
        <v>685</v>
      </c>
      <c r="V60" t="s">
        <v>322</v>
      </c>
      <c r="W60" t="s">
        <v>504</v>
      </c>
      <c r="X60" t="s">
        <v>510</v>
      </c>
      <c r="Y60" t="s">
        <v>511</v>
      </c>
      <c r="Z60" s="21">
        <v>35769</v>
      </c>
      <c r="AA60" s="21">
        <v>44182</v>
      </c>
      <c r="AB60">
        <f t="shared" si="52"/>
        <v>23</v>
      </c>
      <c r="AC60">
        <v>2</v>
      </c>
      <c r="AD60" t="s">
        <v>616</v>
      </c>
      <c r="AE60" t="s">
        <v>497</v>
      </c>
      <c r="AF60">
        <v>282</v>
      </c>
      <c r="AG60">
        <v>1</v>
      </c>
      <c r="AH60" t="str">
        <f t="shared" si="53"/>
        <v>TRUE</v>
      </c>
    </row>
    <row r="61" spans="1:34" ht="16" x14ac:dyDescent="0.2">
      <c r="A61" s="8" t="s">
        <v>284</v>
      </c>
      <c r="B61" s="9">
        <v>30</v>
      </c>
      <c r="C61" s="10">
        <f t="shared" si="50"/>
        <v>0.03</v>
      </c>
      <c r="D61" s="11">
        <v>5.3254036972040559</v>
      </c>
      <c r="E61" s="11">
        <v>919.40344554454839</v>
      </c>
      <c r="F61" s="11">
        <v>302.51156912309108</v>
      </c>
      <c r="G61" s="11">
        <v>3.1680442672409308</v>
      </c>
      <c r="H61" s="11">
        <v>48.859868988164763</v>
      </c>
      <c r="I61" s="11">
        <v>258.87342925296485</v>
      </c>
      <c r="J61" s="11">
        <v>32.68700024752421</v>
      </c>
      <c r="K61" s="11">
        <v>49.271781791283509</v>
      </c>
      <c r="L61" s="11">
        <v>49.199615352822768</v>
      </c>
      <c r="M61" s="11">
        <v>13.88537823198212</v>
      </c>
      <c r="N61" s="10">
        <f t="shared" ref="N61:S61" si="79">(D61*1/1000)/$C$57</f>
        <v>0.23153929118278505</v>
      </c>
      <c r="O61" s="10">
        <f t="shared" si="79"/>
        <v>39.974062849762973</v>
      </c>
      <c r="P61" s="10">
        <f t="shared" si="79"/>
        <v>13.152676918395263</v>
      </c>
      <c r="Q61" s="10">
        <f t="shared" si="79"/>
        <v>0.13774105509743179</v>
      </c>
      <c r="R61" s="10">
        <f t="shared" si="79"/>
        <v>2.1243421299202074</v>
      </c>
      <c r="S61" s="10">
        <f t="shared" si="79"/>
        <v>11.255366489259341</v>
      </c>
      <c r="T61" t="s">
        <v>581</v>
      </c>
      <c r="U61" t="s">
        <v>686</v>
      </c>
      <c r="V61" t="s">
        <v>284</v>
      </c>
      <c r="W61" t="s">
        <v>504</v>
      </c>
      <c r="X61" t="s">
        <v>510</v>
      </c>
      <c r="Y61" t="s">
        <v>511</v>
      </c>
      <c r="Z61" s="21">
        <v>28094</v>
      </c>
      <c r="AA61" s="21">
        <v>44169</v>
      </c>
      <c r="AB61">
        <f t="shared" si="52"/>
        <v>44</v>
      </c>
      <c r="AC61">
        <v>2</v>
      </c>
      <c r="AD61" t="s">
        <v>609</v>
      </c>
      <c r="AE61" t="s">
        <v>502</v>
      </c>
      <c r="AF61">
        <v>659</v>
      </c>
      <c r="AG61">
        <v>6</v>
      </c>
      <c r="AH61" t="str">
        <f t="shared" si="53"/>
        <v>TRUE</v>
      </c>
    </row>
    <row r="62" spans="1:34" ht="16" hidden="1" x14ac:dyDescent="0.2">
      <c r="A62" s="12" t="s">
        <v>326</v>
      </c>
      <c r="B62" s="9">
        <v>26</v>
      </c>
      <c r="C62" s="10">
        <f t="shared" si="50"/>
        <v>2.5999999999999999E-2</v>
      </c>
      <c r="D62" s="11">
        <v>6.2229466105153914</v>
      </c>
      <c r="E62" s="11">
        <v>381.01017409325038</v>
      </c>
      <c r="F62" s="11">
        <v>147.96649469473607</v>
      </c>
      <c r="G62" s="11">
        <v>-2.1977871456335518</v>
      </c>
      <c r="H62" s="11">
        <v>12.397902098861213</v>
      </c>
      <c r="I62" s="11">
        <v>137.71603275883081</v>
      </c>
      <c r="J62" s="11">
        <v>11.300486570480947</v>
      </c>
      <c r="K62" s="11">
        <v>16.384197697315699</v>
      </c>
      <c r="L62" s="11">
        <v>20.626192939663834</v>
      </c>
      <c r="M62" s="11">
        <v>6.7551575600168645</v>
      </c>
      <c r="N62" s="10">
        <f>(D62*1/1000)/$C$60</f>
        <v>0.23934410040443815</v>
      </c>
      <c r="O62" s="10">
        <f>(E62*1/1000)/$C$60</f>
        <v>14.654237465125016</v>
      </c>
      <c r="P62" s="10">
        <f>(F62*1/1000)/$C$60</f>
        <v>5.6910190267206184</v>
      </c>
      <c r="Q62" s="10">
        <f>(G62*1/1000)/$C$60</f>
        <v>-8.4530274832059688E-2</v>
      </c>
      <c r="R62" s="10">
        <f>(H62*1/1000)/$C$60</f>
        <v>0.47684238841773902</v>
      </c>
      <c r="S62" s="10">
        <f>(I62*1/1000)/$C$57</f>
        <v>5.9876535982100361</v>
      </c>
      <c r="T62" t="s">
        <v>690</v>
      </c>
      <c r="U62" s="22" t="s">
        <v>686</v>
      </c>
      <c r="V62" t="s">
        <v>326</v>
      </c>
      <c r="W62" t="s">
        <v>504</v>
      </c>
      <c r="X62" t="s">
        <v>510</v>
      </c>
      <c r="Y62" t="s">
        <v>511</v>
      </c>
      <c r="Z62" s="21">
        <v>28094</v>
      </c>
      <c r="AA62" s="21">
        <v>44251</v>
      </c>
      <c r="AB62">
        <f t="shared" si="52"/>
        <v>44</v>
      </c>
      <c r="AC62">
        <v>2</v>
      </c>
      <c r="AD62" t="s">
        <v>616</v>
      </c>
      <c r="AE62" t="s">
        <v>502</v>
      </c>
      <c r="AF62">
        <v>20</v>
      </c>
      <c r="AG62">
        <v>0</v>
      </c>
      <c r="AH62" t="str">
        <f t="shared" si="53"/>
        <v>TRUE</v>
      </c>
    </row>
    <row r="63" spans="1:34" hidden="1" x14ac:dyDescent="0.2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0"/>
      <c r="O63" s="10"/>
      <c r="P63" s="10"/>
      <c r="Q63" s="10"/>
      <c r="R63" s="10"/>
      <c r="S63" s="10"/>
    </row>
    <row r="64" spans="1:34" hidden="1" x14ac:dyDescent="0.2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0"/>
      <c r="O64" s="10"/>
      <c r="P64" s="10"/>
      <c r="Q64" s="10"/>
      <c r="R64" s="10"/>
      <c r="S64" s="10"/>
    </row>
    <row r="65" spans="2:19" hidden="1" x14ac:dyDescent="0.2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0"/>
      <c r="O65" s="10"/>
      <c r="P65" s="10"/>
      <c r="Q65" s="10"/>
      <c r="R65" s="10"/>
      <c r="S65" s="10"/>
    </row>
    <row r="66" spans="2:19" hidden="1" x14ac:dyDescent="0.2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0"/>
      <c r="O66" s="10"/>
      <c r="P66" s="10"/>
      <c r="Q66" s="10"/>
      <c r="R66" s="10"/>
      <c r="S66" s="10"/>
    </row>
    <row r="67" spans="2:19" hidden="1" x14ac:dyDescent="0.2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0"/>
      <c r="O67" s="10"/>
      <c r="P67" s="10"/>
      <c r="Q67" s="10"/>
      <c r="R67" s="10"/>
      <c r="S67" s="10"/>
    </row>
    <row r="68" spans="2:19" hidden="1" x14ac:dyDescent="0.2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0"/>
      <c r="O68" s="10"/>
      <c r="P68" s="10"/>
      <c r="Q68" s="10"/>
      <c r="R68" s="10"/>
      <c r="S68" s="10"/>
    </row>
    <row r="69" spans="2:19" hidden="1" x14ac:dyDescent="0.2"/>
  </sheetData>
  <autoFilter ref="AD1:AD69" xr:uid="{D8A96812-8ED5-4A59-AD4E-2A656B69B142}">
    <filterColumn colId="0">
      <filters>
        <filter val="pre"/>
        <filter val="Pre/posttx"/>
      </filters>
    </filterColumn>
  </autoFilter>
  <sortState xmlns:xlrd2="http://schemas.microsoft.com/office/spreadsheetml/2017/richdata2" ref="A3:AH68">
    <sortCondition ref="U1:U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QCs</vt:lpstr>
      <vt:lpstr>umol_L and umol_g</vt:lpstr>
      <vt:lpstr>IC</vt:lpstr>
      <vt:lpstr>IC_final</vt:lpstr>
      <vt:lpstr>5ASA</vt:lpstr>
      <vt:lpstr>5ASA_final</vt:lpstr>
      <vt:lpstr>Thio</vt:lpstr>
      <vt:lpstr>Thio_final</vt:lpstr>
      <vt:lpstr>5-ASA_paired_analyses</vt:lpstr>
      <vt:lpstr>FINAL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Valdivia Garcia, Maria A</dc:creator>
  <cp:lastModifiedBy>Radhakrishnan, Shiva Thambiah</cp:lastModifiedBy>
  <dcterms:created xsi:type="dcterms:W3CDTF">2021-11-22T13:12:12Z</dcterms:created>
  <dcterms:modified xsi:type="dcterms:W3CDTF">2022-10-11T11:37:50Z</dcterms:modified>
</cp:coreProperties>
</file>