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tr06_ic_ac_uk/Documents/LCMS/Serum/Serum_datasheets for Maria/"/>
    </mc:Choice>
  </mc:AlternateContent>
  <xr:revisionPtr revIDLastSave="116" documentId="8_{4AB6684D-D935-8743-A02C-2EA2C221E3BE}" xr6:coauthVersionLast="47" xr6:coauthVersionMax="47" xr10:uidLastSave="{6F49FC46-9A03-A545-98C1-4ECC48D5C35F}"/>
  <bookViews>
    <workbookView xWindow="-38400" yWindow="500" windowWidth="38400" windowHeight="21100" activeTab="4" xr2:uid="{E3E57EF5-3CAC-47AE-BC1E-73A8735DA741}"/>
  </bookViews>
  <sheets>
    <sheet name="QC" sheetId="2" r:id="rId1"/>
    <sheet name="umol_L" sheetId="1" r:id="rId2"/>
    <sheet name="Inception cohort" sheetId="3" r:id="rId3"/>
    <sheet name="5ASA cohort" sheetId="4" r:id="rId4"/>
    <sheet name="Thiopurine" sheetId="5" r:id="rId5"/>
  </sheets>
  <definedNames>
    <definedName name="_xlnm._FilterDatabase" localSheetId="3" hidden="1">'5ASA cohort'!$AB$1:$AB$71</definedName>
    <definedName name="_xlnm._FilterDatabase" localSheetId="2" hidden="1">'Inception cohort'!$Q$1:$Q$103</definedName>
    <definedName name="_xlnm._FilterDatabase" localSheetId="4" hidden="1">Thiopurine!$AB$1:$AB$79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72" i="4" l="1"/>
  <c r="W72" i="4"/>
  <c r="AF3" i="4" l="1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3" i="5"/>
  <c r="AF4" i="5"/>
  <c r="AF5" i="5"/>
  <c r="AF22" i="5"/>
  <c r="AF6" i="5"/>
  <c r="AF15" i="5"/>
  <c r="AF9" i="5"/>
  <c r="AF54" i="5"/>
  <c r="AF29" i="5"/>
  <c r="AF28" i="5"/>
  <c r="AF35" i="5"/>
  <c r="AF36" i="5"/>
  <c r="AF7" i="5"/>
  <c r="AF30" i="5"/>
  <c r="AF23" i="5"/>
  <c r="AF31" i="5"/>
  <c r="AF24" i="5"/>
  <c r="AF42" i="5"/>
  <c r="AF25" i="5"/>
  <c r="AF37" i="5"/>
  <c r="AF8" i="5"/>
  <c r="AF49" i="5"/>
  <c r="AF38" i="5"/>
  <c r="AF53" i="5"/>
  <c r="AF39" i="5"/>
  <c r="AF26" i="5"/>
  <c r="AF50" i="5"/>
  <c r="AF21" i="5"/>
  <c r="AF33" i="5"/>
  <c r="AF51" i="5"/>
  <c r="AF16" i="5"/>
  <c r="AF17" i="5"/>
  <c r="AF40" i="5"/>
  <c r="AF18" i="5"/>
  <c r="AF32" i="5"/>
  <c r="AF43" i="5"/>
  <c r="AF19" i="5"/>
  <c r="AF64" i="5"/>
  <c r="AF59" i="5"/>
  <c r="AF71" i="5"/>
  <c r="AF52" i="5"/>
  <c r="AF60" i="5"/>
  <c r="AF66" i="5"/>
  <c r="AF67" i="5"/>
  <c r="AF47" i="5"/>
  <c r="AF61" i="5"/>
  <c r="AF20" i="5"/>
  <c r="AF68" i="5"/>
  <c r="AF62" i="5"/>
  <c r="AF69" i="5"/>
  <c r="AF72" i="5"/>
  <c r="AF77" i="5"/>
  <c r="AF70" i="5"/>
  <c r="AF73" i="5"/>
  <c r="AF79" i="5"/>
  <c r="AF78" i="5"/>
  <c r="AF75" i="5"/>
  <c r="AF10" i="5"/>
  <c r="AF11" i="5"/>
  <c r="AF12" i="5"/>
  <c r="AF13" i="5"/>
  <c r="AF63" i="5"/>
  <c r="AF76" i="5"/>
  <c r="AF14" i="5"/>
  <c r="AF34" i="5"/>
  <c r="AF57" i="5"/>
  <c r="AF55" i="5"/>
  <c r="AF41" i="5"/>
  <c r="AF65" i="5"/>
  <c r="AF48" i="5"/>
  <c r="AF27" i="5"/>
  <c r="AF44" i="5"/>
  <c r="AF45" i="5"/>
  <c r="AF46" i="5"/>
  <c r="AF58" i="5"/>
  <c r="AF56" i="5"/>
  <c r="AF74" i="5"/>
  <c r="AF2" i="5"/>
  <c r="W74" i="5"/>
  <c r="W56" i="5"/>
  <c r="W58" i="5"/>
  <c r="W46" i="5"/>
  <c r="W45" i="5"/>
  <c r="W44" i="5"/>
  <c r="W27" i="5"/>
  <c r="W48" i="5"/>
  <c r="W41" i="5"/>
  <c r="W55" i="5"/>
  <c r="W57" i="5"/>
  <c r="W34" i="5"/>
  <c r="W14" i="5"/>
  <c r="W76" i="5"/>
  <c r="W63" i="5"/>
  <c r="W13" i="5"/>
  <c r="W12" i="5"/>
  <c r="W11" i="5"/>
  <c r="W10" i="5"/>
  <c r="W75" i="5"/>
  <c r="W78" i="5"/>
  <c r="W79" i="5"/>
  <c r="W73" i="5"/>
  <c r="W77" i="5"/>
  <c r="W72" i="5"/>
  <c r="W62" i="5"/>
  <c r="W20" i="5"/>
  <c r="W61" i="5"/>
  <c r="W47" i="5"/>
  <c r="W60" i="5"/>
  <c r="W59" i="5"/>
  <c r="W64" i="5"/>
  <c r="W19" i="5"/>
  <c r="W43" i="5"/>
  <c r="W32" i="5"/>
  <c r="W18" i="5"/>
  <c r="W40" i="5"/>
  <c r="W17" i="5"/>
  <c r="W16" i="5"/>
  <c r="W33" i="5"/>
  <c r="W21" i="5"/>
  <c r="W26" i="5"/>
  <c r="W39" i="5"/>
  <c r="W38" i="5"/>
  <c r="W49" i="5"/>
  <c r="W8" i="5"/>
  <c r="W37" i="5"/>
  <c r="W25" i="5"/>
  <c r="W42" i="5"/>
  <c r="W24" i="5"/>
  <c r="W31" i="5"/>
  <c r="W30" i="5"/>
  <c r="W7" i="5"/>
  <c r="W36" i="5"/>
  <c r="W35" i="5"/>
  <c r="W29" i="5"/>
  <c r="W54" i="5"/>
  <c r="W9" i="5"/>
  <c r="W15" i="5"/>
  <c r="W22" i="5"/>
  <c r="W4" i="5"/>
  <c r="W2" i="5"/>
  <c r="W33" i="4"/>
  <c r="W37" i="4"/>
  <c r="W9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6" i="4"/>
  <c r="W34" i="4"/>
  <c r="W30" i="4"/>
  <c r="W26" i="4"/>
  <c r="W14" i="4"/>
  <c r="W35" i="4"/>
  <c r="W32" i="4"/>
  <c r="W25" i="4"/>
  <c r="W29" i="4"/>
  <c r="W28" i="4"/>
  <c r="W27" i="4"/>
  <c r="W24" i="4"/>
  <c r="W23" i="4"/>
  <c r="W20" i="4"/>
  <c r="W19" i="4"/>
  <c r="W18" i="4"/>
  <c r="W16" i="4"/>
  <c r="W15" i="4"/>
  <c r="W13" i="4"/>
  <c r="W12" i="4"/>
  <c r="W10" i="4"/>
  <c r="W8" i="4"/>
  <c r="W7" i="4"/>
  <c r="W6" i="4"/>
  <c r="W5" i="4"/>
  <c r="W4" i="4"/>
  <c r="W3" i="4"/>
  <c r="AF2" i="4"/>
  <c r="W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2" i="3"/>
  <c r="V103" i="3" l="1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4" i="3"/>
  <c r="V43" i="3"/>
  <c r="V42" i="3"/>
  <c r="V41" i="3"/>
  <c r="V40" i="3"/>
  <c r="V39" i="3"/>
  <c r="V37" i="3"/>
  <c r="V36" i="3"/>
  <c r="V35" i="3"/>
  <c r="V33" i="3"/>
  <c r="V32" i="3"/>
  <c r="V31" i="3"/>
  <c r="V30" i="3"/>
  <c r="V29" i="3"/>
  <c r="V28" i="3"/>
  <c r="V26" i="3"/>
  <c r="V25" i="3"/>
  <c r="V23" i="3"/>
  <c r="V21" i="3"/>
  <c r="V20" i="3"/>
  <c r="V19" i="3"/>
  <c r="V18" i="3"/>
  <c r="V17" i="3"/>
  <c r="V16" i="3"/>
  <c r="V15" i="3"/>
  <c r="V14" i="3"/>
  <c r="V13" i="3"/>
  <c r="V12" i="3"/>
  <c r="V11" i="3"/>
  <c r="V9" i="3"/>
  <c r="V8" i="3"/>
  <c r="V7" i="3"/>
  <c r="V6" i="3"/>
  <c r="V5" i="3"/>
  <c r="V4" i="3"/>
  <c r="V3" i="3"/>
  <c r="V2" i="3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1" i="1"/>
  <c r="V210" i="1"/>
  <c r="V208" i="1"/>
  <c r="V206" i="1"/>
  <c r="V205" i="1"/>
  <c r="V204" i="1"/>
  <c r="V201" i="1"/>
  <c r="V198" i="1"/>
  <c r="V197" i="1"/>
  <c r="V196" i="1"/>
  <c r="V195" i="1"/>
  <c r="V194" i="1"/>
  <c r="V193" i="1"/>
  <c r="V192" i="1"/>
  <c r="V191" i="1"/>
  <c r="V190" i="1"/>
  <c r="V188" i="1"/>
  <c r="V187" i="1"/>
  <c r="V185" i="1"/>
  <c r="V184" i="1"/>
  <c r="V182" i="1"/>
  <c r="V181" i="1"/>
  <c r="V180" i="1"/>
  <c r="V179" i="1"/>
  <c r="V178" i="1"/>
  <c r="V177" i="1"/>
  <c r="V176" i="1"/>
  <c r="V175" i="1"/>
  <c r="V173" i="1"/>
  <c r="V172" i="1"/>
  <c r="V171" i="1"/>
  <c r="V170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4" i="1"/>
  <c r="V123" i="1"/>
  <c r="V122" i="1"/>
  <c r="V121" i="1"/>
  <c r="V120" i="1"/>
  <c r="V119" i="1"/>
  <c r="V118" i="1"/>
  <c r="V117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1" i="1"/>
  <c r="V99" i="1"/>
  <c r="V97" i="1"/>
  <c r="V96" i="1"/>
  <c r="V94" i="1"/>
  <c r="V93" i="1"/>
  <c r="V92" i="1"/>
  <c r="V91" i="1"/>
  <c r="V90" i="1"/>
  <c r="V88" i="1"/>
  <c r="V87" i="1"/>
  <c r="V86" i="1"/>
  <c r="V85" i="1"/>
  <c r="V84" i="1"/>
  <c r="V82" i="1"/>
  <c r="V80" i="1"/>
  <c r="V78" i="1"/>
  <c r="V77" i="1"/>
  <c r="V76" i="1"/>
  <c r="V75" i="1"/>
  <c r="V74" i="1"/>
  <c r="V73" i="1"/>
  <c r="V72" i="1"/>
  <c r="V70" i="1"/>
  <c r="V69" i="1"/>
  <c r="V68" i="1"/>
  <c r="V67" i="1"/>
  <c r="V66" i="1"/>
  <c r="V65" i="1"/>
  <c r="V63" i="1"/>
  <c r="V62" i="1"/>
  <c r="V61" i="1"/>
  <c r="V60" i="1"/>
  <c r="V59" i="1"/>
  <c r="V58" i="1"/>
  <c r="V56" i="1"/>
  <c r="V55" i="1"/>
  <c r="V52" i="1"/>
  <c r="V51" i="1"/>
  <c r="V50" i="1"/>
  <c r="V49" i="1"/>
  <c r="V48" i="1"/>
  <c r="V47" i="1"/>
  <c r="V46" i="1"/>
  <c r="V45" i="1"/>
  <c r="V44" i="1"/>
  <c r="V43" i="1"/>
  <c r="V41" i="1"/>
  <c r="V40" i="1"/>
  <c r="V39" i="1"/>
  <c r="V37" i="1"/>
  <c r="V36" i="1"/>
  <c r="V35" i="1"/>
  <c r="V32" i="1"/>
  <c r="V31" i="1"/>
  <c r="V30" i="1"/>
  <c r="V29" i="1"/>
  <c r="V27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0" i="1"/>
  <c r="V9" i="1"/>
  <c r="V8" i="1"/>
  <c r="V7" i="1"/>
  <c r="V6" i="1"/>
  <c r="V5" i="1"/>
  <c r="V4" i="1"/>
  <c r="V3" i="1"/>
  <c r="L38" i="2"/>
  <c r="K38" i="2"/>
  <c r="J38" i="2"/>
  <c r="I38" i="2"/>
  <c r="H38" i="2"/>
  <c r="H39" i="2" s="1"/>
  <c r="G38" i="2"/>
  <c r="G39" i="2" s="1"/>
  <c r="F38" i="2"/>
  <c r="E38" i="2"/>
  <c r="D38" i="2"/>
  <c r="C38" i="2"/>
  <c r="L37" i="2"/>
  <c r="K37" i="2"/>
  <c r="J37" i="2"/>
  <c r="I37" i="2"/>
  <c r="H37" i="2"/>
  <c r="G37" i="2"/>
  <c r="F37" i="2"/>
  <c r="E37" i="2"/>
  <c r="D37" i="2"/>
  <c r="C37" i="2"/>
  <c r="L24" i="2"/>
  <c r="L25" i="2" s="1"/>
  <c r="J24" i="2"/>
  <c r="I24" i="2"/>
  <c r="H24" i="2"/>
  <c r="G24" i="2"/>
  <c r="F24" i="2"/>
  <c r="E24" i="2"/>
  <c r="D24" i="2"/>
  <c r="C24" i="2"/>
  <c r="C25" i="2" s="1"/>
  <c r="L23" i="2"/>
  <c r="J23" i="2"/>
  <c r="J25" i="2" s="1"/>
  <c r="I23" i="2"/>
  <c r="H23" i="2"/>
  <c r="G23" i="2"/>
  <c r="F23" i="2"/>
  <c r="F25" i="2" s="1"/>
  <c r="E23" i="2"/>
  <c r="D23" i="2"/>
  <c r="C23" i="2"/>
  <c r="L12" i="2"/>
  <c r="J12" i="2"/>
  <c r="I12" i="2"/>
  <c r="H12" i="2"/>
  <c r="G12" i="2"/>
  <c r="F12" i="2"/>
  <c r="E12" i="2"/>
  <c r="E13" i="2" s="1"/>
  <c r="D12" i="2"/>
  <c r="C12" i="2"/>
  <c r="L11" i="2"/>
  <c r="J11" i="2"/>
  <c r="I11" i="2"/>
  <c r="H11" i="2"/>
  <c r="G11" i="2"/>
  <c r="F11" i="2"/>
  <c r="E11" i="2"/>
  <c r="D11" i="2"/>
  <c r="C11" i="2"/>
  <c r="E39" i="2" l="1"/>
  <c r="F39" i="2"/>
  <c r="E25" i="2"/>
  <c r="F13" i="2"/>
  <c r="I13" i="2"/>
  <c r="J39" i="2"/>
  <c r="G13" i="2"/>
  <c r="D25" i="2"/>
  <c r="J13" i="2"/>
  <c r="G25" i="2"/>
  <c r="C39" i="2"/>
  <c r="K39" i="2"/>
  <c r="I39" i="2"/>
  <c r="C13" i="2"/>
  <c r="H25" i="2"/>
  <c r="D39" i="2"/>
  <c r="L39" i="2"/>
  <c r="H13" i="2"/>
  <c r="D13" i="2"/>
  <c r="I25" i="2"/>
  <c r="L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X1" authorId="0" shapeId="0" xr:uid="{C8F7F026-38BD-674E-AC8B-73413D45FFA8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&lt;18.5=1
</t>
        </r>
        <r>
          <rPr>
            <sz val="10"/>
            <color rgb="FF000000"/>
            <rFont val="Calibri"/>
            <family val="2"/>
          </rPr>
          <t xml:space="preserve">18-24.9=2
</t>
        </r>
        <r>
          <rPr>
            <sz val="10"/>
            <color rgb="FF000000"/>
            <rFont val="Calibri"/>
            <family val="2"/>
          </rPr>
          <t xml:space="preserve">25-29.9=3
</t>
        </r>
        <r>
          <rPr>
            <sz val="10"/>
            <color rgb="FF000000"/>
            <rFont val="Calibri"/>
            <family val="2"/>
          </rPr>
          <t xml:space="preserve">30-39.9=4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Y1" authorId="0" shapeId="0" xr:uid="{447CCF2A-3025-2A49-864A-D1441D6E98C1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&lt;18.5=1
</t>
        </r>
        <r>
          <rPr>
            <sz val="10"/>
            <color rgb="FF000000"/>
            <rFont val="Calibri"/>
            <family val="2"/>
          </rPr>
          <t xml:space="preserve">18-24.9=2
</t>
        </r>
        <r>
          <rPr>
            <sz val="10"/>
            <color rgb="FF000000"/>
            <rFont val="Calibri"/>
            <family val="2"/>
          </rPr>
          <t xml:space="preserve">25-29.9=3
</t>
        </r>
        <r>
          <rPr>
            <sz val="10"/>
            <color rgb="FF000000"/>
            <rFont val="Calibri"/>
            <family val="2"/>
          </rPr>
          <t xml:space="preserve">30-39.9=4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Mohanaruban, Aruchuna</author>
  </authors>
  <commentList>
    <comment ref="Y1" authorId="0" shapeId="0" xr:uid="{3AB1502A-85CB-BA4D-B289-4554854DE0C3}">
      <text>
        <r>
          <rPr>
            <b/>
            <sz val="10"/>
            <color rgb="FF000000"/>
            <rFont val="Tahoma"/>
            <family val="2"/>
          </rPr>
          <t>Mohanaruban, Aruchuna: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&lt;18.5=1
</t>
        </r>
        <r>
          <rPr>
            <sz val="10"/>
            <color rgb="FF000000"/>
            <rFont val="Calibri"/>
            <family val="2"/>
          </rPr>
          <t xml:space="preserve">18-24.9=2
</t>
        </r>
        <r>
          <rPr>
            <sz val="10"/>
            <color rgb="FF000000"/>
            <rFont val="Calibri"/>
            <family val="2"/>
          </rPr>
          <t xml:space="preserve">25-29.9=3
</t>
        </r>
        <r>
          <rPr>
            <sz val="10"/>
            <color rgb="FF000000"/>
            <rFont val="Calibri"/>
            <family val="2"/>
          </rPr>
          <t xml:space="preserve">30-39.9=4
</t>
        </r>
      </text>
    </comment>
  </commentList>
</comments>
</file>

<file path=xl/sharedStrings.xml><?xml version="1.0" encoding="utf-8"?>
<sst xmlns="http://schemas.openxmlformats.org/spreadsheetml/2006/main" count="5269" uniqueCount="918">
  <si>
    <t>Lactate</t>
  </si>
  <si>
    <t>Acetate</t>
  </si>
  <si>
    <t>Propionate</t>
  </si>
  <si>
    <t>Isobutyrate</t>
  </si>
  <si>
    <t>Butyrate</t>
  </si>
  <si>
    <t>2Methylbutyrate</t>
  </si>
  <si>
    <t>Isovalerate</t>
  </si>
  <si>
    <t>Valerate</t>
  </si>
  <si>
    <t>Hexanoate</t>
  </si>
  <si>
    <t>#</t>
  </si>
  <si>
    <t>Name</t>
  </si>
  <si>
    <t>Lactate, µmol/L</t>
  </si>
  <si>
    <t>Acetate, µmol/L</t>
  </si>
  <si>
    <t>Propionate, µmol/L</t>
  </si>
  <si>
    <t>2OHBut,  µmol/L</t>
  </si>
  <si>
    <t>Isobutyrate,  µmol/L</t>
  </si>
  <si>
    <t>Butyrate,  µmol/L</t>
  </si>
  <si>
    <t>2MeButyrate, µmol/L</t>
  </si>
  <si>
    <t>Isovalerate,  µmol/L</t>
  </si>
  <si>
    <t>Valerate,  µmol/L</t>
  </si>
  <si>
    <t>Hexanoate,  µmol/L</t>
  </si>
  <si>
    <t>20210609_TQ660_SCFA_STR_serum_QC01</t>
  </si>
  <si>
    <t>20210609_TQ660_SCFA_STR_serum_QC02</t>
  </si>
  <si>
    <t>20210609_TQ660_SCFA_STR_serum_QC03</t>
  </si>
  <si>
    <t>20210609_TQ660_SCFA_STR_serum_QC04</t>
  </si>
  <si>
    <t>20210609_TQ660_SCFA_STR_serum_QC05</t>
  </si>
  <si>
    <t>20210609_TQ660_SCFA_STR_serum_QC06</t>
  </si>
  <si>
    <t>20210609_TQ660_SCFA_STR_serum_QC07</t>
  </si>
  <si>
    <t>20210609_TQ660_SCFA_STR_serum_QC08</t>
  </si>
  <si>
    <t>Average</t>
  </si>
  <si>
    <t>stdev</t>
  </si>
  <si>
    <t>CV%</t>
  </si>
  <si>
    <t>20210610_TQ660_SCFA_STR_QC2_01</t>
  </si>
  <si>
    <t>20210610_TQ660_SCFA_STR_QC2_02</t>
  </si>
  <si>
    <t>20210610_TQ660_SCFA_STR_QC2_03</t>
  </si>
  <si>
    <t>20210610_TQ660_SCFA_STR_QC2_04</t>
  </si>
  <si>
    <t>20210610_TQ660_SCFA_STR_QC2_05</t>
  </si>
  <si>
    <t>20210610_TQ660_SCFA_STR_QC2_06</t>
  </si>
  <si>
    <t>20210610_TQ660_SCFA_STR_QC2_07</t>
  </si>
  <si>
    <t>20210611_TQ660_SCFA_STR_QC2_01</t>
  </si>
  <si>
    <t>20210611_TQ660_SCFA_STR_QC2_02</t>
  </si>
  <si>
    <t>20210611_TQ660_SCFA_STR_QC2_03</t>
  </si>
  <si>
    <t>20210611_TQ660_SCFA_STR_QC2_04</t>
  </si>
  <si>
    <t>20210611_TQ660_SCFA_STR_QC2_05</t>
  </si>
  <si>
    <t>20210611_TQ660_SCFA_STR_QC2_06</t>
  </si>
  <si>
    <t>20210611_TQ660_SCFA_STR_QC2_07</t>
  </si>
  <si>
    <t>20210611_TQ660_SCFA_STR_QC2_08</t>
  </si>
  <si>
    <t>2Hydroxy butyrate</t>
  </si>
  <si>
    <t>mmol/L</t>
  </si>
  <si>
    <t>µmol/L</t>
  </si>
  <si>
    <t>20210609_TQ660_SCFA_STR_serum_001</t>
  </si>
  <si>
    <t>LLOQ</t>
  </si>
  <si>
    <t>20210609_TQ660_SCFA_STR_serum_002</t>
  </si>
  <si>
    <t>20210609_TQ660_SCFA_STR_serum_003</t>
  </si>
  <si>
    <t>20210609_TQ660_SCFA_STR_serum_004</t>
  </si>
  <si>
    <t>20210609_TQ660_SCFA_STR_serum_005</t>
  </si>
  <si>
    <t>20210609_TQ660_SCFA_STR_serum_006</t>
  </si>
  <si>
    <t>20210609_TQ660_SCFA_STR_serum_007</t>
  </si>
  <si>
    <t>20210609_TQ660_SCFA_STR_serum_008</t>
  </si>
  <si>
    <t>20210609_TQ660_SCFA_STR_serum_009</t>
  </si>
  <si>
    <t>20210609_TQ660_SCFA_STR_serum_010</t>
  </si>
  <si>
    <t>20210609_TQ660_SCFA_STR_serum_011</t>
  </si>
  <si>
    <t>20210609_TQ660_SCFA_STR_serum_012</t>
  </si>
  <si>
    <t>20210609_TQ660_SCFA_STR_serum_013</t>
  </si>
  <si>
    <t>20210609_TQ660_SCFA_STR_serum_014</t>
  </si>
  <si>
    <t>20210609_TQ660_SCFA_STR_serum_015</t>
  </si>
  <si>
    <t>20210609_TQ660_SCFA_STR_serum_016</t>
  </si>
  <si>
    <t>20210609_TQ660_SCFA_STR_serum_017</t>
  </si>
  <si>
    <t>20210609_TQ660_SCFA_STR_serum_018</t>
  </si>
  <si>
    <t>20210609_TQ660_SCFA_STR_serum_019</t>
  </si>
  <si>
    <t>20210609_TQ660_SCFA_STR_serum_020</t>
  </si>
  <si>
    <t>20210609_TQ660_SCFA_STR_serum_021</t>
  </si>
  <si>
    <t>20210609_TQ660_SCFA_STR_serum_022</t>
  </si>
  <si>
    <t>20210609_TQ660_SCFA_STR_serum_023</t>
  </si>
  <si>
    <t>20210609_TQ660_SCFA_STR_serum_024</t>
  </si>
  <si>
    <t>20210609_TQ660_SCFA_STR_serum_025</t>
  </si>
  <si>
    <t>20210609_TQ660_SCFA_STR_serum_026</t>
  </si>
  <si>
    <t>20210609_TQ660_SCFA_STR_serum_027</t>
  </si>
  <si>
    <t>20210609_TQ660_SCFA_STR_serum_028</t>
  </si>
  <si>
    <t>20210609_TQ660_SCFA_STR_serum_029</t>
  </si>
  <si>
    <t>20210609_TQ660_SCFA_STR_serum_030</t>
  </si>
  <si>
    <t>20210609_TQ660_SCFA_STR_serum_031</t>
  </si>
  <si>
    <t>20210609_TQ660_SCFA_STR_serum_032</t>
  </si>
  <si>
    <t>20210609_TQ660_SCFA_STR_serum_033</t>
  </si>
  <si>
    <t>20210609_TQ660_SCFA_STR_serum_034</t>
  </si>
  <si>
    <t>20210609_TQ660_SCFA_STR_serum_035</t>
  </si>
  <si>
    <t>20210609_TQ660_SCFA_STR_serum_036</t>
  </si>
  <si>
    <t>20210609_TQ660_SCFA_STR_serum_037</t>
  </si>
  <si>
    <t>20210609_TQ660_SCFA_STR_serum_038</t>
  </si>
  <si>
    <t>20210609_TQ660_SCFA_STR_serum_039</t>
  </si>
  <si>
    <t>20210609_TQ660_SCFA_STR_serum_040</t>
  </si>
  <si>
    <t>20210609_TQ660_SCFA_STR_serum_041</t>
  </si>
  <si>
    <t>20210609_TQ660_SCFA_STR_serum_042</t>
  </si>
  <si>
    <t>20210609_TQ660_SCFA_STR_serum_043</t>
  </si>
  <si>
    <t>20210609_TQ660_SCFA_STR_serum_044</t>
  </si>
  <si>
    <t>20210609_TQ660_SCFA_STR_serum_045</t>
  </si>
  <si>
    <t>20210609_TQ660_SCFA_STR_serum_046</t>
  </si>
  <si>
    <t>20210609_TQ660_SCFA_STR_serum_047</t>
  </si>
  <si>
    <t>20210609_TQ660_SCFA_STR_serum_048</t>
  </si>
  <si>
    <t>20210609_TQ660_SCFA_STR_serum_049</t>
  </si>
  <si>
    <t>20210609_TQ660_SCFA_STR_serum_050</t>
  </si>
  <si>
    <t>20210609_TQ660_SCFA_STR_serum_051</t>
  </si>
  <si>
    <t>20210609_TQ660_SCFA_STR_serum_052</t>
  </si>
  <si>
    <t>20210609_TQ660_SCFA_STR_serum_053</t>
  </si>
  <si>
    <t>20210609_TQ660_SCFA_STR_serum_054</t>
  </si>
  <si>
    <t>20210609_TQ660_SCFA_STR_serum_055</t>
  </si>
  <si>
    <t>20210609_TQ660_SCFA_STR_serum_056</t>
  </si>
  <si>
    <t>20210609_TQ660_SCFA_STR_serum_057</t>
  </si>
  <si>
    <t>20210609_TQ660_SCFA_STR_serum_058</t>
  </si>
  <si>
    <t>20210609_TQ660_SCFA_STR_serum_059</t>
  </si>
  <si>
    <t>20210609_TQ660_SCFA_STR_serum_060</t>
  </si>
  <si>
    <t>20210609_TQ660_SCFA_STR_serum_061</t>
  </si>
  <si>
    <t>20210609_TQ660_SCFA_STR_serum_062</t>
  </si>
  <si>
    <t>20210609_TQ660_SCFA_STR_serum_063</t>
  </si>
  <si>
    <t>20210609_TQ660_SCFA_STR_serum_064</t>
  </si>
  <si>
    <t>20210609_TQ660_SCFA_STR_serum_065</t>
  </si>
  <si>
    <t>20210609_TQ660_SCFA_STR_serum_066</t>
  </si>
  <si>
    <t>20210609_TQ660_SCFA_STR_serum_067</t>
  </si>
  <si>
    <t>20210609_TQ660_SCFA_STR_serum_068</t>
  </si>
  <si>
    <t>20210609_TQ660_SCFA_STR_serum_069</t>
  </si>
  <si>
    <t>20210609_TQ660_SCFA_STR_serum_070</t>
  </si>
  <si>
    <t>20210609_TQ660_SCFA_STR_serum_071</t>
  </si>
  <si>
    <t>20210609_TQ660_SCFA_STR_serum_072</t>
  </si>
  <si>
    <t>20210609_TQ660_SCFA_STR_serum_073</t>
  </si>
  <si>
    <t>20210609_TQ660_SCFA_STR_serum_074</t>
  </si>
  <si>
    <t>20210609_TQ660_SCFA_STR_serum_075</t>
  </si>
  <si>
    <t>20210609_TQ660_SCFA_STR_serum_076</t>
  </si>
  <si>
    <t>20210609_TQ660_SCFA_STR_serum_077</t>
  </si>
  <si>
    <t>20210609_TQ660_SCFA_STR_serum_078</t>
  </si>
  <si>
    <t>20210609_TQ660_SCFA_STR_serum_079</t>
  </si>
  <si>
    <t>20210609_TQ660_SCFA_STR_serum_080</t>
  </si>
  <si>
    <t>20210609_TQ660_SCFA_STR_serum_081</t>
  </si>
  <si>
    <t>20210610_TQ660_SCFA_STR_serum_082</t>
  </si>
  <si>
    <t>20210610_TQ660_SCFA_STR_serum_083</t>
  </si>
  <si>
    <t>20210610_TQ660_SCFA_STR_serum_084</t>
  </si>
  <si>
    <t>20210610_TQ660_SCFA_STR_serum_085</t>
  </si>
  <si>
    <t>20210610_TQ660_SCFA_STR_serum_086</t>
  </si>
  <si>
    <t>20210610_TQ660_SCFA_STR_serum_087</t>
  </si>
  <si>
    <t>20210610_TQ660_SCFA_STR_serum_088</t>
  </si>
  <si>
    <t>20210610_TQ660_SCFA_STR_serum_089</t>
  </si>
  <si>
    <t>20210610_TQ660_SCFA_STR_serum_090</t>
  </si>
  <si>
    <t>20210610_TQ660_SCFA_STR_serum_091</t>
  </si>
  <si>
    <t>20210610_TQ660_SCFA_STR_serum_092</t>
  </si>
  <si>
    <t>20210610_TQ660_SCFA_STR_serum_093</t>
  </si>
  <si>
    <t>20210610_TQ660_SCFA_STR_serum_094</t>
  </si>
  <si>
    <t>20210610_TQ660_SCFA_STR_serum_095</t>
  </si>
  <si>
    <t>20210610_TQ660_SCFA_STR_serum_096</t>
  </si>
  <si>
    <t>20210610_TQ660_SCFA_STR_serum_097</t>
  </si>
  <si>
    <t>20210610_TQ660_SCFA_STR_serum_098</t>
  </si>
  <si>
    <t>20210610_TQ660_SCFA_STR_serum_099</t>
  </si>
  <si>
    <t>20210610_TQ660_SCFA_STR_serum_100</t>
  </si>
  <si>
    <t>20210610_TQ660_SCFA_STR_serum_101</t>
  </si>
  <si>
    <t>20210610_TQ660_SCFA_STR_serum_102</t>
  </si>
  <si>
    <t>20210610_TQ660_SCFA_STR_serum_103</t>
  </si>
  <si>
    <t>20210610_TQ660_SCFA_STR_serum_104</t>
  </si>
  <si>
    <t>20210610_TQ660_SCFA_STR_serum_105</t>
  </si>
  <si>
    <t>20210610_TQ660_SCFA_STR_serum_106</t>
  </si>
  <si>
    <t>20210610_TQ660_SCFA_STR_serum_107</t>
  </si>
  <si>
    <t>20210610_TQ660_SCFA_STR_serum_108</t>
  </si>
  <si>
    <t>20210610_TQ660_SCFA_STR_serum_109</t>
  </si>
  <si>
    <t>20210610_TQ660_SCFA_STR_serum_110</t>
  </si>
  <si>
    <t>20210610_TQ660_SCFA_STR_serum_111</t>
  </si>
  <si>
    <t>20210610_TQ660_SCFA_STR_serum_112</t>
  </si>
  <si>
    <t>20210610_TQ660_SCFA_STR_serum_113</t>
  </si>
  <si>
    <t>20210610_TQ660_SCFA_STR_serum_114</t>
  </si>
  <si>
    <t>20210610_TQ660_SCFA_STR_serum_115</t>
  </si>
  <si>
    <t>20210610_TQ660_SCFA_STR_serum_116</t>
  </si>
  <si>
    <t>20210610_TQ660_SCFA_STR_serum_117</t>
  </si>
  <si>
    <t>20210610_TQ660_SCFA_STR_serum_118</t>
  </si>
  <si>
    <t>20210610_TQ660_SCFA_STR_serum_119</t>
  </si>
  <si>
    <t>20210610_TQ660_SCFA_STR_serum_120</t>
  </si>
  <si>
    <t>20210610_TQ660_SCFA_STR_serum_121</t>
  </si>
  <si>
    <t>20210610_TQ660_SCFA_STR_serum_122</t>
  </si>
  <si>
    <t>20210610_TQ660_SCFA_STR_serum_123</t>
  </si>
  <si>
    <t>20210610_TQ660_SCFA_STR_serum_124</t>
  </si>
  <si>
    <t>20210610_TQ660_SCFA_STR_serum_125</t>
  </si>
  <si>
    <t>20210610_TQ660_SCFA_STR_serum_126</t>
  </si>
  <si>
    <t>20210610_TQ660_SCFA_STR_serum_127</t>
  </si>
  <si>
    <t>20210610_TQ660_SCFA_STR_serum_128</t>
  </si>
  <si>
    <t>20210610_TQ660_SCFA_STR_serum_129</t>
  </si>
  <si>
    <t>20210610_TQ660_SCFA_STR_serum_130</t>
  </si>
  <si>
    <t>20210610_TQ660_SCFA_STR_serum_131</t>
  </si>
  <si>
    <t>20210610_TQ660_SCFA_STR_serum_132</t>
  </si>
  <si>
    <t>20210610_TQ660_SCFA_STR_serum_133</t>
  </si>
  <si>
    <t>20210610_TQ660_SCFA_STR_serum_134</t>
  </si>
  <si>
    <t>20210610_TQ660_SCFA_STR_serum_135</t>
  </si>
  <si>
    <t>20210610_TQ660_SCFA_STR_serum_136</t>
  </si>
  <si>
    <t>20210610_TQ660_SCFA_STR_serum_137</t>
  </si>
  <si>
    <t>20210610_TQ660_SCFA_STR_serum_138</t>
  </si>
  <si>
    <t>20210610_TQ660_SCFA_STR_serum_139</t>
  </si>
  <si>
    <t>20210610_TQ660_SCFA_STR_serum_140</t>
  </si>
  <si>
    <t>20210610_TQ660_SCFA_STR_serum_141</t>
  </si>
  <si>
    <t>20210610_TQ660_SCFA_STR_serum_142</t>
  </si>
  <si>
    <t>20210610_TQ660_SCFA_STR_serum_143</t>
  </si>
  <si>
    <t>20210610_TQ660_SCFA_STR_serum_144</t>
  </si>
  <si>
    <t>20210610_TQ660_SCFA_STR_serum_145</t>
  </si>
  <si>
    <t>20210610_TQ660_SCFA_STR_serum_146</t>
  </si>
  <si>
    <t>20210610_TQ660_SCFA_STR_serum_147</t>
  </si>
  <si>
    <t>20210610_TQ660_SCFA_STR_serum_148</t>
  </si>
  <si>
    <t>20210610_TQ660_SCFA_STR_serum_149</t>
  </si>
  <si>
    <t>20210610_TQ660_SCFA_STR_serum_150</t>
  </si>
  <si>
    <t>20210610_TQ660_SCFA_STR_serum_151</t>
  </si>
  <si>
    <t>20210610_TQ660_SCFA_STR_serum_152</t>
  </si>
  <si>
    <t>20210610_TQ660_SCFA_STR_serum_153</t>
  </si>
  <si>
    <t>20210610_TQ660_SCFA_STR_serum_154</t>
  </si>
  <si>
    <t>20210610_TQ660_SCFA_STR_serum_155</t>
  </si>
  <si>
    <t>20210610_TQ660_SCFA_STR_serum_156</t>
  </si>
  <si>
    <t>20210610_TQ660_SCFA_STR_serum_157</t>
  </si>
  <si>
    <t>20210610_TQ660_SCFA_STR_serum_158</t>
  </si>
  <si>
    <t>20210610_TQ660_SCFA_STR_serum_159</t>
  </si>
  <si>
    <t>20210610_TQ660_SCFA_STR_serum_160</t>
  </si>
  <si>
    <t>20210610_TQ660_SCFA_STR_serum_161</t>
  </si>
  <si>
    <t>20210610_TQ660_SCFA_STR_serum_162</t>
  </si>
  <si>
    <t>20210611_TQ660_SCFA_STR_serum_163</t>
  </si>
  <si>
    <t>20210611_TQ660_SCFA_STR_serum_164</t>
  </si>
  <si>
    <t>20210611_TQ660_SCFA_STR_serum_165</t>
  </si>
  <si>
    <t>20210611_TQ660_SCFA_STR_serum_166</t>
  </si>
  <si>
    <t>20210611_TQ660_SCFA_STR_serum_167</t>
  </si>
  <si>
    <t>20210611_TQ660_SCFA_STR_serum_168</t>
  </si>
  <si>
    <t>20210611_TQ660_SCFA_STR_serum_169</t>
  </si>
  <si>
    <t>20210611_TQ660_SCFA_STR_serum_170</t>
  </si>
  <si>
    <t>20210611_TQ660_SCFA_STR_serum_171</t>
  </si>
  <si>
    <t>20210611_TQ660_SCFA_STR_serum_172</t>
  </si>
  <si>
    <t>20210611_TQ660_SCFA_STR_serum_173</t>
  </si>
  <si>
    <t>20210611_TQ660_SCFA_STR_serum_174</t>
  </si>
  <si>
    <t>20210611_TQ660_SCFA_STR_serum_175</t>
  </si>
  <si>
    <t>20210611_TQ660_SCFA_STR_serum_176</t>
  </si>
  <si>
    <t>20210611_TQ660_SCFA_STR_serum_177</t>
  </si>
  <si>
    <t>20210611_TQ660_SCFA_STR_serum_178</t>
  </si>
  <si>
    <t>20210611_TQ660_SCFA_STR_serum_179</t>
  </si>
  <si>
    <t>20210611_TQ660_SCFA_STR_serum_180</t>
  </si>
  <si>
    <t>20210611_TQ660_SCFA_STR_serum_181</t>
  </si>
  <si>
    <t>20210611_TQ660_SCFA_STR_serum_182</t>
  </si>
  <si>
    <t>20210611_TQ660_SCFA_STR_serum_183</t>
  </si>
  <si>
    <t>20210611_TQ660_SCFA_STR_serum_184</t>
  </si>
  <si>
    <t>20210611_TQ660_SCFA_STR_serum_185</t>
  </si>
  <si>
    <t>20210611_TQ660_SCFA_STR_serum_186</t>
  </si>
  <si>
    <t>20210611_TQ660_SCFA_STR_serum_187</t>
  </si>
  <si>
    <t>20210611_TQ660_SCFA_STR_serum_188</t>
  </si>
  <si>
    <t>20210611_TQ660_SCFA_STR_serum_189</t>
  </si>
  <si>
    <t>20210611_TQ660_SCFA_STR_serum_190</t>
  </si>
  <si>
    <t>20210611_TQ660_SCFA_STR_serum_191</t>
  </si>
  <si>
    <t>20210611_TQ660_SCFA_STR_serum_192</t>
  </si>
  <si>
    <t>20210611_TQ660_SCFA_STR_serum_193</t>
  </si>
  <si>
    <t>20210611_TQ660_SCFA_STR_serum_194</t>
  </si>
  <si>
    <t>20210611_TQ660_SCFA_STR_serum_195</t>
  </si>
  <si>
    <t>20210611_TQ660_SCFA_STR_serum_196</t>
  </si>
  <si>
    <t>20210611_TQ660_SCFA_STR_serum_197</t>
  </si>
  <si>
    <t>20210611_TQ660_SCFA_STR_serum_198</t>
  </si>
  <si>
    <t>20210611_TQ660_SCFA_STR_serum_199</t>
  </si>
  <si>
    <t>20210611_TQ660_SCFA_STR_serum_200</t>
  </si>
  <si>
    <t>20210611_TQ660_SCFA_STR_serum_201</t>
  </si>
  <si>
    <t>20210611_TQ660_SCFA_STR_serum_202</t>
  </si>
  <si>
    <t>20210611_TQ660_SCFA_STR_serum_203</t>
  </si>
  <si>
    <t>20210611_TQ660_SCFA_STR_serum_204</t>
  </si>
  <si>
    <t>20210611_TQ660_SCFA_STR_serum_205</t>
  </si>
  <si>
    <t>20210611_TQ660_SCFA_STR_serum_206</t>
  </si>
  <si>
    <t>20210611_TQ660_SCFA_STR_serum_207</t>
  </si>
  <si>
    <t>20210611_TQ660_SCFA_STR_serum_208</t>
  </si>
  <si>
    <t>20210611_TQ660_SCFA_STR_serum_209</t>
  </si>
  <si>
    <t>20210611_TQ660_SCFA_STR_serum_210</t>
  </si>
  <si>
    <t>20210611_TQ660_SCFA_STR_serum_211</t>
  </si>
  <si>
    <t>20210611_TQ660_SCFA_STR_serum_212</t>
  </si>
  <si>
    <t>20210611_TQ660_SCFA_STR_serum_213</t>
  </si>
  <si>
    <t>20210611_TQ660_SCFA_STR_serum_214</t>
  </si>
  <si>
    <t>20210611_TQ660_SCFA_STR_serum_215</t>
  </si>
  <si>
    <t>20210611_TQ660_SCFA_STR_serum_216</t>
  </si>
  <si>
    <t>20210611_TQ660_SCFA_STR_serum_217</t>
  </si>
  <si>
    <t>20210611_TQ660_SCFA_STR_serum_218</t>
  </si>
  <si>
    <t>20210611_TQ660_SCFA_STR_serum_219</t>
  </si>
  <si>
    <t>20210611_TQ660_SCFA_STR_serum_220</t>
  </si>
  <si>
    <t>20210611_TQ660_SCFA_STR_serum_221</t>
  </si>
  <si>
    <t>20210611_TQ660_SCFA_STR_serum_222</t>
  </si>
  <si>
    <t>20210611_TQ660_SCFA_STR_serum_223</t>
  </si>
  <si>
    <t>20210611_TQ660_SCFA_STR_serum_224</t>
  </si>
  <si>
    <t>20210611_TQ660_SCFA_STR_serum_225</t>
  </si>
  <si>
    <t>20210611_TQ660_SCFA_STR_serum_226</t>
  </si>
  <si>
    <t>20210611_TQ660_SCFA_STR_serum_227</t>
  </si>
  <si>
    <t>20210611_TQ660_SCFA_STR_serum_228</t>
  </si>
  <si>
    <t>20210611_TQ660_SCFA_STR_serum_229</t>
  </si>
  <si>
    <t>20210611_TQ660_SCFA_STR_serum_230</t>
  </si>
  <si>
    <t>20210611_TQ660_SCFA_STR_serum_231</t>
  </si>
  <si>
    <t>20210611_TQ660_SCFA_STR_serum_232</t>
  </si>
  <si>
    <t>20210611_TQ660_SCFA_STR_serum_233</t>
  </si>
  <si>
    <t>20210611_TQ660_SCFA_STR_serum_234</t>
  </si>
  <si>
    <t>20210611_TQ660_SCFA_STR_serum_235</t>
  </si>
  <si>
    <t>20210611_TQ660_SCFA_STR_serum_236</t>
  </si>
  <si>
    <t>20210611_TQ660_SCFA_STR_serum_237</t>
  </si>
  <si>
    <t>20210611_TQ660_SCFA_STR_serum_238</t>
  </si>
  <si>
    <t>20210611_TQ660_SCFA_STR_serum_239</t>
  </si>
  <si>
    <t>20210611_TQ660_SCFA_STR_serum_240</t>
  </si>
  <si>
    <t>20210611_TQ660_SCFA_STR_serum_241</t>
  </si>
  <si>
    <t>20210611_TQ660_SCFA_STR_serum_242</t>
  </si>
  <si>
    <t>20210611_TQ660_SCFA_STR_serum_243</t>
  </si>
  <si>
    <t>20210611_TQ660_SCFA_STR_serum_244</t>
  </si>
  <si>
    <t>20210611_TQ660_SCFA_STR_serum_245</t>
  </si>
  <si>
    <t>20210611_TQ660_SCFA_STR_serum_246</t>
  </si>
  <si>
    <t>20210611_TQ660_SCFA_STR_serum_247</t>
  </si>
  <si>
    <t>20210611_TQ660_SCFA_STR_serum_248</t>
  </si>
  <si>
    <t>20210611_TQ660_SCFA_STR_serum_249</t>
  </si>
  <si>
    <t>20210611_TQ660_SCFA_STR_serum_250</t>
  </si>
  <si>
    <t>20210611_TQ660_SCFA_STR_serum_251</t>
  </si>
  <si>
    <t>20210611_TQ660_SCFA_STR_serum_252</t>
  </si>
  <si>
    <t>20210611_TQ660_SCFA_STR_serum_253</t>
  </si>
  <si>
    <t>20210611_TQ660_SCFA_STR_serum_254</t>
  </si>
  <si>
    <t>20210611_TQ660_SCFA_STR_serum_255</t>
  </si>
  <si>
    <t>20210611_TQ660_SCFA_STR_serum_256</t>
  </si>
  <si>
    <t>20210611_TQ660_SCFA_STR_serum_257</t>
  </si>
  <si>
    <t>patient ID</t>
  </si>
  <si>
    <t>SMH260_B1-3</t>
  </si>
  <si>
    <t>B001</t>
  </si>
  <si>
    <t>SMH 261_B1-3</t>
  </si>
  <si>
    <t>B002</t>
  </si>
  <si>
    <t>SMH265_B1-4</t>
  </si>
  <si>
    <t>B003</t>
  </si>
  <si>
    <t>SMH267_B (1-6)</t>
  </si>
  <si>
    <t>B004</t>
  </si>
  <si>
    <t>SMH272_B1-6</t>
  </si>
  <si>
    <t>B005</t>
  </si>
  <si>
    <t>SMH273_B (1-6)</t>
  </si>
  <si>
    <t>B006</t>
  </si>
  <si>
    <t>SMH274_B1-6</t>
  </si>
  <si>
    <t>B007</t>
  </si>
  <si>
    <t>SMH269_B1-6</t>
  </si>
  <si>
    <t>B008</t>
  </si>
  <si>
    <t>SMH277_B1-8</t>
  </si>
  <si>
    <t>B010</t>
  </si>
  <si>
    <t>SMH278_B1-6</t>
  </si>
  <si>
    <t>B011</t>
  </si>
  <si>
    <t>SMH279_B1-6</t>
  </si>
  <si>
    <t>B012</t>
  </si>
  <si>
    <t>SMH280_B1-8</t>
  </si>
  <si>
    <t>B013</t>
  </si>
  <si>
    <t>SMH281_B1-6</t>
  </si>
  <si>
    <t>B014</t>
  </si>
  <si>
    <t>SMH282_B (1-8</t>
  </si>
  <si>
    <t>B015</t>
  </si>
  <si>
    <t>SMH283_B1-6</t>
  </si>
  <si>
    <t>B016</t>
  </si>
  <si>
    <t>SMH284_B1-6</t>
  </si>
  <si>
    <t>B017</t>
  </si>
  <si>
    <t>SMH280_B9-14</t>
  </si>
  <si>
    <t>B018</t>
  </si>
  <si>
    <t>SMH265_B7-12</t>
  </si>
  <si>
    <t>B019</t>
  </si>
  <si>
    <t>SMH285_B1-6</t>
  </si>
  <si>
    <t>B020</t>
  </si>
  <si>
    <t>SMH286_B1-6</t>
  </si>
  <si>
    <t>B021</t>
  </si>
  <si>
    <t>SMH288_B1-6</t>
  </si>
  <si>
    <t>B022</t>
  </si>
  <si>
    <t>SMH279_B7-12</t>
  </si>
  <si>
    <t>B023</t>
  </si>
  <si>
    <t>SMH289_B (1-6)</t>
  </si>
  <si>
    <t>B024</t>
  </si>
  <si>
    <t>SMH290_B1-6</t>
  </si>
  <si>
    <t>B025</t>
  </si>
  <si>
    <t>SMH291_B1-4</t>
  </si>
  <si>
    <t>B026</t>
  </si>
  <si>
    <t>SMH292_B1-6</t>
  </si>
  <si>
    <t>B027</t>
  </si>
  <si>
    <t>SMH281_B7-12</t>
  </si>
  <si>
    <t>B028</t>
  </si>
  <si>
    <t>SMH273_B7-12</t>
  </si>
  <si>
    <t>B029</t>
  </si>
  <si>
    <t>SMH281_B13-18</t>
  </si>
  <si>
    <t>B030</t>
  </si>
  <si>
    <t>SMH291_B5-10</t>
  </si>
  <si>
    <t>B031</t>
  </si>
  <si>
    <t>SMH293_B1-6</t>
  </si>
  <si>
    <t>B032</t>
  </si>
  <si>
    <t>SMH288_B7-12</t>
  </si>
  <si>
    <t>B033</t>
  </si>
  <si>
    <t>SMH294_B1-6</t>
  </si>
  <si>
    <t>B034</t>
  </si>
  <si>
    <t>SMH280_B15-20</t>
  </si>
  <si>
    <t>B035</t>
  </si>
  <si>
    <t>SMH295_B1-6</t>
  </si>
  <si>
    <t>B036</t>
  </si>
  <si>
    <t>SMH296_B1-6</t>
  </si>
  <si>
    <t>B037</t>
  </si>
  <si>
    <t>SMH297_B1-6</t>
  </si>
  <si>
    <t>B038</t>
  </si>
  <si>
    <t>SMH269_B7-12</t>
  </si>
  <si>
    <t>B039</t>
  </si>
  <si>
    <t>SMH294_B7-12</t>
  </si>
  <si>
    <t>B040</t>
  </si>
  <si>
    <t>SMH293_B7-10</t>
  </si>
  <si>
    <t>B041</t>
  </si>
  <si>
    <t>SMH298_B1-6</t>
  </si>
  <si>
    <t>B042</t>
  </si>
  <si>
    <t>SMH295_B7-12</t>
  </si>
  <si>
    <t>B043</t>
  </si>
  <si>
    <t>SMH294_B13-18</t>
  </si>
  <si>
    <t>B044</t>
  </si>
  <si>
    <t>SMH272_B7-12</t>
  </si>
  <si>
    <t>B045</t>
  </si>
  <si>
    <t>SMH274_B7-12</t>
  </si>
  <si>
    <t>B046</t>
  </si>
  <si>
    <t>SMH288_B13-18</t>
  </si>
  <si>
    <t>B047</t>
  </si>
  <si>
    <t>SMH299_B1-6</t>
  </si>
  <si>
    <t>B048</t>
  </si>
  <si>
    <t>SMH300_B1-6</t>
  </si>
  <si>
    <t>B049</t>
  </si>
  <si>
    <t>SMH265_B13-18</t>
  </si>
  <si>
    <t>B050</t>
  </si>
  <si>
    <t>SMH298_B7-12</t>
  </si>
  <si>
    <t>B051</t>
  </si>
  <si>
    <t>SMH301_B1-6</t>
  </si>
  <si>
    <t>B052</t>
  </si>
  <si>
    <t>SMH289_B 7-12</t>
  </si>
  <si>
    <t>B053</t>
  </si>
  <si>
    <t>SMH290_B7-12</t>
  </si>
  <si>
    <t>B054</t>
  </si>
  <si>
    <t>SMH291_B11-16</t>
  </si>
  <si>
    <t>B055</t>
  </si>
  <si>
    <t>SMH292_B7-12</t>
  </si>
  <si>
    <t>B056</t>
  </si>
  <si>
    <t>SMH304_B1-6</t>
  </si>
  <si>
    <t>B057</t>
  </si>
  <si>
    <t>SMH302_B1-6</t>
  </si>
  <si>
    <t>B058</t>
  </si>
  <si>
    <t>SMH303_B1-6</t>
  </si>
  <si>
    <t>B059</t>
  </si>
  <si>
    <t>SMH296_B7-12</t>
  </si>
  <si>
    <t>B060</t>
  </si>
  <si>
    <t>SMH297_B7-12</t>
  </si>
  <si>
    <t>B061</t>
  </si>
  <si>
    <t>SMH305_B1-6</t>
  </si>
  <si>
    <t>B062</t>
  </si>
  <si>
    <t>SMH279_B13-18</t>
  </si>
  <si>
    <t>B063</t>
  </si>
  <si>
    <t>SMH273_B13-18</t>
  </si>
  <si>
    <t>B064</t>
  </si>
  <si>
    <t>SMH305_B7-12</t>
  </si>
  <si>
    <t>B065</t>
  </si>
  <si>
    <t>SMH306_B1-6</t>
  </si>
  <si>
    <t>B066</t>
  </si>
  <si>
    <t>SMH269_B13-18</t>
  </si>
  <si>
    <t>B067</t>
  </si>
  <si>
    <t>SMH307_B1-6</t>
  </si>
  <si>
    <t>B068</t>
  </si>
  <si>
    <t>SMH300_B7-12</t>
  </si>
  <si>
    <t>B069</t>
  </si>
  <si>
    <t>SMH301_B7-12</t>
  </si>
  <si>
    <t>B070</t>
  </si>
  <si>
    <t>SMH298_B13-18</t>
  </si>
  <si>
    <t>B071</t>
  </si>
  <si>
    <t>SMH308_B1-6</t>
  </si>
  <si>
    <t>B072</t>
  </si>
  <si>
    <t>SMH294_B19-24</t>
  </si>
  <si>
    <t>B073</t>
  </si>
  <si>
    <t>SMH272_B13-18</t>
  </si>
  <si>
    <t>B074</t>
  </si>
  <si>
    <t>SMH295_B13-18</t>
  </si>
  <si>
    <t>B075</t>
  </si>
  <si>
    <t>SMH305_B13-18</t>
  </si>
  <si>
    <t>B076</t>
  </si>
  <si>
    <t>SMH274_B13-18</t>
  </si>
  <si>
    <t>B077</t>
  </si>
  <si>
    <t>SMH308_B7-12</t>
  </si>
  <si>
    <t>B078</t>
  </si>
  <si>
    <t>SMH302_B7-12</t>
  </si>
  <si>
    <t>B079</t>
  </si>
  <si>
    <t>SMH303_B7-12</t>
  </si>
  <si>
    <t>B080</t>
  </si>
  <si>
    <t>SMH289_B13-18</t>
  </si>
  <si>
    <t>B081</t>
  </si>
  <si>
    <t>SMH307_B7-12</t>
  </si>
  <si>
    <t>B082</t>
  </si>
  <si>
    <t>SMH304_B7-12</t>
  </si>
  <si>
    <t>B083</t>
  </si>
  <si>
    <t>SMH309_B1-6</t>
  </si>
  <si>
    <t>B084</t>
  </si>
  <si>
    <t>SMH297_B13-18</t>
  </si>
  <si>
    <t>B085</t>
  </si>
  <si>
    <t>SMH305_B19-24</t>
  </si>
  <si>
    <t>B086</t>
  </si>
  <si>
    <t>SMH305_B25-30</t>
  </si>
  <si>
    <t>B087</t>
  </si>
  <si>
    <t>SMH305_B31-36</t>
  </si>
  <si>
    <t>B088</t>
  </si>
  <si>
    <t>SMH316_B1-6</t>
  </si>
  <si>
    <t>B089</t>
  </si>
  <si>
    <t>SMH304_B13-18</t>
  </si>
  <si>
    <t>B090</t>
  </si>
  <si>
    <t>SMH316_B7-12</t>
  </si>
  <si>
    <t>B091</t>
  </si>
  <si>
    <t>SMH279_B19-24</t>
  </si>
  <si>
    <t>B092</t>
  </si>
  <si>
    <t>SMH286_B7-12</t>
  </si>
  <si>
    <t>B093</t>
  </si>
  <si>
    <t>SMH296_B13-18</t>
  </si>
  <si>
    <t>B094</t>
  </si>
  <si>
    <t>SMH300_B13-18</t>
  </si>
  <si>
    <t>B095</t>
  </si>
  <si>
    <t>SMH305_B37-42</t>
  </si>
  <si>
    <t>B096</t>
  </si>
  <si>
    <t>SMH313_B1-6</t>
  </si>
  <si>
    <t>B097</t>
  </si>
  <si>
    <t>SMH305_B43-48</t>
  </si>
  <si>
    <t>B098</t>
  </si>
  <si>
    <t>SMH312_B1-6</t>
  </si>
  <si>
    <t>B099</t>
  </si>
  <si>
    <t>SMH319_B1-6</t>
  </si>
  <si>
    <t>B100</t>
  </si>
  <si>
    <t>SMH316_B13-17</t>
  </si>
  <si>
    <t>B101</t>
  </si>
  <si>
    <t>SMH308_B13-18</t>
  </si>
  <si>
    <t>B102</t>
  </si>
  <si>
    <t>SMH286_B13-18</t>
  </si>
  <si>
    <t>B103</t>
  </si>
  <si>
    <t>SMH321_B1-6</t>
  </si>
  <si>
    <t>B104</t>
  </si>
  <si>
    <t>SMH295_B19-24</t>
  </si>
  <si>
    <t>B105</t>
  </si>
  <si>
    <t>SMH288_B25-30</t>
  </si>
  <si>
    <t>B106</t>
  </si>
  <si>
    <t>SMH294_B25 - 30</t>
  </si>
  <si>
    <t>B107</t>
  </si>
  <si>
    <t>SMH327_B1-6</t>
  </si>
  <si>
    <t>B108</t>
  </si>
  <si>
    <t>SMH323_B1-6</t>
  </si>
  <si>
    <t>B109</t>
  </si>
  <si>
    <t>SMH326_B1-6</t>
  </si>
  <si>
    <t>B110</t>
  </si>
  <si>
    <t>SMH307_B13-18</t>
  </si>
  <si>
    <t>B111</t>
  </si>
  <si>
    <t>SMH322_B1-6</t>
  </si>
  <si>
    <t>B112</t>
  </si>
  <si>
    <t>SMH328_B1-6</t>
  </si>
  <si>
    <t>B113</t>
  </si>
  <si>
    <t>SM327_B7-12</t>
  </si>
  <si>
    <t>B114</t>
  </si>
  <si>
    <t>SMH328_B7-12</t>
  </si>
  <si>
    <t>B115</t>
  </si>
  <si>
    <t>SMH332_B1-6</t>
  </si>
  <si>
    <t>B116</t>
  </si>
  <si>
    <t>SMH334_B1-6</t>
  </si>
  <si>
    <t>B117</t>
  </si>
  <si>
    <t>SMH332_B7-12</t>
  </si>
  <si>
    <t>B118</t>
  </si>
  <si>
    <t>SM327_B13-18</t>
  </si>
  <si>
    <t>B119</t>
  </si>
  <si>
    <t>SMH329_B1-6</t>
  </si>
  <si>
    <t>B120</t>
  </si>
  <si>
    <t>SMH330_B1-6</t>
  </si>
  <si>
    <t>B121</t>
  </si>
  <si>
    <t>SMH331_B1-6</t>
  </si>
  <si>
    <t>B122</t>
  </si>
  <si>
    <t>SMH336_B1-6</t>
  </si>
  <si>
    <t>B123</t>
  </si>
  <si>
    <t>SMH331_B7-12</t>
  </si>
  <si>
    <t>B124</t>
  </si>
  <si>
    <t>SMH323_B7-12</t>
  </si>
  <si>
    <t>B125</t>
  </si>
  <si>
    <t>SMH337_B1-6</t>
  </si>
  <si>
    <t>B126</t>
  </si>
  <si>
    <t>SMH338_B1-6</t>
  </si>
  <si>
    <t>B127</t>
  </si>
  <si>
    <t>SMH329_B7-12</t>
  </si>
  <si>
    <t>B128</t>
  </si>
  <si>
    <t>SMH341_B1-6</t>
  </si>
  <si>
    <t>B129</t>
  </si>
  <si>
    <t>SMH339_B1-6</t>
  </si>
  <si>
    <t>B130</t>
  </si>
  <si>
    <t>SMH340_B1-6</t>
  </si>
  <si>
    <t>B131</t>
  </si>
  <si>
    <t>SMH343_B1-6</t>
  </si>
  <si>
    <t>B132</t>
  </si>
  <si>
    <t>SMH336_B7-12</t>
  </si>
  <si>
    <t>B133</t>
  </si>
  <si>
    <t>SMH342_B1-6</t>
  </si>
  <si>
    <t>B134</t>
  </si>
  <si>
    <t>SMH337_B7-12</t>
  </si>
  <si>
    <t>B135</t>
  </si>
  <si>
    <t>SMH344_B1-6</t>
  </si>
  <si>
    <t>B136</t>
  </si>
  <si>
    <t>SMH345_B1-6</t>
  </si>
  <si>
    <t>B137</t>
  </si>
  <si>
    <t>SMH346_B1-6</t>
  </si>
  <si>
    <t>B138</t>
  </si>
  <si>
    <t>SMH347_B1-6</t>
  </si>
  <si>
    <t>B139</t>
  </si>
  <si>
    <t>SMH348_B1-6</t>
  </si>
  <si>
    <t>B140</t>
  </si>
  <si>
    <t>SMH349_B1-6</t>
  </si>
  <si>
    <t>B141</t>
  </si>
  <si>
    <t>SMH334_B7-12</t>
  </si>
  <si>
    <t>B142</t>
  </si>
  <si>
    <t>SMH350_B1-6</t>
  </si>
  <si>
    <t>B143</t>
  </si>
  <si>
    <t>SMH351_B1-6</t>
  </si>
  <si>
    <t>B144</t>
  </si>
  <si>
    <t>SMH352_B1-6</t>
  </si>
  <si>
    <t>B145</t>
  </si>
  <si>
    <t>SMH353_B1-6</t>
  </si>
  <si>
    <t>B146</t>
  </si>
  <si>
    <t>SMH338_B7-12</t>
  </si>
  <si>
    <t>B147</t>
  </si>
  <si>
    <t>SMH354_B1-6</t>
  </si>
  <si>
    <t>B148</t>
  </si>
  <si>
    <t>SMH344_B7-12</t>
  </si>
  <si>
    <t>B149</t>
  </si>
  <si>
    <t>SMH345_B7-12</t>
  </si>
  <si>
    <t>B150</t>
  </si>
  <si>
    <t>SMH355_B1-6</t>
  </si>
  <si>
    <t>B151</t>
  </si>
  <si>
    <t>SMH336_B13-18</t>
  </si>
  <si>
    <t>B152</t>
  </si>
  <si>
    <t>SMH356_B1-6</t>
  </si>
  <si>
    <t>B153</t>
  </si>
  <si>
    <t>SMH321_B7-12</t>
  </si>
  <si>
    <t>B154</t>
  </si>
  <si>
    <t>SMH358_B1-5</t>
  </si>
  <si>
    <t>B155</t>
  </si>
  <si>
    <t>SMH359_B1-6</t>
  </si>
  <si>
    <t>B156</t>
  </si>
  <si>
    <t>SMH360_B1-6</t>
  </si>
  <si>
    <t>B157</t>
  </si>
  <si>
    <t>SMH349_B7-12</t>
  </si>
  <si>
    <t>B158</t>
  </si>
  <si>
    <t>SMH352_B7-12</t>
  </si>
  <si>
    <t>B159</t>
  </si>
  <si>
    <t>SMH361_B1-6</t>
  </si>
  <si>
    <t>B160</t>
  </si>
  <si>
    <t>SMH358_B7-12</t>
  </si>
  <si>
    <t>B161</t>
  </si>
  <si>
    <t>SMH288_B19-24</t>
  </si>
  <si>
    <t>B162</t>
  </si>
  <si>
    <t>SMH346_B7-13</t>
  </si>
  <si>
    <t>B163</t>
  </si>
  <si>
    <t>SMH348_B7-13</t>
  </si>
  <si>
    <t>B164</t>
  </si>
  <si>
    <t>SMH262_B1-6</t>
  </si>
  <si>
    <t>B165</t>
  </si>
  <si>
    <t>SMH315_B1-6</t>
  </si>
  <si>
    <t>B166</t>
  </si>
  <si>
    <t>SMH313_B7-12</t>
  </si>
  <si>
    <t>B167</t>
  </si>
  <si>
    <t>SMH315_B7-12</t>
  </si>
  <si>
    <t>B168</t>
  </si>
  <si>
    <t>SMH317_B1-6</t>
  </si>
  <si>
    <t>B169</t>
  </si>
  <si>
    <t>SMH305_B49-54</t>
  </si>
  <si>
    <t>B170</t>
  </si>
  <si>
    <t>SMH315_B13-18</t>
  </si>
  <si>
    <t>B171</t>
  </si>
  <si>
    <t>SMH313_B13-18</t>
  </si>
  <si>
    <t>B172</t>
  </si>
  <si>
    <t>SMH315_B19-24</t>
  </si>
  <si>
    <t>B173</t>
  </si>
  <si>
    <t>SMH313_B19-24</t>
  </si>
  <si>
    <t>B174</t>
  </si>
  <si>
    <t>SMH317_B7-12</t>
  </si>
  <si>
    <t>B175</t>
  </si>
  <si>
    <t>SMH313_B25-30</t>
  </si>
  <si>
    <t>B176</t>
  </si>
  <si>
    <t>SMH317_B13-18</t>
  </si>
  <si>
    <t>B177</t>
  </si>
  <si>
    <t>SMH305_B55-60</t>
  </si>
  <si>
    <t>B178</t>
  </si>
  <si>
    <t>SMH320_B1-6</t>
  </si>
  <si>
    <t>B179</t>
  </si>
  <si>
    <t>SMH317_B19-24</t>
  </si>
  <si>
    <t>B180</t>
  </si>
  <si>
    <t>SMH320_B7-12</t>
  </si>
  <si>
    <t>B181</t>
  </si>
  <si>
    <t>SMH317_B25-30</t>
  </si>
  <si>
    <t>B182</t>
  </si>
  <si>
    <t>SMH313_B31-36</t>
  </si>
  <si>
    <t>B183</t>
  </si>
  <si>
    <t>SMH320_B13-18</t>
  </si>
  <si>
    <t>B184</t>
  </si>
  <si>
    <t>SMH312_B7-10</t>
  </si>
  <si>
    <t>B185</t>
  </si>
  <si>
    <t>SMH315_B31-36</t>
  </si>
  <si>
    <t>B186</t>
  </si>
  <si>
    <t>SMH320_B19-24</t>
  </si>
  <si>
    <t>B187</t>
  </si>
  <si>
    <t>SMH312_B11-16</t>
  </si>
  <si>
    <t>B188</t>
  </si>
  <si>
    <t>SMH312_B17-22</t>
  </si>
  <si>
    <t>B189</t>
  </si>
  <si>
    <t>SMH317_B31-36</t>
  </si>
  <si>
    <t>B190</t>
  </si>
  <si>
    <t>SMH312_B23-28</t>
  </si>
  <si>
    <t>B191</t>
  </si>
  <si>
    <t>SMH315_B25-30</t>
  </si>
  <si>
    <t>B192</t>
  </si>
  <si>
    <t>SMH318_B1-6</t>
  </si>
  <si>
    <t>B193</t>
  </si>
  <si>
    <t>SMH312_B29-34</t>
  </si>
  <si>
    <t>B194</t>
  </si>
  <si>
    <t>SMH324_B7-12</t>
  </si>
  <si>
    <t>B195</t>
  </si>
  <si>
    <t>SMH324_B13 - 18</t>
  </si>
  <si>
    <t>B196</t>
  </si>
  <si>
    <t>SMH325_B7-12</t>
  </si>
  <si>
    <t>B197</t>
  </si>
  <si>
    <t>SMH320_B25-30</t>
  </si>
  <si>
    <t>B198</t>
  </si>
  <si>
    <t>SMH324_B19-24</t>
  </si>
  <si>
    <t>B199</t>
  </si>
  <si>
    <t>SMH325_B13-18</t>
  </si>
  <si>
    <t>B200</t>
  </si>
  <si>
    <t>SMH325_B19-24</t>
  </si>
  <si>
    <t>B201</t>
  </si>
  <si>
    <t>SMH318_B28-33</t>
  </si>
  <si>
    <t>B202</t>
  </si>
  <si>
    <t>SMH324_B25-30</t>
  </si>
  <si>
    <t>B203</t>
  </si>
  <si>
    <t>SMH312_B35-40</t>
  </si>
  <si>
    <t>B204</t>
  </si>
  <si>
    <t>SMH325_B25-30</t>
  </si>
  <si>
    <t>B205</t>
  </si>
  <si>
    <t>SMH324_B31-36</t>
  </si>
  <si>
    <t>B206</t>
  </si>
  <si>
    <t>SMH325_B31-36</t>
  </si>
  <si>
    <t>B207</t>
  </si>
  <si>
    <t>SMH333_B1-6</t>
  </si>
  <si>
    <t>B208</t>
  </si>
  <si>
    <t>SMH333_B7-12</t>
  </si>
  <si>
    <t>B209</t>
  </si>
  <si>
    <t>SMH325_B37-42</t>
  </si>
  <si>
    <t>B210</t>
  </si>
  <si>
    <t>SMH333_B13-18</t>
  </si>
  <si>
    <t>B211</t>
  </si>
  <si>
    <t>SMH335_B1-6</t>
  </si>
  <si>
    <t>B212</t>
  </si>
  <si>
    <t>SMH333_B19-23</t>
  </si>
  <si>
    <t>B213</t>
  </si>
  <si>
    <t>SMH335_7-12</t>
  </si>
  <si>
    <t>B214</t>
  </si>
  <si>
    <t>SMH333_B24-29</t>
  </si>
  <si>
    <t>B215</t>
  </si>
  <si>
    <t>SMH307_B19-24</t>
  </si>
  <si>
    <t>B216</t>
  </si>
  <si>
    <t>SMH307_B25-30</t>
  </si>
  <si>
    <t>B217</t>
  </si>
  <si>
    <t>SMH307_B31-36</t>
  </si>
  <si>
    <t>B218</t>
  </si>
  <si>
    <t>SMH307_B37-42</t>
  </si>
  <si>
    <t>B219</t>
  </si>
  <si>
    <t>SMH324_B37-42</t>
  </si>
  <si>
    <t>B220</t>
  </si>
  <si>
    <t>SMH333_B30-35</t>
  </si>
  <si>
    <t>B221</t>
  </si>
  <si>
    <t>SMH307_B43-48</t>
  </si>
  <si>
    <t>B222</t>
  </si>
  <si>
    <t>SMH315_B37-42</t>
  </si>
  <si>
    <t>B223</t>
  </si>
  <si>
    <t>SMH322_B7-12</t>
  </si>
  <si>
    <t>B224</t>
  </si>
  <si>
    <t>SMH322_B13-18</t>
  </si>
  <si>
    <t>B225</t>
  </si>
  <si>
    <t>SMH317_B37-42</t>
  </si>
  <si>
    <t>B226</t>
  </si>
  <si>
    <t>SMH325_B1-6</t>
  </si>
  <si>
    <t>B227</t>
  </si>
  <si>
    <t>SMH318_B7-12</t>
  </si>
  <si>
    <t>B228</t>
  </si>
  <si>
    <t>SMH313_B37-42</t>
  </si>
  <si>
    <t>B229</t>
  </si>
  <si>
    <t>SMH318_B13-18</t>
  </si>
  <si>
    <t>B230</t>
  </si>
  <si>
    <t>SMH318_B19-21</t>
  </si>
  <si>
    <t>B231</t>
  </si>
  <si>
    <t>SMH318_B22-27</t>
  </si>
  <si>
    <t>B232</t>
  </si>
  <si>
    <t>SMH324_B1-6</t>
  </si>
  <si>
    <t>B233</t>
  </si>
  <si>
    <t>SMH322_B19-24</t>
  </si>
  <si>
    <t>B234</t>
  </si>
  <si>
    <t>SMH359_B7-12</t>
  </si>
  <si>
    <t>B235</t>
  </si>
  <si>
    <t>SMH355_B7-12</t>
  </si>
  <si>
    <t>B236</t>
  </si>
  <si>
    <t>SMH347_B7-12</t>
  </si>
  <si>
    <t>B237</t>
  </si>
  <si>
    <t>HC001_B1-6</t>
  </si>
  <si>
    <t>B238</t>
  </si>
  <si>
    <t>HC002_B1-5</t>
  </si>
  <si>
    <t>B239</t>
  </si>
  <si>
    <t>HC003_B1-6</t>
  </si>
  <si>
    <t>B240</t>
  </si>
  <si>
    <t>HC004_B1-6</t>
  </si>
  <si>
    <t>B241</t>
  </si>
  <si>
    <t>HC006_B1-5</t>
  </si>
  <si>
    <t>B242</t>
  </si>
  <si>
    <t>HC007_B1-3</t>
  </si>
  <si>
    <t>B243</t>
  </si>
  <si>
    <t>HC008_B1-3</t>
  </si>
  <si>
    <t>B244</t>
  </si>
  <si>
    <t>HC009_B1-6</t>
  </si>
  <si>
    <t>B245</t>
  </si>
  <si>
    <t>HC010_B1-6</t>
  </si>
  <si>
    <t>B246</t>
  </si>
  <si>
    <t>HC011_B1-6</t>
  </si>
  <si>
    <t>B247</t>
  </si>
  <si>
    <t>HC012_B1-6</t>
  </si>
  <si>
    <t>B248</t>
  </si>
  <si>
    <t>HC013_B1-6</t>
  </si>
  <si>
    <t>B249</t>
  </si>
  <si>
    <t>HC014_B1-5</t>
  </si>
  <si>
    <t>B250</t>
  </si>
  <si>
    <t>HC015_B1-6</t>
  </si>
  <si>
    <t>B251</t>
  </si>
  <si>
    <t>HC016_B1-5</t>
  </si>
  <si>
    <t>B252</t>
  </si>
  <si>
    <t>HC017_B1-6</t>
  </si>
  <si>
    <t>B253</t>
  </si>
  <si>
    <t>HC019_B1-6</t>
  </si>
  <si>
    <t>B254</t>
  </si>
  <si>
    <t>HC020_B1-3</t>
  </si>
  <si>
    <t>B255</t>
  </si>
  <si>
    <t>HC021_B1-6</t>
  </si>
  <si>
    <t>B256</t>
  </si>
  <si>
    <t>HC022_B1-6</t>
  </si>
  <si>
    <t>B257</t>
  </si>
  <si>
    <t>Disease control</t>
  </si>
  <si>
    <t>IBS-Diarrhoea</t>
  </si>
  <si>
    <t>UC</t>
  </si>
  <si>
    <t>PAN</t>
  </si>
  <si>
    <t>IBS- Constipation</t>
  </si>
  <si>
    <t>Left sided</t>
  </si>
  <si>
    <t>CD</t>
  </si>
  <si>
    <t>TI</t>
  </si>
  <si>
    <t>Disease type</t>
  </si>
  <si>
    <t>Disease subtype</t>
  </si>
  <si>
    <t>N/A</t>
  </si>
  <si>
    <t>CAUCASIAN</t>
  </si>
  <si>
    <t>no</t>
  </si>
  <si>
    <t>NON-CAUCASIAN</t>
  </si>
  <si>
    <t>yes</t>
  </si>
  <si>
    <t>calp_value</t>
  </si>
  <si>
    <t>DAI_value</t>
  </si>
  <si>
    <t>Responder</t>
  </si>
  <si>
    <t>DOB</t>
  </si>
  <si>
    <t>Date of sample</t>
  </si>
  <si>
    <t>Age</t>
  </si>
  <si>
    <t>Sample point</t>
  </si>
  <si>
    <t>Ethnicity</t>
  </si>
  <si>
    <t>N</t>
  </si>
  <si>
    <t>Proctitis</t>
  </si>
  <si>
    <t>ileocolonic w/perianal disease</t>
  </si>
  <si>
    <t>disease control</t>
  </si>
  <si>
    <t>post infection IBS</t>
  </si>
  <si>
    <t>ileocolonic</t>
  </si>
  <si>
    <t>Colonic CD</t>
  </si>
  <si>
    <t>Colonic CD w/perianal disease</t>
  </si>
  <si>
    <t>Healthy control</t>
  </si>
  <si>
    <t>healthy control</t>
  </si>
  <si>
    <t>B009</t>
  </si>
  <si>
    <t>SMH276_B1-2</t>
  </si>
  <si>
    <t>Unique Sample ID</t>
  </si>
  <si>
    <t>BO17</t>
  </si>
  <si>
    <t>ID</t>
  </si>
  <si>
    <t>run_name</t>
  </si>
  <si>
    <t>PatientID</t>
  </si>
  <si>
    <t>SampleID</t>
  </si>
  <si>
    <t>SMH327_B13-18</t>
  </si>
  <si>
    <t>Lactate mmol</t>
  </si>
  <si>
    <t>Lactate umol</t>
  </si>
  <si>
    <t>Sex M(1) or F(0)</t>
  </si>
  <si>
    <t>BMI</t>
  </si>
  <si>
    <t>Meat</t>
  </si>
  <si>
    <t>Vegetarian</t>
  </si>
  <si>
    <t>Patient</t>
  </si>
  <si>
    <t>SMH261</t>
  </si>
  <si>
    <t>SMH265</t>
  </si>
  <si>
    <t>SMH272</t>
  </si>
  <si>
    <t>SMH274</t>
  </si>
  <si>
    <t>SMH279</t>
  </si>
  <si>
    <t>SMH280</t>
  </si>
  <si>
    <t>SMH286</t>
  </si>
  <si>
    <t>SMH288</t>
  </si>
  <si>
    <t>SMH291</t>
  </si>
  <si>
    <t>SMH292</t>
  </si>
  <si>
    <t>SMH294</t>
  </si>
  <si>
    <t>SMH296</t>
  </si>
  <si>
    <t>SMH297</t>
  </si>
  <si>
    <t>SMH295</t>
  </si>
  <si>
    <t>SMH301</t>
  </si>
  <si>
    <t>SMH304</t>
  </si>
  <si>
    <t>SMH302</t>
  </si>
  <si>
    <t>SMH305</t>
  </si>
  <si>
    <t>SMH307</t>
  </si>
  <si>
    <t>SMH308</t>
  </si>
  <si>
    <t>SMH327</t>
  </si>
  <si>
    <t>SMH328</t>
  </si>
  <si>
    <t>SMH332</t>
  </si>
  <si>
    <t>SMH329</t>
  </si>
  <si>
    <t>SMH331</t>
  </si>
  <si>
    <t>SMH337</t>
  </si>
  <si>
    <t>SMH338</t>
  </si>
  <si>
    <t>SMH343</t>
  </si>
  <si>
    <t>SMH344</t>
  </si>
  <si>
    <t>SMH345</t>
  </si>
  <si>
    <t>SMH347</t>
  </si>
  <si>
    <t>SMH348</t>
  </si>
  <si>
    <t>SMH349</t>
  </si>
  <si>
    <t>SMH355</t>
  </si>
  <si>
    <t>SMH356</t>
  </si>
  <si>
    <t>SMH358</t>
  </si>
  <si>
    <t>SMH359</t>
  </si>
  <si>
    <t>SMH312</t>
  </si>
  <si>
    <t>SMH313</t>
  </si>
  <si>
    <t>SMH315</t>
  </si>
  <si>
    <t>SMH317</t>
  </si>
  <si>
    <t>SMH318</t>
  </si>
  <si>
    <t>SMH320</t>
  </si>
  <si>
    <t>SMH322</t>
  </si>
  <si>
    <t>SMH324</t>
  </si>
  <si>
    <t>SMH325</t>
  </si>
  <si>
    <t>SMH333</t>
  </si>
  <si>
    <t>SMH335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</si>
</sst>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4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center"/>
    </xf>
    <xf numFmtId="0" fontId="0" fillId="0" borderId="0" xfId="0" applyFill="1"/>
    <xf numFmtId="0" fontId="6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40CE-57D0-42A5-B5E3-510CB7BADD72}">
  <dimension ref="A1:L40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6.33203125" customWidth="1"/>
    <col min="2" max="2" width="39.33203125" customWidth="1"/>
    <col min="3" max="4" width="12.83203125" customWidth="1"/>
    <col min="5" max="5" width="14.83203125" customWidth="1"/>
    <col min="6" max="6" width="17.5" customWidth="1"/>
    <col min="7" max="7" width="15.6640625" customWidth="1"/>
    <col min="8" max="8" width="12.83203125" customWidth="1"/>
    <col min="9" max="9" width="17" customWidth="1"/>
    <col min="10" max="10" width="15.5" customWidth="1"/>
    <col min="11" max="11" width="15" customWidth="1"/>
    <col min="12" max="12" width="14.5" customWidth="1"/>
  </cols>
  <sheetData>
    <row r="1" spans="1:12" x14ac:dyDescent="0.2">
      <c r="A1" s="1" t="s">
        <v>9</v>
      </c>
      <c r="B1" s="3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2" x14ac:dyDescent="0.2">
      <c r="A2">
        <v>14</v>
      </c>
      <c r="B2" s="2" t="s">
        <v>21</v>
      </c>
      <c r="C2" s="3">
        <v>0.68116753443275713</v>
      </c>
      <c r="D2" s="3"/>
      <c r="E2" s="3">
        <v>0.34308001099733637</v>
      </c>
      <c r="F2" s="3">
        <v>12.172892157603339</v>
      </c>
      <c r="G2" s="3">
        <v>1.0396013717046024</v>
      </c>
      <c r="H2" s="3">
        <v>2.6514343586403792</v>
      </c>
      <c r="I2" s="3">
        <v>0.38891106222600558</v>
      </c>
      <c r="J2" s="3">
        <v>0.37321283536279448</v>
      </c>
      <c r="K2" s="3"/>
      <c r="L2" s="3">
        <v>1.625992704887574</v>
      </c>
    </row>
    <row r="3" spans="1:12" x14ac:dyDescent="0.2">
      <c r="A3">
        <v>28</v>
      </c>
      <c r="B3" s="2" t="s">
        <v>22</v>
      </c>
      <c r="C3" s="3">
        <v>0.68236623151115761</v>
      </c>
      <c r="D3" s="3">
        <v>35.757136823884679</v>
      </c>
      <c r="E3" s="3">
        <v>0.48381722534516208</v>
      </c>
      <c r="F3" s="3">
        <v>12.383905955332317</v>
      </c>
      <c r="G3" s="3">
        <v>1.104261545248534</v>
      </c>
      <c r="H3" s="3">
        <v>2.7652083146086293</v>
      </c>
      <c r="I3" s="3">
        <v>0.47740840045234756</v>
      </c>
      <c r="J3" s="3">
        <v>0.47544836629057041</v>
      </c>
      <c r="K3" s="3"/>
      <c r="L3" s="3">
        <v>2.6755449575095747</v>
      </c>
    </row>
    <row r="4" spans="1:12" x14ac:dyDescent="0.2">
      <c r="A4">
        <v>42</v>
      </c>
      <c r="B4" s="2" t="s">
        <v>23</v>
      </c>
      <c r="C4" s="3">
        <v>0.70357617705887587</v>
      </c>
      <c r="D4" s="3">
        <v>57.795760974875925</v>
      </c>
      <c r="E4" s="3">
        <v>0.81205861155834436</v>
      </c>
      <c r="F4" s="3">
        <v>12.416833243042102</v>
      </c>
      <c r="G4" s="3">
        <v>1.1433498850064929</v>
      </c>
      <c r="H4" s="3">
        <v>2.7969821906295049</v>
      </c>
      <c r="I4" s="3">
        <v>0.5878458309840815</v>
      </c>
      <c r="J4" s="3">
        <v>0.5181737476147934</v>
      </c>
      <c r="K4" s="3"/>
      <c r="L4" s="3">
        <v>3.2033023965704976</v>
      </c>
    </row>
    <row r="5" spans="1:12" x14ac:dyDescent="0.2">
      <c r="A5">
        <v>56</v>
      </c>
      <c r="B5" s="2" t="s">
        <v>24</v>
      </c>
      <c r="C5" s="3">
        <v>0.69499357411742924</v>
      </c>
      <c r="D5" s="3">
        <v>78.963127466021888</v>
      </c>
      <c r="E5" s="3">
        <v>0.89968059070254425</v>
      </c>
      <c r="F5" s="3">
        <v>12.495160512337211</v>
      </c>
      <c r="G5" s="3">
        <v>1.2120690853496019</v>
      </c>
      <c r="H5" s="3">
        <v>2.8444359082893884</v>
      </c>
      <c r="I5" s="3">
        <v>0.65382332435392865</v>
      </c>
      <c r="J5" s="3">
        <v>0.6709150260964416</v>
      </c>
      <c r="K5" s="3"/>
      <c r="L5" s="3">
        <v>3.4455856437275303</v>
      </c>
    </row>
    <row r="6" spans="1:12" x14ac:dyDescent="0.2">
      <c r="A6">
        <v>70</v>
      </c>
      <c r="B6" s="2" t="s">
        <v>25</v>
      </c>
      <c r="C6" s="3">
        <v>0.68080383208686257</v>
      </c>
      <c r="D6" s="3">
        <v>97.523007155124532</v>
      </c>
      <c r="E6" s="3">
        <v>1.0236490151207378</v>
      </c>
      <c r="F6" s="3">
        <v>12.252152363955322</v>
      </c>
      <c r="G6" s="3">
        <v>1.2636572872598162</v>
      </c>
      <c r="H6" s="3">
        <v>2.9861897788635394</v>
      </c>
      <c r="I6" s="3">
        <v>0.67387431124622621</v>
      </c>
      <c r="J6" s="3">
        <v>0.67789111323113571</v>
      </c>
      <c r="K6" s="3"/>
      <c r="L6" s="3">
        <v>3.6902788914443212</v>
      </c>
    </row>
    <row r="7" spans="1:12" x14ac:dyDescent="0.2">
      <c r="A7">
        <v>84</v>
      </c>
      <c r="B7" s="2" t="s">
        <v>26</v>
      </c>
      <c r="C7" s="3">
        <v>0.67377326995674758</v>
      </c>
      <c r="D7" s="3">
        <v>31.684085709012372</v>
      </c>
      <c r="E7" s="3">
        <v>0.56578001794726129</v>
      </c>
      <c r="F7" s="3">
        <v>12.604534549496442</v>
      </c>
      <c r="G7" s="3">
        <v>1.0570452332725204</v>
      </c>
      <c r="H7" s="3">
        <v>2.7677377300649462</v>
      </c>
      <c r="I7" s="3">
        <v>0.38544940615672446</v>
      </c>
      <c r="J7" s="3">
        <v>0.47918832984014081</v>
      </c>
      <c r="K7" s="3"/>
      <c r="L7" s="3">
        <v>2.4095571035293779</v>
      </c>
    </row>
    <row r="8" spans="1:12" x14ac:dyDescent="0.2">
      <c r="A8">
        <v>98</v>
      </c>
      <c r="B8" s="2" t="s">
        <v>27</v>
      </c>
      <c r="C8" s="3">
        <v>0.67132668627831005</v>
      </c>
      <c r="D8" s="3">
        <v>62.412463417724794</v>
      </c>
      <c r="E8" s="3">
        <v>0.80180779937522362</v>
      </c>
      <c r="F8" s="3">
        <v>12.68184455556567</v>
      </c>
      <c r="G8" s="3">
        <v>1.1157165852815973</v>
      </c>
      <c r="H8" s="3">
        <v>2.7538929607999139</v>
      </c>
      <c r="I8" s="3">
        <v>0.52768042543153282</v>
      </c>
      <c r="J8" s="3">
        <v>0.55322324079747376</v>
      </c>
      <c r="K8" s="3"/>
      <c r="L8" s="3">
        <v>2.9002619965248297</v>
      </c>
    </row>
    <row r="9" spans="1:12" x14ac:dyDescent="0.2">
      <c r="A9">
        <v>109</v>
      </c>
      <c r="B9" s="2" t="s">
        <v>28</v>
      </c>
      <c r="C9" s="3">
        <v>0.67508466629437813</v>
      </c>
      <c r="D9" s="3">
        <v>85.878360080042469</v>
      </c>
      <c r="E9" s="3">
        <v>1.1445891014849994</v>
      </c>
      <c r="F9" s="3">
        <v>13.123011790327661</v>
      </c>
      <c r="G9" s="3"/>
      <c r="H9" s="3">
        <v>2.8381295476056048</v>
      </c>
      <c r="I9" s="3">
        <v>0.57976131654318119</v>
      </c>
      <c r="J9" s="3">
        <v>0.70606938966774813</v>
      </c>
      <c r="K9" s="3"/>
      <c r="L9" s="3">
        <v>3.361995171865094</v>
      </c>
    </row>
    <row r="10" spans="1:12" x14ac:dyDescent="0.2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">
      <c r="B11" s="4" t="s">
        <v>29</v>
      </c>
      <c r="C11" s="5">
        <f t="shared" ref="C11:L11" si="0">AVERAGE(C2:C9)</f>
        <v>0.68288649646706479</v>
      </c>
      <c r="D11" s="5">
        <f t="shared" si="0"/>
        <v>64.287705946669519</v>
      </c>
      <c r="E11" s="5">
        <f t="shared" si="0"/>
        <v>0.7593077965664512</v>
      </c>
      <c r="F11" s="5">
        <f t="shared" si="0"/>
        <v>12.516291890957508</v>
      </c>
      <c r="G11" s="5">
        <f t="shared" si="0"/>
        <v>1.1336715704461666</v>
      </c>
      <c r="H11" s="5">
        <f t="shared" si="0"/>
        <v>2.8005013486877384</v>
      </c>
      <c r="I11" s="5">
        <f t="shared" si="0"/>
        <v>0.53434425967425347</v>
      </c>
      <c r="J11" s="5">
        <f t="shared" si="0"/>
        <v>0.55676525611263727</v>
      </c>
      <c r="K11" s="5"/>
      <c r="L11" s="5">
        <f t="shared" si="0"/>
        <v>2.9140648582573498</v>
      </c>
    </row>
    <row r="12" spans="1:12" x14ac:dyDescent="0.2">
      <c r="B12" s="4" t="s">
        <v>30</v>
      </c>
      <c r="C12" s="3">
        <f t="shared" ref="C12:L12" si="1">_xlfn.STDEV.P(C2:C9)</f>
        <v>1.0366748961916944E-2</v>
      </c>
      <c r="D12" s="3">
        <f t="shared" si="1"/>
        <v>23.017884041466733</v>
      </c>
      <c r="E12" s="3">
        <f t="shared" si="1"/>
        <v>0.25719764025210545</v>
      </c>
      <c r="F12" s="3">
        <f t="shared" si="1"/>
        <v>0.27813242084216272</v>
      </c>
      <c r="G12" s="3">
        <f t="shared" si="1"/>
        <v>7.4684341068290555E-2</v>
      </c>
      <c r="H12" s="3">
        <f t="shared" si="1"/>
        <v>8.9826963350958786E-2</v>
      </c>
      <c r="I12" s="3">
        <f t="shared" si="1"/>
        <v>0.1032446127237653</v>
      </c>
      <c r="J12" s="3">
        <f t="shared" si="1"/>
        <v>0.11057651489504387</v>
      </c>
      <c r="K12" s="3"/>
      <c r="L12" s="3">
        <f t="shared" si="1"/>
        <v>0.62650445918539266</v>
      </c>
    </row>
    <row r="13" spans="1:12" x14ac:dyDescent="0.2">
      <c r="B13" s="4" t="s">
        <v>31</v>
      </c>
      <c r="C13" s="3">
        <f t="shared" ref="C13:L13" si="2">C12/C11*100</f>
        <v>1.5180778966269874</v>
      </c>
      <c r="D13" s="3">
        <f t="shared" si="2"/>
        <v>35.804488124932377</v>
      </c>
      <c r="E13" s="3">
        <f t="shared" si="2"/>
        <v>33.872645772259851</v>
      </c>
      <c r="F13" s="3">
        <f t="shared" si="2"/>
        <v>2.2221631076141781</v>
      </c>
      <c r="G13" s="3">
        <f t="shared" si="2"/>
        <v>6.5878286988265797</v>
      </c>
      <c r="H13" s="3">
        <f t="shared" si="2"/>
        <v>3.2075315154927524</v>
      </c>
      <c r="I13" s="3">
        <f t="shared" si="2"/>
        <v>19.321740779381667</v>
      </c>
      <c r="J13" s="3">
        <f t="shared" si="2"/>
        <v>19.860527157727944</v>
      </c>
      <c r="K13" s="3"/>
      <c r="L13" s="3">
        <f t="shared" si="2"/>
        <v>21.499331334720214</v>
      </c>
    </row>
    <row r="14" spans="1:12" x14ac:dyDescent="0.2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1">
        <v>14</v>
      </c>
      <c r="B16" s="3" t="s">
        <v>32</v>
      </c>
      <c r="C16" s="3">
        <v>1.6897696628841927</v>
      </c>
      <c r="D16" s="3">
        <v>35.620605897067108</v>
      </c>
      <c r="E16" s="3">
        <v>0.85141823533964534</v>
      </c>
      <c r="F16" s="3">
        <v>52.572663383238776</v>
      </c>
      <c r="G16" s="3">
        <v>1.1943200492282013</v>
      </c>
      <c r="H16" s="3">
        <v>13.656434117055497</v>
      </c>
      <c r="I16" s="3">
        <v>0.18514192510384067</v>
      </c>
      <c r="J16" s="3">
        <v>0.50035678099060832</v>
      </c>
      <c r="K16" s="3"/>
      <c r="L16" s="3">
        <v>0.99953016859681743</v>
      </c>
    </row>
    <row r="17" spans="1:12" x14ac:dyDescent="0.2">
      <c r="A17" s="1">
        <v>28</v>
      </c>
      <c r="B17" s="3" t="s">
        <v>33</v>
      </c>
      <c r="C17" s="3">
        <v>1.741125700336851</v>
      </c>
      <c r="D17" s="3">
        <v>32.700694732028381</v>
      </c>
      <c r="E17" s="3">
        <v>1.7495777902249259</v>
      </c>
      <c r="F17" s="3">
        <v>53.685643617083514</v>
      </c>
      <c r="G17" s="3">
        <v>1.1747073228015408</v>
      </c>
      <c r="H17" s="3">
        <v>14.399621554503852</v>
      </c>
      <c r="I17" s="3">
        <v>0.22725702714711327</v>
      </c>
      <c r="J17" s="3">
        <v>0.49790092539769948</v>
      </c>
      <c r="K17" s="3"/>
      <c r="L17" s="3">
        <v>1.1104803915914174</v>
      </c>
    </row>
    <row r="18" spans="1:12" x14ac:dyDescent="0.2">
      <c r="A18" s="1">
        <v>42</v>
      </c>
      <c r="B18" s="3" t="s">
        <v>34</v>
      </c>
      <c r="C18" s="3">
        <v>1.7486716487405505</v>
      </c>
      <c r="D18" s="3">
        <v>44.666405406118002</v>
      </c>
      <c r="E18" s="3">
        <v>1.169938630179636</v>
      </c>
      <c r="F18" s="3">
        <v>53.905033735392706</v>
      </c>
      <c r="G18" s="3">
        <v>1.188519485156813</v>
      </c>
      <c r="H18" s="3">
        <v>14.019399728421629</v>
      </c>
      <c r="I18" s="3">
        <v>0.26357002750836622</v>
      </c>
      <c r="J18" s="3">
        <v>0.53011113210720651</v>
      </c>
      <c r="K18" s="3"/>
      <c r="L18" s="3">
        <v>1.217228470234081</v>
      </c>
    </row>
    <row r="19" spans="1:12" x14ac:dyDescent="0.2">
      <c r="A19" s="1">
        <v>56</v>
      </c>
      <c r="B19" s="3" t="s">
        <v>35</v>
      </c>
      <c r="C19" s="3">
        <v>1.7200859622067</v>
      </c>
      <c r="D19" s="3">
        <v>40.418867015411472</v>
      </c>
      <c r="E19" s="3">
        <v>1.0542210299666268</v>
      </c>
      <c r="F19" s="3">
        <v>54.459341697217312</v>
      </c>
      <c r="G19" s="3">
        <v>1.18884907889708</v>
      </c>
      <c r="H19" s="3">
        <v>14.152116762120752</v>
      </c>
      <c r="I19" s="3">
        <v>0.28303285026651959</v>
      </c>
      <c r="J19" s="3">
        <v>0.52677564656251918</v>
      </c>
      <c r="K19" s="3"/>
      <c r="L19" s="3">
        <v>1.2266594278688687</v>
      </c>
    </row>
    <row r="20" spans="1:12" x14ac:dyDescent="0.2">
      <c r="A20" s="1">
        <v>70</v>
      </c>
      <c r="B20" s="3" t="s">
        <v>36</v>
      </c>
      <c r="C20" s="3">
        <v>1.7847746072591957</v>
      </c>
      <c r="D20" s="3">
        <v>45.090586113525617</v>
      </c>
      <c r="E20" s="3">
        <v>1.2984934555218575</v>
      </c>
      <c r="F20" s="3">
        <v>60.212006404211309</v>
      </c>
      <c r="G20" s="3">
        <v>1.2398304106310634</v>
      </c>
      <c r="H20" s="3">
        <v>15.835147647861012</v>
      </c>
      <c r="I20" s="3">
        <v>0.26469509525664414</v>
      </c>
      <c r="J20" s="3">
        <v>0.5727968211274842</v>
      </c>
      <c r="K20" s="3"/>
      <c r="L20" s="3">
        <v>1.1878603497881808</v>
      </c>
    </row>
    <row r="21" spans="1:12" x14ac:dyDescent="0.2">
      <c r="A21" s="1">
        <v>85</v>
      </c>
      <c r="B21" s="3" t="s">
        <v>37</v>
      </c>
      <c r="C21" s="3">
        <v>1.8222083657481223</v>
      </c>
      <c r="D21" s="3">
        <v>77.220798245302092</v>
      </c>
      <c r="E21" s="3">
        <v>1.2805571313548154</v>
      </c>
      <c r="F21" s="3">
        <v>60.42220250374438</v>
      </c>
      <c r="G21" s="3">
        <v>1.2670314030228265</v>
      </c>
      <c r="H21" s="3">
        <v>15.59783700366</v>
      </c>
      <c r="I21" s="3">
        <v>0.33725790062190769</v>
      </c>
      <c r="J21" s="3">
        <v>0.56739795064628651</v>
      </c>
      <c r="K21" s="3"/>
      <c r="L21" s="3">
        <v>1.5887948290462828</v>
      </c>
    </row>
    <row r="22" spans="1:12" x14ac:dyDescent="0.2">
      <c r="A22">
        <v>98</v>
      </c>
      <c r="B22" s="2" t="s">
        <v>38</v>
      </c>
      <c r="C22" s="3">
        <v>1.8144276104483572</v>
      </c>
      <c r="D22" s="3">
        <v>65.658966304322362</v>
      </c>
      <c r="E22" s="3">
        <v>1.3174698829537772</v>
      </c>
      <c r="F22" s="3">
        <v>62.852606125892962</v>
      </c>
      <c r="G22" s="3">
        <v>1.3661059790472698</v>
      </c>
      <c r="H22" s="3">
        <v>15.964746330773053</v>
      </c>
      <c r="I22" s="3">
        <v>0.37057710263452359</v>
      </c>
      <c r="J22" s="3">
        <v>0.57907115831122846</v>
      </c>
      <c r="K22" s="3"/>
      <c r="L22" s="3">
        <v>1.7341369492636942</v>
      </c>
    </row>
    <row r="23" spans="1:12" x14ac:dyDescent="0.2">
      <c r="B23" s="4" t="s">
        <v>29</v>
      </c>
      <c r="C23" s="5">
        <f t="shared" ref="C23:L23" si="3">AVERAGE(C16:C22)</f>
        <v>1.7601519368034244</v>
      </c>
      <c r="D23" s="5">
        <f t="shared" si="3"/>
        <v>48.768131959110711</v>
      </c>
      <c r="E23" s="5">
        <f t="shared" si="3"/>
        <v>1.2459537365058977</v>
      </c>
      <c r="F23" s="5">
        <f t="shared" si="3"/>
        <v>56.87278535239728</v>
      </c>
      <c r="G23" s="5">
        <f t="shared" si="3"/>
        <v>1.2313376755406849</v>
      </c>
      <c r="H23" s="5">
        <f t="shared" si="3"/>
        <v>14.803614734913685</v>
      </c>
      <c r="I23" s="5">
        <f t="shared" si="3"/>
        <v>0.27593313264841646</v>
      </c>
      <c r="J23" s="5">
        <f t="shared" si="3"/>
        <v>0.53920148787757616</v>
      </c>
      <c r="K23" s="5"/>
      <c r="L23" s="5">
        <f t="shared" si="3"/>
        <v>1.2949557980556203</v>
      </c>
    </row>
    <row r="24" spans="1:12" x14ac:dyDescent="0.2">
      <c r="B24" s="4" t="s">
        <v>30</v>
      </c>
      <c r="C24" s="3">
        <f t="shared" ref="C24:L24" si="4">_xlfn.STDEV.P(C16:C22)</f>
        <v>4.5443633082045028E-2</v>
      </c>
      <c r="D24" s="3">
        <f t="shared" si="4"/>
        <v>15.240609350074704</v>
      </c>
      <c r="E24" s="3">
        <f t="shared" si="4"/>
        <v>0.25660073280255646</v>
      </c>
      <c r="F24" s="3">
        <f t="shared" si="4"/>
        <v>3.8319744473847122</v>
      </c>
      <c r="G24" s="3">
        <f t="shared" si="4"/>
        <v>6.2933802117316362E-2</v>
      </c>
      <c r="H24" s="3">
        <f t="shared" si="4"/>
        <v>0.89136752002886388</v>
      </c>
      <c r="I24" s="3">
        <f t="shared" si="4"/>
        <v>5.8137964826645114E-2</v>
      </c>
      <c r="J24" s="3">
        <f t="shared" si="4"/>
        <v>3.1543533102308917E-2</v>
      </c>
      <c r="K24" s="3"/>
      <c r="L24" s="3">
        <f t="shared" si="4"/>
        <v>0.24573630017090861</v>
      </c>
    </row>
    <row r="25" spans="1:12" x14ac:dyDescent="0.2">
      <c r="B25" s="4" t="s">
        <v>31</v>
      </c>
      <c r="C25" s="3">
        <f t="shared" ref="C25:L25" si="5">C24/C23*100</f>
        <v>2.5818017258540915</v>
      </c>
      <c r="D25" s="3">
        <f t="shared" si="5"/>
        <v>31.25116492641769</v>
      </c>
      <c r="E25" s="3">
        <f t="shared" si="5"/>
        <v>20.594723968014829</v>
      </c>
      <c r="F25" s="3">
        <f t="shared" si="5"/>
        <v>6.7377998521452556</v>
      </c>
      <c r="G25" s="3">
        <f t="shared" si="5"/>
        <v>5.1110108435268904</v>
      </c>
      <c r="H25" s="3">
        <f t="shared" si="5"/>
        <v>6.0212828825287659</v>
      </c>
      <c r="I25" s="3">
        <f t="shared" si="5"/>
        <v>21.069584601397725</v>
      </c>
      <c r="J25" s="3">
        <f t="shared" si="5"/>
        <v>5.8500456344198311</v>
      </c>
      <c r="K25" s="3"/>
      <c r="L25" s="3">
        <f t="shared" si="5"/>
        <v>18.976423792988328</v>
      </c>
    </row>
    <row r="26" spans="1:12" x14ac:dyDescent="0.2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"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">
      <c r="A28">
        <v>14</v>
      </c>
      <c r="B28" s="2" t="s">
        <v>39</v>
      </c>
      <c r="C28" s="3">
        <v>1.6563167518834669</v>
      </c>
      <c r="D28" s="3">
        <v>92.43093650453028</v>
      </c>
      <c r="E28" s="3">
        <v>1.2812469471308583</v>
      </c>
      <c r="F28" s="3">
        <v>41.954438397320857</v>
      </c>
      <c r="G28" s="3">
        <v>1.5967115193202603</v>
      </c>
      <c r="H28" s="3">
        <v>3.4473979388130713</v>
      </c>
      <c r="I28" s="3">
        <v>1.0321688954377393</v>
      </c>
      <c r="J28" s="3">
        <v>1.2366287071399287</v>
      </c>
      <c r="K28" s="3">
        <v>0.25520292156662111</v>
      </c>
      <c r="L28" s="3">
        <v>3.3577397703593777</v>
      </c>
    </row>
    <row r="29" spans="1:12" x14ac:dyDescent="0.2">
      <c r="A29">
        <v>29</v>
      </c>
      <c r="B29" s="2" t="s">
        <v>40</v>
      </c>
      <c r="C29" s="3">
        <v>1.6654569881549628</v>
      </c>
      <c r="D29" s="3">
        <v>92.600998649566776</v>
      </c>
      <c r="E29" s="3">
        <v>2.0705942848509702</v>
      </c>
      <c r="F29" s="3">
        <v>41.546733674269056</v>
      </c>
      <c r="G29" s="3">
        <v>1.6200987771098827</v>
      </c>
      <c r="H29" s="3">
        <v>3.478418863136119</v>
      </c>
      <c r="I29" s="3">
        <v>1.0933667789288291</v>
      </c>
      <c r="J29" s="3">
        <v>1.2552514826838237</v>
      </c>
      <c r="K29" s="3">
        <v>0.29516305443605173</v>
      </c>
      <c r="L29" s="3">
        <v>3.8497628666066213</v>
      </c>
    </row>
    <row r="30" spans="1:12" x14ac:dyDescent="0.2">
      <c r="A30">
        <v>43</v>
      </c>
      <c r="B30" s="2" t="s">
        <v>41</v>
      </c>
      <c r="C30" s="3">
        <v>1.6464395716083642</v>
      </c>
      <c r="D30" s="3">
        <v>101.58100518696301</v>
      </c>
      <c r="E30" s="3">
        <v>2.303017430211117</v>
      </c>
      <c r="F30" s="3">
        <v>42.469134156543348</v>
      </c>
      <c r="G30" s="3">
        <v>1.7151619622742116</v>
      </c>
      <c r="H30" s="3">
        <v>3.5332940088167009</v>
      </c>
      <c r="I30" s="3">
        <v>1.1676786083081721</v>
      </c>
      <c r="J30" s="3">
        <v>1.3573382734855661</v>
      </c>
      <c r="K30" s="3">
        <v>0.2518627877013298</v>
      </c>
      <c r="L30" s="3">
        <v>4.13570131643512</v>
      </c>
    </row>
    <row r="31" spans="1:12" x14ac:dyDescent="0.2">
      <c r="A31">
        <v>57</v>
      </c>
      <c r="B31" s="2" t="s">
        <v>42</v>
      </c>
      <c r="C31" s="3">
        <v>1.6850200905431845</v>
      </c>
      <c r="D31" s="3">
        <v>111.95586965759244</v>
      </c>
      <c r="E31" s="3">
        <v>2.66895670820064</v>
      </c>
      <c r="F31" s="3">
        <v>42.899555969827638</v>
      </c>
      <c r="G31" s="3">
        <v>1.7767287400728631</v>
      </c>
      <c r="H31" s="3">
        <v>3.5357838458773792</v>
      </c>
      <c r="I31" s="3">
        <v>1.2669400640561603</v>
      </c>
      <c r="J31" s="3">
        <v>1.418620696270007</v>
      </c>
      <c r="K31" s="3">
        <v>0.54821958458703335</v>
      </c>
      <c r="L31" s="3">
        <v>4.4029564925886024</v>
      </c>
    </row>
    <row r="32" spans="1:12" x14ac:dyDescent="0.2">
      <c r="A32">
        <v>71</v>
      </c>
      <c r="B32" s="2" t="s">
        <v>43</v>
      </c>
      <c r="C32" s="3">
        <v>1.6689802486989442</v>
      </c>
      <c r="D32" s="3">
        <v>107.04476652365379</v>
      </c>
      <c r="E32" s="3">
        <v>1.9815251715943094</v>
      </c>
      <c r="F32" s="3">
        <v>42.333128860694046</v>
      </c>
      <c r="G32" s="3">
        <v>1.6609061188130081</v>
      </c>
      <c r="H32" s="3">
        <v>3.4924092218595311</v>
      </c>
      <c r="I32" s="3">
        <v>1.1639558780313262</v>
      </c>
      <c r="J32" s="3">
        <v>1.3337778507373768</v>
      </c>
      <c r="K32" s="3">
        <v>0.40676405707094798</v>
      </c>
      <c r="L32" s="3">
        <v>4.2213674125410874</v>
      </c>
    </row>
    <row r="33" spans="1:12" x14ac:dyDescent="0.2">
      <c r="A33">
        <v>85</v>
      </c>
      <c r="B33" s="2" t="s">
        <v>44</v>
      </c>
      <c r="C33" s="3">
        <v>1.667851665919462</v>
      </c>
      <c r="D33" s="3">
        <v>117.77618381612152</v>
      </c>
      <c r="E33" s="3">
        <v>2.2301501816156448</v>
      </c>
      <c r="F33" s="3">
        <v>41.92949913681359</v>
      </c>
      <c r="G33" s="3">
        <v>1.7513265655031056</v>
      </c>
      <c r="H33" s="3">
        <v>3.4866692483950166</v>
      </c>
      <c r="I33" s="3">
        <v>1.2924348215772232</v>
      </c>
      <c r="J33" s="3">
        <v>1.3928851615405886</v>
      </c>
      <c r="K33" s="3">
        <v>0.50563887329617352</v>
      </c>
      <c r="L33" s="3">
        <v>4.4379455517653703</v>
      </c>
    </row>
    <row r="34" spans="1:12" x14ac:dyDescent="0.2">
      <c r="A34">
        <v>99</v>
      </c>
      <c r="B34" s="2" t="s">
        <v>45</v>
      </c>
      <c r="C34" s="3">
        <v>1.6737818388909902</v>
      </c>
      <c r="D34" s="3">
        <v>132.12088039035035</v>
      </c>
      <c r="E34" s="3">
        <v>2.4986268655417398</v>
      </c>
      <c r="F34" s="3">
        <v>43.097470401249346</v>
      </c>
      <c r="G34" s="3">
        <v>1.8037672989417119</v>
      </c>
      <c r="H34" s="3">
        <v>3.6018656525115902</v>
      </c>
      <c r="I34" s="3">
        <v>1.4714084258053557</v>
      </c>
      <c r="J34" s="3">
        <v>1.4874459076476139</v>
      </c>
      <c r="K34" s="3">
        <v>0.64821117929425964</v>
      </c>
      <c r="L34" s="3">
        <v>4.7670174952549029</v>
      </c>
    </row>
    <row r="35" spans="1:12" x14ac:dyDescent="0.2">
      <c r="A35">
        <v>109</v>
      </c>
      <c r="B35" s="2" t="s">
        <v>46</v>
      </c>
      <c r="C35" s="3">
        <v>1.6784115817199714</v>
      </c>
      <c r="D35" s="3">
        <v>135.13685623439122</v>
      </c>
      <c r="E35" s="3">
        <v>2.4282353463318076</v>
      </c>
      <c r="F35" s="3">
        <v>42.295355004636562</v>
      </c>
      <c r="G35" s="3">
        <v>1.8840938419015747</v>
      </c>
      <c r="H35" s="3">
        <v>3.633584366827856</v>
      </c>
      <c r="I35" s="3">
        <v>1.4240142208042585</v>
      </c>
      <c r="J35" s="3">
        <v>1.5948699368335637</v>
      </c>
      <c r="K35" s="3">
        <v>0.63840690215016727</v>
      </c>
      <c r="L35" s="3">
        <v>4.8862651345079495</v>
      </c>
    </row>
    <row r="36" spans="1:12" x14ac:dyDescent="0.2"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">
      <c r="B37" s="4" t="s">
        <v>29</v>
      </c>
      <c r="C37" s="5">
        <f t="shared" ref="C37:L37" si="6">AVERAGE(C28:C35)</f>
        <v>1.6677823421774183</v>
      </c>
      <c r="D37" s="5">
        <f t="shared" si="6"/>
        <v>111.33093712039616</v>
      </c>
      <c r="E37" s="5">
        <f t="shared" si="6"/>
        <v>2.1827941169346361</v>
      </c>
      <c r="F37" s="5">
        <f t="shared" si="6"/>
        <v>42.315664450169301</v>
      </c>
      <c r="G37" s="5">
        <f t="shared" si="6"/>
        <v>1.7260993529920774</v>
      </c>
      <c r="H37" s="5">
        <f t="shared" si="6"/>
        <v>3.5261778932796588</v>
      </c>
      <c r="I37" s="5">
        <f t="shared" si="6"/>
        <v>1.238995961618633</v>
      </c>
      <c r="J37" s="5">
        <f t="shared" si="6"/>
        <v>1.3846022520423085</v>
      </c>
      <c r="K37" s="5">
        <f t="shared" si="6"/>
        <v>0.44368367001282305</v>
      </c>
      <c r="L37" s="5">
        <f t="shared" si="6"/>
        <v>4.2573445050073788</v>
      </c>
    </row>
    <row r="38" spans="1:12" x14ac:dyDescent="0.2">
      <c r="B38" s="4" t="s">
        <v>30</v>
      </c>
      <c r="C38" s="3">
        <f t="shared" ref="C38:L38" si="7">_xlfn.STDEV.P(C28:C35)</f>
        <v>1.1401399784061156E-2</v>
      </c>
      <c r="D38" s="3">
        <f t="shared" si="7"/>
        <v>15.257491279559014</v>
      </c>
      <c r="E38" s="3">
        <f t="shared" si="7"/>
        <v>0.3998323585116092</v>
      </c>
      <c r="F38" s="3">
        <f t="shared" si="7"/>
        <v>0.48053131147753919</v>
      </c>
      <c r="G38" s="3">
        <f t="shared" si="7"/>
        <v>9.1201311208464933E-2</v>
      </c>
      <c r="H38" s="3">
        <f t="shared" si="7"/>
        <v>5.9787293026368732E-2</v>
      </c>
      <c r="I38" s="3">
        <f t="shared" si="7"/>
        <v>0.14430279256654693</v>
      </c>
      <c r="J38" s="3">
        <f t="shared" si="7"/>
        <v>0.11066244491838845</v>
      </c>
      <c r="K38" s="3">
        <f t="shared" si="7"/>
        <v>0.15421434690606423</v>
      </c>
      <c r="L38" s="3">
        <f t="shared" si="7"/>
        <v>0.46106265725056111</v>
      </c>
    </row>
    <row r="39" spans="1:12" x14ac:dyDescent="0.2">
      <c r="B39" s="4" t="s">
        <v>31</v>
      </c>
      <c r="C39" s="3">
        <f t="shared" ref="C39:L39" si="8">C38/C37*100</f>
        <v>0.68362636392802612</v>
      </c>
      <c r="D39" s="3">
        <f t="shared" si="8"/>
        <v>13.70462844757982</v>
      </c>
      <c r="E39" s="3">
        <f t="shared" si="8"/>
        <v>18.317456301059941</v>
      </c>
      <c r="F39" s="3">
        <f t="shared" si="8"/>
        <v>1.1355873001673182</v>
      </c>
      <c r="G39" s="3">
        <f t="shared" si="8"/>
        <v>5.2836652218410007</v>
      </c>
      <c r="H39" s="3">
        <f t="shared" si="8"/>
        <v>1.6955268519014288</v>
      </c>
      <c r="I39" s="3">
        <f t="shared" si="8"/>
        <v>11.646752454142687</v>
      </c>
      <c r="J39" s="3">
        <f t="shared" si="8"/>
        <v>7.9923634932096723</v>
      </c>
      <c r="K39" s="3">
        <f t="shared" si="8"/>
        <v>34.757724326795085</v>
      </c>
      <c r="L39" s="3">
        <f t="shared" si="8"/>
        <v>10.829817899591426</v>
      </c>
    </row>
    <row r="40" spans="1:12" x14ac:dyDescent="0.2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8F26-026E-4D79-BA54-7F67A461BCC4}">
  <dimension ref="A1:Z259"/>
  <sheetViews>
    <sheetView topLeftCell="B193" zoomScale="109" workbookViewId="0">
      <selection activeCell="C239" sqref="C239"/>
    </sheetView>
  </sheetViews>
  <sheetFormatPr baseColWidth="10" defaultColWidth="8.83203125" defaultRowHeight="15" x14ac:dyDescent="0.2"/>
  <cols>
    <col min="1" max="1" width="8.1640625" hidden="1" customWidth="1"/>
    <col min="2" max="2" width="8.1640625" customWidth="1"/>
    <col min="3" max="3" width="40.5" customWidth="1"/>
    <col min="7" max="7" width="11.1640625" customWidth="1"/>
    <col min="8" max="8" width="10.83203125" customWidth="1"/>
    <col min="9" max="9" width="11.1640625" customWidth="1"/>
    <col min="10" max="10" width="12.1640625" customWidth="1"/>
    <col min="11" max="11" width="8.83203125" customWidth="1"/>
    <col min="12" max="12" width="11.1640625" customWidth="1"/>
    <col min="13" max="13" width="12.1640625" customWidth="1"/>
    <col min="14" max="14" width="11.1640625" customWidth="1"/>
    <col min="17" max="17" width="12.6640625" bestFit="1" customWidth="1"/>
    <col min="18" max="18" width="14.1640625" bestFit="1" customWidth="1"/>
    <col min="20" max="21" width="10.5" bestFit="1" customWidth="1"/>
  </cols>
  <sheetData>
    <row r="1" spans="1:26" ht="32" x14ac:dyDescent="0.2">
      <c r="B1" t="s">
        <v>308</v>
      </c>
      <c r="C1" s="2"/>
      <c r="D1" s="6" t="s">
        <v>0</v>
      </c>
      <c r="E1" s="6" t="s">
        <v>0</v>
      </c>
      <c r="F1" s="6" t="s">
        <v>1</v>
      </c>
      <c r="G1" s="6" t="s">
        <v>2</v>
      </c>
      <c r="H1" s="7" t="s">
        <v>47</v>
      </c>
      <c r="I1" s="6" t="s">
        <v>3</v>
      </c>
      <c r="J1" s="6" t="s">
        <v>4</v>
      </c>
      <c r="K1" s="7" t="s">
        <v>5</v>
      </c>
      <c r="L1" s="6" t="s">
        <v>6</v>
      </c>
      <c r="M1" s="6" t="s">
        <v>7</v>
      </c>
      <c r="N1" s="6" t="s">
        <v>8</v>
      </c>
      <c r="Q1" s="6" t="s">
        <v>829</v>
      </c>
      <c r="R1" s="6" t="s">
        <v>830</v>
      </c>
      <c r="S1" s="10" t="s">
        <v>838</v>
      </c>
      <c r="T1" s="10" t="s">
        <v>839</v>
      </c>
      <c r="U1" s="10" t="s">
        <v>840</v>
      </c>
      <c r="V1" s="10" t="s">
        <v>841</v>
      </c>
      <c r="W1" s="10" t="s">
        <v>842</v>
      </c>
      <c r="X1" s="10" t="s">
        <v>843</v>
      </c>
      <c r="Y1" s="10" t="s">
        <v>836</v>
      </c>
      <c r="Z1" s="10" t="s">
        <v>837</v>
      </c>
    </row>
    <row r="2" spans="1:26" x14ac:dyDescent="0.2">
      <c r="A2" t="s">
        <v>9</v>
      </c>
      <c r="C2" s="2" t="s">
        <v>10</v>
      </c>
      <c r="D2" s="6" t="s">
        <v>48</v>
      </c>
      <c r="E2" s="6" t="s">
        <v>49</v>
      </c>
      <c r="F2" s="6" t="s">
        <v>49</v>
      </c>
      <c r="G2" s="6" t="s">
        <v>49</v>
      </c>
      <c r="H2" s="6" t="s">
        <v>49</v>
      </c>
      <c r="I2" s="6" t="s">
        <v>49</v>
      </c>
      <c r="J2" s="6" t="s">
        <v>49</v>
      </c>
      <c r="K2" s="6" t="s">
        <v>49</v>
      </c>
      <c r="L2" s="6" t="s">
        <v>49</v>
      </c>
      <c r="M2" s="6" t="s">
        <v>49</v>
      </c>
      <c r="N2" s="6" t="s">
        <v>49</v>
      </c>
    </row>
    <row r="3" spans="1:26" x14ac:dyDescent="0.2">
      <c r="A3">
        <v>15</v>
      </c>
      <c r="B3" t="s">
        <v>310</v>
      </c>
      <c r="C3" s="2" t="s">
        <v>50</v>
      </c>
      <c r="D3" s="8">
        <v>1.4298008213451709</v>
      </c>
      <c r="E3" s="9">
        <v>1429.800821345171</v>
      </c>
      <c r="F3" s="8">
        <v>101.68834040534037</v>
      </c>
      <c r="G3" s="8">
        <v>1.9273282972228019</v>
      </c>
      <c r="H3" s="8">
        <v>12.526101389543406</v>
      </c>
      <c r="I3" s="8">
        <v>1.2360418534804389</v>
      </c>
      <c r="J3" s="8">
        <v>2.9526024699986162</v>
      </c>
      <c r="K3" s="8">
        <v>0.30434030337263962</v>
      </c>
      <c r="L3" s="8">
        <v>0.41764496516071359</v>
      </c>
      <c r="M3" s="8" t="s">
        <v>51</v>
      </c>
      <c r="N3" s="8">
        <v>2.4794032007867592</v>
      </c>
      <c r="O3" s="10" t="s">
        <v>309</v>
      </c>
      <c r="P3" t="s">
        <v>310</v>
      </c>
      <c r="Q3" t="s">
        <v>821</v>
      </c>
      <c r="R3" t="s">
        <v>822</v>
      </c>
      <c r="S3" t="s">
        <v>831</v>
      </c>
      <c r="T3" s="11">
        <v>36363</v>
      </c>
      <c r="U3" s="11">
        <v>43210</v>
      </c>
      <c r="V3">
        <f t="shared" ref="V3:V10" si="0">DATEDIF(T3,U3,"Y")</f>
        <v>18</v>
      </c>
      <c r="W3">
        <v>1</v>
      </c>
      <c r="X3" t="s">
        <v>832</v>
      </c>
      <c r="Y3">
        <v>200</v>
      </c>
      <c r="Z3" t="s">
        <v>831</v>
      </c>
    </row>
    <row r="4" spans="1:26" x14ac:dyDescent="0.2">
      <c r="A4">
        <v>16</v>
      </c>
      <c r="B4" t="s">
        <v>312</v>
      </c>
      <c r="C4" s="2" t="s">
        <v>52</v>
      </c>
      <c r="D4" s="8">
        <v>2.1723782055438754</v>
      </c>
      <c r="E4" s="9">
        <v>2172.3782055438755</v>
      </c>
      <c r="F4" s="8">
        <v>52.366450973842348</v>
      </c>
      <c r="G4" s="8">
        <v>0.77012201822426563</v>
      </c>
      <c r="H4" s="8">
        <v>46.927220013038578</v>
      </c>
      <c r="I4" s="8">
        <v>1.257477557918063</v>
      </c>
      <c r="J4" s="8">
        <v>3.0451526446332604</v>
      </c>
      <c r="K4" s="8">
        <v>0.41294738161041</v>
      </c>
      <c r="L4" s="8">
        <v>0.75132588489799423</v>
      </c>
      <c r="M4" s="8">
        <v>9.2127538543335247E-2</v>
      </c>
      <c r="N4" s="8">
        <v>3.3241753904090392</v>
      </c>
      <c r="O4" s="10" t="s">
        <v>311</v>
      </c>
      <c r="P4" t="s">
        <v>312</v>
      </c>
      <c r="Q4" t="s">
        <v>823</v>
      </c>
      <c r="R4" t="s">
        <v>824</v>
      </c>
      <c r="S4" t="s">
        <v>833</v>
      </c>
      <c r="T4" s="11">
        <v>21294</v>
      </c>
      <c r="U4" s="11">
        <v>43210</v>
      </c>
      <c r="V4">
        <f t="shared" si="0"/>
        <v>60</v>
      </c>
      <c r="W4">
        <v>1</v>
      </c>
      <c r="X4" t="s">
        <v>834</v>
      </c>
      <c r="Y4">
        <v>1269</v>
      </c>
      <c r="Z4">
        <v>8</v>
      </c>
    </row>
    <row r="5" spans="1:26" x14ac:dyDescent="0.2">
      <c r="A5">
        <v>17</v>
      </c>
      <c r="B5" t="s">
        <v>314</v>
      </c>
      <c r="C5" s="2" t="s">
        <v>53</v>
      </c>
      <c r="D5" s="8">
        <v>1.354813865011494</v>
      </c>
      <c r="E5" s="9">
        <v>1354.813865011494</v>
      </c>
      <c r="F5" s="8">
        <v>81.657536769798597</v>
      </c>
      <c r="G5" s="8">
        <v>1.87797374000318</v>
      </c>
      <c r="H5" s="8">
        <v>14.428124701188271</v>
      </c>
      <c r="I5" s="8">
        <v>0.98803243560094467</v>
      </c>
      <c r="J5" s="8">
        <v>3.0831615534346182</v>
      </c>
      <c r="K5" s="8">
        <v>0.11516451464521163</v>
      </c>
      <c r="L5" s="8">
        <v>0.1665632241810211</v>
      </c>
      <c r="M5" s="8" t="s">
        <v>51</v>
      </c>
      <c r="N5" s="8">
        <v>2.1579418628001421</v>
      </c>
      <c r="O5" s="10" t="s">
        <v>313</v>
      </c>
      <c r="P5" t="s">
        <v>314</v>
      </c>
      <c r="Q5" t="s">
        <v>823</v>
      </c>
      <c r="R5" t="s">
        <v>824</v>
      </c>
      <c r="S5" t="s">
        <v>833</v>
      </c>
      <c r="T5" s="11">
        <v>21589</v>
      </c>
      <c r="U5" s="11">
        <v>43291</v>
      </c>
      <c r="V5">
        <f t="shared" si="0"/>
        <v>59</v>
      </c>
      <c r="W5">
        <v>1</v>
      </c>
      <c r="X5" t="s">
        <v>832</v>
      </c>
      <c r="Y5">
        <v>3000</v>
      </c>
      <c r="Z5">
        <v>9</v>
      </c>
    </row>
    <row r="6" spans="1:26" x14ac:dyDescent="0.2">
      <c r="A6">
        <v>18</v>
      </c>
      <c r="B6" t="s">
        <v>316</v>
      </c>
      <c r="C6" s="2" t="s">
        <v>54</v>
      </c>
      <c r="D6" s="8">
        <v>1.2408221932023986</v>
      </c>
      <c r="E6" s="9">
        <v>1240.8221932023987</v>
      </c>
      <c r="F6" s="8">
        <v>50.187256932163379</v>
      </c>
      <c r="G6" s="8">
        <v>1.4449380818837405</v>
      </c>
      <c r="H6" s="8">
        <v>20.687933073021963</v>
      </c>
      <c r="I6" s="8">
        <v>1.045662253325319</v>
      </c>
      <c r="J6" s="8">
        <v>2.7724323131385891</v>
      </c>
      <c r="K6" s="8">
        <v>0.18304477286156057</v>
      </c>
      <c r="L6" s="8">
        <v>0.31450649520846896</v>
      </c>
      <c r="M6" s="8">
        <v>6.1714258795432762E-2</v>
      </c>
      <c r="N6" s="8">
        <v>3.4891266846271307</v>
      </c>
      <c r="O6" s="10" t="s">
        <v>315</v>
      </c>
      <c r="P6" t="s">
        <v>316</v>
      </c>
      <c r="Q6" t="s">
        <v>821</v>
      </c>
      <c r="R6" t="s">
        <v>825</v>
      </c>
      <c r="S6" t="s">
        <v>831</v>
      </c>
      <c r="T6" s="11">
        <v>21741</v>
      </c>
      <c r="U6" s="11">
        <v>43297</v>
      </c>
      <c r="V6">
        <f t="shared" si="0"/>
        <v>59</v>
      </c>
      <c r="W6">
        <v>1</v>
      </c>
      <c r="X6" t="s">
        <v>834</v>
      </c>
      <c r="Y6">
        <v>289</v>
      </c>
      <c r="Z6" t="s">
        <v>831</v>
      </c>
    </row>
    <row r="7" spans="1:26" x14ac:dyDescent="0.2">
      <c r="A7">
        <v>19</v>
      </c>
      <c r="B7" t="s">
        <v>318</v>
      </c>
      <c r="C7" s="2" t="s">
        <v>55</v>
      </c>
      <c r="D7" s="8">
        <v>1.3073809965517849</v>
      </c>
      <c r="E7" s="9">
        <v>1307.3809965517848</v>
      </c>
      <c r="F7" s="8">
        <v>199.60430312162543</v>
      </c>
      <c r="G7" s="8">
        <v>2.6893080628996007</v>
      </c>
      <c r="H7" s="8">
        <v>30.619867050977035</v>
      </c>
      <c r="I7" s="8">
        <v>1.2585154518898034</v>
      </c>
      <c r="J7" s="8">
        <v>3.931493564828429</v>
      </c>
      <c r="K7" s="8">
        <v>0.38999067412367205</v>
      </c>
      <c r="L7" s="8">
        <v>0.75482377833532988</v>
      </c>
      <c r="M7" s="8" t="s">
        <v>51</v>
      </c>
      <c r="N7" s="8">
        <v>2.859692485169663</v>
      </c>
      <c r="O7" s="10" t="s">
        <v>317</v>
      </c>
      <c r="P7" t="s">
        <v>318</v>
      </c>
      <c r="Q7" t="s">
        <v>823</v>
      </c>
      <c r="R7" t="s">
        <v>826</v>
      </c>
      <c r="S7" t="s">
        <v>835</v>
      </c>
      <c r="T7" s="11">
        <v>30401</v>
      </c>
      <c r="U7" s="11">
        <v>43300</v>
      </c>
      <c r="V7">
        <f t="shared" si="0"/>
        <v>35</v>
      </c>
      <c r="W7">
        <v>1</v>
      </c>
      <c r="X7" t="s">
        <v>832</v>
      </c>
      <c r="Y7">
        <v>250</v>
      </c>
      <c r="Z7">
        <v>0</v>
      </c>
    </row>
    <row r="8" spans="1:26" x14ac:dyDescent="0.2">
      <c r="A8">
        <v>20</v>
      </c>
      <c r="B8" t="s">
        <v>320</v>
      </c>
      <c r="C8" s="2" t="s">
        <v>56</v>
      </c>
      <c r="D8" s="8">
        <v>0.71405608204576398</v>
      </c>
      <c r="E8" s="9">
        <v>714.05608204576401</v>
      </c>
      <c r="F8" s="8">
        <v>123.07421583210936</v>
      </c>
      <c r="G8" s="8">
        <v>3.6498920047810373</v>
      </c>
      <c r="H8" s="8">
        <v>22.281420629590766</v>
      </c>
      <c r="I8" s="8">
        <v>1.1778435038392323</v>
      </c>
      <c r="J8" s="8">
        <v>3.361753366270027</v>
      </c>
      <c r="K8" s="8">
        <v>0.23011396081320337</v>
      </c>
      <c r="L8" s="8">
        <v>0.4137476412548764</v>
      </c>
      <c r="M8" s="8" t="s">
        <v>51</v>
      </c>
      <c r="N8" s="8">
        <v>2.3435128823021945</v>
      </c>
      <c r="O8" s="10" t="s">
        <v>319</v>
      </c>
      <c r="P8" t="s">
        <v>320</v>
      </c>
      <c r="Q8" t="s">
        <v>827</v>
      </c>
      <c r="R8" t="s">
        <v>828</v>
      </c>
      <c r="S8" t="s">
        <v>833</v>
      </c>
      <c r="T8" s="11">
        <v>29526</v>
      </c>
      <c r="U8" s="11">
        <v>43301</v>
      </c>
      <c r="V8">
        <f t="shared" si="0"/>
        <v>37</v>
      </c>
      <c r="W8">
        <v>1</v>
      </c>
      <c r="X8" t="s">
        <v>834</v>
      </c>
      <c r="Y8">
        <v>70</v>
      </c>
      <c r="Z8">
        <v>6</v>
      </c>
    </row>
    <row r="9" spans="1:26" x14ac:dyDescent="0.2">
      <c r="A9">
        <v>21</v>
      </c>
      <c r="B9" t="s">
        <v>322</v>
      </c>
      <c r="C9" s="2" t="s">
        <v>57</v>
      </c>
      <c r="D9" s="8">
        <v>1.5619665135402214</v>
      </c>
      <c r="E9" s="9">
        <v>1561.9665135402215</v>
      </c>
      <c r="F9" s="8">
        <v>82.404036406091791</v>
      </c>
      <c r="G9" s="8">
        <v>2.411292793513669</v>
      </c>
      <c r="H9" s="8">
        <v>22.763346808053846</v>
      </c>
      <c r="I9" s="8">
        <v>1.1045350628653141</v>
      </c>
      <c r="J9" s="8">
        <v>3.3854619800247843</v>
      </c>
      <c r="K9" s="8">
        <v>0.37459012876211339</v>
      </c>
      <c r="L9" s="8">
        <v>0.95729102361432439</v>
      </c>
      <c r="M9" s="8" t="s">
        <v>51</v>
      </c>
      <c r="N9" s="8">
        <v>2.657149653862775</v>
      </c>
      <c r="O9" s="10" t="s">
        <v>321</v>
      </c>
      <c r="P9" t="s">
        <v>322</v>
      </c>
      <c r="Q9" t="s">
        <v>823</v>
      </c>
      <c r="R9" t="s">
        <v>826</v>
      </c>
      <c r="S9" t="s">
        <v>835</v>
      </c>
      <c r="T9" s="11">
        <v>32618</v>
      </c>
      <c r="U9" s="11">
        <v>43308</v>
      </c>
      <c r="V9">
        <f t="shared" si="0"/>
        <v>29</v>
      </c>
      <c r="W9">
        <v>1</v>
      </c>
      <c r="X9" t="s">
        <v>832</v>
      </c>
      <c r="Y9">
        <v>2826</v>
      </c>
      <c r="Z9">
        <v>5</v>
      </c>
    </row>
    <row r="10" spans="1:26" x14ac:dyDescent="0.2">
      <c r="A10">
        <v>22</v>
      </c>
      <c r="B10" t="s">
        <v>324</v>
      </c>
      <c r="C10" s="2" t="s">
        <v>58</v>
      </c>
      <c r="D10" s="8">
        <v>0.90595182908759031</v>
      </c>
      <c r="E10" s="9">
        <v>905.95182908759034</v>
      </c>
      <c r="F10" s="8">
        <v>64.267222579955103</v>
      </c>
      <c r="G10" s="8">
        <v>3.3691474448061531</v>
      </c>
      <c r="H10" s="8">
        <v>22.452023513775213</v>
      </c>
      <c r="I10" s="8">
        <v>1.3437016709375078</v>
      </c>
      <c r="J10" s="8">
        <v>2.8483130012660438</v>
      </c>
      <c r="K10" s="8">
        <v>0.1951326320323935</v>
      </c>
      <c r="L10" s="8">
        <v>0.59868445096143452</v>
      </c>
      <c r="M10" s="8" t="s">
        <v>51</v>
      </c>
      <c r="N10" s="8">
        <v>1.4016558846468727</v>
      </c>
      <c r="O10" s="10" t="s">
        <v>323</v>
      </c>
      <c r="P10" t="s">
        <v>324</v>
      </c>
      <c r="Q10" t="s">
        <v>827</v>
      </c>
      <c r="R10" t="s">
        <v>828</v>
      </c>
      <c r="S10" t="s">
        <v>835</v>
      </c>
      <c r="T10" s="11">
        <v>32901</v>
      </c>
      <c r="U10" s="11">
        <v>43296</v>
      </c>
      <c r="V10">
        <f t="shared" si="0"/>
        <v>28</v>
      </c>
      <c r="W10">
        <v>1</v>
      </c>
      <c r="X10" t="s">
        <v>832</v>
      </c>
      <c r="Y10">
        <v>796</v>
      </c>
      <c r="Z10">
        <v>6</v>
      </c>
    </row>
    <row r="11" spans="1:26" x14ac:dyDescent="0.2">
      <c r="A11">
        <v>23</v>
      </c>
      <c r="B11" t="s">
        <v>854</v>
      </c>
      <c r="C11" s="2" t="s">
        <v>59</v>
      </c>
      <c r="D11" s="8">
        <v>1.0919738301017059</v>
      </c>
      <c r="E11" s="9">
        <v>1091.973830101706</v>
      </c>
      <c r="F11" s="8">
        <v>76.337590034244329</v>
      </c>
      <c r="G11" s="8">
        <v>2.6179903522813062</v>
      </c>
      <c r="H11" s="8">
        <v>47.456016141050853</v>
      </c>
      <c r="I11" s="8">
        <v>1.1354483277363645</v>
      </c>
      <c r="J11" s="8">
        <v>3.0789389602960258</v>
      </c>
      <c r="K11" s="8">
        <v>0.15198472288650378</v>
      </c>
      <c r="L11" s="8">
        <v>0.34661799371999824</v>
      </c>
      <c r="M11" s="8">
        <v>3.1658282645839593E-2</v>
      </c>
      <c r="N11" s="8">
        <v>1.6892378039221412</v>
      </c>
      <c r="O11" s="15" t="s">
        <v>855</v>
      </c>
      <c r="P11" t="s">
        <v>854</v>
      </c>
      <c r="Q11" t="s">
        <v>821</v>
      </c>
      <c r="R11" t="s">
        <v>822</v>
      </c>
      <c r="S11" t="s">
        <v>831</v>
      </c>
      <c r="T11" s="11">
        <v>27100</v>
      </c>
      <c r="U11" s="11">
        <v>43318</v>
      </c>
      <c r="V11">
        <v>44</v>
      </c>
      <c r="W11">
        <v>1</v>
      </c>
      <c r="X11" t="s">
        <v>834</v>
      </c>
      <c r="Y11">
        <v>300</v>
      </c>
      <c r="Z11" t="s">
        <v>831</v>
      </c>
    </row>
    <row r="12" spans="1:26" x14ac:dyDescent="0.2">
      <c r="A12">
        <v>24</v>
      </c>
      <c r="B12" t="s">
        <v>326</v>
      </c>
      <c r="C12" s="2" t="s">
        <v>60</v>
      </c>
      <c r="D12" s="8">
        <v>1.7043036729837127</v>
      </c>
      <c r="E12" s="9">
        <v>1704.3036729837127</v>
      </c>
      <c r="F12" s="8">
        <v>85.684689832956565</v>
      </c>
      <c r="G12" s="8">
        <v>1.9870325115305068</v>
      </c>
      <c r="H12" s="8">
        <v>40.608196020918818</v>
      </c>
      <c r="I12" s="8">
        <v>1.6081143669297471</v>
      </c>
      <c r="J12" s="8">
        <v>4.4284639089284035</v>
      </c>
      <c r="K12" s="8">
        <v>0.68020088824972402</v>
      </c>
      <c r="L12" s="8">
        <v>0.9778735632550597</v>
      </c>
      <c r="M12" s="8">
        <v>0.21163978140203621</v>
      </c>
      <c r="N12" s="8">
        <v>3.1929724364575636</v>
      </c>
      <c r="O12" s="10" t="s">
        <v>325</v>
      </c>
      <c r="P12" t="s">
        <v>326</v>
      </c>
      <c r="Q12" t="s">
        <v>821</v>
      </c>
      <c r="R12" t="s">
        <v>825</v>
      </c>
      <c r="S12" t="s">
        <v>831</v>
      </c>
      <c r="T12" s="11">
        <v>36594</v>
      </c>
      <c r="U12" s="11">
        <v>43320</v>
      </c>
      <c r="V12">
        <f t="shared" ref="V12:V24" si="1">DATEDIF(T12,U12,"Y")</f>
        <v>18</v>
      </c>
      <c r="W12">
        <v>1</v>
      </c>
      <c r="X12" t="s">
        <v>832</v>
      </c>
      <c r="Y12">
        <v>133</v>
      </c>
      <c r="Z12" t="s">
        <v>831</v>
      </c>
    </row>
    <row r="13" spans="1:26" x14ac:dyDescent="0.2">
      <c r="A13">
        <v>25</v>
      </c>
      <c r="B13" t="s">
        <v>328</v>
      </c>
      <c r="C13" s="2" t="s">
        <v>61</v>
      </c>
      <c r="D13" s="8">
        <v>1.0322370194875357</v>
      </c>
      <c r="E13" s="9">
        <v>1032.2370194875357</v>
      </c>
      <c r="F13" s="8">
        <v>67.193386660361625</v>
      </c>
      <c r="G13" s="8">
        <v>3.61054329245363</v>
      </c>
      <c r="H13" s="8">
        <v>34.385401169936742</v>
      </c>
      <c r="I13" s="8">
        <v>1.2935177288389099</v>
      </c>
      <c r="J13" s="8">
        <v>2.8341476860916694</v>
      </c>
      <c r="K13" s="8">
        <v>0.32082846092103451</v>
      </c>
      <c r="L13" s="8">
        <v>0.53716820107745189</v>
      </c>
      <c r="M13" s="8">
        <v>2.8174576099191155E-2</v>
      </c>
      <c r="N13" s="8">
        <v>2.1177452610621836</v>
      </c>
      <c r="O13" s="10" t="s">
        <v>327</v>
      </c>
      <c r="P13" t="s">
        <v>328</v>
      </c>
      <c r="Q13" t="s">
        <v>821</v>
      </c>
      <c r="R13" t="s">
        <v>825</v>
      </c>
      <c r="S13" t="s">
        <v>844</v>
      </c>
      <c r="T13" s="11">
        <v>32592</v>
      </c>
      <c r="U13" s="11">
        <v>43321</v>
      </c>
      <c r="V13">
        <f t="shared" si="1"/>
        <v>29</v>
      </c>
      <c r="W13">
        <v>1</v>
      </c>
      <c r="X13" t="s">
        <v>832</v>
      </c>
      <c r="Y13">
        <v>125</v>
      </c>
      <c r="Z13" t="s">
        <v>831</v>
      </c>
    </row>
    <row r="14" spans="1:26" x14ac:dyDescent="0.2">
      <c r="A14">
        <v>26</v>
      </c>
      <c r="B14" t="s">
        <v>330</v>
      </c>
      <c r="C14" s="2" t="s">
        <v>62</v>
      </c>
      <c r="D14" s="8">
        <v>1.3154234642919616</v>
      </c>
      <c r="E14" s="9">
        <v>1315.4234642919616</v>
      </c>
      <c r="F14" s="8">
        <v>60.132616546062891</v>
      </c>
      <c r="G14" s="8">
        <v>1.9722822988361979</v>
      </c>
      <c r="H14" s="8">
        <v>18.783396362057278</v>
      </c>
      <c r="I14" s="8">
        <v>1.1132294508486416</v>
      </c>
      <c r="J14" s="8">
        <v>2.909764704348019</v>
      </c>
      <c r="K14" s="8">
        <v>0.27255078696915808</v>
      </c>
      <c r="L14" s="8">
        <v>0.41959199975813094</v>
      </c>
      <c r="M14" s="8" t="s">
        <v>51</v>
      </c>
      <c r="N14" s="8">
        <v>2.2827775652028848</v>
      </c>
      <c r="O14" s="10" t="s">
        <v>329</v>
      </c>
      <c r="P14" t="s">
        <v>330</v>
      </c>
      <c r="Q14" t="s">
        <v>823</v>
      </c>
      <c r="R14" t="s">
        <v>824</v>
      </c>
      <c r="S14" t="s">
        <v>835</v>
      </c>
      <c r="T14" s="11">
        <v>29445</v>
      </c>
      <c r="U14" s="11">
        <v>43329</v>
      </c>
      <c r="V14">
        <f t="shared" si="1"/>
        <v>38</v>
      </c>
      <c r="W14">
        <v>1</v>
      </c>
      <c r="X14" t="s">
        <v>832</v>
      </c>
      <c r="Y14">
        <v>2043</v>
      </c>
      <c r="Z14">
        <v>8</v>
      </c>
    </row>
    <row r="15" spans="1:26" x14ac:dyDescent="0.2">
      <c r="A15">
        <v>29</v>
      </c>
      <c r="B15" t="s">
        <v>332</v>
      </c>
      <c r="C15" s="2" t="s">
        <v>63</v>
      </c>
      <c r="D15" s="8">
        <v>0.98355214427634086</v>
      </c>
      <c r="E15" s="9">
        <v>983.55214427634087</v>
      </c>
      <c r="F15" s="8">
        <v>33.936658338992814</v>
      </c>
      <c r="G15" s="8">
        <v>1.668562620447124</v>
      </c>
      <c r="H15" s="8">
        <v>34.125193589832989</v>
      </c>
      <c r="I15" s="8">
        <v>1.1735632920450401</v>
      </c>
      <c r="J15" s="8">
        <v>2.8313109405321732</v>
      </c>
      <c r="K15" s="8">
        <v>0.1511178310781276</v>
      </c>
      <c r="L15" s="8">
        <v>0.19043907356744194</v>
      </c>
      <c r="M15" s="8" t="s">
        <v>51</v>
      </c>
      <c r="N15" s="8">
        <v>1.6811445085907657</v>
      </c>
      <c r="O15" s="10" t="s">
        <v>331</v>
      </c>
      <c r="P15" t="s">
        <v>332</v>
      </c>
      <c r="Q15" t="s">
        <v>823</v>
      </c>
      <c r="R15" t="s">
        <v>845</v>
      </c>
      <c r="S15" t="s">
        <v>835</v>
      </c>
      <c r="T15" s="11">
        <v>31343</v>
      </c>
      <c r="U15" s="11">
        <v>43340</v>
      </c>
      <c r="V15">
        <f t="shared" si="1"/>
        <v>32</v>
      </c>
      <c r="W15" s="12">
        <v>1</v>
      </c>
      <c r="X15" t="s">
        <v>832</v>
      </c>
      <c r="Y15">
        <v>143</v>
      </c>
      <c r="Z15">
        <v>5</v>
      </c>
    </row>
    <row r="16" spans="1:26" x14ac:dyDescent="0.2">
      <c r="A16">
        <v>30</v>
      </c>
      <c r="B16" t="s">
        <v>334</v>
      </c>
      <c r="C16" s="2" t="s">
        <v>64</v>
      </c>
      <c r="D16" s="8">
        <v>1.1854493439358811</v>
      </c>
      <c r="E16" s="9">
        <v>1185.4493439358812</v>
      </c>
      <c r="F16" s="8">
        <v>128.03871737035246</v>
      </c>
      <c r="G16" s="8">
        <v>3.2936500274420517</v>
      </c>
      <c r="H16" s="8">
        <v>35.451306723638645</v>
      </c>
      <c r="I16" s="8">
        <v>1.2035196274385629</v>
      </c>
      <c r="J16" s="8">
        <v>3.2848109402625645</v>
      </c>
      <c r="K16" s="8">
        <v>0.33167249148976463</v>
      </c>
      <c r="L16" s="8">
        <v>1.0519033891819927</v>
      </c>
      <c r="M16" s="8">
        <v>8.4218489548237019E-2</v>
      </c>
      <c r="N16" s="8">
        <v>2.9617570743902704</v>
      </c>
      <c r="O16" s="10" t="s">
        <v>333</v>
      </c>
      <c r="P16" t="s">
        <v>334</v>
      </c>
      <c r="Q16" t="s">
        <v>821</v>
      </c>
      <c r="R16" t="s">
        <v>822</v>
      </c>
      <c r="S16" t="s">
        <v>831</v>
      </c>
      <c r="T16" s="11">
        <v>32770</v>
      </c>
      <c r="U16" s="11">
        <v>43341</v>
      </c>
      <c r="V16">
        <f t="shared" si="1"/>
        <v>28</v>
      </c>
      <c r="W16">
        <v>1</v>
      </c>
      <c r="X16" t="s">
        <v>832</v>
      </c>
      <c r="Y16">
        <v>56</v>
      </c>
      <c r="Z16" t="s">
        <v>831</v>
      </c>
    </row>
    <row r="17" spans="1:26" x14ac:dyDescent="0.2">
      <c r="A17">
        <v>31</v>
      </c>
      <c r="B17" t="s">
        <v>336</v>
      </c>
      <c r="C17" s="2" t="s">
        <v>65</v>
      </c>
      <c r="D17" s="8">
        <v>1.232721746179648</v>
      </c>
      <c r="E17" s="9">
        <v>1232.7217461796481</v>
      </c>
      <c r="F17" s="8">
        <v>61.019977165875382</v>
      </c>
      <c r="G17" s="8">
        <v>2.7425268739220012</v>
      </c>
      <c r="H17" s="8">
        <v>37.620669078366248</v>
      </c>
      <c r="I17" s="8">
        <v>1.508702750715198</v>
      </c>
      <c r="J17" s="8">
        <v>3.7770430126204104</v>
      </c>
      <c r="K17" s="8">
        <v>0.42965574173774074</v>
      </c>
      <c r="L17" s="8">
        <v>0.43686799974187235</v>
      </c>
      <c r="M17" s="8">
        <v>0.16158194447417082</v>
      </c>
      <c r="N17" s="8">
        <v>3.7420641380404409</v>
      </c>
      <c r="O17" s="10" t="s">
        <v>335</v>
      </c>
      <c r="P17" t="s">
        <v>336</v>
      </c>
      <c r="Q17" t="s">
        <v>827</v>
      </c>
      <c r="R17" t="s">
        <v>846</v>
      </c>
      <c r="S17" t="s">
        <v>833</v>
      </c>
      <c r="T17" s="11">
        <v>36556</v>
      </c>
      <c r="U17" s="11">
        <v>43343</v>
      </c>
      <c r="V17">
        <f t="shared" si="1"/>
        <v>18</v>
      </c>
      <c r="W17">
        <v>1</v>
      </c>
      <c r="X17" t="s">
        <v>834</v>
      </c>
      <c r="Y17">
        <v>2552</v>
      </c>
      <c r="Z17">
        <v>6</v>
      </c>
    </row>
    <row r="18" spans="1:26" x14ac:dyDescent="0.2">
      <c r="A18">
        <v>32</v>
      </c>
      <c r="B18" t="s">
        <v>338</v>
      </c>
      <c r="C18" s="2" t="s">
        <v>66</v>
      </c>
      <c r="D18" s="8">
        <v>1.5255537933150418</v>
      </c>
      <c r="E18" s="9">
        <v>1525.5537933150417</v>
      </c>
      <c r="F18" s="8">
        <v>157.51780911560294</v>
      </c>
      <c r="G18" s="8">
        <v>1.7930714414762126</v>
      </c>
      <c r="H18" s="8">
        <v>16.280459723871328</v>
      </c>
      <c r="I18" s="8">
        <v>1.1526363520557137</v>
      </c>
      <c r="J18" s="8">
        <v>3.7836547094674287</v>
      </c>
      <c r="K18" s="8">
        <v>0.23875746647957963</v>
      </c>
      <c r="L18" s="8">
        <v>0.59106723975101971</v>
      </c>
      <c r="M18" s="8">
        <v>6.6784298941391804E-2</v>
      </c>
      <c r="N18" s="8">
        <v>3.0220372274015812</v>
      </c>
      <c r="O18" s="10" t="s">
        <v>337</v>
      </c>
      <c r="P18" t="s">
        <v>338</v>
      </c>
      <c r="Q18" t="s">
        <v>827</v>
      </c>
      <c r="R18" t="s">
        <v>828</v>
      </c>
      <c r="S18" t="s">
        <v>835</v>
      </c>
      <c r="T18" s="11">
        <v>21233</v>
      </c>
      <c r="U18" s="11">
        <v>43350</v>
      </c>
      <c r="V18">
        <f t="shared" si="1"/>
        <v>60</v>
      </c>
      <c r="W18">
        <v>1</v>
      </c>
      <c r="X18" t="s">
        <v>832</v>
      </c>
      <c r="Y18">
        <v>992</v>
      </c>
      <c r="Z18">
        <v>1</v>
      </c>
    </row>
    <row r="19" spans="1:26" x14ac:dyDescent="0.2">
      <c r="A19">
        <v>33</v>
      </c>
      <c r="B19" t="s">
        <v>340</v>
      </c>
      <c r="C19" s="2" t="s">
        <v>67</v>
      </c>
      <c r="D19" s="8">
        <v>1.1649187040189513</v>
      </c>
      <c r="E19" s="9">
        <v>1164.9187040189513</v>
      </c>
      <c r="F19" s="8">
        <v>23.825502096443884</v>
      </c>
      <c r="G19" s="8">
        <v>1.4940287389433753</v>
      </c>
      <c r="H19" s="8">
        <v>41.377774163250635</v>
      </c>
      <c r="I19" s="8">
        <v>1.320208686030375</v>
      </c>
      <c r="J19" s="8">
        <v>2.8991949661879244</v>
      </c>
      <c r="K19" s="8">
        <v>0.40464428247096107</v>
      </c>
      <c r="L19" s="8">
        <v>0.59317751486174164</v>
      </c>
      <c r="M19" s="8">
        <v>9.395231903938521E-2</v>
      </c>
      <c r="N19" s="8">
        <v>2.5568498955789725</v>
      </c>
      <c r="O19" s="10" t="s">
        <v>339</v>
      </c>
      <c r="P19" t="s">
        <v>340</v>
      </c>
      <c r="Q19" t="s">
        <v>847</v>
      </c>
      <c r="R19" t="s">
        <v>848</v>
      </c>
      <c r="S19" t="s">
        <v>831</v>
      </c>
      <c r="T19" s="11">
        <v>26185</v>
      </c>
      <c r="U19" s="11">
        <v>43354</v>
      </c>
      <c r="V19">
        <f t="shared" si="1"/>
        <v>47</v>
      </c>
      <c r="W19">
        <v>1</v>
      </c>
      <c r="X19" t="s">
        <v>832</v>
      </c>
      <c r="Y19">
        <v>644</v>
      </c>
      <c r="Z19" t="s">
        <v>831</v>
      </c>
    </row>
    <row r="20" spans="1:26" x14ac:dyDescent="0.2">
      <c r="A20">
        <v>34</v>
      </c>
      <c r="B20" t="s">
        <v>342</v>
      </c>
      <c r="C20" s="2" t="s">
        <v>68</v>
      </c>
      <c r="D20" s="8">
        <v>1.5381377388512609</v>
      </c>
      <c r="E20" s="9">
        <v>1538.137738851261</v>
      </c>
      <c r="F20" s="8">
        <v>118.77701400011097</v>
      </c>
      <c r="G20" s="8">
        <v>2.5403587269199757</v>
      </c>
      <c r="H20" s="8">
        <v>7.2025015385380025</v>
      </c>
      <c r="I20" s="8">
        <v>1.2257345659818937</v>
      </c>
      <c r="J20" s="8">
        <v>4.2687880343903881</v>
      </c>
      <c r="K20" s="8">
        <v>0.35116730711090682</v>
      </c>
      <c r="L20" s="8">
        <v>0.67817117472826638</v>
      </c>
      <c r="M20" s="8">
        <v>0.11353954017713325</v>
      </c>
      <c r="N20" s="8">
        <v>3.1402609688102183</v>
      </c>
      <c r="O20" s="10" t="s">
        <v>341</v>
      </c>
      <c r="P20" t="s">
        <v>342</v>
      </c>
      <c r="Q20" t="s">
        <v>823</v>
      </c>
      <c r="R20" t="s">
        <v>845</v>
      </c>
      <c r="S20" t="s">
        <v>835</v>
      </c>
      <c r="T20" s="11">
        <v>31343</v>
      </c>
      <c r="U20" s="11">
        <v>43371</v>
      </c>
      <c r="V20">
        <f t="shared" si="1"/>
        <v>32</v>
      </c>
      <c r="W20">
        <v>1</v>
      </c>
      <c r="X20" t="s">
        <v>832</v>
      </c>
      <c r="Y20">
        <v>143</v>
      </c>
      <c r="Z20">
        <v>5</v>
      </c>
    </row>
    <row r="21" spans="1:26" x14ac:dyDescent="0.2">
      <c r="A21">
        <v>35</v>
      </c>
      <c r="B21" t="s">
        <v>344</v>
      </c>
      <c r="C21" s="2" t="s">
        <v>69</v>
      </c>
      <c r="D21" s="8">
        <v>1.3975988861367763</v>
      </c>
      <c r="E21" s="9">
        <v>1397.5988861367764</v>
      </c>
      <c r="F21" s="8">
        <v>122.79669478865964</v>
      </c>
      <c r="G21" s="8">
        <v>2.4027723719593621</v>
      </c>
      <c r="H21" s="8">
        <v>16.883967997279758</v>
      </c>
      <c r="I21" s="8">
        <v>1.0558764440952504</v>
      </c>
      <c r="J21" s="8">
        <v>5.0512546323902558</v>
      </c>
      <c r="K21" s="8">
        <v>0.29769442994380341</v>
      </c>
      <c r="L21" s="8">
        <v>0.60898547755084842</v>
      </c>
      <c r="M21" s="8">
        <v>8.3086253655090453E-2</v>
      </c>
      <c r="N21" s="8">
        <v>2.5508800301050116</v>
      </c>
      <c r="O21" s="10" t="s">
        <v>343</v>
      </c>
      <c r="P21" t="s">
        <v>344</v>
      </c>
      <c r="Q21" t="s">
        <v>823</v>
      </c>
      <c r="R21" t="s">
        <v>824</v>
      </c>
      <c r="S21" t="s">
        <v>833</v>
      </c>
      <c r="T21" s="11">
        <v>21589</v>
      </c>
      <c r="U21" s="11">
        <v>43375</v>
      </c>
      <c r="V21">
        <f t="shared" si="1"/>
        <v>59</v>
      </c>
      <c r="W21">
        <v>2</v>
      </c>
      <c r="X21" t="s">
        <v>832</v>
      </c>
      <c r="Y21">
        <v>17</v>
      </c>
      <c r="Z21">
        <v>4</v>
      </c>
    </row>
    <row r="22" spans="1:26" x14ac:dyDescent="0.2">
      <c r="A22">
        <v>36</v>
      </c>
      <c r="B22" t="s">
        <v>346</v>
      </c>
      <c r="C22" s="2" t="s">
        <v>70</v>
      </c>
      <c r="D22" s="8">
        <v>1.0299838293211689</v>
      </c>
      <c r="E22" s="9">
        <v>1029.983829321169</v>
      </c>
      <c r="F22" s="8">
        <v>122.63441925049237</v>
      </c>
      <c r="G22" s="8">
        <v>4.3023510448659703</v>
      </c>
      <c r="H22" s="8">
        <v>11.994357740850797</v>
      </c>
      <c r="I22" s="8">
        <v>1.1760899447127118</v>
      </c>
      <c r="J22" s="8">
        <v>4.0386982626117174</v>
      </c>
      <c r="K22" s="8">
        <v>0.23977485644214991</v>
      </c>
      <c r="L22" s="8">
        <v>0.97206086913453227</v>
      </c>
      <c r="M22" s="8">
        <v>0.2891511602390327</v>
      </c>
      <c r="N22" s="8">
        <v>2.5443175614308586</v>
      </c>
      <c r="O22" s="10" t="s">
        <v>345</v>
      </c>
      <c r="P22" t="s">
        <v>346</v>
      </c>
      <c r="Q22" t="s">
        <v>827</v>
      </c>
      <c r="R22" t="s">
        <v>828</v>
      </c>
      <c r="S22" t="s">
        <v>833</v>
      </c>
      <c r="T22" s="11">
        <v>28506</v>
      </c>
      <c r="U22" s="11">
        <v>43356</v>
      </c>
      <c r="V22">
        <f t="shared" si="1"/>
        <v>40</v>
      </c>
      <c r="W22">
        <v>1</v>
      </c>
      <c r="X22" t="s">
        <v>834</v>
      </c>
      <c r="Y22">
        <v>177</v>
      </c>
      <c r="Z22">
        <v>7</v>
      </c>
    </row>
    <row r="23" spans="1:26" x14ac:dyDescent="0.2">
      <c r="A23">
        <v>37</v>
      </c>
      <c r="B23" t="s">
        <v>348</v>
      </c>
      <c r="C23" s="2" t="s">
        <v>71</v>
      </c>
      <c r="D23" s="8">
        <v>1.5324444327048139</v>
      </c>
      <c r="E23" s="9">
        <v>1532.4444327048138</v>
      </c>
      <c r="F23" s="8">
        <v>78.632813123519355</v>
      </c>
      <c r="G23" s="8">
        <v>1.8188416692391525</v>
      </c>
      <c r="H23" s="8">
        <v>42.152595458735554</v>
      </c>
      <c r="I23" s="8">
        <v>1.2846844659779211</v>
      </c>
      <c r="J23" s="8">
        <v>2.8651020314850149</v>
      </c>
      <c r="K23" s="8">
        <v>0.53107861754040897</v>
      </c>
      <c r="L23" s="8">
        <v>0.6252796701408363</v>
      </c>
      <c r="M23" s="8">
        <v>0.24753481910365238</v>
      </c>
      <c r="N23" s="8">
        <v>3.0414103457059518</v>
      </c>
      <c r="O23" s="10" t="s">
        <v>347</v>
      </c>
      <c r="P23" t="s">
        <v>348</v>
      </c>
      <c r="Q23" t="s">
        <v>823</v>
      </c>
      <c r="R23" t="s">
        <v>824</v>
      </c>
      <c r="S23" t="s">
        <v>835</v>
      </c>
      <c r="T23" s="11">
        <v>35211</v>
      </c>
      <c r="U23" s="11">
        <v>43377</v>
      </c>
      <c r="V23">
        <f t="shared" si="1"/>
        <v>22</v>
      </c>
      <c r="W23">
        <v>1</v>
      </c>
      <c r="X23" t="s">
        <v>832</v>
      </c>
      <c r="Y23">
        <v>69</v>
      </c>
      <c r="Z23">
        <v>4</v>
      </c>
    </row>
    <row r="24" spans="1:26" x14ac:dyDescent="0.2">
      <c r="A24">
        <v>38</v>
      </c>
      <c r="B24" t="s">
        <v>350</v>
      </c>
      <c r="C24" s="2" t="s">
        <v>72</v>
      </c>
      <c r="D24" s="8">
        <v>1.3931499883255414</v>
      </c>
      <c r="E24" s="9">
        <v>1393.1499883255415</v>
      </c>
      <c r="F24" s="8">
        <v>115.4199261849383</v>
      </c>
      <c r="G24" s="8">
        <v>1.2133273944092957</v>
      </c>
      <c r="H24" s="8">
        <v>30.345453530226383</v>
      </c>
      <c r="I24" s="8">
        <v>1.6186037370925883</v>
      </c>
      <c r="J24" s="8">
        <v>3.0858469427549351</v>
      </c>
      <c r="K24" s="8">
        <v>0.67776685539027193</v>
      </c>
      <c r="L24" s="8">
        <v>0.76747444419599675</v>
      </c>
      <c r="M24" s="8">
        <v>4.8356408047260033E-2</v>
      </c>
      <c r="N24" s="8">
        <v>3.7770399547333722</v>
      </c>
      <c r="O24" s="10" t="s">
        <v>349</v>
      </c>
      <c r="P24" t="s">
        <v>350</v>
      </c>
      <c r="Q24" t="s">
        <v>823</v>
      </c>
      <c r="R24" t="s">
        <v>826</v>
      </c>
      <c r="S24" t="s">
        <v>835</v>
      </c>
      <c r="T24" s="11">
        <v>23573</v>
      </c>
      <c r="U24" s="11">
        <v>43392</v>
      </c>
      <c r="V24">
        <f t="shared" si="1"/>
        <v>54</v>
      </c>
      <c r="W24">
        <v>1</v>
      </c>
      <c r="X24" t="s">
        <v>832</v>
      </c>
      <c r="Y24">
        <v>6000</v>
      </c>
      <c r="Z24">
        <v>7</v>
      </c>
    </row>
    <row r="25" spans="1:26" x14ac:dyDescent="0.2">
      <c r="A25">
        <v>39</v>
      </c>
      <c r="B25" t="s">
        <v>352</v>
      </c>
      <c r="C25" s="2" t="s">
        <v>73</v>
      </c>
      <c r="D25" s="8">
        <v>1.3662726843555453</v>
      </c>
      <c r="E25" s="9">
        <v>1366.2726843555454</v>
      </c>
      <c r="F25" s="8">
        <v>87.106322735023028</v>
      </c>
      <c r="G25" s="8">
        <v>2.3191483144463807</v>
      </c>
      <c r="H25" s="8">
        <v>10.903419303376081</v>
      </c>
      <c r="I25" s="8">
        <v>1.270567067153991</v>
      </c>
      <c r="J25" s="8">
        <v>2.9183545142384473</v>
      </c>
      <c r="K25" s="8">
        <v>0.38576305276625822</v>
      </c>
      <c r="L25" s="8">
        <v>0.75513772823984726</v>
      </c>
      <c r="M25" s="8" t="s">
        <v>51</v>
      </c>
      <c r="N25" s="8">
        <v>2.1577121017905814</v>
      </c>
      <c r="O25" s="10" t="s">
        <v>351</v>
      </c>
      <c r="P25" t="s">
        <v>352</v>
      </c>
      <c r="Q25" t="s">
        <v>823</v>
      </c>
      <c r="R25" t="s">
        <v>824</v>
      </c>
      <c r="S25" t="s">
        <v>835</v>
      </c>
      <c r="T25" s="11">
        <v>29445</v>
      </c>
      <c r="U25" s="11">
        <v>43395</v>
      </c>
      <c r="V25">
        <v>38</v>
      </c>
      <c r="W25" s="12">
        <v>1</v>
      </c>
      <c r="X25" t="s">
        <v>832</v>
      </c>
      <c r="Y25" t="s">
        <v>831</v>
      </c>
      <c r="Z25">
        <v>3</v>
      </c>
    </row>
    <row r="26" spans="1:26" x14ac:dyDescent="0.2">
      <c r="A26">
        <v>40</v>
      </c>
      <c r="B26" t="s">
        <v>354</v>
      </c>
      <c r="C26" s="2" t="s">
        <v>74</v>
      </c>
      <c r="D26" s="8">
        <v>1.3965463322785847</v>
      </c>
      <c r="E26" s="9">
        <v>1396.5463322785847</v>
      </c>
      <c r="F26" s="8">
        <v>70.658317437628114</v>
      </c>
      <c r="G26" s="8">
        <v>2.0026863150713039</v>
      </c>
      <c r="H26" s="8">
        <v>31.272105104973996</v>
      </c>
      <c r="I26" s="8">
        <v>1.3686418349294183</v>
      </c>
      <c r="J26" s="8">
        <v>2.8580639363502609</v>
      </c>
      <c r="K26" s="8">
        <v>0.37896079998935889</v>
      </c>
      <c r="L26" s="8">
        <v>0.85218730815321408</v>
      </c>
      <c r="M26" s="8" t="s">
        <v>51</v>
      </c>
      <c r="N26" s="8">
        <v>2.5289577870909516</v>
      </c>
      <c r="O26" s="10" t="s">
        <v>353</v>
      </c>
      <c r="P26" t="s">
        <v>354</v>
      </c>
      <c r="Q26" t="s">
        <v>827</v>
      </c>
      <c r="R26" t="s">
        <v>828</v>
      </c>
      <c r="S26" t="s">
        <v>835</v>
      </c>
      <c r="T26" s="11">
        <v>33786</v>
      </c>
      <c r="U26" s="11">
        <v>43399</v>
      </c>
      <c r="V26">
        <v>26</v>
      </c>
      <c r="W26" s="12">
        <v>1</v>
      </c>
      <c r="X26" t="s">
        <v>834</v>
      </c>
      <c r="Y26">
        <v>239</v>
      </c>
      <c r="Z26">
        <v>7</v>
      </c>
    </row>
    <row r="27" spans="1:26" x14ac:dyDescent="0.2">
      <c r="A27">
        <v>43</v>
      </c>
      <c r="B27" t="s">
        <v>356</v>
      </c>
      <c r="C27" s="2" t="s">
        <v>75</v>
      </c>
      <c r="D27" s="8">
        <v>1.1893380146127215</v>
      </c>
      <c r="E27" s="9">
        <v>1189.3380146127215</v>
      </c>
      <c r="F27" s="8">
        <v>80.639994419832362</v>
      </c>
      <c r="G27" s="8">
        <v>2.576397345403667</v>
      </c>
      <c r="H27" s="8">
        <v>28.438949114237509</v>
      </c>
      <c r="I27" s="8">
        <v>1.3320105415412726</v>
      </c>
      <c r="J27" s="8">
        <v>3.5202996413846517</v>
      </c>
      <c r="K27" s="8">
        <v>0.54411777152833518</v>
      </c>
      <c r="L27" s="8">
        <v>0.56471277785680818</v>
      </c>
      <c r="M27" s="8" t="s">
        <v>51</v>
      </c>
      <c r="N27" s="8">
        <v>2.3946005750139889</v>
      </c>
      <c r="O27" s="10" t="s">
        <v>355</v>
      </c>
      <c r="P27" t="s">
        <v>356</v>
      </c>
      <c r="Q27" t="s">
        <v>821</v>
      </c>
      <c r="R27" t="s">
        <v>825</v>
      </c>
      <c r="S27" t="s">
        <v>831</v>
      </c>
      <c r="T27" s="11">
        <v>26190</v>
      </c>
      <c r="U27" s="11">
        <v>43409</v>
      </c>
      <c r="V27">
        <f>DATEDIF(T27,U27,"Y")</f>
        <v>47</v>
      </c>
      <c r="W27">
        <v>1</v>
      </c>
      <c r="X27" t="s">
        <v>832</v>
      </c>
      <c r="Y27">
        <v>189</v>
      </c>
      <c r="Z27">
        <v>5</v>
      </c>
    </row>
    <row r="28" spans="1:26" x14ac:dyDescent="0.2">
      <c r="A28">
        <v>44</v>
      </c>
      <c r="B28" t="s">
        <v>358</v>
      </c>
      <c r="C28" s="2" t="s">
        <v>76</v>
      </c>
      <c r="D28" s="8">
        <v>1.5501956863652939</v>
      </c>
      <c r="E28" s="9">
        <v>1550.195686365294</v>
      </c>
      <c r="F28" s="8">
        <v>37.940235055640883</v>
      </c>
      <c r="G28" s="8">
        <v>2.0970030347763364</v>
      </c>
      <c r="H28" s="8">
        <v>71.444148476622331</v>
      </c>
      <c r="I28" s="8">
        <v>1.6789816543236629</v>
      </c>
      <c r="J28" s="8">
        <v>3.2706743423654832</v>
      </c>
      <c r="K28" s="8">
        <v>0.65288575405289495</v>
      </c>
      <c r="L28" s="8">
        <v>1.8022420944160229</v>
      </c>
      <c r="M28" s="8">
        <v>8.0654961931812305E-2</v>
      </c>
      <c r="N28" s="8">
        <v>2.7751910542456097</v>
      </c>
      <c r="O28" s="10" t="s">
        <v>357</v>
      </c>
      <c r="P28" t="s">
        <v>358</v>
      </c>
      <c r="Q28" t="s">
        <v>823</v>
      </c>
      <c r="R28" t="s">
        <v>845</v>
      </c>
      <c r="S28" t="s">
        <v>835</v>
      </c>
      <c r="T28" s="11">
        <v>30482</v>
      </c>
      <c r="U28" s="11">
        <v>43410</v>
      </c>
      <c r="V28">
        <v>35</v>
      </c>
      <c r="W28" s="12">
        <v>1</v>
      </c>
      <c r="X28" t="s">
        <v>832</v>
      </c>
      <c r="Y28" t="s">
        <v>831</v>
      </c>
      <c r="Z28">
        <v>7</v>
      </c>
    </row>
    <row r="29" spans="1:26" x14ac:dyDescent="0.2">
      <c r="A29">
        <v>45</v>
      </c>
      <c r="B29" t="s">
        <v>360</v>
      </c>
      <c r="C29" s="2" t="s">
        <v>77</v>
      </c>
      <c r="D29" s="8">
        <v>1.2870004329198115</v>
      </c>
      <c r="E29" s="9">
        <v>1287.0004329198114</v>
      </c>
      <c r="F29" s="8">
        <v>224.38599348142247</v>
      </c>
      <c r="G29" s="8">
        <v>4.7992409619130676</v>
      </c>
      <c r="H29" s="8">
        <v>31.370707692675172</v>
      </c>
      <c r="I29" s="8">
        <v>1.364107638376715</v>
      </c>
      <c r="J29" s="8">
        <v>4.7639807642333665</v>
      </c>
      <c r="K29" s="8">
        <v>0.4628498699024739</v>
      </c>
      <c r="L29" s="8">
        <v>0.90699608192805448</v>
      </c>
      <c r="M29" s="8">
        <v>0.36991378209918502</v>
      </c>
      <c r="N29" s="8">
        <v>2.3703522614180406</v>
      </c>
      <c r="O29" s="10" t="s">
        <v>359</v>
      </c>
      <c r="P29" t="s">
        <v>360</v>
      </c>
      <c r="Q29" t="s">
        <v>823</v>
      </c>
      <c r="R29" t="s">
        <v>826</v>
      </c>
      <c r="S29" t="s">
        <v>835</v>
      </c>
      <c r="T29" s="11">
        <v>24908</v>
      </c>
      <c r="U29" s="11">
        <v>43411</v>
      </c>
      <c r="V29">
        <f>DATEDIF(T29,U29,"Y")</f>
        <v>50</v>
      </c>
      <c r="W29">
        <v>1</v>
      </c>
      <c r="X29" t="s">
        <v>832</v>
      </c>
      <c r="Y29">
        <v>322</v>
      </c>
      <c r="Z29">
        <v>4</v>
      </c>
    </row>
    <row r="30" spans="1:26" x14ac:dyDescent="0.2">
      <c r="A30">
        <v>46</v>
      </c>
      <c r="B30" t="s">
        <v>362</v>
      </c>
      <c r="C30" s="2" t="s">
        <v>78</v>
      </c>
      <c r="D30" s="8">
        <v>1.6418562708530569</v>
      </c>
      <c r="E30" s="9">
        <v>1641.8562708530569</v>
      </c>
      <c r="F30" s="8">
        <v>80.145667307587885</v>
      </c>
      <c r="G30" s="8">
        <v>2.2228273477231655</v>
      </c>
      <c r="H30" s="8">
        <v>39.885506273987701</v>
      </c>
      <c r="I30" s="8">
        <v>1.3468524929534627</v>
      </c>
      <c r="J30" s="8">
        <v>4.8643443790232723</v>
      </c>
      <c r="K30" s="8">
        <v>0.74915001260069336</v>
      </c>
      <c r="L30" s="8">
        <v>1.3209546323753592</v>
      </c>
      <c r="M30" s="8">
        <v>0.1349590846312054</v>
      </c>
      <c r="N30" s="8">
        <v>2.5573509808458774</v>
      </c>
      <c r="O30" s="10" t="s">
        <v>361</v>
      </c>
      <c r="P30" t="s">
        <v>362</v>
      </c>
      <c r="Q30" t="s">
        <v>821</v>
      </c>
      <c r="R30" t="s">
        <v>822</v>
      </c>
      <c r="S30" t="s">
        <v>831</v>
      </c>
      <c r="T30" s="11">
        <v>32770</v>
      </c>
      <c r="U30" s="11">
        <v>43425</v>
      </c>
      <c r="V30">
        <f>DATEDIF(T30,U30,"Y")</f>
        <v>29</v>
      </c>
      <c r="W30">
        <v>2</v>
      </c>
      <c r="X30" t="s">
        <v>832</v>
      </c>
      <c r="Y30" t="s">
        <v>831</v>
      </c>
      <c r="Z30" t="s">
        <v>831</v>
      </c>
    </row>
    <row r="31" spans="1:26" x14ac:dyDescent="0.2">
      <c r="A31">
        <v>47</v>
      </c>
      <c r="B31" t="s">
        <v>364</v>
      </c>
      <c r="C31" s="2" t="s">
        <v>79</v>
      </c>
      <c r="D31" s="8">
        <v>1.6134250894822826</v>
      </c>
      <c r="E31" s="9">
        <v>1613.4250894822826</v>
      </c>
      <c r="F31" s="8">
        <v>93.150400553724424</v>
      </c>
      <c r="G31" s="8">
        <v>2.2076514019814559</v>
      </c>
      <c r="H31" s="8">
        <v>25.516663139806404</v>
      </c>
      <c r="I31" s="8">
        <v>1.1958115736320811</v>
      </c>
      <c r="J31" s="8">
        <v>3.3613667650791506</v>
      </c>
      <c r="K31" s="8">
        <v>0.30701438630464184</v>
      </c>
      <c r="L31" s="8">
        <v>0.39634279233014136</v>
      </c>
      <c r="M31" s="8">
        <v>0.1321302152357261</v>
      </c>
      <c r="N31" s="8">
        <v>2.7939334500204689</v>
      </c>
      <c r="O31" s="10" t="s">
        <v>363</v>
      </c>
      <c r="P31" t="s">
        <v>364</v>
      </c>
      <c r="Q31" t="s">
        <v>827</v>
      </c>
      <c r="R31" t="s">
        <v>828</v>
      </c>
      <c r="S31" t="s">
        <v>833</v>
      </c>
      <c r="T31" s="11">
        <v>29526</v>
      </c>
      <c r="U31" s="11">
        <v>43430</v>
      </c>
      <c r="V31">
        <f>DATEDIF(T31,U31,"Y")</f>
        <v>38</v>
      </c>
      <c r="W31">
        <v>2</v>
      </c>
      <c r="X31" t="s">
        <v>834</v>
      </c>
      <c r="Y31">
        <v>99</v>
      </c>
      <c r="Z31">
        <v>7</v>
      </c>
    </row>
    <row r="32" spans="1:26" x14ac:dyDescent="0.2">
      <c r="A32">
        <v>48</v>
      </c>
      <c r="B32" t="s">
        <v>366</v>
      </c>
      <c r="C32" s="2" t="s">
        <v>80</v>
      </c>
      <c r="D32" s="8">
        <v>1.4155311837186815</v>
      </c>
      <c r="E32" s="9">
        <v>1415.5311837186814</v>
      </c>
      <c r="F32" s="8">
        <v>109.52097304337425</v>
      </c>
      <c r="G32" s="8">
        <v>3.3052005233190171</v>
      </c>
      <c r="H32" s="8">
        <v>30.291054111021502</v>
      </c>
      <c r="I32" s="8">
        <v>1.2228016164456934</v>
      </c>
      <c r="J32" s="8">
        <v>3.3496443697092051</v>
      </c>
      <c r="K32" s="8">
        <v>0.27841234061065456</v>
      </c>
      <c r="L32" s="8">
        <v>0.69405985100007261</v>
      </c>
      <c r="M32" s="8">
        <v>2.8637834844956522E-2</v>
      </c>
      <c r="N32" s="8">
        <v>2.0826470127891126</v>
      </c>
      <c r="O32" s="10" t="s">
        <v>365</v>
      </c>
      <c r="P32" t="s">
        <v>366</v>
      </c>
      <c r="Q32" t="s">
        <v>821</v>
      </c>
      <c r="R32" t="s">
        <v>822</v>
      </c>
      <c r="S32" t="s">
        <v>831</v>
      </c>
      <c r="T32" s="11">
        <v>32770</v>
      </c>
      <c r="U32" s="11">
        <v>43432</v>
      </c>
      <c r="V32">
        <f>DATEDIF(T32,U32,"Y")</f>
        <v>29</v>
      </c>
      <c r="W32">
        <v>2</v>
      </c>
      <c r="X32" t="s">
        <v>832</v>
      </c>
      <c r="Y32" t="s">
        <v>831</v>
      </c>
      <c r="Z32" t="s">
        <v>831</v>
      </c>
    </row>
    <row r="33" spans="1:26" x14ac:dyDescent="0.2">
      <c r="A33">
        <v>49</v>
      </c>
      <c r="B33" t="s">
        <v>368</v>
      </c>
      <c r="C33" s="2" t="s">
        <v>81</v>
      </c>
      <c r="D33" s="8">
        <v>1.8674107869227961</v>
      </c>
      <c r="E33" s="9">
        <v>1867.410786922796</v>
      </c>
      <c r="F33" s="8">
        <v>116.26551254354442</v>
      </c>
      <c r="G33" s="8">
        <v>2.511692728032604</v>
      </c>
      <c r="H33" s="8">
        <v>18.690866153761085</v>
      </c>
      <c r="I33" s="8">
        <v>1.2243299227533679</v>
      </c>
      <c r="J33" s="8">
        <v>3.3124246470219716</v>
      </c>
      <c r="K33" s="8">
        <v>0.16944325575649605</v>
      </c>
      <c r="L33" s="8">
        <v>0.47605946409353539</v>
      </c>
      <c r="M33" s="8">
        <v>0.11289485361467244</v>
      </c>
      <c r="N33" s="8">
        <v>2.7419511509994416</v>
      </c>
      <c r="O33" s="10" t="s">
        <v>367</v>
      </c>
      <c r="P33" t="s">
        <v>368</v>
      </c>
      <c r="Q33" t="s">
        <v>823</v>
      </c>
      <c r="R33" t="s">
        <v>845</v>
      </c>
      <c r="S33" t="s">
        <v>835</v>
      </c>
      <c r="T33" s="11">
        <v>30482</v>
      </c>
      <c r="U33" s="11">
        <v>43427</v>
      </c>
      <c r="V33">
        <v>35</v>
      </c>
      <c r="W33">
        <v>2</v>
      </c>
      <c r="X33" t="s">
        <v>832</v>
      </c>
      <c r="Y33" t="s">
        <v>831</v>
      </c>
      <c r="Z33">
        <v>3</v>
      </c>
    </row>
    <row r="34" spans="1:26" x14ac:dyDescent="0.2">
      <c r="A34">
        <v>50</v>
      </c>
      <c r="B34" t="s">
        <v>370</v>
      </c>
      <c r="C34" s="2" t="s">
        <v>82</v>
      </c>
      <c r="D34" s="8">
        <v>1.8724961917659781</v>
      </c>
      <c r="E34" s="9">
        <v>1872.4961917659782</v>
      </c>
      <c r="F34" s="8">
        <v>33.009178817630676</v>
      </c>
      <c r="G34" s="8">
        <v>1.112583144217973</v>
      </c>
      <c r="H34" s="8">
        <v>173.66886709166502</v>
      </c>
      <c r="I34" s="8">
        <v>2.0127704293461761</v>
      </c>
      <c r="J34" s="8">
        <v>3.8349137212765316</v>
      </c>
      <c r="K34" s="8">
        <v>1.0093894227764499</v>
      </c>
      <c r="L34" s="8">
        <v>2.2463186492907314</v>
      </c>
      <c r="M34" s="8">
        <v>0.5660518984210503</v>
      </c>
      <c r="N34" s="8">
        <v>3.4571043950791043</v>
      </c>
      <c r="O34" s="10" t="s">
        <v>369</v>
      </c>
      <c r="P34" t="s">
        <v>370</v>
      </c>
      <c r="Q34" t="s">
        <v>847</v>
      </c>
      <c r="R34" t="s">
        <v>848</v>
      </c>
      <c r="S34" t="s">
        <v>831</v>
      </c>
      <c r="T34" s="11">
        <v>32551</v>
      </c>
      <c r="U34" s="11">
        <v>43411</v>
      </c>
      <c r="V34">
        <v>29</v>
      </c>
      <c r="W34" s="12">
        <v>1</v>
      </c>
      <c r="X34" t="s">
        <v>832</v>
      </c>
      <c r="Y34" t="s">
        <v>831</v>
      </c>
      <c r="Z34" t="s">
        <v>831</v>
      </c>
    </row>
    <row r="35" spans="1:26" x14ac:dyDescent="0.2">
      <c r="A35">
        <v>51</v>
      </c>
      <c r="B35" t="s">
        <v>372</v>
      </c>
      <c r="C35" s="2" t="s">
        <v>83</v>
      </c>
      <c r="D35" s="8"/>
      <c r="E35" s="9"/>
      <c r="F35" s="8"/>
      <c r="G35" s="8"/>
      <c r="H35" s="8"/>
      <c r="I35" s="8"/>
      <c r="J35" s="8"/>
      <c r="K35" s="8"/>
      <c r="L35" s="8"/>
      <c r="M35" s="8"/>
      <c r="N35" s="8"/>
      <c r="O35" s="10" t="s">
        <v>371</v>
      </c>
      <c r="P35" t="s">
        <v>372</v>
      </c>
      <c r="Q35" t="s">
        <v>823</v>
      </c>
      <c r="R35" t="s">
        <v>826</v>
      </c>
      <c r="S35" t="s">
        <v>835</v>
      </c>
      <c r="T35" s="11">
        <v>23573</v>
      </c>
      <c r="U35" s="11">
        <v>43416</v>
      </c>
      <c r="V35">
        <f>DATEDIF(T35,U35,"Y")</f>
        <v>54</v>
      </c>
      <c r="W35" s="12">
        <v>2</v>
      </c>
      <c r="X35" t="s">
        <v>832</v>
      </c>
      <c r="Y35" t="s">
        <v>831</v>
      </c>
      <c r="Z35">
        <v>0</v>
      </c>
    </row>
    <row r="36" spans="1:26" x14ac:dyDescent="0.2">
      <c r="A36">
        <v>52</v>
      </c>
      <c r="B36" t="s">
        <v>374</v>
      </c>
      <c r="C36" s="2" t="s">
        <v>84</v>
      </c>
      <c r="D36" s="8">
        <v>1.4030778806826127</v>
      </c>
      <c r="E36" s="9">
        <v>1403.0778806826127</v>
      </c>
      <c r="F36" s="8">
        <v>99.385293873442635</v>
      </c>
      <c r="G36" s="8">
        <v>1.8193841378469531</v>
      </c>
      <c r="H36" s="8">
        <v>23.528215971347475</v>
      </c>
      <c r="I36" s="8">
        <v>1.3143808721287917</v>
      </c>
      <c r="J36" s="8">
        <v>3.0764630703819713</v>
      </c>
      <c r="K36" s="8">
        <v>0.57893832530781963</v>
      </c>
      <c r="L36" s="8">
        <v>1.238134403934958</v>
      </c>
      <c r="M36" s="8">
        <v>0.10266724886746748</v>
      </c>
      <c r="N36" s="8">
        <v>3.5155155361895272</v>
      </c>
      <c r="O36" s="10" t="s">
        <v>373</v>
      </c>
      <c r="P36" t="s">
        <v>374</v>
      </c>
      <c r="Q36" t="s">
        <v>823</v>
      </c>
      <c r="R36" t="s">
        <v>826</v>
      </c>
      <c r="S36" t="s">
        <v>835</v>
      </c>
      <c r="T36" s="11">
        <v>29437</v>
      </c>
      <c r="U36" s="11">
        <v>43417</v>
      </c>
      <c r="V36">
        <f>DATEDIF(T36,U36,"Y")</f>
        <v>38</v>
      </c>
      <c r="W36">
        <v>1</v>
      </c>
      <c r="X36" t="s">
        <v>832</v>
      </c>
      <c r="Y36">
        <v>1073</v>
      </c>
      <c r="Z36">
        <v>10</v>
      </c>
    </row>
    <row r="37" spans="1:26" x14ac:dyDescent="0.2">
      <c r="A37">
        <v>53</v>
      </c>
      <c r="B37" t="s">
        <v>376</v>
      </c>
      <c r="C37" s="2" t="s">
        <v>85</v>
      </c>
      <c r="D37" s="8">
        <v>1.3545172357807977</v>
      </c>
      <c r="E37" s="9">
        <v>1354.5172357807978</v>
      </c>
      <c r="F37" s="8">
        <v>91.110532551688706</v>
      </c>
      <c r="G37" s="8">
        <v>2.5795490855127867</v>
      </c>
      <c r="H37" s="8">
        <v>39.293459016566786</v>
      </c>
      <c r="I37" s="8">
        <v>1.4921109587151951</v>
      </c>
      <c r="J37" s="8">
        <v>3.3537437117141846</v>
      </c>
      <c r="K37" s="8">
        <v>0.56808256216456476</v>
      </c>
      <c r="L37" s="8">
        <v>0.80713358210800057</v>
      </c>
      <c r="M37" s="8">
        <v>0.25336551174290922</v>
      </c>
      <c r="N37" s="8">
        <v>3.3163302255355038</v>
      </c>
      <c r="O37" s="10" t="s">
        <v>375</v>
      </c>
      <c r="P37" t="s">
        <v>376</v>
      </c>
      <c r="Q37" t="s">
        <v>823</v>
      </c>
      <c r="R37" t="s">
        <v>845</v>
      </c>
      <c r="S37" t="s">
        <v>835</v>
      </c>
      <c r="T37" s="11">
        <v>31343</v>
      </c>
      <c r="U37" s="11">
        <v>43418</v>
      </c>
      <c r="V37">
        <f>DATEDIF(T37,U37,"Y")</f>
        <v>33</v>
      </c>
      <c r="W37">
        <v>3</v>
      </c>
      <c r="X37" t="s">
        <v>832</v>
      </c>
      <c r="Y37" t="s">
        <v>831</v>
      </c>
      <c r="Z37">
        <v>0</v>
      </c>
    </row>
    <row r="38" spans="1:26" x14ac:dyDescent="0.2">
      <c r="A38">
        <v>54</v>
      </c>
      <c r="B38" t="s">
        <v>378</v>
      </c>
      <c r="C38" s="2" t="s">
        <v>86</v>
      </c>
      <c r="D38" s="8">
        <v>1.7601109973410154</v>
      </c>
      <c r="E38" s="9">
        <v>1760.1109973410155</v>
      </c>
      <c r="F38" s="8">
        <v>5.5966885498099899</v>
      </c>
      <c r="G38" s="8">
        <v>1.6458828387290703</v>
      </c>
      <c r="H38" s="8">
        <v>68.253032261093324</v>
      </c>
      <c r="I38" s="8">
        <v>1.2959668085696991</v>
      </c>
      <c r="J38" s="8">
        <v>3.2832108078566544</v>
      </c>
      <c r="K38" s="8">
        <v>0.60345274993312081</v>
      </c>
      <c r="L38" s="8">
        <v>0.76201018403849097</v>
      </c>
      <c r="M38" s="8">
        <v>2.350986513866795E-2</v>
      </c>
      <c r="N38" s="8">
        <v>2.1790558765372134</v>
      </c>
      <c r="O38" s="10" t="s">
        <v>377</v>
      </c>
      <c r="P38" t="s">
        <v>378</v>
      </c>
      <c r="Q38" t="s">
        <v>823</v>
      </c>
      <c r="R38" t="s">
        <v>824</v>
      </c>
      <c r="S38" t="s">
        <v>835</v>
      </c>
      <c r="T38" s="11">
        <v>36196</v>
      </c>
      <c r="U38" s="11">
        <v>43419</v>
      </c>
      <c r="V38">
        <v>19</v>
      </c>
      <c r="W38">
        <v>1</v>
      </c>
      <c r="X38" t="s">
        <v>832</v>
      </c>
      <c r="Y38">
        <v>900</v>
      </c>
      <c r="Z38">
        <v>9</v>
      </c>
    </row>
    <row r="39" spans="1:26" x14ac:dyDescent="0.2">
      <c r="A39">
        <v>57</v>
      </c>
      <c r="B39" t="s">
        <v>380</v>
      </c>
      <c r="C39" s="2" t="s">
        <v>87</v>
      </c>
      <c r="D39" s="8">
        <v>1.2735177476784856</v>
      </c>
      <c r="E39" s="9">
        <v>1273.5177476784856</v>
      </c>
      <c r="F39" s="8">
        <v>169.3527197687684</v>
      </c>
      <c r="G39" s="8">
        <v>2.9002733507973861</v>
      </c>
      <c r="H39" s="8">
        <v>30.311760894110911</v>
      </c>
      <c r="I39" s="8">
        <v>1.1563576589452951</v>
      </c>
      <c r="J39" s="8">
        <v>3.4187496689661492</v>
      </c>
      <c r="K39" s="8">
        <v>0.38314227598900147</v>
      </c>
      <c r="L39" s="8">
        <v>1.2268134789857168</v>
      </c>
      <c r="M39" s="8">
        <v>0.30797906599935398</v>
      </c>
      <c r="N39" s="8">
        <v>3.4486023096692944</v>
      </c>
      <c r="O39" s="10" t="s">
        <v>379</v>
      </c>
      <c r="P39" t="s">
        <v>380</v>
      </c>
      <c r="Q39" t="s">
        <v>823</v>
      </c>
      <c r="R39" t="s">
        <v>845</v>
      </c>
      <c r="S39" t="s">
        <v>835</v>
      </c>
      <c r="T39" s="11">
        <v>25575</v>
      </c>
      <c r="U39" s="11">
        <v>43426</v>
      </c>
      <c r="V39">
        <f>DATEDIF(T39,U39,"Y")</f>
        <v>48</v>
      </c>
      <c r="W39">
        <v>1</v>
      </c>
      <c r="X39" t="s">
        <v>832</v>
      </c>
      <c r="Y39">
        <v>98</v>
      </c>
      <c r="Z39">
        <v>4</v>
      </c>
    </row>
    <row r="40" spans="1:26" x14ac:dyDescent="0.2">
      <c r="A40">
        <v>58</v>
      </c>
      <c r="B40" t="s">
        <v>382</v>
      </c>
      <c r="C40" s="2" t="s">
        <v>88</v>
      </c>
      <c r="D40" s="8">
        <v>1.3624988756212297</v>
      </c>
      <c r="E40" s="9">
        <v>1362.4988756212297</v>
      </c>
      <c r="F40" s="8">
        <v>119.36404612022562</v>
      </c>
      <c r="G40" s="8">
        <v>2.8782743842323093</v>
      </c>
      <c r="H40" s="8">
        <v>35.907720612760045</v>
      </c>
      <c r="I40" s="8">
        <v>1.3109854065725961</v>
      </c>
      <c r="J40" s="8">
        <v>3.5473384838084696</v>
      </c>
      <c r="K40" s="8">
        <v>0.34448888160885704</v>
      </c>
      <c r="L40" s="8">
        <v>1.1783970904140533</v>
      </c>
      <c r="M40" s="8">
        <v>3.0232847498754538E-2</v>
      </c>
      <c r="N40" s="8">
        <v>3.0281854494835709</v>
      </c>
      <c r="O40" s="10" t="s">
        <v>381</v>
      </c>
      <c r="P40" t="s">
        <v>382</v>
      </c>
      <c r="Q40" t="s">
        <v>823</v>
      </c>
      <c r="R40" t="s">
        <v>824</v>
      </c>
      <c r="S40" t="s">
        <v>835</v>
      </c>
      <c r="T40" s="11">
        <v>17139</v>
      </c>
      <c r="U40" s="11">
        <v>43427</v>
      </c>
      <c r="V40">
        <f>DATEDIF(T40,U40,"Y")</f>
        <v>71</v>
      </c>
      <c r="W40">
        <v>1</v>
      </c>
      <c r="X40" t="s">
        <v>832</v>
      </c>
      <c r="Y40">
        <v>164</v>
      </c>
      <c r="Z40">
        <v>4</v>
      </c>
    </row>
    <row r="41" spans="1:26" x14ac:dyDescent="0.2">
      <c r="A41">
        <v>59</v>
      </c>
      <c r="B41" t="s">
        <v>384</v>
      </c>
      <c r="C41" s="2" t="s">
        <v>89</v>
      </c>
      <c r="D41" s="8">
        <v>1.3318748479042322</v>
      </c>
      <c r="E41" s="9">
        <v>1331.8748479042322</v>
      </c>
      <c r="F41" s="8">
        <v>141.75187176693061</v>
      </c>
      <c r="G41" s="8">
        <v>3.3144069334260475</v>
      </c>
      <c r="H41" s="8">
        <v>64.150034352356386</v>
      </c>
      <c r="I41" s="8">
        <v>1.2920837335335329</v>
      </c>
      <c r="J41" s="8">
        <v>3.3818832209437608</v>
      </c>
      <c r="K41" s="8">
        <v>0.53173979273153171</v>
      </c>
      <c r="L41" s="8">
        <v>1.8004275173590472</v>
      </c>
      <c r="M41" s="8">
        <v>0.23398862651254276</v>
      </c>
      <c r="N41" s="8">
        <v>2.5520966196910386</v>
      </c>
      <c r="O41" s="10" t="s">
        <v>383</v>
      </c>
      <c r="P41" t="s">
        <v>384</v>
      </c>
      <c r="Q41" t="s">
        <v>827</v>
      </c>
      <c r="R41" t="s">
        <v>828</v>
      </c>
      <c r="S41" t="s">
        <v>835</v>
      </c>
      <c r="T41" s="11">
        <v>32901</v>
      </c>
      <c r="U41" s="11">
        <v>43431</v>
      </c>
      <c r="V41">
        <f>DATEDIF(T41,U41,"Y")</f>
        <v>28</v>
      </c>
      <c r="W41">
        <v>2</v>
      </c>
      <c r="X41" t="s">
        <v>832</v>
      </c>
      <c r="Y41">
        <v>23</v>
      </c>
      <c r="Z41">
        <v>2</v>
      </c>
    </row>
    <row r="42" spans="1:26" x14ac:dyDescent="0.2">
      <c r="A42">
        <v>60</v>
      </c>
      <c r="B42" t="s">
        <v>386</v>
      </c>
      <c r="C42" s="2" t="s">
        <v>90</v>
      </c>
      <c r="D42" s="8">
        <v>1.856567656760779</v>
      </c>
      <c r="E42" s="9">
        <v>1856.5676567607788</v>
      </c>
      <c r="F42" s="8">
        <v>88.572727441354317</v>
      </c>
      <c r="G42" s="8">
        <v>2.1642208207647369</v>
      </c>
      <c r="H42" s="8">
        <v>35.575515498839579</v>
      </c>
      <c r="I42" s="8">
        <v>1.3217139114738956</v>
      </c>
      <c r="J42" s="8">
        <v>3.0508287930956746</v>
      </c>
      <c r="K42" s="8">
        <v>0.50926523334047302</v>
      </c>
      <c r="L42" s="8">
        <v>1.0246029409993194</v>
      </c>
      <c r="M42" s="8">
        <v>0.2192615996763454</v>
      </c>
      <c r="N42" s="8">
        <v>2.8324254008418595</v>
      </c>
      <c r="O42" s="10" t="s">
        <v>385</v>
      </c>
      <c r="P42" t="s">
        <v>386</v>
      </c>
      <c r="Q42" t="s">
        <v>823</v>
      </c>
      <c r="R42" t="s">
        <v>826</v>
      </c>
      <c r="S42" t="s">
        <v>835</v>
      </c>
      <c r="T42" s="11">
        <v>29437</v>
      </c>
      <c r="U42" s="11">
        <v>43437</v>
      </c>
      <c r="V42">
        <v>38</v>
      </c>
      <c r="W42" s="12">
        <v>1</v>
      </c>
      <c r="X42" t="s">
        <v>832</v>
      </c>
      <c r="Y42" t="s">
        <v>831</v>
      </c>
      <c r="Z42">
        <v>10</v>
      </c>
    </row>
    <row r="43" spans="1:26" x14ac:dyDescent="0.2">
      <c r="A43">
        <v>61</v>
      </c>
      <c r="B43" t="s">
        <v>388</v>
      </c>
      <c r="C43" s="2" t="s">
        <v>91</v>
      </c>
      <c r="D43" s="8">
        <v>1.4625031700704034</v>
      </c>
      <c r="E43" s="9">
        <v>1462.5031700704035</v>
      </c>
      <c r="F43" s="8">
        <v>119.10048934194101</v>
      </c>
      <c r="G43" s="8">
        <v>2.6497810655570677</v>
      </c>
      <c r="H43" s="8">
        <v>44.458158351686137</v>
      </c>
      <c r="I43" s="8">
        <v>1.3370333542659252</v>
      </c>
      <c r="J43" s="8">
        <v>3.4986180498123662</v>
      </c>
      <c r="K43" s="8">
        <v>0.40461360488650655</v>
      </c>
      <c r="L43" s="8">
        <v>1.425747754399058</v>
      </c>
      <c r="M43" s="8">
        <v>3.0857052464067784E-2</v>
      </c>
      <c r="N43" s="8">
        <v>2.439796613008002</v>
      </c>
      <c r="O43" s="10" t="s">
        <v>387</v>
      </c>
      <c r="P43" t="s">
        <v>388</v>
      </c>
      <c r="Q43" t="s">
        <v>847</v>
      </c>
      <c r="R43" t="s">
        <v>848</v>
      </c>
      <c r="S43" t="s">
        <v>831</v>
      </c>
      <c r="T43" s="11">
        <v>32551</v>
      </c>
      <c r="U43" s="11">
        <v>43469</v>
      </c>
      <c r="V43">
        <f t="shared" ref="V43:V52" si="2">DATEDIF(T43,U43,"Y")</f>
        <v>29</v>
      </c>
      <c r="W43">
        <v>1</v>
      </c>
      <c r="X43" t="s">
        <v>832</v>
      </c>
      <c r="Y43">
        <v>510</v>
      </c>
      <c r="Z43" t="s">
        <v>831</v>
      </c>
    </row>
    <row r="44" spans="1:26" x14ac:dyDescent="0.2">
      <c r="A44">
        <v>62</v>
      </c>
      <c r="B44" t="s">
        <v>390</v>
      </c>
      <c r="C44" s="2" t="s">
        <v>92</v>
      </c>
      <c r="D44" s="8">
        <v>1.6449568613996235</v>
      </c>
      <c r="E44" s="9">
        <v>1644.9568613996234</v>
      </c>
      <c r="F44" s="8">
        <v>61.041227353852406</v>
      </c>
      <c r="G44" s="8">
        <v>2.2984478681522384</v>
      </c>
      <c r="H44" s="8">
        <v>31.991314954907363</v>
      </c>
      <c r="I44" s="8">
        <v>1.1654238080522394</v>
      </c>
      <c r="J44" s="8">
        <v>2.9073373738383239</v>
      </c>
      <c r="K44" s="8">
        <v>0.21118557956493544</v>
      </c>
      <c r="L44" s="8">
        <v>0.53124311111419042</v>
      </c>
      <c r="M44" s="8" t="s">
        <v>51</v>
      </c>
      <c r="N44" s="8">
        <v>1.5924945301527624</v>
      </c>
      <c r="O44" s="10" t="s">
        <v>389</v>
      </c>
      <c r="P44" t="s">
        <v>390</v>
      </c>
      <c r="Q44" t="s">
        <v>827</v>
      </c>
      <c r="R44" t="s">
        <v>828</v>
      </c>
      <c r="S44" t="s">
        <v>835</v>
      </c>
      <c r="T44" s="11">
        <v>33939</v>
      </c>
      <c r="U44" s="11">
        <v>43465</v>
      </c>
      <c r="V44">
        <f t="shared" si="2"/>
        <v>26</v>
      </c>
      <c r="W44">
        <v>1</v>
      </c>
      <c r="X44" t="s">
        <v>832</v>
      </c>
      <c r="Y44">
        <v>2103</v>
      </c>
      <c r="Z44">
        <v>10</v>
      </c>
    </row>
    <row r="45" spans="1:26" x14ac:dyDescent="0.2">
      <c r="A45">
        <v>63</v>
      </c>
      <c r="B45" t="s">
        <v>392</v>
      </c>
      <c r="C45" s="2" t="s">
        <v>93</v>
      </c>
      <c r="D45" s="8">
        <v>1.6314521082610205</v>
      </c>
      <c r="E45" s="9">
        <v>1631.4521082610204</v>
      </c>
      <c r="F45" s="8">
        <v>103.5276312183035</v>
      </c>
      <c r="G45" s="8">
        <v>2.6478422624775835</v>
      </c>
      <c r="H45" s="8">
        <v>23.424071898070824</v>
      </c>
      <c r="I45" s="8">
        <v>1.3136786544748345</v>
      </c>
      <c r="J45" s="8">
        <v>3.5121988736221033</v>
      </c>
      <c r="K45" s="8">
        <v>0.50789938915269683</v>
      </c>
      <c r="L45" s="8">
        <v>1.3178671490850451</v>
      </c>
      <c r="M45" s="8">
        <v>2.6813115978461546E-3</v>
      </c>
      <c r="N45" s="8">
        <v>2.9842591926901352</v>
      </c>
      <c r="O45" s="10" t="s">
        <v>391</v>
      </c>
      <c r="P45" t="s">
        <v>392</v>
      </c>
      <c r="Q45" t="s">
        <v>823</v>
      </c>
      <c r="R45" t="s">
        <v>824</v>
      </c>
      <c r="S45" t="s">
        <v>835</v>
      </c>
      <c r="T45" s="11">
        <v>36196</v>
      </c>
      <c r="U45" s="11">
        <v>43462</v>
      </c>
      <c r="V45">
        <f t="shared" si="2"/>
        <v>19</v>
      </c>
      <c r="W45">
        <v>2</v>
      </c>
      <c r="X45" t="s">
        <v>832</v>
      </c>
      <c r="Y45">
        <v>108</v>
      </c>
      <c r="Z45">
        <v>3</v>
      </c>
    </row>
    <row r="46" spans="1:26" x14ac:dyDescent="0.2">
      <c r="A46">
        <v>64</v>
      </c>
      <c r="B46" t="s">
        <v>394</v>
      </c>
      <c r="C46" s="2" t="s">
        <v>94</v>
      </c>
      <c r="D46" s="8">
        <v>1.4973711618592402</v>
      </c>
      <c r="E46" s="9">
        <v>1497.3711618592401</v>
      </c>
      <c r="F46" s="8">
        <v>129.24814818489355</v>
      </c>
      <c r="G46" s="8">
        <v>3.0775600137560502</v>
      </c>
      <c r="H46" s="8">
        <v>14.695406137470593</v>
      </c>
      <c r="I46" s="8">
        <v>1.212668759525086</v>
      </c>
      <c r="J46" s="8">
        <v>2.8640343934446184</v>
      </c>
      <c r="K46" s="8">
        <v>0.40143217352448568</v>
      </c>
      <c r="L46" s="8">
        <v>0.53729669916536971</v>
      </c>
      <c r="M46" s="8" t="s">
        <v>51</v>
      </c>
      <c r="N46" s="8">
        <v>2.0951654052714419</v>
      </c>
      <c r="O46" s="10" t="s">
        <v>393</v>
      </c>
      <c r="P46" t="s">
        <v>394</v>
      </c>
      <c r="Q46" t="s">
        <v>823</v>
      </c>
      <c r="R46" t="s">
        <v>826</v>
      </c>
      <c r="S46" t="s">
        <v>835</v>
      </c>
      <c r="T46" s="11">
        <v>29437</v>
      </c>
      <c r="U46" s="11">
        <v>43467</v>
      </c>
      <c r="V46">
        <f t="shared" si="2"/>
        <v>38</v>
      </c>
      <c r="W46">
        <v>2</v>
      </c>
      <c r="X46" t="s">
        <v>832</v>
      </c>
      <c r="Y46">
        <v>1248</v>
      </c>
      <c r="Z46">
        <v>5</v>
      </c>
    </row>
    <row r="47" spans="1:26" x14ac:dyDescent="0.2">
      <c r="A47">
        <v>65</v>
      </c>
      <c r="B47" t="s">
        <v>396</v>
      </c>
      <c r="C47" s="2" t="s">
        <v>95</v>
      </c>
      <c r="D47" s="8">
        <v>1.3314032477788986</v>
      </c>
      <c r="E47" s="9">
        <v>1331.4032477788987</v>
      </c>
      <c r="F47" s="8">
        <v>137.85233711959407</v>
      </c>
      <c r="G47" s="8">
        <v>2.5197906421436169</v>
      </c>
      <c r="H47" s="8">
        <v>26.982491887608035</v>
      </c>
      <c r="I47" s="8">
        <v>1.3672475994679079</v>
      </c>
      <c r="J47" s="8">
        <v>3.3416692242340549</v>
      </c>
      <c r="K47" s="8">
        <v>0.50018637019361489</v>
      </c>
      <c r="L47" s="8">
        <v>0.77258928290451423</v>
      </c>
      <c r="M47" s="8" t="s">
        <v>51</v>
      </c>
      <c r="N47" s="8">
        <v>2.7312471823859856</v>
      </c>
      <c r="O47" s="10" t="s">
        <v>395</v>
      </c>
      <c r="P47" t="s">
        <v>396</v>
      </c>
      <c r="Q47" t="s">
        <v>823</v>
      </c>
      <c r="R47" t="s">
        <v>826</v>
      </c>
      <c r="S47" t="s">
        <v>835</v>
      </c>
      <c r="T47" s="11">
        <v>30401</v>
      </c>
      <c r="U47" s="11">
        <v>43469</v>
      </c>
      <c r="V47">
        <f t="shared" si="2"/>
        <v>35</v>
      </c>
      <c r="W47">
        <v>2</v>
      </c>
      <c r="X47" t="s">
        <v>832</v>
      </c>
      <c r="Y47">
        <v>35</v>
      </c>
      <c r="Z47">
        <v>3</v>
      </c>
    </row>
    <row r="48" spans="1:26" x14ac:dyDescent="0.2">
      <c r="A48">
        <v>66</v>
      </c>
      <c r="B48" t="s">
        <v>398</v>
      </c>
      <c r="C48" s="2" t="s">
        <v>96</v>
      </c>
      <c r="D48" s="8">
        <v>1.08464294904251</v>
      </c>
      <c r="E48" s="9">
        <v>1084.6429490425101</v>
      </c>
      <c r="F48" s="8">
        <v>189.38254074308776</v>
      </c>
      <c r="G48" s="8">
        <v>3.6499593578947334</v>
      </c>
      <c r="H48" s="8">
        <v>31.546955069771752</v>
      </c>
      <c r="I48" s="8">
        <v>1.0955869165341321</v>
      </c>
      <c r="J48" s="8">
        <v>3.9934545797755572</v>
      </c>
      <c r="K48" s="8">
        <v>0.3230753669098837</v>
      </c>
      <c r="L48" s="8">
        <v>1.1501651606539096</v>
      </c>
      <c r="M48" s="8">
        <v>0.19952262600549997</v>
      </c>
      <c r="N48" s="8">
        <v>2.3058038139887573</v>
      </c>
      <c r="O48" s="10" t="s">
        <v>397</v>
      </c>
      <c r="P48" t="s">
        <v>398</v>
      </c>
      <c r="Q48" t="s">
        <v>823</v>
      </c>
      <c r="R48" t="s">
        <v>826</v>
      </c>
      <c r="S48" t="s">
        <v>835</v>
      </c>
      <c r="T48" s="11">
        <v>32618</v>
      </c>
      <c r="U48" s="11">
        <v>43476</v>
      </c>
      <c r="V48">
        <f t="shared" si="2"/>
        <v>29</v>
      </c>
      <c r="W48">
        <v>2</v>
      </c>
      <c r="X48" t="s">
        <v>832</v>
      </c>
      <c r="Y48">
        <v>103</v>
      </c>
      <c r="Z48">
        <v>2</v>
      </c>
    </row>
    <row r="49" spans="1:26" x14ac:dyDescent="0.2">
      <c r="A49">
        <v>67</v>
      </c>
      <c r="B49" t="s">
        <v>400</v>
      </c>
      <c r="C49" s="2" t="s">
        <v>97</v>
      </c>
      <c r="D49" s="8">
        <v>1.8202336292493759</v>
      </c>
      <c r="E49" s="9">
        <v>1820.233629249376</v>
      </c>
      <c r="F49" s="8">
        <v>126.95993413682314</v>
      </c>
      <c r="G49" s="8">
        <v>2.3553496721652101</v>
      </c>
      <c r="H49" s="8">
        <v>24.372515557243347</v>
      </c>
      <c r="I49" s="8">
        <v>0.64027780374004095</v>
      </c>
      <c r="J49" s="8">
        <v>3.1187458733543432</v>
      </c>
      <c r="K49" s="8">
        <v>0.42213692298251493</v>
      </c>
      <c r="L49" s="8">
        <v>0.45388860525333025</v>
      </c>
      <c r="M49" s="8" t="s">
        <v>51</v>
      </c>
      <c r="N49" s="8">
        <v>2.7838785322507791</v>
      </c>
      <c r="O49" s="10" t="s">
        <v>399</v>
      </c>
      <c r="P49" t="s">
        <v>400</v>
      </c>
      <c r="Q49" t="s">
        <v>823</v>
      </c>
      <c r="R49" t="s">
        <v>826</v>
      </c>
      <c r="S49" t="s">
        <v>835</v>
      </c>
      <c r="T49" s="11">
        <v>23573</v>
      </c>
      <c r="U49" s="11">
        <v>43483</v>
      </c>
      <c r="V49">
        <f t="shared" si="2"/>
        <v>54</v>
      </c>
      <c r="W49">
        <v>2</v>
      </c>
      <c r="X49" t="s">
        <v>832</v>
      </c>
      <c r="Y49">
        <v>15</v>
      </c>
      <c r="Z49">
        <v>0</v>
      </c>
    </row>
    <row r="50" spans="1:26" x14ac:dyDescent="0.2">
      <c r="A50">
        <v>68</v>
      </c>
      <c r="B50" t="s">
        <v>402</v>
      </c>
      <c r="C50" s="2" t="s">
        <v>98</v>
      </c>
      <c r="D50" s="8">
        <v>2.1566120105308153</v>
      </c>
      <c r="E50" s="9">
        <v>2156.6120105308155</v>
      </c>
      <c r="F50" s="8">
        <v>142.03438934303591</v>
      </c>
      <c r="G50" s="8">
        <v>3.9936784811017434</v>
      </c>
      <c r="H50" s="8">
        <v>38.283473098604368</v>
      </c>
      <c r="I50" s="8">
        <v>1.2996646629889856</v>
      </c>
      <c r="J50" s="8">
        <v>3.81672017422712</v>
      </c>
      <c r="K50" s="8">
        <v>0.4946840378985079</v>
      </c>
      <c r="L50" s="8">
        <v>0.7737176387300968</v>
      </c>
      <c r="M50" s="8" t="s">
        <v>51</v>
      </c>
      <c r="N50" s="8">
        <v>2.4030931544617919</v>
      </c>
      <c r="O50" s="10" t="s">
        <v>401</v>
      </c>
      <c r="P50" t="s">
        <v>402</v>
      </c>
      <c r="Q50" t="s">
        <v>847</v>
      </c>
      <c r="R50" t="s">
        <v>825</v>
      </c>
      <c r="S50" t="s">
        <v>831</v>
      </c>
      <c r="T50" s="11">
        <v>26595</v>
      </c>
      <c r="U50" s="11">
        <v>43480</v>
      </c>
      <c r="V50">
        <f t="shared" si="2"/>
        <v>46</v>
      </c>
      <c r="W50">
        <v>1</v>
      </c>
      <c r="X50" t="s">
        <v>832</v>
      </c>
      <c r="Y50">
        <v>208</v>
      </c>
      <c r="Z50" t="s">
        <v>831</v>
      </c>
    </row>
    <row r="51" spans="1:26" x14ac:dyDescent="0.2">
      <c r="A51">
        <v>71</v>
      </c>
      <c r="B51" t="s">
        <v>404</v>
      </c>
      <c r="C51" s="2" t="s">
        <v>99</v>
      </c>
      <c r="D51" s="8">
        <v>1.4155423713204023</v>
      </c>
      <c r="E51" s="9">
        <v>1415.5423713204023</v>
      </c>
      <c r="F51" s="8">
        <v>134.35778045415438</v>
      </c>
      <c r="G51" s="8">
        <v>3.5334086876665221</v>
      </c>
      <c r="H51" s="8">
        <v>12.447524692800208</v>
      </c>
      <c r="I51" s="8">
        <v>1.060678582910046</v>
      </c>
      <c r="J51" s="8">
        <v>3.67469054133546</v>
      </c>
      <c r="K51" s="8">
        <v>0.17078088557167359</v>
      </c>
      <c r="L51" s="8">
        <v>0.30501090945885984</v>
      </c>
      <c r="M51" s="8" t="s">
        <v>51</v>
      </c>
      <c r="N51" s="8">
        <v>1.9644734873566772</v>
      </c>
      <c r="O51" s="10" t="s">
        <v>403</v>
      </c>
      <c r="P51" t="s">
        <v>404</v>
      </c>
      <c r="Q51" t="s">
        <v>827</v>
      </c>
      <c r="R51" t="s">
        <v>849</v>
      </c>
      <c r="S51" t="s">
        <v>835</v>
      </c>
      <c r="T51" s="11">
        <v>33519</v>
      </c>
      <c r="U51" s="11">
        <v>43487</v>
      </c>
      <c r="V51">
        <f t="shared" si="2"/>
        <v>27</v>
      </c>
      <c r="W51">
        <v>1</v>
      </c>
      <c r="X51" t="s">
        <v>832</v>
      </c>
      <c r="Y51">
        <v>448</v>
      </c>
      <c r="Z51">
        <v>2</v>
      </c>
    </row>
    <row r="52" spans="1:26" x14ac:dyDescent="0.2">
      <c r="A52">
        <v>72</v>
      </c>
      <c r="B52" t="s">
        <v>406</v>
      </c>
      <c r="C52" s="2" t="s">
        <v>100</v>
      </c>
      <c r="D52" s="8">
        <v>1.1347177334369771</v>
      </c>
      <c r="E52" s="9">
        <v>1134.7177334369771</v>
      </c>
      <c r="F52" s="8">
        <v>154.17289891984302</v>
      </c>
      <c r="G52" s="8">
        <v>4.0416284747177063</v>
      </c>
      <c r="H52" s="8">
        <v>31.763103513384429</v>
      </c>
      <c r="I52" s="8">
        <v>1.2314539044433652</v>
      </c>
      <c r="J52" s="8">
        <v>3.0870240615539526</v>
      </c>
      <c r="K52" s="8">
        <v>0.27804809758450383</v>
      </c>
      <c r="L52" s="8">
        <v>0.7766166958755315</v>
      </c>
      <c r="M52" s="8">
        <v>4.9317791423769047E-2</v>
      </c>
      <c r="N52" s="8">
        <v>2.3257800219143201</v>
      </c>
      <c r="O52" s="10" t="s">
        <v>405</v>
      </c>
      <c r="P52" t="s">
        <v>406</v>
      </c>
      <c r="Q52" t="s">
        <v>823</v>
      </c>
      <c r="R52" t="s">
        <v>824</v>
      </c>
      <c r="S52" t="s">
        <v>833</v>
      </c>
      <c r="T52" s="11">
        <v>21589</v>
      </c>
      <c r="U52" s="11">
        <v>43487</v>
      </c>
      <c r="V52">
        <f t="shared" si="2"/>
        <v>59</v>
      </c>
      <c r="W52">
        <v>3</v>
      </c>
      <c r="X52" t="s">
        <v>832</v>
      </c>
      <c r="Y52">
        <v>34</v>
      </c>
      <c r="Z52">
        <v>0</v>
      </c>
    </row>
    <row r="53" spans="1:26" x14ac:dyDescent="0.2">
      <c r="A53">
        <v>73</v>
      </c>
      <c r="B53" t="s">
        <v>408</v>
      </c>
      <c r="C53" s="2" t="s">
        <v>101</v>
      </c>
      <c r="D53" s="8">
        <v>1.9471411190241936</v>
      </c>
      <c r="E53" s="9">
        <v>1947.1411190241936</v>
      </c>
      <c r="F53" s="8">
        <v>68.588179054630189</v>
      </c>
      <c r="G53" s="8">
        <v>2.3623353539531755</v>
      </c>
      <c r="H53" s="8">
        <v>93.533248491184395</v>
      </c>
      <c r="I53" s="8">
        <v>1.3033403826945675</v>
      </c>
      <c r="J53" s="8">
        <v>2.9798183774986038</v>
      </c>
      <c r="K53" s="8">
        <v>0.457631232046398</v>
      </c>
      <c r="L53" s="8">
        <v>0.91549929603420743</v>
      </c>
      <c r="M53" s="8" t="s">
        <v>51</v>
      </c>
      <c r="N53" s="8">
        <v>1.9562960774108682</v>
      </c>
      <c r="O53" s="10" t="s">
        <v>407</v>
      </c>
      <c r="P53" t="s">
        <v>408</v>
      </c>
      <c r="Q53" t="s">
        <v>827</v>
      </c>
      <c r="R53" t="s">
        <v>828</v>
      </c>
      <c r="S53" t="s">
        <v>835</v>
      </c>
      <c r="T53" s="11">
        <v>33939</v>
      </c>
      <c r="U53" s="11">
        <v>43488</v>
      </c>
      <c r="V53">
        <v>26</v>
      </c>
      <c r="W53" s="12">
        <v>1</v>
      </c>
      <c r="X53" t="s">
        <v>832</v>
      </c>
      <c r="Y53" t="s">
        <v>831</v>
      </c>
      <c r="Z53">
        <v>6</v>
      </c>
    </row>
    <row r="54" spans="1:26" x14ac:dyDescent="0.2">
      <c r="A54">
        <v>74</v>
      </c>
      <c r="B54" t="s">
        <v>410</v>
      </c>
      <c r="C54" s="2" t="s">
        <v>102</v>
      </c>
      <c r="D54" s="8">
        <v>0.86107389316189253</v>
      </c>
      <c r="E54" s="9">
        <v>861.07389316189256</v>
      </c>
      <c r="F54" s="8">
        <v>31.495943736989798</v>
      </c>
      <c r="G54" s="8">
        <v>2.842223295816944</v>
      </c>
      <c r="H54" s="8">
        <v>62.924329993998072</v>
      </c>
      <c r="I54" s="8">
        <v>1.1717825374280086</v>
      </c>
      <c r="J54" s="8">
        <v>2.8691815156703537</v>
      </c>
      <c r="K54" s="8">
        <v>0.23174875347827986</v>
      </c>
      <c r="L54" s="8">
        <v>0.43687037221986036</v>
      </c>
      <c r="M54" s="8" t="s">
        <v>51</v>
      </c>
      <c r="N54" s="8">
        <v>1.8936926072345408</v>
      </c>
      <c r="O54" s="10" t="s">
        <v>409</v>
      </c>
      <c r="P54" t="s">
        <v>410</v>
      </c>
      <c r="Q54" t="s">
        <v>823</v>
      </c>
      <c r="R54" t="s">
        <v>826</v>
      </c>
      <c r="S54" t="s">
        <v>835</v>
      </c>
      <c r="T54" s="11">
        <v>35129</v>
      </c>
      <c r="U54" s="11">
        <v>43489</v>
      </c>
      <c r="V54">
        <v>23</v>
      </c>
      <c r="W54">
        <v>1</v>
      </c>
      <c r="X54" t="s">
        <v>832</v>
      </c>
      <c r="Y54">
        <v>6000</v>
      </c>
      <c r="Z54">
        <v>7</v>
      </c>
    </row>
    <row r="55" spans="1:26" x14ac:dyDescent="0.2">
      <c r="A55">
        <v>75</v>
      </c>
      <c r="B55" t="s">
        <v>412</v>
      </c>
      <c r="C55" s="2" t="s">
        <v>103</v>
      </c>
      <c r="D55" s="8">
        <v>2.0657469176505128</v>
      </c>
      <c r="E55" s="9">
        <v>2065.7469176505128</v>
      </c>
      <c r="F55" s="8">
        <v>137.31795787163134</v>
      </c>
      <c r="G55" s="8">
        <v>2.9790101550021535</v>
      </c>
      <c r="H55" s="8">
        <v>26.621275848275801</v>
      </c>
      <c r="I55" s="8">
        <v>1.1776880941977019</v>
      </c>
      <c r="J55" s="8">
        <v>4.412804440554754</v>
      </c>
      <c r="K55" s="8">
        <v>0.2705490643246275</v>
      </c>
      <c r="L55" s="8">
        <v>0.83640763357647363</v>
      </c>
      <c r="M55" s="8">
        <v>0.18422171886628053</v>
      </c>
      <c r="N55" s="8">
        <v>2.6650337111008673</v>
      </c>
      <c r="O55" s="10" t="s">
        <v>411</v>
      </c>
      <c r="P55" t="s">
        <v>412</v>
      </c>
      <c r="Q55" t="s">
        <v>827</v>
      </c>
      <c r="R55" t="s">
        <v>828</v>
      </c>
      <c r="S55" t="s">
        <v>835</v>
      </c>
      <c r="T55" s="11">
        <v>33786</v>
      </c>
      <c r="U55" s="11">
        <v>43491</v>
      </c>
      <c r="V55">
        <f>DATEDIF(T55,U55,"Y")</f>
        <v>26</v>
      </c>
      <c r="W55">
        <v>2</v>
      </c>
      <c r="X55" t="s">
        <v>834</v>
      </c>
      <c r="Y55">
        <v>15</v>
      </c>
      <c r="Z55">
        <v>1</v>
      </c>
    </row>
    <row r="56" spans="1:26" x14ac:dyDescent="0.2">
      <c r="A56">
        <v>76</v>
      </c>
      <c r="B56" t="s">
        <v>414</v>
      </c>
      <c r="C56" s="2" t="s">
        <v>104</v>
      </c>
      <c r="D56" s="8">
        <v>1.8204595958651906</v>
      </c>
      <c r="E56" s="9">
        <v>1820.4595958651905</v>
      </c>
      <c r="F56" s="8">
        <v>119.34630132224643</v>
      </c>
      <c r="G56" s="8">
        <v>3.5152830439098768</v>
      </c>
      <c r="H56" s="8">
        <v>27.283128428335917</v>
      </c>
      <c r="I56" s="8">
        <v>1.2026615365307121</v>
      </c>
      <c r="J56" s="8">
        <v>3.3138548070202107</v>
      </c>
      <c r="K56" s="8">
        <v>0.35213407683394227</v>
      </c>
      <c r="L56" s="8">
        <v>0.64005875778775767</v>
      </c>
      <c r="M56" s="8">
        <v>7.0908935768439402E-2</v>
      </c>
      <c r="N56" s="8">
        <v>2.3944126594113593</v>
      </c>
      <c r="O56" s="10" t="s">
        <v>413</v>
      </c>
      <c r="P56" t="s">
        <v>414</v>
      </c>
      <c r="Q56" t="s">
        <v>821</v>
      </c>
      <c r="R56" t="s">
        <v>825</v>
      </c>
      <c r="S56" t="s">
        <v>831</v>
      </c>
      <c r="T56" s="11">
        <v>26190</v>
      </c>
      <c r="U56" s="11">
        <v>43504</v>
      </c>
      <c r="V56">
        <f>DATEDIF(T56,U56,"Y")</f>
        <v>47</v>
      </c>
      <c r="W56">
        <v>2</v>
      </c>
      <c r="X56" t="s">
        <v>832</v>
      </c>
      <c r="Y56">
        <v>15</v>
      </c>
      <c r="Z56" t="s">
        <v>831</v>
      </c>
    </row>
    <row r="57" spans="1:26" x14ac:dyDescent="0.2">
      <c r="A57">
        <v>77</v>
      </c>
      <c r="B57" t="s">
        <v>416</v>
      </c>
      <c r="C57" s="2" t="s">
        <v>105</v>
      </c>
      <c r="D57" s="8">
        <v>1.8479573554938251</v>
      </c>
      <c r="E57" s="9">
        <v>1847.9573554938252</v>
      </c>
      <c r="F57" s="8">
        <v>121.35602582612424</v>
      </c>
      <c r="G57" s="8">
        <v>2.4228336070951308</v>
      </c>
      <c r="H57" s="8">
        <v>20.924889810488764</v>
      </c>
      <c r="I57" s="8">
        <v>1.1309151254996381</v>
      </c>
      <c r="J57" s="8">
        <v>3.3768701446766451</v>
      </c>
      <c r="K57" s="8">
        <v>0.17485961009283896</v>
      </c>
      <c r="L57" s="8">
        <v>0.51237885191685761</v>
      </c>
      <c r="M57" s="8" t="s">
        <v>51</v>
      </c>
      <c r="N57" s="8">
        <v>2.2538228306413468</v>
      </c>
      <c r="O57" s="10" t="s">
        <v>415</v>
      </c>
      <c r="P57" t="s">
        <v>416</v>
      </c>
      <c r="Q57" t="s">
        <v>823</v>
      </c>
      <c r="R57" t="s">
        <v>845</v>
      </c>
      <c r="S57" t="s">
        <v>835</v>
      </c>
      <c r="T57" s="11">
        <v>30482</v>
      </c>
      <c r="U57" s="11">
        <v>43518</v>
      </c>
      <c r="V57">
        <v>35</v>
      </c>
      <c r="W57">
        <v>3</v>
      </c>
      <c r="X57" t="s">
        <v>832</v>
      </c>
      <c r="Y57">
        <v>42</v>
      </c>
      <c r="Z57">
        <v>3</v>
      </c>
    </row>
    <row r="58" spans="1:26" x14ac:dyDescent="0.2">
      <c r="A58">
        <v>78</v>
      </c>
      <c r="B58" t="s">
        <v>418</v>
      </c>
      <c r="C58" s="2" t="s">
        <v>106</v>
      </c>
      <c r="D58" s="8">
        <v>1.2532704286387042</v>
      </c>
      <c r="E58" s="9">
        <v>1253.2704286387043</v>
      </c>
      <c r="F58" s="8">
        <v>179.5273356238861</v>
      </c>
      <c r="G58" s="8">
        <v>5.0674105176567235</v>
      </c>
      <c r="H58" s="8">
        <v>16.939519231733907</v>
      </c>
      <c r="I58" s="8">
        <v>1.2245776220804994</v>
      </c>
      <c r="J58" s="8">
        <v>3.7106760370669702</v>
      </c>
      <c r="K58" s="8">
        <v>0.27361021999248508</v>
      </c>
      <c r="L58" s="8">
        <v>0.67044286093274219</v>
      </c>
      <c r="M58" s="8">
        <v>0.14035609276183225</v>
      </c>
      <c r="N58" s="8">
        <v>1.696802537933769</v>
      </c>
      <c r="O58" s="10" t="s">
        <v>417</v>
      </c>
      <c r="P58" t="s">
        <v>418</v>
      </c>
      <c r="Q58" t="s">
        <v>823</v>
      </c>
      <c r="R58" t="s">
        <v>826</v>
      </c>
      <c r="S58" t="s">
        <v>835</v>
      </c>
      <c r="T58" s="11">
        <v>24908</v>
      </c>
      <c r="U58" s="11">
        <v>43509</v>
      </c>
      <c r="V58">
        <f t="shared" ref="V58:V63" si="3">DATEDIF(T58,U58,"Y")</f>
        <v>50</v>
      </c>
      <c r="W58">
        <v>2</v>
      </c>
      <c r="X58" t="s">
        <v>832</v>
      </c>
      <c r="Y58">
        <v>15</v>
      </c>
      <c r="Z58">
        <v>2</v>
      </c>
    </row>
    <row r="59" spans="1:26" x14ac:dyDescent="0.2">
      <c r="A59">
        <v>79</v>
      </c>
      <c r="B59" t="s">
        <v>420</v>
      </c>
      <c r="C59" s="2" t="s">
        <v>107</v>
      </c>
      <c r="D59" s="8">
        <v>1.6081652122106374</v>
      </c>
      <c r="E59" s="9">
        <v>1608.1652122106373</v>
      </c>
      <c r="F59" s="8">
        <v>103.48406906221166</v>
      </c>
      <c r="G59" s="8">
        <v>3.6298985382098023</v>
      </c>
      <c r="H59" s="8">
        <v>29.251187519953781</v>
      </c>
      <c r="I59" s="8">
        <v>1.0594236197388114</v>
      </c>
      <c r="J59" s="8">
        <v>3.5010082141758989</v>
      </c>
      <c r="K59" s="8">
        <v>0.25548968873864963</v>
      </c>
      <c r="L59" s="8">
        <v>0.59854468949517659</v>
      </c>
      <c r="M59" s="8" t="s">
        <v>51</v>
      </c>
      <c r="N59" s="8">
        <v>2.3158725399104481</v>
      </c>
      <c r="O59" s="10" t="s">
        <v>419</v>
      </c>
      <c r="P59" t="s">
        <v>420</v>
      </c>
      <c r="Q59" t="s">
        <v>823</v>
      </c>
      <c r="R59" t="s">
        <v>824</v>
      </c>
      <c r="S59" t="s">
        <v>835</v>
      </c>
      <c r="T59" s="11">
        <v>25311</v>
      </c>
      <c r="U59" s="11">
        <v>43511</v>
      </c>
      <c r="V59">
        <f t="shared" si="3"/>
        <v>49</v>
      </c>
      <c r="W59">
        <v>1</v>
      </c>
      <c r="X59" t="s">
        <v>832</v>
      </c>
      <c r="Y59">
        <v>2216</v>
      </c>
      <c r="Z59">
        <v>7</v>
      </c>
    </row>
    <row r="60" spans="1:26" x14ac:dyDescent="0.2">
      <c r="A60">
        <v>80</v>
      </c>
      <c r="B60" t="s">
        <v>422</v>
      </c>
      <c r="C60" s="2" t="s">
        <v>108</v>
      </c>
      <c r="D60" s="8">
        <v>1.913782644728131</v>
      </c>
      <c r="E60" s="9">
        <v>1913.7826447281309</v>
      </c>
      <c r="F60" s="8">
        <v>137.59875875638667</v>
      </c>
      <c r="G60" s="8">
        <v>4.2335135244421078</v>
      </c>
      <c r="H60" s="8">
        <v>54.960603044073707</v>
      </c>
      <c r="I60" s="8">
        <v>1.3888731808374741</v>
      </c>
      <c r="J60" s="8">
        <v>3.6854721213743078</v>
      </c>
      <c r="K60" s="8">
        <v>0.4864137353204504</v>
      </c>
      <c r="L60" s="8">
        <v>1.0201491538938612</v>
      </c>
      <c r="M60" s="8">
        <v>0.20100538888131111</v>
      </c>
      <c r="N60" s="8">
        <v>2.992231219140721</v>
      </c>
      <c r="O60" s="10" t="s">
        <v>421</v>
      </c>
      <c r="P60" t="s">
        <v>422</v>
      </c>
      <c r="Q60" t="s">
        <v>823</v>
      </c>
      <c r="R60" t="s">
        <v>824</v>
      </c>
      <c r="S60" t="s">
        <v>833</v>
      </c>
      <c r="T60" s="11">
        <v>36595</v>
      </c>
      <c r="U60" s="11">
        <v>43490</v>
      </c>
      <c r="V60">
        <f t="shared" si="3"/>
        <v>18</v>
      </c>
      <c r="W60">
        <v>1</v>
      </c>
      <c r="X60" t="s">
        <v>834</v>
      </c>
      <c r="Y60">
        <v>1276</v>
      </c>
      <c r="Z60">
        <v>11</v>
      </c>
    </row>
    <row r="61" spans="1:26" x14ac:dyDescent="0.2">
      <c r="A61">
        <v>81</v>
      </c>
      <c r="B61" t="s">
        <v>424</v>
      </c>
      <c r="C61" s="2" t="s">
        <v>109</v>
      </c>
      <c r="D61" s="8">
        <v>1.2246333799101199</v>
      </c>
      <c r="E61" s="9">
        <v>1224.6333799101199</v>
      </c>
      <c r="F61" s="8">
        <v>97.826960848553028</v>
      </c>
      <c r="G61" s="8">
        <v>2.5252348913350868</v>
      </c>
      <c r="H61" s="8">
        <v>17.836225123101752</v>
      </c>
      <c r="I61" s="8">
        <v>1.0803937722027634</v>
      </c>
      <c r="J61" s="8">
        <v>2.9802297754830205</v>
      </c>
      <c r="K61" s="8">
        <v>0.27472973632666753</v>
      </c>
      <c r="L61" s="8">
        <v>0.50622343544990966</v>
      </c>
      <c r="M61" s="8">
        <v>5.9581488305638364E-2</v>
      </c>
      <c r="N61" s="8">
        <v>2.6420009092145631</v>
      </c>
      <c r="O61" s="10" t="s">
        <v>423</v>
      </c>
      <c r="P61" t="s">
        <v>424</v>
      </c>
      <c r="Q61" t="s">
        <v>827</v>
      </c>
      <c r="R61" t="s">
        <v>850</v>
      </c>
      <c r="S61" t="s">
        <v>835</v>
      </c>
      <c r="T61" s="11">
        <v>35185</v>
      </c>
      <c r="U61" s="11">
        <v>43501</v>
      </c>
      <c r="V61">
        <f t="shared" si="3"/>
        <v>22</v>
      </c>
      <c r="W61">
        <v>1</v>
      </c>
      <c r="X61" t="s">
        <v>834</v>
      </c>
      <c r="Y61">
        <v>307</v>
      </c>
      <c r="Z61">
        <v>4</v>
      </c>
    </row>
    <row r="62" spans="1:26" x14ac:dyDescent="0.2">
      <c r="A62">
        <v>82</v>
      </c>
      <c r="B62" t="s">
        <v>426</v>
      </c>
      <c r="C62" s="2" t="s">
        <v>110</v>
      </c>
      <c r="D62" s="8">
        <v>1.8881655911669868</v>
      </c>
      <c r="E62" s="9">
        <v>1888.1655911669868</v>
      </c>
      <c r="F62" s="8">
        <v>125.26136379895479</v>
      </c>
      <c r="G62" s="8">
        <v>3.8112392126402277</v>
      </c>
      <c r="H62" s="8">
        <v>42.1169789997561</v>
      </c>
      <c r="I62" s="8">
        <v>1.2059858926415983</v>
      </c>
      <c r="J62" s="8">
        <v>3.3732546331495392</v>
      </c>
      <c r="K62" s="8">
        <v>0.26835170298083516</v>
      </c>
      <c r="L62" s="8">
        <v>1.1253100829417833</v>
      </c>
      <c r="M62" s="8" t="s">
        <v>51</v>
      </c>
      <c r="N62" s="8">
        <v>2.6208401625679509</v>
      </c>
      <c r="O62" s="10" t="s">
        <v>425</v>
      </c>
      <c r="P62" t="s">
        <v>426</v>
      </c>
      <c r="Q62" t="s">
        <v>823</v>
      </c>
      <c r="R62" t="s">
        <v>845</v>
      </c>
      <c r="S62" t="s">
        <v>835</v>
      </c>
      <c r="T62" s="11">
        <v>25575</v>
      </c>
      <c r="U62" s="11">
        <v>43518</v>
      </c>
      <c r="V62">
        <f t="shared" si="3"/>
        <v>49</v>
      </c>
      <c r="W62">
        <v>2</v>
      </c>
      <c r="X62" t="s">
        <v>832</v>
      </c>
      <c r="Y62">
        <v>19</v>
      </c>
      <c r="Z62">
        <v>2</v>
      </c>
    </row>
    <row r="63" spans="1:26" x14ac:dyDescent="0.2">
      <c r="A63">
        <v>85</v>
      </c>
      <c r="B63" t="s">
        <v>428</v>
      </c>
      <c r="C63" s="2" t="s">
        <v>111</v>
      </c>
      <c r="D63" s="8">
        <v>1.4814913799010851</v>
      </c>
      <c r="E63" s="9">
        <v>1481.4913799010851</v>
      </c>
      <c r="F63" s="8">
        <v>93.592445184118574</v>
      </c>
      <c r="G63" s="8">
        <v>2.2288612074890173</v>
      </c>
      <c r="H63" s="8">
        <v>48.160618681300264</v>
      </c>
      <c r="I63" s="8">
        <v>1.2666038123364673</v>
      </c>
      <c r="J63" s="8">
        <v>3.4952918865782099</v>
      </c>
      <c r="K63" s="8">
        <v>0.23776423308469757</v>
      </c>
      <c r="L63" s="8">
        <v>0.92821448276883256</v>
      </c>
      <c r="M63" s="8">
        <v>5.8807797959718466E-3</v>
      </c>
      <c r="N63" s="8">
        <v>2.6552786089154115</v>
      </c>
      <c r="O63" s="10" t="s">
        <v>427</v>
      </c>
      <c r="P63" t="s">
        <v>428</v>
      </c>
      <c r="Q63" t="s">
        <v>823</v>
      </c>
      <c r="R63" t="s">
        <v>824</v>
      </c>
      <c r="S63" t="s">
        <v>835</v>
      </c>
      <c r="T63" s="11">
        <v>17139</v>
      </c>
      <c r="U63" s="11">
        <v>43518</v>
      </c>
      <c r="V63">
        <f t="shared" si="3"/>
        <v>72</v>
      </c>
      <c r="W63">
        <v>2</v>
      </c>
      <c r="X63" t="s">
        <v>832</v>
      </c>
      <c r="Y63">
        <v>15</v>
      </c>
      <c r="Z63">
        <v>1</v>
      </c>
    </row>
    <row r="64" spans="1:26" x14ac:dyDescent="0.2">
      <c r="A64">
        <v>86</v>
      </c>
      <c r="B64" t="s">
        <v>430</v>
      </c>
      <c r="C64" s="2" t="s">
        <v>112</v>
      </c>
      <c r="D64" s="8">
        <v>1.5995345365516018</v>
      </c>
      <c r="E64" s="9">
        <v>1599.5345365516018</v>
      </c>
      <c r="F64" s="8">
        <v>131.65048354714432</v>
      </c>
      <c r="G64" s="8">
        <v>3.1380135014678259</v>
      </c>
      <c r="H64" s="8">
        <v>24.281979565038963</v>
      </c>
      <c r="I64" s="8">
        <v>1.1978773369723412</v>
      </c>
      <c r="J64" s="8">
        <v>3.4478172005163783</v>
      </c>
      <c r="K64" s="8">
        <v>0.24377285174161523</v>
      </c>
      <c r="L64" s="8">
        <v>0.39988750977803239</v>
      </c>
      <c r="M64" s="8" t="s">
        <v>51</v>
      </c>
      <c r="N64" s="8">
        <v>2.2593154012526631</v>
      </c>
      <c r="O64" s="10" t="s">
        <v>429</v>
      </c>
      <c r="P64" t="s">
        <v>430</v>
      </c>
      <c r="Q64" t="s">
        <v>823</v>
      </c>
      <c r="R64" t="s">
        <v>824</v>
      </c>
      <c r="S64" t="s">
        <v>833</v>
      </c>
      <c r="T64" s="11">
        <v>34403</v>
      </c>
      <c r="U64" s="11">
        <v>43516</v>
      </c>
      <c r="V64">
        <v>24</v>
      </c>
      <c r="W64">
        <v>1</v>
      </c>
      <c r="X64" t="s">
        <v>834</v>
      </c>
      <c r="Y64">
        <v>2021</v>
      </c>
      <c r="Z64">
        <v>5</v>
      </c>
    </row>
    <row r="65" spans="1:26" x14ac:dyDescent="0.2">
      <c r="A65">
        <v>87</v>
      </c>
      <c r="B65" t="s">
        <v>432</v>
      </c>
      <c r="C65" s="2" t="s">
        <v>113</v>
      </c>
      <c r="D65" s="8">
        <v>1.6603353577586772</v>
      </c>
      <c r="E65" s="9">
        <v>1660.3353577586772</v>
      </c>
      <c r="F65" s="8">
        <v>110.58635635781238</v>
      </c>
      <c r="G65" s="8">
        <v>2.88332798118849</v>
      </c>
      <c r="H65" s="8">
        <v>28.631850125074124</v>
      </c>
      <c r="I65" s="8">
        <v>1.1778236279844994</v>
      </c>
      <c r="J65" s="8">
        <v>2.7342482290375791</v>
      </c>
      <c r="K65" s="8">
        <v>0.2198636320149687</v>
      </c>
      <c r="L65" s="8">
        <v>0.4977760114830535</v>
      </c>
      <c r="M65" s="8" t="s">
        <v>51</v>
      </c>
      <c r="N65" s="8">
        <v>1.8757496831598888</v>
      </c>
      <c r="O65" s="10" t="s">
        <v>431</v>
      </c>
      <c r="P65" t="s">
        <v>432</v>
      </c>
      <c r="Q65" t="s">
        <v>823</v>
      </c>
      <c r="R65" t="s">
        <v>824</v>
      </c>
      <c r="S65" t="s">
        <v>835</v>
      </c>
      <c r="T65" s="11">
        <v>29445</v>
      </c>
      <c r="U65" s="11">
        <v>43497</v>
      </c>
      <c r="V65">
        <f t="shared" ref="V65:V70" si="4">DATEDIF(T65,U65,"Y")</f>
        <v>38</v>
      </c>
      <c r="W65">
        <v>2</v>
      </c>
      <c r="X65" t="s">
        <v>832</v>
      </c>
      <c r="Y65">
        <v>803</v>
      </c>
      <c r="Z65">
        <v>1</v>
      </c>
    </row>
    <row r="66" spans="1:26" x14ac:dyDescent="0.2">
      <c r="A66">
        <v>88</v>
      </c>
      <c r="B66" t="s">
        <v>434</v>
      </c>
      <c r="C66" s="2" t="s">
        <v>114</v>
      </c>
      <c r="D66" s="8">
        <v>1.5907894832820149</v>
      </c>
      <c r="E66" s="9">
        <v>1590.7894832820148</v>
      </c>
      <c r="F66" s="8">
        <v>139.53863588460709</v>
      </c>
      <c r="G66" s="8">
        <v>3.2357709514881892</v>
      </c>
      <c r="H66" s="8">
        <v>26.197688330035035</v>
      </c>
      <c r="I66" s="8">
        <v>1.0586025233251388</v>
      </c>
      <c r="J66" s="8">
        <v>3.1078742813497993</v>
      </c>
      <c r="K66" s="8">
        <v>0.10676454617795919</v>
      </c>
      <c r="L66" s="8">
        <v>0.33549255475638717</v>
      </c>
      <c r="M66" s="8">
        <v>6.4382721160811909E-2</v>
      </c>
      <c r="N66" s="8">
        <v>2.8418270509914567</v>
      </c>
      <c r="O66" s="10" t="s">
        <v>433</v>
      </c>
      <c r="P66" t="s">
        <v>434</v>
      </c>
      <c r="Q66" t="s">
        <v>827</v>
      </c>
      <c r="R66" t="s">
        <v>828</v>
      </c>
      <c r="S66" t="s">
        <v>833</v>
      </c>
      <c r="T66" s="11">
        <v>29526</v>
      </c>
      <c r="U66" s="11">
        <v>43518</v>
      </c>
      <c r="V66">
        <f t="shared" si="4"/>
        <v>38</v>
      </c>
      <c r="W66">
        <v>3</v>
      </c>
      <c r="X66" t="s">
        <v>834</v>
      </c>
      <c r="Y66">
        <v>27</v>
      </c>
      <c r="Z66">
        <v>3</v>
      </c>
    </row>
    <row r="67" spans="1:26" x14ac:dyDescent="0.2">
      <c r="A67">
        <v>89</v>
      </c>
      <c r="B67" t="s">
        <v>436</v>
      </c>
      <c r="C67" s="2" t="s">
        <v>115</v>
      </c>
      <c r="D67" s="8">
        <v>1.3039482586225941</v>
      </c>
      <c r="E67" s="9">
        <v>1303.948258622594</v>
      </c>
      <c r="F67" s="8">
        <v>116.96115940227583</v>
      </c>
      <c r="G67" s="8">
        <v>3.1559061553800261</v>
      </c>
      <c r="H67" s="8">
        <v>26.21849667776744</v>
      </c>
      <c r="I67" s="8">
        <v>1.1801237799660762</v>
      </c>
      <c r="J67" s="8">
        <v>2.9492536704025074</v>
      </c>
      <c r="K67" s="8">
        <v>0.35868203482647382</v>
      </c>
      <c r="L67" s="8">
        <v>0.40257408859024313</v>
      </c>
      <c r="M67" s="8">
        <v>1.7242612816999344E-2</v>
      </c>
      <c r="N67" s="8">
        <v>2.1980751951085615</v>
      </c>
      <c r="O67" s="10" t="s">
        <v>435</v>
      </c>
      <c r="P67" t="s">
        <v>436</v>
      </c>
      <c r="Q67" t="s">
        <v>823</v>
      </c>
      <c r="R67" t="s">
        <v>824</v>
      </c>
      <c r="S67" t="s">
        <v>833</v>
      </c>
      <c r="T67" s="11">
        <v>34403</v>
      </c>
      <c r="U67" s="11">
        <v>43529</v>
      </c>
      <c r="V67">
        <f t="shared" si="4"/>
        <v>24</v>
      </c>
      <c r="W67" s="12">
        <v>1</v>
      </c>
      <c r="X67" t="s">
        <v>834</v>
      </c>
      <c r="Y67">
        <v>2021</v>
      </c>
      <c r="Z67">
        <v>5</v>
      </c>
    </row>
    <row r="68" spans="1:26" x14ac:dyDescent="0.2">
      <c r="A68">
        <v>90</v>
      </c>
      <c r="B68" t="s">
        <v>438</v>
      </c>
      <c r="C68" s="2" t="s">
        <v>116</v>
      </c>
      <c r="D68" s="8">
        <v>1.6114471123240879</v>
      </c>
      <c r="E68" s="9">
        <v>1611.4471123240878</v>
      </c>
      <c r="F68" s="8">
        <v>69.297699694361782</v>
      </c>
      <c r="G68" s="8">
        <v>3.3361813946737975</v>
      </c>
      <c r="H68" s="8">
        <v>59.284777864493336</v>
      </c>
      <c r="I68" s="8">
        <v>1.2966514708575967</v>
      </c>
      <c r="J68" s="8">
        <v>2.9100163073835152</v>
      </c>
      <c r="K68" s="8">
        <v>0.3299350601178701</v>
      </c>
      <c r="L68" s="8">
        <v>0.70233035989090764</v>
      </c>
      <c r="M68" s="8">
        <v>8.7800938156575692E-2</v>
      </c>
      <c r="N68" s="8">
        <v>2.4166001521115268</v>
      </c>
      <c r="O68" s="10" t="s">
        <v>437</v>
      </c>
      <c r="P68" t="s">
        <v>438</v>
      </c>
      <c r="Q68" t="s">
        <v>847</v>
      </c>
      <c r="R68" t="s">
        <v>848</v>
      </c>
      <c r="S68" t="s">
        <v>831</v>
      </c>
      <c r="T68" s="11">
        <v>29872</v>
      </c>
      <c r="U68" s="11">
        <v>43521</v>
      </c>
      <c r="V68">
        <f t="shared" si="4"/>
        <v>37</v>
      </c>
      <c r="W68">
        <v>1</v>
      </c>
      <c r="X68" t="s">
        <v>832</v>
      </c>
      <c r="Y68">
        <v>370</v>
      </c>
      <c r="Z68" t="s">
        <v>831</v>
      </c>
    </row>
    <row r="69" spans="1:26" x14ac:dyDescent="0.2">
      <c r="A69">
        <v>91</v>
      </c>
      <c r="B69" t="s">
        <v>440</v>
      </c>
      <c r="C69" s="2" t="s">
        <v>117</v>
      </c>
      <c r="D69" s="8">
        <v>1.4104992578755036</v>
      </c>
      <c r="E69" s="9">
        <v>1410.4992578755036</v>
      </c>
      <c r="F69" s="8">
        <v>129.73252507560579</v>
      </c>
      <c r="G69" s="8">
        <v>3.472401270706178</v>
      </c>
      <c r="H69" s="8">
        <v>21.073117698651014</v>
      </c>
      <c r="I69" s="8">
        <v>1.1497240965000188</v>
      </c>
      <c r="J69" s="8">
        <v>3.2645862943774455</v>
      </c>
      <c r="K69" s="8">
        <v>0.17282522009472126</v>
      </c>
      <c r="L69" s="8">
        <v>0.37896748289750526</v>
      </c>
      <c r="M69" s="8">
        <v>8.620240732507034E-2</v>
      </c>
      <c r="N69" s="8">
        <v>2.9207523681217693</v>
      </c>
      <c r="O69" s="10" t="s">
        <v>439</v>
      </c>
      <c r="P69" t="s">
        <v>440</v>
      </c>
      <c r="Q69" t="s">
        <v>827</v>
      </c>
      <c r="R69" t="s">
        <v>828</v>
      </c>
      <c r="S69" t="s">
        <v>835</v>
      </c>
      <c r="T69" s="11">
        <v>32901</v>
      </c>
      <c r="U69" s="11">
        <v>43522</v>
      </c>
      <c r="V69">
        <f t="shared" si="4"/>
        <v>29</v>
      </c>
      <c r="W69">
        <v>3</v>
      </c>
      <c r="X69" t="s">
        <v>832</v>
      </c>
      <c r="Y69">
        <v>47</v>
      </c>
      <c r="Z69">
        <v>2</v>
      </c>
    </row>
    <row r="70" spans="1:26" x14ac:dyDescent="0.2">
      <c r="A70">
        <v>92</v>
      </c>
      <c r="B70" t="s">
        <v>442</v>
      </c>
      <c r="C70" s="2" t="s">
        <v>118</v>
      </c>
      <c r="D70" s="8">
        <v>1.2935567958534548</v>
      </c>
      <c r="E70" s="9">
        <v>1293.5567958534548</v>
      </c>
      <c r="F70" s="8">
        <v>95.118197342273447</v>
      </c>
      <c r="G70" s="8">
        <v>3.1384600391168469</v>
      </c>
      <c r="H70" s="8">
        <v>32.65386374805108</v>
      </c>
      <c r="I70" s="8">
        <v>1.3780131309934343</v>
      </c>
      <c r="J70" s="8">
        <v>2.8911786520147382</v>
      </c>
      <c r="K70" s="8">
        <v>0.28203956205160052</v>
      </c>
      <c r="L70" s="8">
        <v>0.34409466234095099</v>
      </c>
      <c r="M70" s="8">
        <v>0.17725541083916477</v>
      </c>
      <c r="N70" s="8">
        <v>2.7231375719049842</v>
      </c>
      <c r="O70" s="10" t="s">
        <v>441</v>
      </c>
      <c r="P70" t="s">
        <v>442</v>
      </c>
      <c r="Q70" t="s">
        <v>823</v>
      </c>
      <c r="R70" t="s">
        <v>826</v>
      </c>
      <c r="S70" t="s">
        <v>833</v>
      </c>
      <c r="T70" s="11">
        <v>29943</v>
      </c>
      <c r="U70" s="11">
        <v>43525</v>
      </c>
      <c r="V70">
        <f t="shared" si="4"/>
        <v>37</v>
      </c>
      <c r="W70">
        <v>1</v>
      </c>
      <c r="X70" t="s">
        <v>832</v>
      </c>
      <c r="Y70">
        <v>922</v>
      </c>
      <c r="Z70">
        <v>8</v>
      </c>
    </row>
    <row r="71" spans="1:26" ht="16" x14ac:dyDescent="0.2">
      <c r="A71">
        <v>93</v>
      </c>
      <c r="B71" t="s">
        <v>444</v>
      </c>
      <c r="C71" s="2" t="s">
        <v>119</v>
      </c>
      <c r="D71" s="8">
        <v>1.7768187637024635</v>
      </c>
      <c r="E71" s="9">
        <v>1776.8187637024635</v>
      </c>
      <c r="F71" s="8">
        <v>137.67059076758579</v>
      </c>
      <c r="G71" s="8">
        <v>4.339883369200761</v>
      </c>
      <c r="H71" s="8">
        <v>35.826293804864783</v>
      </c>
      <c r="I71" s="8">
        <v>1.4246454431221276</v>
      </c>
      <c r="J71" s="8">
        <v>3.9810139326212042</v>
      </c>
      <c r="K71" s="8">
        <v>0.66095993391528884</v>
      </c>
      <c r="L71" s="8">
        <v>0.92443286518179213</v>
      </c>
      <c r="M71" s="8">
        <v>0.37880622807229231</v>
      </c>
      <c r="N71" s="8">
        <v>3.936458189926717</v>
      </c>
      <c r="O71" s="10" t="s">
        <v>443</v>
      </c>
      <c r="P71" t="s">
        <v>444</v>
      </c>
      <c r="Q71" s="13" t="s">
        <v>827</v>
      </c>
      <c r="R71" s="13" t="s">
        <v>849</v>
      </c>
      <c r="S71" s="13" t="s">
        <v>835</v>
      </c>
      <c r="T71" s="14">
        <v>33519</v>
      </c>
      <c r="U71" s="14">
        <v>43525</v>
      </c>
      <c r="V71" s="13">
        <v>27</v>
      </c>
      <c r="W71" s="13">
        <v>2</v>
      </c>
      <c r="X71" s="13" t="s">
        <v>832</v>
      </c>
      <c r="Y71" s="13">
        <v>110</v>
      </c>
      <c r="Z71" s="13">
        <v>0</v>
      </c>
    </row>
    <row r="72" spans="1:26" x14ac:dyDescent="0.2">
      <c r="A72">
        <v>94</v>
      </c>
      <c r="B72" t="s">
        <v>446</v>
      </c>
      <c r="C72" s="2" t="s">
        <v>120</v>
      </c>
      <c r="D72" s="8">
        <v>1.3127086007703106</v>
      </c>
      <c r="E72" s="9">
        <v>1312.7086007703106</v>
      </c>
      <c r="F72" s="8">
        <v>110.9817893152142</v>
      </c>
      <c r="G72" s="8">
        <v>3.6473165079907419</v>
      </c>
      <c r="H72" s="8">
        <v>29.868055237111555</v>
      </c>
      <c r="I72" s="8">
        <v>1.1739054047379234</v>
      </c>
      <c r="J72" s="8">
        <v>2.9213450397768366</v>
      </c>
      <c r="K72" s="8">
        <v>0.30688732130878676</v>
      </c>
      <c r="L72" s="8">
        <v>0.30090815021999917</v>
      </c>
      <c r="M72" s="8" t="s">
        <v>51</v>
      </c>
      <c r="N72" s="8">
        <v>2.3986344324888358</v>
      </c>
      <c r="O72" s="10" t="s">
        <v>445</v>
      </c>
      <c r="P72" t="s">
        <v>446</v>
      </c>
      <c r="Q72" t="s">
        <v>823</v>
      </c>
      <c r="R72" t="s">
        <v>826</v>
      </c>
      <c r="S72" t="s">
        <v>835</v>
      </c>
      <c r="T72" s="11">
        <v>35129</v>
      </c>
      <c r="U72" s="11">
        <v>43532</v>
      </c>
      <c r="V72">
        <f t="shared" ref="V72:V78" si="5">DATEDIF(T72,U72,"Y")</f>
        <v>23</v>
      </c>
      <c r="W72">
        <v>2</v>
      </c>
      <c r="X72" t="s">
        <v>832</v>
      </c>
      <c r="Y72">
        <v>80</v>
      </c>
      <c r="Z72">
        <v>2</v>
      </c>
    </row>
    <row r="73" spans="1:26" x14ac:dyDescent="0.2">
      <c r="A73">
        <v>95</v>
      </c>
      <c r="B73" t="s">
        <v>448</v>
      </c>
      <c r="C73" s="2" t="s">
        <v>121</v>
      </c>
      <c r="D73" s="8">
        <v>1.8941731154165304</v>
      </c>
      <c r="E73" s="9">
        <v>1894.1731154165304</v>
      </c>
      <c r="F73" s="8">
        <v>99.885028753185935</v>
      </c>
      <c r="G73" s="8">
        <v>2.5136943796899858</v>
      </c>
      <c r="H73" s="8">
        <v>31.546431486710112</v>
      </c>
      <c r="I73" s="8">
        <v>1.2352519900416057</v>
      </c>
      <c r="J73" s="8">
        <v>2.8885859488831565</v>
      </c>
      <c r="K73" s="8">
        <v>0.40416600488645515</v>
      </c>
      <c r="L73" s="8">
        <v>0.6545265679527672</v>
      </c>
      <c r="M73" s="8">
        <v>0.15025303951858299</v>
      </c>
      <c r="N73" s="8">
        <v>2.9437284427603974</v>
      </c>
      <c r="O73" s="10" t="s">
        <v>447</v>
      </c>
      <c r="P73" t="s">
        <v>448</v>
      </c>
      <c r="Q73" t="s">
        <v>827</v>
      </c>
      <c r="R73" t="s">
        <v>828</v>
      </c>
      <c r="S73" t="s">
        <v>835</v>
      </c>
      <c r="T73" s="11">
        <v>33939</v>
      </c>
      <c r="U73" s="11">
        <v>43539</v>
      </c>
      <c r="V73">
        <f t="shared" si="5"/>
        <v>26</v>
      </c>
      <c r="W73">
        <v>2</v>
      </c>
      <c r="X73" t="s">
        <v>832</v>
      </c>
      <c r="Y73">
        <v>15</v>
      </c>
      <c r="Z73">
        <v>0</v>
      </c>
    </row>
    <row r="74" spans="1:26" x14ac:dyDescent="0.2">
      <c r="A74">
        <v>96</v>
      </c>
      <c r="B74" t="s">
        <v>450</v>
      </c>
      <c r="C74" s="2" t="s">
        <v>122</v>
      </c>
      <c r="D74" s="8">
        <v>1.7481884700351888</v>
      </c>
      <c r="E74" s="9">
        <v>1748.1884700351889</v>
      </c>
      <c r="F74" s="8">
        <v>159.44528147246365</v>
      </c>
      <c r="G74" s="8">
        <v>3.0565611263534409</v>
      </c>
      <c r="H74" s="8">
        <v>51.900890525204929</v>
      </c>
      <c r="I74" s="8">
        <v>1.3311518871814882</v>
      </c>
      <c r="J74" s="8">
        <v>3.5506682408402961</v>
      </c>
      <c r="K74" s="8">
        <v>0.43382171677767944</v>
      </c>
      <c r="L74" s="8">
        <v>0.63073853694227022</v>
      </c>
      <c r="M74" s="8">
        <v>0.32857354841420977</v>
      </c>
      <c r="N74" s="8">
        <v>2.9489523775849311</v>
      </c>
      <c r="O74" s="10" t="s">
        <v>449</v>
      </c>
      <c r="P74" t="s">
        <v>450</v>
      </c>
      <c r="Q74" t="s">
        <v>823</v>
      </c>
      <c r="R74" t="s">
        <v>824</v>
      </c>
      <c r="S74" t="s">
        <v>835</v>
      </c>
      <c r="T74" s="11">
        <v>31823</v>
      </c>
      <c r="U74" s="11">
        <v>43546</v>
      </c>
      <c r="V74">
        <f t="shared" si="5"/>
        <v>32</v>
      </c>
      <c r="W74">
        <v>1</v>
      </c>
      <c r="X74" t="s">
        <v>834</v>
      </c>
      <c r="Y74">
        <v>306</v>
      </c>
      <c r="Z74">
        <v>4</v>
      </c>
    </row>
    <row r="75" spans="1:26" x14ac:dyDescent="0.2">
      <c r="A75">
        <v>99</v>
      </c>
      <c r="B75" t="s">
        <v>452</v>
      </c>
      <c r="C75" s="2" t="s">
        <v>123</v>
      </c>
      <c r="D75" s="8">
        <v>1.798164203060437</v>
      </c>
      <c r="E75" s="9">
        <v>1798.1642030604371</v>
      </c>
      <c r="F75" s="8">
        <v>142.52363811030739</v>
      </c>
      <c r="G75" s="8">
        <v>3.7521962681130141</v>
      </c>
      <c r="H75" s="8">
        <v>36.603673729681681</v>
      </c>
      <c r="I75" s="8">
        <v>1.261664060585314</v>
      </c>
      <c r="J75" s="8">
        <v>3.4879841339307318</v>
      </c>
      <c r="K75" s="8">
        <v>0.35995561075041588</v>
      </c>
      <c r="L75" s="8">
        <v>0.69347012796909135</v>
      </c>
      <c r="M75" s="8" t="s">
        <v>51</v>
      </c>
      <c r="N75" s="8">
        <v>2.0338546861123077</v>
      </c>
      <c r="O75" s="10" t="s">
        <v>451</v>
      </c>
      <c r="P75" t="s">
        <v>452</v>
      </c>
      <c r="Q75" t="s">
        <v>823</v>
      </c>
      <c r="R75" t="s">
        <v>826</v>
      </c>
      <c r="S75" t="s">
        <v>835</v>
      </c>
      <c r="T75" s="11">
        <v>29437</v>
      </c>
      <c r="U75" s="11">
        <v>43558</v>
      </c>
      <c r="V75">
        <f t="shared" si="5"/>
        <v>38</v>
      </c>
      <c r="W75">
        <v>3</v>
      </c>
      <c r="X75" t="s">
        <v>832</v>
      </c>
      <c r="Y75">
        <v>56</v>
      </c>
      <c r="Z75">
        <v>0</v>
      </c>
    </row>
    <row r="76" spans="1:26" x14ac:dyDescent="0.2">
      <c r="A76">
        <v>100</v>
      </c>
      <c r="B76" t="s">
        <v>454</v>
      </c>
      <c r="C76" s="2" t="s">
        <v>124</v>
      </c>
      <c r="D76" s="8">
        <v>0.77788573412234463</v>
      </c>
      <c r="E76" s="9">
        <v>777.88573412234462</v>
      </c>
      <c r="F76" s="8">
        <v>159.48592079855217</v>
      </c>
      <c r="G76" s="8">
        <v>4.5947765209928955</v>
      </c>
      <c r="H76" s="8">
        <v>17.584204065038048</v>
      </c>
      <c r="I76" s="8">
        <v>1.3515960139358127</v>
      </c>
      <c r="J76" s="8">
        <v>3.4631160329724855</v>
      </c>
      <c r="K76" s="8">
        <v>0.29348326836750793</v>
      </c>
      <c r="L76" s="8">
        <v>0.48634019510692794</v>
      </c>
      <c r="M76" s="8">
        <v>1.5075088448207864E-2</v>
      </c>
      <c r="N76" s="8">
        <v>1.9928093208440134</v>
      </c>
      <c r="O76" s="10" t="s">
        <v>453</v>
      </c>
      <c r="P76" t="s">
        <v>454</v>
      </c>
      <c r="Q76" t="s">
        <v>823</v>
      </c>
      <c r="R76" t="s">
        <v>826</v>
      </c>
      <c r="S76" t="s">
        <v>835</v>
      </c>
      <c r="T76" s="11">
        <v>30401</v>
      </c>
      <c r="U76" s="11">
        <v>43560</v>
      </c>
      <c r="V76">
        <f t="shared" si="5"/>
        <v>36</v>
      </c>
      <c r="W76">
        <v>3</v>
      </c>
      <c r="X76" t="s">
        <v>832</v>
      </c>
      <c r="Y76">
        <v>28</v>
      </c>
      <c r="Z76">
        <v>0</v>
      </c>
    </row>
    <row r="77" spans="1:26" x14ac:dyDescent="0.2">
      <c r="A77">
        <v>101</v>
      </c>
      <c r="B77" t="s">
        <v>456</v>
      </c>
      <c r="C77" s="2" t="s">
        <v>125</v>
      </c>
      <c r="D77" s="8">
        <v>2.0934018982827647</v>
      </c>
      <c r="E77" s="9">
        <v>2093.4018982827647</v>
      </c>
      <c r="F77" s="8">
        <v>88.833715942253605</v>
      </c>
      <c r="G77" s="8">
        <v>2.6197503707896361</v>
      </c>
      <c r="H77" s="8">
        <v>27.881622254770683</v>
      </c>
      <c r="I77" s="8">
        <v>1.1995572011916544</v>
      </c>
      <c r="J77" s="8">
        <v>3.0554658700423079</v>
      </c>
      <c r="K77" s="8">
        <v>0.27233805528440025</v>
      </c>
      <c r="L77" s="8">
        <v>0.4594694135990941</v>
      </c>
      <c r="M77" s="8">
        <v>6.3063469865877339E-2</v>
      </c>
      <c r="N77" s="8">
        <v>2.2256624388791288</v>
      </c>
      <c r="O77" s="10" t="s">
        <v>455</v>
      </c>
      <c r="P77" t="s">
        <v>456</v>
      </c>
      <c r="Q77" t="s">
        <v>823</v>
      </c>
      <c r="R77" t="s">
        <v>824</v>
      </c>
      <c r="S77" t="s">
        <v>835</v>
      </c>
      <c r="T77" s="11">
        <v>36196</v>
      </c>
      <c r="U77" s="11">
        <v>43560</v>
      </c>
      <c r="V77">
        <f t="shared" si="5"/>
        <v>20</v>
      </c>
      <c r="W77">
        <v>3</v>
      </c>
      <c r="X77" t="s">
        <v>832</v>
      </c>
      <c r="Y77">
        <v>68</v>
      </c>
      <c r="Z77">
        <v>1</v>
      </c>
    </row>
    <row r="78" spans="1:26" x14ac:dyDescent="0.2">
      <c r="A78">
        <v>102</v>
      </c>
      <c r="B78" t="s">
        <v>458</v>
      </c>
      <c r="C78" s="2" t="s">
        <v>126</v>
      </c>
      <c r="D78" s="8">
        <v>2.0501767248950924</v>
      </c>
      <c r="E78" s="9">
        <v>2050.1767248950923</v>
      </c>
      <c r="F78" s="8">
        <v>148.13499179234935</v>
      </c>
      <c r="G78" s="8">
        <v>3.4412214919222848</v>
      </c>
      <c r="H78" s="8">
        <v>34.961162420960406</v>
      </c>
      <c r="I78" s="8">
        <v>1.3573053960891148</v>
      </c>
      <c r="J78" s="8">
        <v>3.6034575828247624</v>
      </c>
      <c r="K78" s="8">
        <v>0.40298937430454318</v>
      </c>
      <c r="L78" s="8">
        <v>0.66603141479216432</v>
      </c>
      <c r="M78" s="8">
        <v>0.45065520288737615</v>
      </c>
      <c r="N78" s="8">
        <v>3.1556716202598336</v>
      </c>
      <c r="O78" s="10" t="s">
        <v>457</v>
      </c>
      <c r="P78" t="s">
        <v>458</v>
      </c>
      <c r="Q78" t="s">
        <v>823</v>
      </c>
      <c r="R78" t="s">
        <v>824</v>
      </c>
      <c r="S78" t="s">
        <v>833</v>
      </c>
      <c r="T78" s="11">
        <v>34403</v>
      </c>
      <c r="U78" s="11">
        <v>43546</v>
      </c>
      <c r="V78">
        <f t="shared" si="5"/>
        <v>25</v>
      </c>
      <c r="W78">
        <v>2</v>
      </c>
      <c r="X78" t="s">
        <v>834</v>
      </c>
      <c r="Y78">
        <v>2155</v>
      </c>
      <c r="Z78">
        <v>15</v>
      </c>
    </row>
    <row r="79" spans="1:26" x14ac:dyDescent="0.2">
      <c r="A79">
        <v>103</v>
      </c>
      <c r="B79" t="s">
        <v>460</v>
      </c>
      <c r="C79" s="2" t="s">
        <v>127</v>
      </c>
      <c r="D79" s="8">
        <v>1.4670893136088303</v>
      </c>
      <c r="E79" s="9">
        <v>1467.0893136088303</v>
      </c>
      <c r="F79" s="8">
        <v>58.136824995895388</v>
      </c>
      <c r="G79" s="8">
        <v>3.6984724203173789</v>
      </c>
      <c r="H79" s="8">
        <v>54.930603982473684</v>
      </c>
      <c r="I79" s="8">
        <v>1.3554223720529244</v>
      </c>
      <c r="J79" s="8">
        <v>3.1301983256150931</v>
      </c>
      <c r="K79" s="8">
        <v>0.44302238458953497</v>
      </c>
      <c r="L79" s="8">
        <v>1.815901427706438</v>
      </c>
      <c r="M79" s="8">
        <v>0.19373831716737558</v>
      </c>
      <c r="N79" s="8">
        <v>2.3487221586318876</v>
      </c>
      <c r="O79" s="10" t="s">
        <v>459</v>
      </c>
      <c r="P79" t="s">
        <v>460</v>
      </c>
      <c r="Q79" t="s">
        <v>823</v>
      </c>
      <c r="R79" t="s">
        <v>826</v>
      </c>
      <c r="S79" t="s">
        <v>835</v>
      </c>
      <c r="T79" s="11">
        <v>32618</v>
      </c>
      <c r="U79" s="11">
        <v>43559</v>
      </c>
      <c r="V79">
        <v>29</v>
      </c>
      <c r="W79" s="12">
        <v>2</v>
      </c>
      <c r="X79" t="s">
        <v>832</v>
      </c>
      <c r="Y79" t="s">
        <v>831</v>
      </c>
      <c r="Z79">
        <v>6</v>
      </c>
    </row>
    <row r="80" spans="1:26" x14ac:dyDescent="0.2">
      <c r="A80">
        <v>104</v>
      </c>
      <c r="B80" t="s">
        <v>462</v>
      </c>
      <c r="C80" s="2" t="s">
        <v>128</v>
      </c>
      <c r="D80" s="8">
        <v>1.7864960779757399</v>
      </c>
      <c r="E80" s="9">
        <v>1786.49607797574</v>
      </c>
      <c r="F80" s="8">
        <v>119.61624982383182</v>
      </c>
      <c r="G80" s="8">
        <v>3.2880309984588543</v>
      </c>
      <c r="H80" s="8">
        <v>32.022292479022454</v>
      </c>
      <c r="I80" s="8">
        <v>1.1264849984564063</v>
      </c>
      <c r="J80" s="8">
        <v>2.9967047429328284</v>
      </c>
      <c r="K80" s="8">
        <v>0.15000721242414872</v>
      </c>
      <c r="L80" s="8">
        <v>0.3323829335523712</v>
      </c>
      <c r="M80" s="8" t="s">
        <v>51</v>
      </c>
      <c r="N80" s="8">
        <v>2.18903791017856</v>
      </c>
      <c r="O80" s="10" t="s">
        <v>461</v>
      </c>
      <c r="P80" t="s">
        <v>462</v>
      </c>
      <c r="Q80" t="s">
        <v>823</v>
      </c>
      <c r="R80" t="s">
        <v>824</v>
      </c>
      <c r="S80" t="s">
        <v>835</v>
      </c>
      <c r="T80" s="11">
        <v>31823</v>
      </c>
      <c r="U80" s="11">
        <v>43579</v>
      </c>
      <c r="V80">
        <f>DATEDIF(T80,U80,"Y")</f>
        <v>32</v>
      </c>
      <c r="W80">
        <v>2</v>
      </c>
      <c r="X80" t="s">
        <v>834</v>
      </c>
      <c r="Y80">
        <v>15</v>
      </c>
      <c r="Z80">
        <v>0</v>
      </c>
    </row>
    <row r="81" spans="1:26" x14ac:dyDescent="0.2">
      <c r="A81">
        <v>105</v>
      </c>
      <c r="B81" t="s">
        <v>464</v>
      </c>
      <c r="C81" s="2" t="s">
        <v>129</v>
      </c>
      <c r="D81" s="8">
        <v>1.6349622083972004</v>
      </c>
      <c r="E81" s="9">
        <v>1634.9622083972004</v>
      </c>
      <c r="F81" s="8">
        <v>141.14800336569527</v>
      </c>
      <c r="G81" s="8">
        <v>3.759226885353768</v>
      </c>
      <c r="H81" s="8">
        <v>15.835758659871583</v>
      </c>
      <c r="I81" s="8">
        <v>1.1983226702140839</v>
      </c>
      <c r="J81" s="8">
        <v>3.0510313181841262</v>
      </c>
      <c r="K81" s="8">
        <v>0.20868103465368784</v>
      </c>
      <c r="L81" s="8">
        <v>0.94361330288414713</v>
      </c>
      <c r="M81" s="8" t="s">
        <v>51</v>
      </c>
      <c r="N81" s="8">
        <v>2.1331302066976354</v>
      </c>
      <c r="O81" s="10" t="s">
        <v>463</v>
      </c>
      <c r="P81" t="s">
        <v>464</v>
      </c>
      <c r="Q81" t="s">
        <v>823</v>
      </c>
      <c r="R81" t="s">
        <v>824</v>
      </c>
      <c r="S81" t="s">
        <v>833</v>
      </c>
      <c r="T81" s="11">
        <v>36595</v>
      </c>
      <c r="U81" s="11">
        <v>43567</v>
      </c>
      <c r="V81">
        <v>19</v>
      </c>
      <c r="W81">
        <v>2</v>
      </c>
      <c r="X81" t="s">
        <v>834</v>
      </c>
      <c r="Y81" t="s">
        <v>831</v>
      </c>
      <c r="Z81">
        <v>7</v>
      </c>
    </row>
    <row r="82" spans="1:26" x14ac:dyDescent="0.2">
      <c r="A82">
        <v>106</v>
      </c>
      <c r="B82" t="s">
        <v>466</v>
      </c>
      <c r="C82" s="2" t="s">
        <v>130</v>
      </c>
      <c r="D82" s="8">
        <v>2.1034617522310572</v>
      </c>
      <c r="E82" s="9">
        <v>2103.4617522310573</v>
      </c>
      <c r="F82" s="8">
        <v>134.43842146932064</v>
      </c>
      <c r="G82" s="8">
        <v>2.316940076283232</v>
      </c>
      <c r="H82" s="8">
        <v>24.332010290472933</v>
      </c>
      <c r="I82" s="8">
        <v>1.2843439504824219</v>
      </c>
      <c r="J82" s="8">
        <v>3.0640703541594925</v>
      </c>
      <c r="K82" s="8">
        <v>0.56047097709447158</v>
      </c>
      <c r="L82" s="8">
        <v>0.81021392323819275</v>
      </c>
      <c r="M82" s="8">
        <v>9.2657569318381941E-2</v>
      </c>
      <c r="N82" s="8">
        <v>2.9864386971535941</v>
      </c>
      <c r="O82" s="10" t="s">
        <v>465</v>
      </c>
      <c r="P82" t="s">
        <v>466</v>
      </c>
      <c r="Q82" t="s">
        <v>827</v>
      </c>
      <c r="R82" t="s">
        <v>850</v>
      </c>
      <c r="S82" t="s">
        <v>835</v>
      </c>
      <c r="T82" s="11">
        <v>35185</v>
      </c>
      <c r="U82" s="11">
        <v>43580</v>
      </c>
      <c r="V82">
        <f>DATEDIF(T82,U82,"Y")</f>
        <v>22</v>
      </c>
      <c r="W82">
        <v>2</v>
      </c>
      <c r="X82" t="s">
        <v>834</v>
      </c>
      <c r="Y82">
        <v>26</v>
      </c>
      <c r="Z82">
        <v>3</v>
      </c>
    </row>
    <row r="83" spans="1:26" x14ac:dyDescent="0.2">
      <c r="A83">
        <v>107</v>
      </c>
      <c r="B83" t="s">
        <v>468</v>
      </c>
      <c r="C83" s="2" t="s">
        <v>131</v>
      </c>
      <c r="D83" s="8">
        <v>1.4105044267878859</v>
      </c>
      <c r="E83" s="9">
        <v>1410.5044267878859</v>
      </c>
      <c r="F83" s="8">
        <v>107.00329875918949</v>
      </c>
      <c r="G83" s="8">
        <v>2.9954740799533854</v>
      </c>
      <c r="H83" s="8">
        <v>16.628611968715806</v>
      </c>
      <c r="I83" s="8">
        <v>1.1038620126561076</v>
      </c>
      <c r="J83" s="8">
        <v>2.8731451816203624</v>
      </c>
      <c r="K83" s="8">
        <v>0.14325623550645664</v>
      </c>
      <c r="L83" s="8">
        <v>0.34381749910162462</v>
      </c>
      <c r="M83" s="8">
        <v>6.2682025218302522E-3</v>
      </c>
      <c r="N83" s="8">
        <v>1.8054037386889257</v>
      </c>
      <c r="O83" s="10" t="s">
        <v>467</v>
      </c>
      <c r="P83" t="s">
        <v>468</v>
      </c>
      <c r="Q83" t="s">
        <v>827</v>
      </c>
      <c r="R83" t="s">
        <v>828</v>
      </c>
      <c r="S83" t="s">
        <v>835</v>
      </c>
      <c r="T83" s="11">
        <v>33786</v>
      </c>
      <c r="U83" s="11">
        <v>43581</v>
      </c>
      <c r="V83">
        <v>26</v>
      </c>
      <c r="W83">
        <v>2</v>
      </c>
      <c r="X83" t="s">
        <v>834</v>
      </c>
      <c r="Y83" t="s">
        <v>831</v>
      </c>
      <c r="Z83">
        <v>2</v>
      </c>
    </row>
    <row r="84" spans="1:26" x14ac:dyDescent="0.2">
      <c r="A84">
        <v>15</v>
      </c>
      <c r="B84" t="s">
        <v>470</v>
      </c>
      <c r="C84" s="2" t="s">
        <v>132</v>
      </c>
      <c r="D84" s="8">
        <v>1.2876128505678914</v>
      </c>
      <c r="E84" s="9">
        <v>1287.6128505678914</v>
      </c>
      <c r="F84" s="8">
        <v>18.233625906649955</v>
      </c>
      <c r="G84" s="8">
        <v>1.8851214821288345</v>
      </c>
      <c r="H84" s="8">
        <v>48.276260677528228</v>
      </c>
      <c r="I84" s="8">
        <v>1.0904457547686075</v>
      </c>
      <c r="J84" s="8">
        <v>6.6552797534638266</v>
      </c>
      <c r="K84" s="8">
        <v>0.15898142281004635</v>
      </c>
      <c r="L84" s="8">
        <v>0.25960836833189449</v>
      </c>
      <c r="M84" s="8" t="s">
        <v>51</v>
      </c>
      <c r="N84" s="8">
        <v>1.4248262505214788</v>
      </c>
      <c r="O84" s="10" t="s">
        <v>469</v>
      </c>
      <c r="P84" t="s">
        <v>470</v>
      </c>
      <c r="Q84" t="s">
        <v>823</v>
      </c>
      <c r="R84" t="s">
        <v>826</v>
      </c>
      <c r="S84" t="s">
        <v>833</v>
      </c>
      <c r="T84" s="11">
        <v>29943</v>
      </c>
      <c r="U84" s="11">
        <v>43567</v>
      </c>
      <c r="V84">
        <f>DATEDIF(T84,U84,"Y")</f>
        <v>37</v>
      </c>
      <c r="W84">
        <v>2</v>
      </c>
      <c r="X84" t="s">
        <v>832</v>
      </c>
      <c r="Y84">
        <v>31</v>
      </c>
      <c r="Z84">
        <v>0</v>
      </c>
    </row>
    <row r="85" spans="1:26" x14ac:dyDescent="0.2">
      <c r="A85">
        <v>16</v>
      </c>
      <c r="B85" t="s">
        <v>472</v>
      </c>
      <c r="C85" s="2" t="s">
        <v>133</v>
      </c>
      <c r="D85" s="8">
        <v>1.5503208184465982</v>
      </c>
      <c r="E85" s="9">
        <v>1550.3208184465982</v>
      </c>
      <c r="F85" s="8">
        <v>23.523120550237397</v>
      </c>
      <c r="G85" s="8">
        <v>1.817041297094669</v>
      </c>
      <c r="H85" s="8">
        <v>40.608994978577705</v>
      </c>
      <c r="I85" s="8">
        <v>0.94089046448210401</v>
      </c>
      <c r="J85" s="8">
        <v>9.6368845601149822</v>
      </c>
      <c r="K85" s="8">
        <v>3.5032267269522299E-2</v>
      </c>
      <c r="L85" s="8">
        <v>0.28661879264359208</v>
      </c>
      <c r="M85" s="8" t="s">
        <v>51</v>
      </c>
      <c r="N85" s="8">
        <v>1.1381717456507252</v>
      </c>
      <c r="O85" s="10" t="s">
        <v>471</v>
      </c>
      <c r="P85" t="s">
        <v>472</v>
      </c>
      <c r="Q85" t="s">
        <v>823</v>
      </c>
      <c r="R85" t="s">
        <v>824</v>
      </c>
      <c r="S85" t="s">
        <v>835</v>
      </c>
      <c r="T85" s="11">
        <v>25311</v>
      </c>
      <c r="U85" s="11">
        <v>43581</v>
      </c>
      <c r="V85">
        <f>DATEDIF(T85,U85,"Y")</f>
        <v>50</v>
      </c>
      <c r="W85">
        <v>2</v>
      </c>
      <c r="X85" t="s">
        <v>832</v>
      </c>
      <c r="Y85">
        <v>67</v>
      </c>
      <c r="Z85">
        <v>2</v>
      </c>
    </row>
    <row r="86" spans="1:26" x14ac:dyDescent="0.2">
      <c r="A86">
        <v>17</v>
      </c>
      <c r="B86" t="s">
        <v>474</v>
      </c>
      <c r="C86" s="2" t="s">
        <v>134</v>
      </c>
      <c r="D86" s="8">
        <v>1.4652006396487027</v>
      </c>
      <c r="E86" s="9">
        <v>1465.2006396487027</v>
      </c>
      <c r="F86" s="8">
        <v>27.569601078811218</v>
      </c>
      <c r="G86" s="8">
        <v>1.513315251315948</v>
      </c>
      <c r="H86" s="8">
        <v>27.503920549978631</v>
      </c>
      <c r="I86" s="8">
        <v>1.0276744646974434</v>
      </c>
      <c r="J86" s="8">
        <v>10.389211020287741</v>
      </c>
      <c r="K86" s="8">
        <v>0.12931912124598488</v>
      </c>
      <c r="L86" s="8">
        <v>0.1910581158702247</v>
      </c>
      <c r="M86" s="8" t="s">
        <v>51</v>
      </c>
      <c r="N86" s="8">
        <v>0.78832626069726164</v>
      </c>
      <c r="O86" s="10" t="s">
        <v>473</v>
      </c>
      <c r="P86" t="s">
        <v>474</v>
      </c>
      <c r="Q86" t="s">
        <v>847</v>
      </c>
      <c r="R86" t="s">
        <v>848</v>
      </c>
      <c r="S86" t="s">
        <v>831</v>
      </c>
      <c r="T86" s="11">
        <v>33951</v>
      </c>
      <c r="U86" s="11">
        <v>43610</v>
      </c>
      <c r="V86">
        <f>DATEDIF(T86,U86,"Y")</f>
        <v>26</v>
      </c>
      <c r="W86">
        <v>1</v>
      </c>
      <c r="X86" t="s">
        <v>834</v>
      </c>
      <c r="Y86">
        <v>305</v>
      </c>
      <c r="Z86" t="s">
        <v>831</v>
      </c>
    </row>
    <row r="87" spans="1:26" x14ac:dyDescent="0.2">
      <c r="A87">
        <v>18</v>
      </c>
      <c r="B87" t="s">
        <v>476</v>
      </c>
      <c r="C87" s="2" t="s">
        <v>135</v>
      </c>
      <c r="D87" s="8">
        <v>1.5051424235132567</v>
      </c>
      <c r="E87" s="9">
        <v>1505.1424235132567</v>
      </c>
      <c r="F87" s="8">
        <v>59.993020745588325</v>
      </c>
      <c r="G87" s="8">
        <v>1.5901836919671732</v>
      </c>
      <c r="H87" s="8">
        <v>16.189929365365025</v>
      </c>
      <c r="I87" s="8">
        <v>0.92382728092282029</v>
      </c>
      <c r="J87" s="8">
        <v>13.754734993035452</v>
      </c>
      <c r="K87" s="8">
        <v>1.0956929452214881E-2</v>
      </c>
      <c r="L87" s="8">
        <v>0.27900789156071687</v>
      </c>
      <c r="M87" s="8" t="s">
        <v>51</v>
      </c>
      <c r="N87" s="8">
        <v>1.2436995055201232</v>
      </c>
      <c r="O87" s="10" t="s">
        <v>475</v>
      </c>
      <c r="P87" t="s">
        <v>476</v>
      </c>
      <c r="Q87" t="s">
        <v>823</v>
      </c>
      <c r="R87" t="s">
        <v>824</v>
      </c>
      <c r="S87" t="s">
        <v>835</v>
      </c>
      <c r="T87" s="11">
        <v>17139</v>
      </c>
      <c r="U87" s="11">
        <v>43609</v>
      </c>
      <c r="V87">
        <f>DATEDIF(T87,U87,"Y")</f>
        <v>72</v>
      </c>
      <c r="W87">
        <v>3</v>
      </c>
      <c r="X87" t="s">
        <v>832</v>
      </c>
      <c r="Y87">
        <v>15</v>
      </c>
      <c r="Z87">
        <v>2</v>
      </c>
    </row>
    <row r="88" spans="1:26" x14ac:dyDescent="0.2">
      <c r="A88">
        <v>19</v>
      </c>
      <c r="B88" t="s">
        <v>478</v>
      </c>
      <c r="C88" s="2" t="s">
        <v>136</v>
      </c>
      <c r="D88" s="8">
        <v>1.1457039684443235</v>
      </c>
      <c r="E88" s="9">
        <v>1145.7039684443234</v>
      </c>
      <c r="F88" s="8" t="s">
        <v>51</v>
      </c>
      <c r="G88" s="8">
        <v>2.0506564965997516</v>
      </c>
      <c r="H88" s="8">
        <v>46.811060664391498</v>
      </c>
      <c r="I88" s="8">
        <v>1.0988160746981426</v>
      </c>
      <c r="J88" s="8">
        <v>9.9792953741561519</v>
      </c>
      <c r="K88" s="8">
        <v>0.10888122228552574</v>
      </c>
      <c r="L88" s="8">
        <v>0.26590578058788178</v>
      </c>
      <c r="M88" s="8" t="s">
        <v>51</v>
      </c>
      <c r="N88" s="8">
        <v>0.98898638708635978</v>
      </c>
      <c r="O88" s="10" t="s">
        <v>477</v>
      </c>
      <c r="P88" t="s">
        <v>478</v>
      </c>
      <c r="Q88" t="s">
        <v>823</v>
      </c>
      <c r="R88" t="s">
        <v>824</v>
      </c>
      <c r="S88" t="s">
        <v>833</v>
      </c>
      <c r="T88" s="11">
        <v>34403</v>
      </c>
      <c r="U88" s="11">
        <v>43627</v>
      </c>
      <c r="V88">
        <f>DATEDIF(T88,U88,"Y")</f>
        <v>25</v>
      </c>
      <c r="W88">
        <v>3</v>
      </c>
      <c r="X88" t="s">
        <v>834</v>
      </c>
      <c r="Y88">
        <v>667</v>
      </c>
      <c r="Z88">
        <v>6</v>
      </c>
    </row>
    <row r="89" spans="1:26" x14ac:dyDescent="0.2">
      <c r="A89">
        <v>20</v>
      </c>
      <c r="B89" t="s">
        <v>480</v>
      </c>
      <c r="C89" s="2" t="s">
        <v>137</v>
      </c>
      <c r="D89" s="8">
        <v>1.4188293893188926</v>
      </c>
      <c r="E89" s="9">
        <v>1418.8293893188925</v>
      </c>
      <c r="F89" s="8">
        <v>26.4088815440935</v>
      </c>
      <c r="G89" s="8">
        <v>1.7192555236772378</v>
      </c>
      <c r="H89" s="8">
        <v>11.420367982680789</v>
      </c>
      <c r="I89" s="8">
        <v>0.92224747353030812</v>
      </c>
      <c r="J89" s="8">
        <v>8.6057146969195433</v>
      </c>
      <c r="K89" s="8">
        <v>6.212553665963047E-2</v>
      </c>
      <c r="L89" s="8">
        <v>0.34679052419743783</v>
      </c>
      <c r="M89" s="8" t="s">
        <v>51</v>
      </c>
      <c r="N89" s="8">
        <v>1.78805885827008</v>
      </c>
      <c r="O89" s="10" t="s">
        <v>479</v>
      </c>
      <c r="P89" t="s">
        <v>480</v>
      </c>
      <c r="Q89" t="s">
        <v>823</v>
      </c>
      <c r="R89" t="s">
        <v>824</v>
      </c>
      <c r="S89" t="s">
        <v>833</v>
      </c>
      <c r="T89" s="11">
        <v>34403</v>
      </c>
      <c r="U89" s="11">
        <v>43637</v>
      </c>
      <c r="V89">
        <v>25</v>
      </c>
      <c r="W89">
        <v>2</v>
      </c>
      <c r="X89" t="s">
        <v>834</v>
      </c>
      <c r="Y89" t="s">
        <v>831</v>
      </c>
      <c r="Z89">
        <v>5</v>
      </c>
    </row>
    <row r="90" spans="1:26" x14ac:dyDescent="0.2">
      <c r="A90">
        <v>21</v>
      </c>
      <c r="B90" t="s">
        <v>482</v>
      </c>
      <c r="C90" s="2" t="s">
        <v>138</v>
      </c>
      <c r="D90" s="8">
        <v>1.732089565099922</v>
      </c>
      <c r="E90" s="9">
        <v>1732.0895650999219</v>
      </c>
      <c r="F90" s="8">
        <v>23.476973797542605</v>
      </c>
      <c r="G90" s="8">
        <v>1.0684756700461011</v>
      </c>
      <c r="H90" s="8">
        <v>11.622113592519527</v>
      </c>
      <c r="I90" s="8">
        <v>0.95973269313815124</v>
      </c>
      <c r="J90" s="8">
        <v>8.2734154883045612</v>
      </c>
      <c r="K90" s="8">
        <v>0.1063539247608723</v>
      </c>
      <c r="L90" s="8">
        <v>0.28521379516086642</v>
      </c>
      <c r="M90" s="8" t="s">
        <v>51</v>
      </c>
      <c r="N90" s="8">
        <v>1.7199115103857416</v>
      </c>
      <c r="O90" s="10" t="s">
        <v>481</v>
      </c>
      <c r="P90" t="s">
        <v>482</v>
      </c>
      <c r="Q90" t="s">
        <v>823</v>
      </c>
      <c r="R90" t="s">
        <v>824</v>
      </c>
      <c r="S90" t="s">
        <v>833</v>
      </c>
      <c r="T90" s="11">
        <v>34403</v>
      </c>
      <c r="U90" s="11">
        <v>43647</v>
      </c>
      <c r="V90">
        <f>DATEDIF(T90,U90,"Y")</f>
        <v>25</v>
      </c>
      <c r="W90">
        <v>3</v>
      </c>
      <c r="X90" t="s">
        <v>834</v>
      </c>
      <c r="Y90" t="s">
        <v>831</v>
      </c>
      <c r="Z90">
        <v>5</v>
      </c>
    </row>
    <row r="91" spans="1:26" x14ac:dyDescent="0.2">
      <c r="A91">
        <v>22</v>
      </c>
      <c r="B91" t="s">
        <v>484</v>
      </c>
      <c r="C91" s="2" t="s">
        <v>139</v>
      </c>
      <c r="D91" s="8">
        <v>1.2343079796857517</v>
      </c>
      <c r="E91" s="9">
        <v>1234.3079796857517</v>
      </c>
      <c r="F91" s="8">
        <v>38.389268633051699</v>
      </c>
      <c r="G91" s="8">
        <v>1.7181436024659607</v>
      </c>
      <c r="H91" s="8">
        <v>24.763481576327564</v>
      </c>
      <c r="I91" s="8">
        <v>0.96153453867183059</v>
      </c>
      <c r="J91" s="8">
        <v>7.9581623604228531</v>
      </c>
      <c r="K91" s="8">
        <v>6.8302442237807598E-2</v>
      </c>
      <c r="L91" s="8">
        <v>0.18712972673635148</v>
      </c>
      <c r="M91" s="8" t="s">
        <v>51</v>
      </c>
      <c r="N91" s="8">
        <v>0.84427889533375011</v>
      </c>
      <c r="O91" s="10" t="s">
        <v>483</v>
      </c>
      <c r="P91" t="s">
        <v>484</v>
      </c>
      <c r="Q91" t="s">
        <v>821</v>
      </c>
      <c r="R91" t="s">
        <v>825</v>
      </c>
      <c r="S91" t="s">
        <v>831</v>
      </c>
      <c r="T91" s="11">
        <v>34502</v>
      </c>
      <c r="U91" s="11">
        <v>43677</v>
      </c>
      <c r="V91">
        <f>DATEDIF(T91,U91,"Y")</f>
        <v>25</v>
      </c>
      <c r="W91">
        <v>1</v>
      </c>
      <c r="X91" t="s">
        <v>834</v>
      </c>
      <c r="Y91">
        <v>769</v>
      </c>
      <c r="Z91" t="s">
        <v>831</v>
      </c>
    </row>
    <row r="92" spans="1:26" x14ac:dyDescent="0.2">
      <c r="A92">
        <v>23</v>
      </c>
      <c r="B92" t="s">
        <v>486</v>
      </c>
      <c r="C92" s="2" t="s">
        <v>140</v>
      </c>
      <c r="D92" s="8">
        <v>1.7214805463837359</v>
      </c>
      <c r="E92" s="9">
        <v>1721.4805463837358</v>
      </c>
      <c r="F92" s="8">
        <v>2.9852335903857554</v>
      </c>
      <c r="G92" s="8">
        <v>2.1540333904018896</v>
      </c>
      <c r="H92" s="8">
        <v>34.703416843648526</v>
      </c>
      <c r="I92" s="8">
        <v>1.0746383301372324</v>
      </c>
      <c r="J92" s="8">
        <v>25.031413055971573</v>
      </c>
      <c r="K92" s="8">
        <v>0.20907010519183522</v>
      </c>
      <c r="L92" s="8">
        <v>0.38564955830102021</v>
      </c>
      <c r="M92" s="8" t="s">
        <v>51</v>
      </c>
      <c r="N92" s="8">
        <v>1.5157181373985833</v>
      </c>
      <c r="O92" s="10" t="s">
        <v>485</v>
      </c>
      <c r="P92" t="s">
        <v>486</v>
      </c>
      <c r="Q92" t="s">
        <v>823</v>
      </c>
      <c r="R92" t="s">
        <v>824</v>
      </c>
      <c r="S92" t="s">
        <v>835</v>
      </c>
      <c r="T92" s="11">
        <v>25311</v>
      </c>
      <c r="U92" s="11">
        <v>43672</v>
      </c>
      <c r="V92">
        <f>DATEDIF(T92,U92,"Y")</f>
        <v>50</v>
      </c>
      <c r="W92">
        <v>3</v>
      </c>
      <c r="X92" t="s">
        <v>832</v>
      </c>
      <c r="Y92">
        <v>786</v>
      </c>
      <c r="Z92">
        <v>3</v>
      </c>
    </row>
    <row r="93" spans="1:26" x14ac:dyDescent="0.2">
      <c r="A93">
        <v>24</v>
      </c>
      <c r="B93" t="s">
        <v>488</v>
      </c>
      <c r="C93" s="2" t="s">
        <v>141</v>
      </c>
      <c r="D93" s="8">
        <v>1.6845309666416435</v>
      </c>
      <c r="E93" s="9">
        <v>1684.5309666416435</v>
      </c>
      <c r="F93" s="8" t="s">
        <v>51</v>
      </c>
      <c r="G93" s="8">
        <v>1.7978981889131891</v>
      </c>
      <c r="H93" s="8">
        <v>138.54161521029243</v>
      </c>
      <c r="I93" s="8">
        <v>1.0823721026765978</v>
      </c>
      <c r="J93" s="8">
        <v>5.862147860248923</v>
      </c>
      <c r="K93" s="8">
        <v>0.30998647772160143</v>
      </c>
      <c r="L93" s="8">
        <v>0.35333823707749717</v>
      </c>
      <c r="M93" s="8" t="s">
        <v>51</v>
      </c>
      <c r="N93" s="8">
        <v>0.4587096317944247</v>
      </c>
      <c r="O93" s="10" t="s">
        <v>487</v>
      </c>
      <c r="P93" t="s">
        <v>488</v>
      </c>
      <c r="Q93" t="s">
        <v>821</v>
      </c>
      <c r="R93" t="s">
        <v>825</v>
      </c>
      <c r="S93" t="s">
        <v>831</v>
      </c>
      <c r="T93" s="11">
        <v>34502</v>
      </c>
      <c r="U93" s="11">
        <v>43726</v>
      </c>
      <c r="V93">
        <f>DATEDIF(T93,U93,"Y")</f>
        <v>25</v>
      </c>
      <c r="W93">
        <v>2</v>
      </c>
      <c r="X93" t="s">
        <v>834</v>
      </c>
      <c r="Y93" t="s">
        <v>831</v>
      </c>
      <c r="Z93" t="s">
        <v>831</v>
      </c>
    </row>
    <row r="94" spans="1:26" x14ac:dyDescent="0.2">
      <c r="A94">
        <v>25</v>
      </c>
      <c r="B94" t="s">
        <v>490</v>
      </c>
      <c r="C94" s="2" t="s">
        <v>142</v>
      </c>
      <c r="D94" s="8">
        <v>1.2447044385173955</v>
      </c>
      <c r="E94" s="9">
        <v>1244.7044385173956</v>
      </c>
      <c r="F94" s="8">
        <v>23.41204343410724</v>
      </c>
      <c r="G94" s="8">
        <v>1.6953168537090622</v>
      </c>
      <c r="H94" s="8">
        <v>36.254857184823713</v>
      </c>
      <c r="I94" s="8">
        <v>0.96612525300765084</v>
      </c>
      <c r="J94" s="8">
        <v>5.6769008796771452</v>
      </c>
      <c r="K94" s="8">
        <v>0.17050057552091868</v>
      </c>
      <c r="L94" s="8">
        <v>0.37827725864774531</v>
      </c>
      <c r="M94" s="8" t="s">
        <v>51</v>
      </c>
      <c r="N94" s="8">
        <v>1.2130239857066984</v>
      </c>
      <c r="O94" s="10" t="s">
        <v>489</v>
      </c>
      <c r="P94" t="s">
        <v>490</v>
      </c>
      <c r="Q94" t="s">
        <v>823</v>
      </c>
      <c r="R94" t="s">
        <v>824</v>
      </c>
      <c r="S94" t="s">
        <v>835</v>
      </c>
      <c r="T94" s="11">
        <v>29445</v>
      </c>
      <c r="U94" s="11">
        <v>43679</v>
      </c>
      <c r="V94">
        <f>DATEDIF(T94,U94,"Y")</f>
        <v>38</v>
      </c>
      <c r="W94">
        <v>3</v>
      </c>
      <c r="X94" t="s">
        <v>832</v>
      </c>
      <c r="Y94">
        <v>155</v>
      </c>
      <c r="Z94">
        <v>1</v>
      </c>
    </row>
    <row r="95" spans="1:26" x14ac:dyDescent="0.2">
      <c r="A95">
        <v>26</v>
      </c>
      <c r="B95" t="s">
        <v>492</v>
      </c>
      <c r="C95" s="2" t="s">
        <v>143</v>
      </c>
      <c r="D95" s="8">
        <v>1.2958587366099978</v>
      </c>
      <c r="E95" s="9">
        <v>1295.8587366099978</v>
      </c>
      <c r="F95" s="8" t="s">
        <v>51</v>
      </c>
      <c r="G95" s="8">
        <v>1.0691733949668518</v>
      </c>
      <c r="H95" s="8">
        <v>106.69928370414328</v>
      </c>
      <c r="I95" s="8">
        <v>1.0456640146688423</v>
      </c>
      <c r="J95" s="8">
        <v>4.9420346951687817</v>
      </c>
      <c r="K95" s="8">
        <v>0.10874226037685542</v>
      </c>
      <c r="L95" s="8">
        <v>0.41211139926184337</v>
      </c>
      <c r="M95" s="8" t="s">
        <v>51</v>
      </c>
      <c r="N95" s="8">
        <v>0.95679246324288836</v>
      </c>
      <c r="O95" s="10" t="s">
        <v>491</v>
      </c>
      <c r="P95" t="s">
        <v>492</v>
      </c>
      <c r="Q95" t="s">
        <v>823</v>
      </c>
      <c r="R95" t="s">
        <v>824</v>
      </c>
      <c r="S95" t="s">
        <v>835</v>
      </c>
      <c r="T95" s="11">
        <v>35211</v>
      </c>
      <c r="U95" s="11">
        <v>43683</v>
      </c>
      <c r="V95">
        <v>23</v>
      </c>
      <c r="W95">
        <v>2</v>
      </c>
      <c r="X95" t="s">
        <v>832</v>
      </c>
      <c r="Y95" t="s">
        <v>831</v>
      </c>
      <c r="Z95">
        <v>3</v>
      </c>
    </row>
    <row r="96" spans="1:26" x14ac:dyDescent="0.2">
      <c r="A96">
        <v>29</v>
      </c>
      <c r="B96" t="s">
        <v>494</v>
      </c>
      <c r="C96" s="2" t="s">
        <v>144</v>
      </c>
      <c r="D96" s="8">
        <v>1.563750490334481</v>
      </c>
      <c r="E96" s="9">
        <v>1563.7504903344809</v>
      </c>
      <c r="F96" s="8">
        <v>17.492232365154372</v>
      </c>
      <c r="G96" s="8">
        <v>0.94551877606566337</v>
      </c>
      <c r="H96" s="8">
        <v>59.989407135680636</v>
      </c>
      <c r="I96" s="8">
        <v>0.99938360096329693</v>
      </c>
      <c r="J96" s="8">
        <v>7.3496933157923117</v>
      </c>
      <c r="K96" s="8">
        <v>8.9651044826425996E-2</v>
      </c>
      <c r="L96" s="8">
        <v>0.47268478772443456</v>
      </c>
      <c r="M96" s="8" t="s">
        <v>51</v>
      </c>
      <c r="N96" s="8">
        <v>1.0397483494911328</v>
      </c>
      <c r="O96" s="10" t="s">
        <v>493</v>
      </c>
      <c r="P96" t="s">
        <v>494</v>
      </c>
      <c r="Q96" t="s">
        <v>823</v>
      </c>
      <c r="R96" t="s">
        <v>845</v>
      </c>
      <c r="S96" t="s">
        <v>835</v>
      </c>
      <c r="T96" s="11">
        <v>25575</v>
      </c>
      <c r="U96" s="11">
        <v>43700</v>
      </c>
      <c r="V96">
        <f>DATEDIF(T96,U96,"Y")</f>
        <v>49</v>
      </c>
      <c r="W96">
        <v>3</v>
      </c>
      <c r="X96" t="s">
        <v>832</v>
      </c>
      <c r="Y96">
        <v>15</v>
      </c>
      <c r="Z96">
        <v>2</v>
      </c>
    </row>
    <row r="97" spans="1:26" x14ac:dyDescent="0.2">
      <c r="A97">
        <v>30</v>
      </c>
      <c r="B97" t="s">
        <v>496</v>
      </c>
      <c r="C97" s="2" t="s">
        <v>145</v>
      </c>
      <c r="D97" s="8">
        <v>1.2275230448270591</v>
      </c>
      <c r="E97" s="9">
        <v>1227.523044827059</v>
      </c>
      <c r="F97" s="8">
        <v>16.36498588060882</v>
      </c>
      <c r="G97" s="8">
        <v>0.33564892266856566</v>
      </c>
      <c r="H97" s="8">
        <v>21.25823499122799</v>
      </c>
      <c r="I97" s="8">
        <v>0.97016066120710254</v>
      </c>
      <c r="J97" s="8">
        <v>7.4456839455232107</v>
      </c>
      <c r="K97" s="8">
        <v>9.8992024519126157E-2</v>
      </c>
      <c r="L97" s="8">
        <v>0.12957431998002647</v>
      </c>
      <c r="M97" s="8" t="s">
        <v>51</v>
      </c>
      <c r="N97" s="8">
        <v>0.71711231119011654</v>
      </c>
      <c r="O97" s="10" t="s">
        <v>495</v>
      </c>
      <c r="P97" t="s">
        <v>496</v>
      </c>
      <c r="Q97" t="s">
        <v>827</v>
      </c>
      <c r="R97" t="s">
        <v>849</v>
      </c>
      <c r="S97" t="s">
        <v>835</v>
      </c>
      <c r="T97" s="11">
        <v>33519</v>
      </c>
      <c r="U97" s="11">
        <v>43718</v>
      </c>
      <c r="V97">
        <f>DATEDIF(T97,U97,"Y")</f>
        <v>27</v>
      </c>
      <c r="W97">
        <v>3</v>
      </c>
      <c r="X97" t="s">
        <v>832</v>
      </c>
      <c r="Y97">
        <v>335</v>
      </c>
      <c r="Z97">
        <v>1</v>
      </c>
    </row>
    <row r="98" spans="1:26" x14ac:dyDescent="0.2">
      <c r="A98">
        <v>31</v>
      </c>
      <c r="B98" t="s">
        <v>498</v>
      </c>
      <c r="C98" s="2" t="s">
        <v>146</v>
      </c>
      <c r="D98" s="8">
        <v>1.5353970856922183</v>
      </c>
      <c r="E98" s="9">
        <v>1535.3970856922183</v>
      </c>
      <c r="F98" s="8">
        <v>23.734695376070412</v>
      </c>
      <c r="G98" s="8">
        <v>1.4821807425986608</v>
      </c>
      <c r="H98" s="8">
        <v>14.865074268345271</v>
      </c>
      <c r="I98" s="8">
        <v>0.93075747825579136</v>
      </c>
      <c r="J98" s="8">
        <v>8.0263574159514413</v>
      </c>
      <c r="K98" s="8">
        <v>7.8089632942922593E-2</v>
      </c>
      <c r="L98" s="8">
        <v>0.24400471599736756</v>
      </c>
      <c r="M98" s="8" t="s">
        <v>51</v>
      </c>
      <c r="N98" s="8">
        <v>1.1326087529826863</v>
      </c>
      <c r="O98" s="10" t="s">
        <v>497</v>
      </c>
      <c r="P98" t="s">
        <v>498</v>
      </c>
      <c r="Q98" t="s">
        <v>823</v>
      </c>
      <c r="R98" t="s">
        <v>824</v>
      </c>
      <c r="S98" t="s">
        <v>833</v>
      </c>
      <c r="T98" s="11">
        <v>34403</v>
      </c>
      <c r="U98" s="11">
        <v>43655</v>
      </c>
      <c r="V98">
        <v>25</v>
      </c>
      <c r="W98">
        <v>4</v>
      </c>
      <c r="X98" t="s">
        <v>834</v>
      </c>
      <c r="Y98" t="s">
        <v>831</v>
      </c>
      <c r="Z98">
        <v>5</v>
      </c>
    </row>
    <row r="99" spans="1:26" x14ac:dyDescent="0.2">
      <c r="A99">
        <v>32</v>
      </c>
      <c r="B99" t="s">
        <v>500</v>
      </c>
      <c r="C99" s="2" t="s">
        <v>147</v>
      </c>
      <c r="D99" s="8">
        <v>1.73003201236404</v>
      </c>
      <c r="E99" s="9">
        <v>1730.0320123640399</v>
      </c>
      <c r="F99" s="8">
        <v>29.994319922924209</v>
      </c>
      <c r="G99" s="8">
        <v>1.3374730459088733</v>
      </c>
      <c r="H99" s="8">
        <v>54.389340997872509</v>
      </c>
      <c r="I99" s="8">
        <v>0.98225677878037021</v>
      </c>
      <c r="J99" s="8">
        <v>9.5516908007292685</v>
      </c>
      <c r="K99" s="8">
        <v>9.0210274894621079E-2</v>
      </c>
      <c r="L99" s="8">
        <v>0.3972870715268193</v>
      </c>
      <c r="M99" s="8" t="s">
        <v>51</v>
      </c>
      <c r="N99" s="8">
        <v>0.97115124080456539</v>
      </c>
      <c r="O99" s="10" t="s">
        <v>499</v>
      </c>
      <c r="P99" t="s">
        <v>500</v>
      </c>
      <c r="Q99" t="s">
        <v>823</v>
      </c>
      <c r="R99" t="s">
        <v>824</v>
      </c>
      <c r="S99" t="s">
        <v>835</v>
      </c>
      <c r="T99" s="11">
        <v>23568</v>
      </c>
      <c r="U99" s="11">
        <v>43658</v>
      </c>
      <c r="V99">
        <f>DATEDIF(T99,U99,"Y")</f>
        <v>55</v>
      </c>
      <c r="W99">
        <v>1</v>
      </c>
      <c r="X99" t="s">
        <v>832</v>
      </c>
      <c r="Y99">
        <v>4750</v>
      </c>
      <c r="Z99">
        <v>10</v>
      </c>
    </row>
    <row r="100" spans="1:26" x14ac:dyDescent="0.2">
      <c r="A100">
        <v>33</v>
      </c>
      <c r="B100" t="s">
        <v>502</v>
      </c>
      <c r="C100" s="2" t="s">
        <v>148</v>
      </c>
      <c r="D100" s="8">
        <v>1.0891841416190071</v>
      </c>
      <c r="E100" s="9">
        <v>1089.1841416190071</v>
      </c>
      <c r="F100" s="8">
        <v>8.8426877589102837</v>
      </c>
      <c r="G100" s="8">
        <v>1.3164435124974261</v>
      </c>
      <c r="H100" s="8">
        <v>29.064114999527938</v>
      </c>
      <c r="I100" s="8">
        <v>0.9509631738876313</v>
      </c>
      <c r="J100" s="8">
        <v>6.722665452562687</v>
      </c>
      <c r="K100" s="8">
        <v>9.3284812349679183E-2</v>
      </c>
      <c r="L100" s="8">
        <v>0.27186279647527423</v>
      </c>
      <c r="M100" s="8" t="s">
        <v>51</v>
      </c>
      <c r="N100" s="8">
        <v>1.1461487174901968</v>
      </c>
      <c r="O100" s="10" t="s">
        <v>501</v>
      </c>
      <c r="P100" t="s">
        <v>502</v>
      </c>
      <c r="Q100" t="s">
        <v>823</v>
      </c>
      <c r="R100" t="s">
        <v>824</v>
      </c>
      <c r="S100" t="s">
        <v>833</v>
      </c>
      <c r="T100" s="11">
        <v>34403</v>
      </c>
      <c r="U100" s="11">
        <v>43664</v>
      </c>
      <c r="V100">
        <v>25</v>
      </c>
      <c r="W100">
        <v>5</v>
      </c>
      <c r="X100" t="s">
        <v>834</v>
      </c>
      <c r="Y100">
        <v>312</v>
      </c>
      <c r="Z100">
        <v>3</v>
      </c>
    </row>
    <row r="101" spans="1:26" x14ac:dyDescent="0.2">
      <c r="A101">
        <v>34</v>
      </c>
      <c r="B101" t="s">
        <v>504</v>
      </c>
      <c r="C101" s="2" t="s">
        <v>149</v>
      </c>
      <c r="D101" s="8">
        <v>1.4664999415876123</v>
      </c>
      <c r="E101" s="9">
        <v>1466.4999415876123</v>
      </c>
      <c r="F101" s="8" t="s">
        <v>51</v>
      </c>
      <c r="G101" s="8">
        <v>1.5698361533563245</v>
      </c>
      <c r="H101" s="8">
        <v>105.51772192449732</v>
      </c>
      <c r="I101" s="8">
        <v>1.0683076020996347</v>
      </c>
      <c r="J101" s="8">
        <v>5.9473215232083776</v>
      </c>
      <c r="K101" s="8">
        <v>0.18690325082757797</v>
      </c>
      <c r="L101" s="8">
        <v>0.47371173842084435</v>
      </c>
      <c r="M101" s="8" t="s">
        <v>51</v>
      </c>
      <c r="N101" s="8">
        <v>1.0024732939682226</v>
      </c>
      <c r="O101" s="10" t="s">
        <v>503</v>
      </c>
      <c r="P101" t="s">
        <v>504</v>
      </c>
      <c r="Q101" t="s">
        <v>827</v>
      </c>
      <c r="R101" t="s">
        <v>828</v>
      </c>
      <c r="S101" t="s">
        <v>835</v>
      </c>
      <c r="T101" s="11">
        <v>22293</v>
      </c>
      <c r="U101" s="11">
        <v>43657</v>
      </c>
      <c r="V101">
        <f>DATEDIF(T101,U101,"Y")</f>
        <v>58</v>
      </c>
      <c r="W101">
        <v>1</v>
      </c>
      <c r="X101" t="s">
        <v>834</v>
      </c>
      <c r="Y101">
        <v>1013</v>
      </c>
      <c r="Z101">
        <v>8</v>
      </c>
    </row>
    <row r="102" spans="1:26" x14ac:dyDescent="0.2">
      <c r="A102">
        <v>35</v>
      </c>
      <c r="B102" t="s">
        <v>506</v>
      </c>
      <c r="C102" s="2" t="s">
        <v>150</v>
      </c>
      <c r="D102" s="8">
        <v>1.2250354683846574</v>
      </c>
      <c r="E102" s="9">
        <v>1225.0354683846574</v>
      </c>
      <c r="F102" s="8">
        <v>61.717323884114251</v>
      </c>
      <c r="G102" s="8">
        <v>1.7049931595815224</v>
      </c>
      <c r="H102" s="8">
        <v>22.312766685863</v>
      </c>
      <c r="I102" s="8">
        <v>0.95547769653548176</v>
      </c>
      <c r="J102" s="8">
        <v>15.908742379322874</v>
      </c>
      <c r="K102" s="8">
        <v>0.10230248787627039</v>
      </c>
      <c r="L102" s="8">
        <v>0.35529754493134469</v>
      </c>
      <c r="M102" s="8" t="s">
        <v>51</v>
      </c>
      <c r="N102" s="8">
        <v>1.5141989876338415</v>
      </c>
      <c r="O102" s="10" t="s">
        <v>505</v>
      </c>
      <c r="P102" t="s">
        <v>506</v>
      </c>
      <c r="Q102" t="s">
        <v>821</v>
      </c>
      <c r="R102" t="s">
        <v>848</v>
      </c>
      <c r="S102" t="s">
        <v>831</v>
      </c>
      <c r="T102" s="11">
        <v>34656</v>
      </c>
      <c r="U102" s="11">
        <v>43695</v>
      </c>
      <c r="V102">
        <v>24</v>
      </c>
      <c r="W102">
        <v>1</v>
      </c>
      <c r="X102" t="s">
        <v>832</v>
      </c>
      <c r="Y102" t="s">
        <v>831</v>
      </c>
      <c r="Z102" t="s">
        <v>831</v>
      </c>
    </row>
    <row r="103" spans="1:26" x14ac:dyDescent="0.2">
      <c r="A103">
        <v>36</v>
      </c>
      <c r="B103" t="s">
        <v>508</v>
      </c>
      <c r="C103" s="2" t="s">
        <v>151</v>
      </c>
      <c r="D103" s="8">
        <v>1.4901633258622167</v>
      </c>
      <c r="E103" s="9">
        <v>1490.1633258622167</v>
      </c>
      <c r="F103" s="8">
        <v>28.897568366927128</v>
      </c>
      <c r="G103" s="8">
        <v>1.1283065699403596</v>
      </c>
      <c r="H103" s="8">
        <v>18.338643812073663</v>
      </c>
      <c r="I103" s="8">
        <v>0.98127941594047874</v>
      </c>
      <c r="J103" s="8">
        <v>5.8346827441708884</v>
      </c>
      <c r="K103" s="8">
        <v>2.8927777372736489E-2</v>
      </c>
      <c r="L103" s="8">
        <v>0.19874411800655611</v>
      </c>
      <c r="M103" s="8" t="s">
        <v>51</v>
      </c>
      <c r="N103" s="8">
        <v>1.1925108702735472</v>
      </c>
      <c r="O103" s="10" t="s">
        <v>507</v>
      </c>
      <c r="P103" t="s">
        <v>508</v>
      </c>
      <c r="Q103" t="s">
        <v>821</v>
      </c>
      <c r="R103" t="s">
        <v>825</v>
      </c>
      <c r="S103" t="s">
        <v>831</v>
      </c>
      <c r="T103" s="11">
        <v>34502</v>
      </c>
      <c r="U103" s="11">
        <v>43763</v>
      </c>
      <c r="V103">
        <f t="shared" ref="V103:V115" si="6">DATEDIF(T103,U103,"Y")</f>
        <v>25</v>
      </c>
      <c r="W103">
        <v>2</v>
      </c>
      <c r="X103" t="s">
        <v>834</v>
      </c>
      <c r="Y103">
        <v>106</v>
      </c>
      <c r="Z103" t="s">
        <v>831</v>
      </c>
    </row>
    <row r="104" spans="1:26" x14ac:dyDescent="0.2">
      <c r="A104">
        <v>37</v>
      </c>
      <c r="B104" t="s">
        <v>510</v>
      </c>
      <c r="C104" s="2" t="s">
        <v>152</v>
      </c>
      <c r="D104" s="8">
        <v>0.85373657089254062</v>
      </c>
      <c r="E104" s="9">
        <v>853.73657089254061</v>
      </c>
      <c r="F104" s="8">
        <v>74.463651739252597</v>
      </c>
      <c r="G104" s="8">
        <v>1.7890981209245369</v>
      </c>
      <c r="H104" s="8">
        <v>31.216804183082328</v>
      </c>
      <c r="I104" s="8">
        <v>1.0521927877885058</v>
      </c>
      <c r="J104" s="8">
        <v>11.776960799328416</v>
      </c>
      <c r="K104" s="8">
        <v>0.15154559436470871</v>
      </c>
      <c r="L104" s="8">
        <v>0.30080398678234171</v>
      </c>
      <c r="M104" s="8" t="s">
        <v>51</v>
      </c>
      <c r="N104" s="8">
        <v>1.1996770214010724</v>
      </c>
      <c r="O104" s="10" t="s">
        <v>509</v>
      </c>
      <c r="P104" t="s">
        <v>510</v>
      </c>
      <c r="Q104" t="s">
        <v>823</v>
      </c>
      <c r="R104" t="s">
        <v>824</v>
      </c>
      <c r="S104" t="s">
        <v>835</v>
      </c>
      <c r="T104" s="11">
        <v>31823</v>
      </c>
      <c r="U104" s="11">
        <v>43726</v>
      </c>
      <c r="V104">
        <f t="shared" si="6"/>
        <v>32</v>
      </c>
      <c r="W104">
        <v>3</v>
      </c>
      <c r="X104" t="s">
        <v>834</v>
      </c>
      <c r="Y104">
        <v>15</v>
      </c>
      <c r="Z104">
        <v>0</v>
      </c>
    </row>
    <row r="105" spans="1:26" x14ac:dyDescent="0.2">
      <c r="A105">
        <v>38</v>
      </c>
      <c r="B105" t="s">
        <v>512</v>
      </c>
      <c r="C105" s="2" t="s">
        <v>153</v>
      </c>
      <c r="D105" s="8">
        <v>1.7516354470785693</v>
      </c>
      <c r="E105" s="9">
        <v>1751.6354470785693</v>
      </c>
      <c r="F105" s="8">
        <v>24.461800023057982</v>
      </c>
      <c r="G105" s="8">
        <v>0.91968278601287134</v>
      </c>
      <c r="H105" s="8">
        <v>44.092515513815314</v>
      </c>
      <c r="I105" s="8">
        <v>0.95965371994200255</v>
      </c>
      <c r="J105" s="8">
        <v>7.5864098881303077</v>
      </c>
      <c r="K105" s="8">
        <v>5.8476092688007811E-2</v>
      </c>
      <c r="L105" s="8">
        <v>6.4858708137457768E-2</v>
      </c>
      <c r="M105" s="8" t="s">
        <v>51</v>
      </c>
      <c r="N105" s="8">
        <v>1.2944639737685715</v>
      </c>
      <c r="O105" s="10" t="s">
        <v>511</v>
      </c>
      <c r="P105" t="s">
        <v>512</v>
      </c>
      <c r="Q105" t="s">
        <v>823</v>
      </c>
      <c r="R105" t="s">
        <v>824</v>
      </c>
      <c r="S105" t="s">
        <v>835</v>
      </c>
      <c r="T105" s="11">
        <v>35211</v>
      </c>
      <c r="U105" s="11">
        <v>43728</v>
      </c>
      <c r="V105">
        <f t="shared" si="6"/>
        <v>23</v>
      </c>
      <c r="W105">
        <v>2</v>
      </c>
      <c r="X105" t="s">
        <v>832</v>
      </c>
      <c r="Y105">
        <v>64</v>
      </c>
      <c r="Z105">
        <v>2</v>
      </c>
    </row>
    <row r="106" spans="1:26" x14ac:dyDescent="0.2">
      <c r="A106">
        <v>39</v>
      </c>
      <c r="B106" t="s">
        <v>514</v>
      </c>
      <c r="C106" s="2" t="s">
        <v>154</v>
      </c>
      <c r="D106" s="8">
        <v>1.1278806191333146</v>
      </c>
      <c r="E106" s="9">
        <v>1127.8806191333147</v>
      </c>
      <c r="F106" s="8">
        <v>36.074954080730279</v>
      </c>
      <c r="G106" s="8">
        <v>1.6476453788354246</v>
      </c>
      <c r="H106" s="8">
        <v>31.700853892288457</v>
      </c>
      <c r="I106" s="8">
        <v>0.90628179031706457</v>
      </c>
      <c r="J106" s="8">
        <v>8.3939623531633742</v>
      </c>
      <c r="K106" s="8" t="s">
        <v>51</v>
      </c>
      <c r="L106" s="8">
        <v>0.17079827161098843</v>
      </c>
      <c r="M106" s="8" t="s">
        <v>51</v>
      </c>
      <c r="N106" s="8">
        <v>1.1303252120130245</v>
      </c>
      <c r="O106" s="10" t="s">
        <v>513</v>
      </c>
      <c r="P106" t="s">
        <v>514</v>
      </c>
      <c r="Q106" t="s">
        <v>827</v>
      </c>
      <c r="R106" t="s">
        <v>850</v>
      </c>
      <c r="S106" t="s">
        <v>835</v>
      </c>
      <c r="T106" s="11">
        <v>25311</v>
      </c>
      <c r="U106" s="11">
        <v>43731</v>
      </c>
      <c r="V106">
        <f t="shared" si="6"/>
        <v>50</v>
      </c>
      <c r="W106">
        <v>1</v>
      </c>
      <c r="X106" t="s">
        <v>832</v>
      </c>
      <c r="Y106">
        <v>1112</v>
      </c>
      <c r="Z106">
        <v>8</v>
      </c>
    </row>
    <row r="107" spans="1:26" x14ac:dyDescent="0.2">
      <c r="A107">
        <v>40</v>
      </c>
      <c r="B107" t="s">
        <v>516</v>
      </c>
      <c r="C107" s="2" t="s">
        <v>155</v>
      </c>
      <c r="D107" s="8">
        <v>1.7111291018900905</v>
      </c>
      <c r="E107" s="9">
        <v>1711.1291018900904</v>
      </c>
      <c r="F107" s="8">
        <v>21.982350610866202</v>
      </c>
      <c r="G107" s="8">
        <v>0.47177110333925409</v>
      </c>
      <c r="H107" s="8">
        <v>28.17518222912485</v>
      </c>
      <c r="I107" s="8">
        <v>0.92475014503842456</v>
      </c>
      <c r="J107" s="8">
        <v>6.6262056141037222</v>
      </c>
      <c r="K107" s="8">
        <v>2.2746779605256829E-2</v>
      </c>
      <c r="L107" s="8">
        <v>8.9106748773027225E-2</v>
      </c>
      <c r="M107" s="8" t="s">
        <v>51</v>
      </c>
      <c r="N107" s="8">
        <v>0.76447216394711481</v>
      </c>
      <c r="O107" s="10" t="s">
        <v>515</v>
      </c>
      <c r="P107" t="s">
        <v>516</v>
      </c>
      <c r="Q107" t="s">
        <v>823</v>
      </c>
      <c r="R107" t="s">
        <v>824</v>
      </c>
      <c r="S107" t="s">
        <v>835</v>
      </c>
      <c r="T107" s="11">
        <v>36196</v>
      </c>
      <c r="U107" s="11">
        <v>43748</v>
      </c>
      <c r="V107">
        <f t="shared" si="6"/>
        <v>20</v>
      </c>
      <c r="W107">
        <v>4</v>
      </c>
      <c r="X107" t="s">
        <v>832</v>
      </c>
      <c r="Y107">
        <v>60</v>
      </c>
      <c r="Z107">
        <v>1</v>
      </c>
    </row>
    <row r="108" spans="1:26" x14ac:dyDescent="0.2">
      <c r="A108">
        <v>43</v>
      </c>
      <c r="B108" t="s">
        <v>518</v>
      </c>
      <c r="C108" s="2" t="s">
        <v>156</v>
      </c>
      <c r="D108" s="8">
        <v>1.306198837963507</v>
      </c>
      <c r="E108" s="9">
        <v>1306.198837963507</v>
      </c>
      <c r="F108" s="8">
        <v>37.49848344783048</v>
      </c>
      <c r="G108" s="8">
        <v>1.1255335975195877</v>
      </c>
      <c r="H108" s="8">
        <v>17.566092341105378</v>
      </c>
      <c r="I108" s="8">
        <v>0.93570284128749193</v>
      </c>
      <c r="J108" s="8">
        <v>8.8085169227346789</v>
      </c>
      <c r="K108" s="8">
        <v>5.4133888014941914E-2</v>
      </c>
      <c r="L108" s="8">
        <v>0.14993863789944961</v>
      </c>
      <c r="M108" s="8" t="s">
        <v>51</v>
      </c>
      <c r="N108" s="8">
        <v>0.82767683334070552</v>
      </c>
      <c r="O108" s="10" t="s">
        <v>517</v>
      </c>
      <c r="P108" t="s">
        <v>518</v>
      </c>
      <c r="Q108" t="s">
        <v>823</v>
      </c>
      <c r="R108" t="s">
        <v>826</v>
      </c>
      <c r="S108" t="s">
        <v>835</v>
      </c>
      <c r="T108" s="11">
        <v>23573</v>
      </c>
      <c r="U108" s="11">
        <v>43742</v>
      </c>
      <c r="V108">
        <f t="shared" si="6"/>
        <v>55</v>
      </c>
      <c r="W108">
        <v>4</v>
      </c>
      <c r="X108" t="s">
        <v>832</v>
      </c>
      <c r="Y108">
        <v>4476</v>
      </c>
      <c r="Z108">
        <v>1</v>
      </c>
    </row>
    <row r="109" spans="1:26" x14ac:dyDescent="0.2">
      <c r="A109">
        <v>44</v>
      </c>
      <c r="B109" t="s">
        <v>520</v>
      </c>
      <c r="C109" s="2" t="s">
        <v>157</v>
      </c>
      <c r="D109" s="8">
        <v>2.0320749110450413</v>
      </c>
      <c r="E109" s="9">
        <v>2032.0749110450413</v>
      </c>
      <c r="F109" s="8">
        <v>30.091829179248442</v>
      </c>
      <c r="G109" s="8">
        <v>1.381909049678971</v>
      </c>
      <c r="H109" s="8">
        <v>39.444133076919684</v>
      </c>
      <c r="I109" s="8">
        <v>0.9744644032638865</v>
      </c>
      <c r="J109" s="8">
        <v>12.944683707583794</v>
      </c>
      <c r="K109" s="8">
        <v>8.362812316243734E-2</v>
      </c>
      <c r="L109" s="8">
        <v>0.14079117987797007</v>
      </c>
      <c r="M109" s="8" t="s">
        <v>51</v>
      </c>
      <c r="N109" s="8">
        <v>0.84832597117865316</v>
      </c>
      <c r="O109" s="10" t="s">
        <v>519</v>
      </c>
      <c r="P109" t="s">
        <v>520</v>
      </c>
      <c r="Q109" t="s">
        <v>823</v>
      </c>
      <c r="R109" t="s">
        <v>826</v>
      </c>
      <c r="S109" t="s">
        <v>835</v>
      </c>
      <c r="T109" s="11">
        <v>29437</v>
      </c>
      <c r="U109" s="11">
        <v>43796</v>
      </c>
      <c r="V109">
        <f t="shared" si="6"/>
        <v>39</v>
      </c>
      <c r="W109">
        <v>4</v>
      </c>
      <c r="X109" t="s">
        <v>832</v>
      </c>
      <c r="Y109">
        <v>98</v>
      </c>
      <c r="Z109">
        <v>0</v>
      </c>
    </row>
    <row r="110" spans="1:26" x14ac:dyDescent="0.2">
      <c r="A110">
        <v>45</v>
      </c>
      <c r="B110" t="s">
        <v>522</v>
      </c>
      <c r="C110" s="2" t="s">
        <v>158</v>
      </c>
      <c r="D110" s="8">
        <v>0.94429286742054663</v>
      </c>
      <c r="E110" s="9">
        <v>944.2928674205466</v>
      </c>
      <c r="F110" s="8">
        <v>26.274976726334199</v>
      </c>
      <c r="G110" s="8">
        <v>1.1784464073362451</v>
      </c>
      <c r="H110" s="8">
        <v>16.355553879538206</v>
      </c>
      <c r="I110" s="8">
        <v>0.94170070641294801</v>
      </c>
      <c r="J110" s="8">
        <v>6.2137344559073941</v>
      </c>
      <c r="K110" s="8">
        <v>-3.5583322787109094E-3</v>
      </c>
      <c r="L110" s="8">
        <v>7.1292467324345049E-2</v>
      </c>
      <c r="M110" s="8" t="s">
        <v>51</v>
      </c>
      <c r="N110" s="8">
        <v>1.0182640061643646</v>
      </c>
      <c r="O110" s="10" t="s">
        <v>521</v>
      </c>
      <c r="P110" t="s">
        <v>522</v>
      </c>
      <c r="Q110" t="s">
        <v>823</v>
      </c>
      <c r="R110" t="s">
        <v>845</v>
      </c>
      <c r="S110" t="s">
        <v>835</v>
      </c>
      <c r="T110" s="11">
        <v>34720</v>
      </c>
      <c r="U110" s="11">
        <v>43812</v>
      </c>
      <c r="V110">
        <f t="shared" si="6"/>
        <v>24</v>
      </c>
      <c r="W110">
        <v>1</v>
      </c>
      <c r="X110" t="s">
        <v>832</v>
      </c>
      <c r="Y110">
        <v>375</v>
      </c>
      <c r="Z110">
        <v>9</v>
      </c>
    </row>
    <row r="111" spans="1:26" x14ac:dyDescent="0.2">
      <c r="A111">
        <v>46</v>
      </c>
      <c r="B111" t="s">
        <v>524</v>
      </c>
      <c r="C111" s="2" t="s">
        <v>159</v>
      </c>
      <c r="D111" s="8">
        <v>1.1819439902271511</v>
      </c>
      <c r="E111" s="9">
        <v>1181.9439902271511</v>
      </c>
      <c r="F111" s="8">
        <v>22.798054813362754</v>
      </c>
      <c r="G111" s="8">
        <v>0.79711509867191133</v>
      </c>
      <c r="H111" s="8">
        <v>24.498967469765358</v>
      </c>
      <c r="I111" s="8">
        <v>0.93958731727054667</v>
      </c>
      <c r="J111" s="8">
        <v>5.2430348554653445</v>
      </c>
      <c r="K111" s="8">
        <v>5.9509328680184513E-3</v>
      </c>
      <c r="L111" s="8">
        <v>9.0572318395764115E-2</v>
      </c>
      <c r="M111" s="8" t="s">
        <v>51</v>
      </c>
      <c r="N111" s="8">
        <v>0.87778199868624829</v>
      </c>
      <c r="O111" s="10" t="s">
        <v>523</v>
      </c>
      <c r="P111" t="s">
        <v>524</v>
      </c>
      <c r="Q111" t="s">
        <v>821</v>
      </c>
      <c r="R111" t="s">
        <v>825</v>
      </c>
      <c r="S111" t="s">
        <v>831</v>
      </c>
      <c r="T111" s="11">
        <v>29236</v>
      </c>
      <c r="U111" s="11">
        <v>43763</v>
      </c>
      <c r="V111">
        <f t="shared" si="6"/>
        <v>39</v>
      </c>
      <c r="W111">
        <v>1</v>
      </c>
      <c r="X111" t="s">
        <v>832</v>
      </c>
      <c r="Y111">
        <v>2317</v>
      </c>
      <c r="Z111" t="s">
        <v>831</v>
      </c>
    </row>
    <row r="112" spans="1:26" x14ac:dyDescent="0.2">
      <c r="A112">
        <v>47</v>
      </c>
      <c r="B112" t="s">
        <v>526</v>
      </c>
      <c r="C112" s="2" t="s">
        <v>160</v>
      </c>
      <c r="D112" s="8">
        <v>1.1597064394402776</v>
      </c>
      <c r="E112" s="9">
        <v>1159.7064394402776</v>
      </c>
      <c r="F112" s="8">
        <v>3.7609845419635857</v>
      </c>
      <c r="G112" s="8">
        <v>0.7071556647603936</v>
      </c>
      <c r="H112" s="8">
        <v>31.875737339974368</v>
      </c>
      <c r="I112" s="8">
        <v>1.0051005006051419</v>
      </c>
      <c r="J112" s="8">
        <v>7.8749743438338831</v>
      </c>
      <c r="K112" s="8">
        <v>4.4157334552250502E-2</v>
      </c>
      <c r="L112" s="8">
        <v>0.21128002713302579</v>
      </c>
      <c r="M112" s="8" t="s">
        <v>51</v>
      </c>
      <c r="N112" s="8">
        <v>0.88735461047677067</v>
      </c>
      <c r="O112" s="10" t="s">
        <v>525</v>
      </c>
      <c r="P112" t="s">
        <v>526</v>
      </c>
      <c r="Q112" t="s">
        <v>821</v>
      </c>
      <c r="R112" t="s">
        <v>825</v>
      </c>
      <c r="S112" t="s">
        <v>831</v>
      </c>
      <c r="T112" s="11">
        <v>33514</v>
      </c>
      <c r="U112" s="11">
        <v>43805</v>
      </c>
      <c r="V112">
        <f t="shared" si="6"/>
        <v>28</v>
      </c>
      <c r="W112">
        <v>1</v>
      </c>
      <c r="X112" t="s">
        <v>832</v>
      </c>
      <c r="Y112">
        <v>874</v>
      </c>
      <c r="Z112" t="s">
        <v>831</v>
      </c>
    </row>
    <row r="113" spans="1:26" x14ac:dyDescent="0.2">
      <c r="A113">
        <v>48</v>
      </c>
      <c r="B113" t="s">
        <v>528</v>
      </c>
      <c r="C113" s="2" t="s">
        <v>161</v>
      </c>
      <c r="D113" s="8">
        <v>1.3811803158473612</v>
      </c>
      <c r="E113" s="9">
        <v>1381.1803158473613</v>
      </c>
      <c r="F113" s="8">
        <v>34.51672536922986</v>
      </c>
      <c r="G113" s="8">
        <v>1.2286491963422081</v>
      </c>
      <c r="H113" s="8">
        <v>16.040446246127747</v>
      </c>
      <c r="I113" s="8">
        <v>0.92843827530819822</v>
      </c>
      <c r="J113" s="8">
        <v>12.08341975891738</v>
      </c>
      <c r="K113" s="8" t="s">
        <v>51</v>
      </c>
      <c r="L113" s="8">
        <v>2.0247460110846844E-2</v>
      </c>
      <c r="M113" s="8" t="s">
        <v>51</v>
      </c>
      <c r="N113" s="8">
        <v>0.95860406388511987</v>
      </c>
      <c r="O113" s="10" t="s">
        <v>527</v>
      </c>
      <c r="P113" t="s">
        <v>528</v>
      </c>
      <c r="Q113" t="s">
        <v>823</v>
      </c>
      <c r="R113" t="s">
        <v>826</v>
      </c>
      <c r="S113" t="s">
        <v>833</v>
      </c>
      <c r="T113" s="11">
        <v>29943</v>
      </c>
      <c r="U113" s="11">
        <v>43733</v>
      </c>
      <c r="V113">
        <f t="shared" si="6"/>
        <v>37</v>
      </c>
      <c r="W113">
        <v>3</v>
      </c>
      <c r="X113" t="s">
        <v>832</v>
      </c>
      <c r="Y113">
        <v>11409</v>
      </c>
      <c r="Z113">
        <v>10</v>
      </c>
    </row>
    <row r="114" spans="1:26" x14ac:dyDescent="0.2">
      <c r="A114">
        <v>49</v>
      </c>
      <c r="B114" t="s">
        <v>530</v>
      </c>
      <c r="C114" s="2" t="s">
        <v>162</v>
      </c>
      <c r="D114" s="8">
        <v>1.7930767175616011</v>
      </c>
      <c r="E114" s="9">
        <v>1793.0767175616011</v>
      </c>
      <c r="F114" s="8">
        <v>46.473412596783369</v>
      </c>
      <c r="G114" s="8">
        <v>1.3815196717975642</v>
      </c>
      <c r="H114" s="8">
        <v>10.007312979791298</v>
      </c>
      <c r="I114" s="8">
        <v>1.0330419596722717</v>
      </c>
      <c r="J114" s="8">
        <v>7.4617772426387958</v>
      </c>
      <c r="K114" s="8">
        <v>5.0329768422698123E-2</v>
      </c>
      <c r="L114" s="8">
        <v>0.74466354297540849</v>
      </c>
      <c r="M114" s="8" t="s">
        <v>51</v>
      </c>
      <c r="N114" s="8">
        <v>1.4343056989313723</v>
      </c>
      <c r="O114" s="10" t="s">
        <v>529</v>
      </c>
      <c r="P114" t="s">
        <v>530</v>
      </c>
      <c r="Q114" t="s">
        <v>827</v>
      </c>
      <c r="R114" t="s">
        <v>851</v>
      </c>
      <c r="S114" t="s">
        <v>833</v>
      </c>
      <c r="T114" s="11">
        <v>21300</v>
      </c>
      <c r="U114" s="11">
        <v>43741</v>
      </c>
      <c r="V114">
        <f t="shared" si="6"/>
        <v>61</v>
      </c>
      <c r="W114">
        <v>1</v>
      </c>
      <c r="X114" t="s">
        <v>834</v>
      </c>
      <c r="Y114">
        <v>1217</v>
      </c>
      <c r="Z114">
        <v>8</v>
      </c>
    </row>
    <row r="115" spans="1:26" x14ac:dyDescent="0.2">
      <c r="A115">
        <v>50</v>
      </c>
      <c r="B115" t="s">
        <v>532</v>
      </c>
      <c r="C115" s="2" t="s">
        <v>163</v>
      </c>
      <c r="D115" s="8">
        <v>1.2895959056123301</v>
      </c>
      <c r="E115" s="9">
        <v>1289.5959056123302</v>
      </c>
      <c r="F115" s="8">
        <v>28.398833369272271</v>
      </c>
      <c r="G115" s="8">
        <v>1.010339055737576</v>
      </c>
      <c r="H115" s="8">
        <v>17.433816352479155</v>
      </c>
      <c r="I115" s="8">
        <v>0.9945471433627624</v>
      </c>
      <c r="J115" s="8">
        <v>6.512134148795802</v>
      </c>
      <c r="K115" s="8">
        <v>0.10802792862466595</v>
      </c>
      <c r="L115" s="8">
        <v>0.16313029442897634</v>
      </c>
      <c r="M115" s="8" t="s">
        <v>51</v>
      </c>
      <c r="N115" s="8">
        <v>0.93510954302432836</v>
      </c>
      <c r="O115" s="10" t="s">
        <v>531</v>
      </c>
      <c r="P115" t="s">
        <v>532</v>
      </c>
      <c r="Q115" t="s">
        <v>823</v>
      </c>
      <c r="R115" t="s">
        <v>826</v>
      </c>
      <c r="S115" t="s">
        <v>835</v>
      </c>
      <c r="T115" s="11">
        <v>33760</v>
      </c>
      <c r="U115" s="11">
        <v>43815</v>
      </c>
      <c r="V115">
        <f t="shared" si="6"/>
        <v>27</v>
      </c>
      <c r="W115">
        <v>1</v>
      </c>
      <c r="X115" t="s">
        <v>832</v>
      </c>
      <c r="Y115">
        <v>704</v>
      </c>
      <c r="Z115">
        <v>10</v>
      </c>
    </row>
    <row r="116" spans="1:26" x14ac:dyDescent="0.2">
      <c r="A116">
        <v>51</v>
      </c>
      <c r="B116" t="s">
        <v>534</v>
      </c>
      <c r="C116" s="2" t="s">
        <v>164</v>
      </c>
      <c r="D116" s="8">
        <v>1.5468363433603616</v>
      </c>
      <c r="E116" s="9">
        <v>1546.8363433603615</v>
      </c>
      <c r="F116" s="8" t="s">
        <v>51</v>
      </c>
      <c r="G116" s="8">
        <v>1.2529865548122252</v>
      </c>
      <c r="H116" s="8">
        <v>120.0942513172829</v>
      </c>
      <c r="I116" s="8">
        <v>1.1135117261399508</v>
      </c>
      <c r="J116" s="8">
        <v>5.9804104626041417</v>
      </c>
      <c r="K116" s="8">
        <v>0.16905424836403118</v>
      </c>
      <c r="L116" s="8">
        <v>0.28419683216249825</v>
      </c>
      <c r="M116" s="8" t="s">
        <v>51</v>
      </c>
      <c r="N116" s="8">
        <v>0.7827437412862458</v>
      </c>
      <c r="O116" s="10" t="s">
        <v>533</v>
      </c>
      <c r="P116" t="s">
        <v>534</v>
      </c>
      <c r="Q116" t="s">
        <v>823</v>
      </c>
      <c r="R116" t="s">
        <v>845</v>
      </c>
      <c r="S116" t="s">
        <v>835</v>
      </c>
      <c r="T116" s="11">
        <v>34720</v>
      </c>
      <c r="U116" s="11">
        <v>43832</v>
      </c>
      <c r="V116">
        <v>24</v>
      </c>
      <c r="W116" s="12">
        <v>1</v>
      </c>
      <c r="X116" t="s">
        <v>832</v>
      </c>
      <c r="Y116" t="s">
        <v>831</v>
      </c>
      <c r="Z116">
        <v>5</v>
      </c>
    </row>
    <row r="117" spans="1:26" x14ac:dyDescent="0.2">
      <c r="A117">
        <v>52</v>
      </c>
      <c r="B117" t="s">
        <v>536</v>
      </c>
      <c r="C117" s="2" t="s">
        <v>165</v>
      </c>
      <c r="D117" s="8">
        <v>1.6423095730043025</v>
      </c>
      <c r="E117" s="9">
        <v>1642.3095730043024</v>
      </c>
      <c r="F117" s="8">
        <v>38.586540935211538</v>
      </c>
      <c r="G117" s="8">
        <v>0.45343013719219649</v>
      </c>
      <c r="H117" s="8">
        <v>33.098687818163938</v>
      </c>
      <c r="I117" s="8">
        <v>1.0303307540458646</v>
      </c>
      <c r="J117" s="8">
        <v>6.39649414866809</v>
      </c>
      <c r="K117" s="8">
        <v>0.2061854153886018</v>
      </c>
      <c r="L117" s="8">
        <v>0.27107718559023897</v>
      </c>
      <c r="M117" s="8" t="s">
        <v>51</v>
      </c>
      <c r="N117" s="8">
        <v>1.3331500379580019</v>
      </c>
      <c r="O117" s="10" t="s">
        <v>535</v>
      </c>
      <c r="P117" t="s">
        <v>536</v>
      </c>
      <c r="Q117" t="s">
        <v>823</v>
      </c>
      <c r="R117" t="s">
        <v>826</v>
      </c>
      <c r="S117" t="s">
        <v>835</v>
      </c>
      <c r="T117" s="11">
        <v>33760</v>
      </c>
      <c r="U117" s="11">
        <v>43830</v>
      </c>
      <c r="V117">
        <f t="shared" ref="V117:V124" si="7">DATEDIF(T117,U117,"Y")</f>
        <v>27</v>
      </c>
      <c r="W117">
        <v>2</v>
      </c>
      <c r="X117" t="s">
        <v>832</v>
      </c>
      <c r="Y117">
        <v>129</v>
      </c>
      <c r="Z117">
        <v>0</v>
      </c>
    </row>
    <row r="118" spans="1:26" x14ac:dyDescent="0.2">
      <c r="A118">
        <v>53</v>
      </c>
      <c r="B118" t="s">
        <v>538</v>
      </c>
      <c r="C118" s="2" t="s">
        <v>166</v>
      </c>
      <c r="D118" s="8">
        <v>1.569300172237672</v>
      </c>
      <c r="E118" s="9">
        <v>1569.3001722376721</v>
      </c>
      <c r="F118" s="8">
        <v>39.65421601601178</v>
      </c>
      <c r="G118" s="8">
        <v>1.7143882453243595</v>
      </c>
      <c r="H118" s="8">
        <v>14.732338675293056</v>
      </c>
      <c r="I118" s="8">
        <v>0.97083646588120098</v>
      </c>
      <c r="J118" s="8">
        <v>16.323507170919612</v>
      </c>
      <c r="K118" s="8">
        <v>0.17316765030424375</v>
      </c>
      <c r="L118" s="8">
        <v>0.33802023772131612</v>
      </c>
      <c r="M118" s="8" t="s">
        <v>51</v>
      </c>
      <c r="N118" s="8">
        <v>1.0268377765757322</v>
      </c>
      <c r="O118" s="10" t="s">
        <v>537</v>
      </c>
      <c r="P118" t="s">
        <v>538</v>
      </c>
      <c r="Q118" t="s">
        <v>823</v>
      </c>
      <c r="R118" t="s">
        <v>824</v>
      </c>
      <c r="S118" t="s">
        <v>833</v>
      </c>
      <c r="T118" s="11">
        <v>23236</v>
      </c>
      <c r="U118" s="11">
        <v>43866</v>
      </c>
      <c r="V118">
        <f t="shared" si="7"/>
        <v>56</v>
      </c>
      <c r="W118">
        <v>1</v>
      </c>
      <c r="X118" t="s">
        <v>832</v>
      </c>
      <c r="Y118">
        <v>1854</v>
      </c>
      <c r="Z118">
        <v>14</v>
      </c>
    </row>
    <row r="119" spans="1:26" x14ac:dyDescent="0.2">
      <c r="A119">
        <v>54</v>
      </c>
      <c r="B119" t="s">
        <v>540</v>
      </c>
      <c r="C119" s="2" t="s">
        <v>167</v>
      </c>
      <c r="D119" s="8">
        <v>1.341441337381766</v>
      </c>
      <c r="E119" s="9">
        <v>1341.4413373817661</v>
      </c>
      <c r="F119" s="8">
        <v>29.42984269262822</v>
      </c>
      <c r="G119" s="8">
        <v>2.2463057608562167</v>
      </c>
      <c r="H119" s="8">
        <v>31.55511360488363</v>
      </c>
      <c r="I119" s="8">
        <v>1.0044613967285287</v>
      </c>
      <c r="J119" s="8">
        <v>22.79137832301517</v>
      </c>
      <c r="K119" s="8">
        <v>8.4054936604387565E-2</v>
      </c>
      <c r="L119" s="8">
        <v>0.53578473744684285</v>
      </c>
      <c r="M119" s="8" t="s">
        <v>51</v>
      </c>
      <c r="N119" s="8">
        <v>1.2438848634899435</v>
      </c>
      <c r="O119" s="10" t="s">
        <v>539</v>
      </c>
      <c r="P119" t="s">
        <v>540</v>
      </c>
      <c r="Q119" t="s">
        <v>827</v>
      </c>
      <c r="R119" t="s">
        <v>828</v>
      </c>
      <c r="S119" t="s">
        <v>835</v>
      </c>
      <c r="T119" s="11">
        <v>33242</v>
      </c>
      <c r="U119" s="11">
        <v>43878</v>
      </c>
      <c r="V119">
        <f t="shared" si="7"/>
        <v>29</v>
      </c>
      <c r="W119">
        <v>1</v>
      </c>
      <c r="X119" t="s">
        <v>832</v>
      </c>
      <c r="Y119">
        <v>148</v>
      </c>
      <c r="Z119">
        <v>9</v>
      </c>
    </row>
    <row r="120" spans="1:26" x14ac:dyDescent="0.2">
      <c r="A120">
        <v>57</v>
      </c>
      <c r="B120" t="s">
        <v>542</v>
      </c>
      <c r="C120" s="2" t="s">
        <v>168</v>
      </c>
      <c r="D120" s="8">
        <v>1.3926526835147974</v>
      </c>
      <c r="E120" s="9">
        <v>1392.6526835147974</v>
      </c>
      <c r="F120" s="8">
        <v>53.093760163314528</v>
      </c>
      <c r="G120" s="8">
        <v>1.1497933749078426</v>
      </c>
      <c r="H120" s="8">
        <v>35.980847143906438</v>
      </c>
      <c r="I120" s="8">
        <v>1.0189049077695411</v>
      </c>
      <c r="J120" s="8">
        <v>8.1256634877605656</v>
      </c>
      <c r="K120" s="8">
        <v>0.16545987783051375</v>
      </c>
      <c r="L120" s="8">
        <v>0.30148742981486737</v>
      </c>
      <c r="M120" s="8" t="s">
        <v>51</v>
      </c>
      <c r="N120" s="8">
        <v>1.1145869787856095</v>
      </c>
      <c r="O120" s="10" t="s">
        <v>541</v>
      </c>
      <c r="P120" t="s">
        <v>542</v>
      </c>
      <c r="Q120" t="s">
        <v>823</v>
      </c>
      <c r="R120" t="s">
        <v>824</v>
      </c>
      <c r="S120" t="s">
        <v>833</v>
      </c>
      <c r="T120" s="11">
        <v>23236</v>
      </c>
      <c r="U120" s="11">
        <v>43905</v>
      </c>
      <c r="V120">
        <f t="shared" si="7"/>
        <v>56</v>
      </c>
      <c r="W120">
        <v>2</v>
      </c>
      <c r="X120" t="s">
        <v>832</v>
      </c>
      <c r="Y120">
        <v>373</v>
      </c>
      <c r="Z120">
        <v>4</v>
      </c>
    </row>
    <row r="121" spans="1:26" x14ac:dyDescent="0.2">
      <c r="A121">
        <v>58</v>
      </c>
      <c r="B121" t="s">
        <v>544</v>
      </c>
      <c r="C121" s="2" t="s">
        <v>169</v>
      </c>
      <c r="D121" s="8">
        <v>0.90115531076153088</v>
      </c>
      <c r="E121" s="9">
        <v>901.15531076153093</v>
      </c>
      <c r="F121" s="8">
        <v>34.601641948827648</v>
      </c>
      <c r="G121" s="8">
        <v>2.0096488190814861</v>
      </c>
      <c r="H121" s="8">
        <v>25.790962607725938</v>
      </c>
      <c r="I121" s="8">
        <v>1.0224313281795354</v>
      </c>
      <c r="J121" s="8">
        <v>22.344566112444884</v>
      </c>
      <c r="K121" s="8">
        <v>0.10815695164399283</v>
      </c>
      <c r="L121" s="8">
        <v>0.20554456447559266</v>
      </c>
      <c r="M121" s="8" t="s">
        <v>51</v>
      </c>
      <c r="N121" s="8">
        <v>1.1556496640801026</v>
      </c>
      <c r="O121" s="10" t="s">
        <v>543</v>
      </c>
      <c r="P121" t="s">
        <v>544</v>
      </c>
      <c r="Q121" t="s">
        <v>823</v>
      </c>
      <c r="R121" t="s">
        <v>845</v>
      </c>
      <c r="S121" t="s">
        <v>835</v>
      </c>
      <c r="T121" s="11">
        <v>34720</v>
      </c>
      <c r="U121" s="11">
        <v>43903</v>
      </c>
      <c r="V121">
        <f t="shared" si="7"/>
        <v>25</v>
      </c>
      <c r="W121">
        <v>2</v>
      </c>
      <c r="X121" t="s">
        <v>832</v>
      </c>
      <c r="Y121">
        <v>172</v>
      </c>
      <c r="Z121">
        <v>0</v>
      </c>
    </row>
    <row r="122" spans="1:26" x14ac:dyDescent="0.2">
      <c r="A122">
        <v>59</v>
      </c>
      <c r="B122" t="s">
        <v>546</v>
      </c>
      <c r="C122" s="2" t="s">
        <v>170</v>
      </c>
      <c r="D122" s="8">
        <v>1.3765664549868335</v>
      </c>
      <c r="E122" s="9">
        <v>1376.5664549868336</v>
      </c>
      <c r="F122" s="8">
        <v>39.37522890076373</v>
      </c>
      <c r="G122" s="8">
        <v>2.0144784331293515</v>
      </c>
      <c r="H122" s="8">
        <v>48.350973144860944</v>
      </c>
      <c r="I122" s="8">
        <v>1.0211071591766481</v>
      </c>
      <c r="J122" s="8">
        <v>12.237240878601019</v>
      </c>
      <c r="K122" s="8">
        <v>5.5343474727287498E-2</v>
      </c>
      <c r="L122" s="8">
        <v>0.65483043866838542</v>
      </c>
      <c r="M122" s="8" t="s">
        <v>51</v>
      </c>
      <c r="N122" s="8">
        <v>1.2200215697647325</v>
      </c>
      <c r="O122" s="10" t="s">
        <v>545</v>
      </c>
      <c r="P122" t="s">
        <v>546</v>
      </c>
      <c r="Q122" t="s">
        <v>823</v>
      </c>
      <c r="R122" t="s">
        <v>824</v>
      </c>
      <c r="S122" t="s">
        <v>833</v>
      </c>
      <c r="T122" s="11">
        <v>30355</v>
      </c>
      <c r="U122" s="11">
        <v>43854</v>
      </c>
      <c r="V122">
        <f t="shared" si="7"/>
        <v>36</v>
      </c>
      <c r="W122">
        <v>1</v>
      </c>
      <c r="X122" t="s">
        <v>834</v>
      </c>
      <c r="Y122">
        <v>2375</v>
      </c>
      <c r="Z122">
        <v>14</v>
      </c>
    </row>
    <row r="123" spans="1:26" x14ac:dyDescent="0.2">
      <c r="A123">
        <v>60</v>
      </c>
      <c r="B123" t="s">
        <v>548</v>
      </c>
      <c r="C123" s="2" t="s">
        <v>171</v>
      </c>
      <c r="D123" s="8">
        <v>1.1257086076637397</v>
      </c>
      <c r="E123" s="9">
        <v>1125.7086076637397</v>
      </c>
      <c r="F123" s="8">
        <v>29.24272681056642</v>
      </c>
      <c r="G123" s="8">
        <v>2.0377079296832417</v>
      </c>
      <c r="H123" s="8">
        <v>31.116771412047743</v>
      </c>
      <c r="I123" s="8">
        <v>1.0018853927968148</v>
      </c>
      <c r="J123" s="8">
        <v>11.182732762361123</v>
      </c>
      <c r="K123" s="8">
        <v>3.2017879214795257E-2</v>
      </c>
      <c r="L123" s="8">
        <v>0.25059142651392108</v>
      </c>
      <c r="M123" s="8" t="s">
        <v>51</v>
      </c>
      <c r="N123" s="8">
        <v>0.73643215521477656</v>
      </c>
      <c r="O123" s="10" t="s">
        <v>547</v>
      </c>
      <c r="P123" t="s">
        <v>548</v>
      </c>
      <c r="Q123" t="s">
        <v>827</v>
      </c>
      <c r="R123" t="s">
        <v>850</v>
      </c>
      <c r="S123" t="s">
        <v>835</v>
      </c>
      <c r="T123" s="11">
        <v>34130</v>
      </c>
      <c r="U123" s="11">
        <v>43854</v>
      </c>
      <c r="V123">
        <f t="shared" si="7"/>
        <v>26</v>
      </c>
      <c r="W123">
        <v>1</v>
      </c>
      <c r="X123" t="s">
        <v>834</v>
      </c>
      <c r="Y123">
        <v>647</v>
      </c>
      <c r="Z123">
        <v>4</v>
      </c>
    </row>
    <row r="124" spans="1:26" x14ac:dyDescent="0.2">
      <c r="A124">
        <v>61</v>
      </c>
      <c r="B124" t="s">
        <v>550</v>
      </c>
      <c r="C124" s="2" t="s">
        <v>172</v>
      </c>
      <c r="D124" s="8">
        <v>1.4926296598381783</v>
      </c>
      <c r="E124" s="9">
        <v>1492.6296598381782</v>
      </c>
      <c r="F124" s="8">
        <v>13.26405715356178</v>
      </c>
      <c r="G124" s="8">
        <v>1.4661174803529526</v>
      </c>
      <c r="H124" s="8">
        <v>43.913275269392955</v>
      </c>
      <c r="I124" s="8">
        <v>0.96985497303986301</v>
      </c>
      <c r="J124" s="8">
        <v>11.425731384824948</v>
      </c>
      <c r="K124" s="8">
        <v>7.2209249346055229E-2</v>
      </c>
      <c r="L124" s="8">
        <v>0.15518652094774926</v>
      </c>
      <c r="M124" s="8" t="s">
        <v>51</v>
      </c>
      <c r="N124" s="8">
        <v>1.224399910413368</v>
      </c>
      <c r="O124" s="10" t="s">
        <v>549</v>
      </c>
      <c r="P124" t="s">
        <v>550</v>
      </c>
      <c r="Q124" t="s">
        <v>823</v>
      </c>
      <c r="R124" t="s">
        <v>826</v>
      </c>
      <c r="S124" t="s">
        <v>835</v>
      </c>
      <c r="T124" s="11">
        <v>25518</v>
      </c>
      <c r="U124" s="11">
        <v>43864</v>
      </c>
      <c r="V124">
        <f t="shared" si="7"/>
        <v>50</v>
      </c>
      <c r="W124">
        <v>1</v>
      </c>
      <c r="X124" t="s">
        <v>834</v>
      </c>
      <c r="Y124">
        <v>1982</v>
      </c>
      <c r="Z124">
        <v>10</v>
      </c>
    </row>
    <row r="125" spans="1:26" x14ac:dyDescent="0.2">
      <c r="A125">
        <v>62</v>
      </c>
      <c r="B125" t="s">
        <v>552</v>
      </c>
      <c r="C125" s="2" t="s">
        <v>173</v>
      </c>
      <c r="D125" s="8">
        <v>1.4891459776509246</v>
      </c>
      <c r="E125" s="9">
        <v>1489.1459776509246</v>
      </c>
      <c r="F125" s="8">
        <v>34.768704320764797</v>
      </c>
      <c r="G125" s="8">
        <v>1.1988400853676915</v>
      </c>
      <c r="H125" s="8">
        <v>26.374061497222449</v>
      </c>
      <c r="I125" s="8">
        <v>0.9510824899552448</v>
      </c>
      <c r="J125" s="8">
        <v>21.558749161649999</v>
      </c>
      <c r="K125" s="8">
        <v>5.5574236241484158E-3</v>
      </c>
      <c r="L125" s="8">
        <v>0.26220249832688775</v>
      </c>
      <c r="M125" s="8" t="s">
        <v>51</v>
      </c>
      <c r="N125" s="8">
        <v>0.94646493222314398</v>
      </c>
      <c r="O125" s="10" t="s">
        <v>551</v>
      </c>
      <c r="P125" t="s">
        <v>552</v>
      </c>
      <c r="Q125" t="s">
        <v>827</v>
      </c>
      <c r="R125" t="s">
        <v>849</v>
      </c>
      <c r="S125" t="s">
        <v>833</v>
      </c>
      <c r="T125" s="11">
        <v>34219</v>
      </c>
      <c r="U125" s="11">
        <v>43890</v>
      </c>
      <c r="V125">
        <v>26</v>
      </c>
      <c r="W125" s="12">
        <v>1</v>
      </c>
      <c r="X125" t="s">
        <v>834</v>
      </c>
      <c r="Y125" t="s">
        <v>831</v>
      </c>
      <c r="Z125">
        <v>11</v>
      </c>
    </row>
    <row r="126" spans="1:26" x14ac:dyDescent="0.2">
      <c r="A126">
        <v>63</v>
      </c>
      <c r="B126" t="s">
        <v>554</v>
      </c>
      <c r="C126" s="2" t="s">
        <v>174</v>
      </c>
      <c r="D126" s="8">
        <v>1.2865267995762146</v>
      </c>
      <c r="E126" s="9">
        <v>1286.5267995762147</v>
      </c>
      <c r="F126" s="8">
        <v>37.184649119179944</v>
      </c>
      <c r="G126" s="8">
        <v>1.562191921131088</v>
      </c>
      <c r="H126" s="8">
        <v>69.638344162808735</v>
      </c>
      <c r="I126" s="8">
        <v>1.07169031401423</v>
      </c>
      <c r="J126" s="8">
        <v>7.4450584671788853</v>
      </c>
      <c r="K126" s="8">
        <v>0.21838286087111738</v>
      </c>
      <c r="L126" s="8">
        <v>0.4398110711480665</v>
      </c>
      <c r="M126" s="8" t="s">
        <v>51</v>
      </c>
      <c r="N126" s="8">
        <v>1.239172493200098</v>
      </c>
      <c r="O126" s="10" t="s">
        <v>553</v>
      </c>
      <c r="P126" t="s">
        <v>554</v>
      </c>
      <c r="Q126" t="s">
        <v>823</v>
      </c>
      <c r="R126" t="s">
        <v>826</v>
      </c>
      <c r="S126" t="s">
        <v>835</v>
      </c>
      <c r="T126" s="11">
        <v>25518</v>
      </c>
      <c r="U126" s="11">
        <v>43916</v>
      </c>
      <c r="V126">
        <f t="shared" ref="V126:V168" si="8">DATEDIF(T126,U126,"Y")</f>
        <v>50</v>
      </c>
      <c r="W126">
        <v>2</v>
      </c>
      <c r="X126" t="s">
        <v>834</v>
      </c>
      <c r="Y126">
        <v>178</v>
      </c>
      <c r="Z126">
        <v>0</v>
      </c>
    </row>
    <row r="127" spans="1:26" x14ac:dyDescent="0.2">
      <c r="A127">
        <v>64</v>
      </c>
      <c r="B127" t="s">
        <v>556</v>
      </c>
      <c r="C127" s="2" t="s">
        <v>175</v>
      </c>
      <c r="D127" s="8">
        <v>1.3296572325831248</v>
      </c>
      <c r="E127" s="9">
        <v>1329.6572325831248</v>
      </c>
      <c r="F127" s="8">
        <v>43.292418068938865</v>
      </c>
      <c r="G127" s="8">
        <v>1.7848483430371733</v>
      </c>
      <c r="H127" s="8">
        <v>18.078705395340048</v>
      </c>
      <c r="I127" s="8">
        <v>0.95452363152838593</v>
      </c>
      <c r="J127" s="8">
        <v>7.8161110384118793</v>
      </c>
      <c r="K127" s="8">
        <v>9.8148276046780961E-2</v>
      </c>
      <c r="L127" s="8">
        <v>0.15334937592587974</v>
      </c>
      <c r="M127" s="8" t="s">
        <v>51</v>
      </c>
      <c r="N127" s="8">
        <v>1.0890882191905924</v>
      </c>
      <c r="O127" s="10" t="s">
        <v>555</v>
      </c>
      <c r="P127" t="s">
        <v>556</v>
      </c>
      <c r="Q127" t="s">
        <v>821</v>
      </c>
      <c r="R127" t="s">
        <v>825</v>
      </c>
      <c r="S127" t="s">
        <v>831</v>
      </c>
      <c r="T127" s="11">
        <v>29236</v>
      </c>
      <c r="U127" s="11">
        <v>43868</v>
      </c>
      <c r="V127">
        <f t="shared" si="8"/>
        <v>40</v>
      </c>
      <c r="W127">
        <v>2</v>
      </c>
      <c r="X127" t="s">
        <v>832</v>
      </c>
      <c r="Y127">
        <v>37</v>
      </c>
      <c r="Z127" t="s">
        <v>831</v>
      </c>
    </row>
    <row r="128" spans="1:26" x14ac:dyDescent="0.2">
      <c r="A128">
        <v>65</v>
      </c>
      <c r="B128" t="s">
        <v>558</v>
      </c>
      <c r="C128" s="2" t="s">
        <v>176</v>
      </c>
      <c r="D128" s="8">
        <v>1.4561186511115769</v>
      </c>
      <c r="E128" s="9">
        <v>1456.1186511115768</v>
      </c>
      <c r="F128" s="8">
        <v>34.4485395408188</v>
      </c>
      <c r="G128" s="8">
        <v>1.8163141943227989</v>
      </c>
      <c r="H128" s="8">
        <v>57.48788319360186</v>
      </c>
      <c r="I128" s="8">
        <v>1.2446427833060738</v>
      </c>
      <c r="J128" s="8">
        <v>12.948928303498629</v>
      </c>
      <c r="K128" s="8">
        <v>0.24715721237034366</v>
      </c>
      <c r="L128" s="8">
        <v>0.4188468550644775</v>
      </c>
      <c r="M128" s="8" t="s">
        <v>51</v>
      </c>
      <c r="N128" s="8">
        <v>0.95826587322103207</v>
      </c>
      <c r="O128" s="10" t="s">
        <v>557</v>
      </c>
      <c r="P128" t="s">
        <v>558</v>
      </c>
      <c r="Q128" t="s">
        <v>823</v>
      </c>
      <c r="R128" t="s">
        <v>845</v>
      </c>
      <c r="S128" t="s">
        <v>835</v>
      </c>
      <c r="T128" s="11">
        <v>21477</v>
      </c>
      <c r="U128" s="11">
        <v>44042</v>
      </c>
      <c r="V128">
        <f t="shared" si="8"/>
        <v>61</v>
      </c>
      <c r="W128">
        <v>1</v>
      </c>
      <c r="X128" t="s">
        <v>832</v>
      </c>
      <c r="Y128">
        <v>394</v>
      </c>
      <c r="Z128">
        <v>6</v>
      </c>
    </row>
    <row r="129" spans="1:26" x14ac:dyDescent="0.2">
      <c r="A129">
        <v>66</v>
      </c>
      <c r="B129" t="s">
        <v>560</v>
      </c>
      <c r="C129" s="2" t="s">
        <v>177</v>
      </c>
      <c r="D129" s="8">
        <v>1.0103808216386831</v>
      </c>
      <c r="E129" s="9">
        <v>1010.3808216386832</v>
      </c>
      <c r="F129" s="8">
        <v>31.540569655476624</v>
      </c>
      <c r="G129" s="8">
        <v>1.4654858252438725</v>
      </c>
      <c r="H129" s="8">
        <v>29.192747624932483</v>
      </c>
      <c r="I129" s="8">
        <v>0.9123691307048758</v>
      </c>
      <c r="J129" s="8">
        <v>11.00273772698055</v>
      </c>
      <c r="K129" s="8">
        <v>5.7409468305573585E-2</v>
      </c>
      <c r="L129" s="8">
        <v>0.13776183960112007</v>
      </c>
      <c r="M129" s="8" t="s">
        <v>51</v>
      </c>
      <c r="N129" s="8">
        <v>0.97237057420327933</v>
      </c>
      <c r="O129" s="10" t="s">
        <v>559</v>
      </c>
      <c r="P129" t="s">
        <v>560</v>
      </c>
      <c r="Q129" t="s">
        <v>823</v>
      </c>
      <c r="R129" t="s">
        <v>826</v>
      </c>
      <c r="S129" t="s">
        <v>835</v>
      </c>
      <c r="T129" s="11">
        <v>36030</v>
      </c>
      <c r="U129" s="11">
        <v>44054</v>
      </c>
      <c r="V129">
        <f t="shared" si="8"/>
        <v>21</v>
      </c>
      <c r="W129">
        <v>1</v>
      </c>
      <c r="X129" t="s">
        <v>832</v>
      </c>
      <c r="Y129">
        <v>2208</v>
      </c>
      <c r="Z129">
        <v>5</v>
      </c>
    </row>
    <row r="130" spans="1:26" x14ac:dyDescent="0.2">
      <c r="A130">
        <v>67</v>
      </c>
      <c r="B130" t="s">
        <v>562</v>
      </c>
      <c r="C130" s="2" t="s">
        <v>178</v>
      </c>
      <c r="D130" s="8">
        <v>1.6163537381643855</v>
      </c>
      <c r="E130" s="9">
        <v>1616.3537381643855</v>
      </c>
      <c r="F130" s="8">
        <v>49.180084264563064</v>
      </c>
      <c r="G130" s="8">
        <v>1.2416190499991582</v>
      </c>
      <c r="H130" s="8">
        <v>18.299364773887753</v>
      </c>
      <c r="I130" s="8">
        <v>0.91101131354248777</v>
      </c>
      <c r="J130" s="8">
        <v>14.193330659609037</v>
      </c>
      <c r="K130" s="8">
        <v>-3.6461658507482304E-3</v>
      </c>
      <c r="L130" s="8">
        <v>6.865769466276142E-2</v>
      </c>
      <c r="M130" s="8" t="s">
        <v>51</v>
      </c>
      <c r="N130" s="8">
        <v>1.081970675494724</v>
      </c>
      <c r="O130" s="10" t="s">
        <v>561</v>
      </c>
      <c r="P130" t="s">
        <v>562</v>
      </c>
      <c r="Q130" t="s">
        <v>823</v>
      </c>
      <c r="R130" t="s">
        <v>824</v>
      </c>
      <c r="S130" t="s">
        <v>833</v>
      </c>
      <c r="T130" s="11">
        <v>30355</v>
      </c>
      <c r="U130" s="11">
        <v>43978</v>
      </c>
      <c r="V130">
        <f t="shared" si="8"/>
        <v>37</v>
      </c>
      <c r="W130">
        <v>2</v>
      </c>
      <c r="X130" t="s">
        <v>834</v>
      </c>
      <c r="Y130">
        <v>3372</v>
      </c>
      <c r="Z130">
        <v>13</v>
      </c>
    </row>
    <row r="131" spans="1:26" x14ac:dyDescent="0.2">
      <c r="A131">
        <v>68</v>
      </c>
      <c r="B131" t="s">
        <v>564</v>
      </c>
      <c r="C131" s="2" t="s">
        <v>179</v>
      </c>
      <c r="D131" s="8">
        <v>1.3365475265340796</v>
      </c>
      <c r="E131" s="9">
        <v>1336.5475265340797</v>
      </c>
      <c r="F131" s="8">
        <v>34.470669944065889</v>
      </c>
      <c r="G131" s="8">
        <v>1.1247181699788327</v>
      </c>
      <c r="H131" s="8">
        <v>19.565551695274209</v>
      </c>
      <c r="I131" s="8">
        <v>0.94437624614748328</v>
      </c>
      <c r="J131" s="8">
        <v>6.560199962845326</v>
      </c>
      <c r="K131" s="8">
        <v>7.2435187730011848E-3</v>
      </c>
      <c r="L131" s="8">
        <v>0.10592477581221565</v>
      </c>
      <c r="M131" s="8" t="s">
        <v>51</v>
      </c>
      <c r="N131" s="8">
        <v>1.3584488521554159</v>
      </c>
      <c r="O131" s="10" t="s">
        <v>563</v>
      </c>
      <c r="P131" t="s">
        <v>564</v>
      </c>
      <c r="Q131" t="s">
        <v>827</v>
      </c>
      <c r="R131" t="s">
        <v>846</v>
      </c>
      <c r="S131" t="s">
        <v>833</v>
      </c>
      <c r="T131" s="11">
        <v>32221</v>
      </c>
      <c r="U131" s="11">
        <v>44063</v>
      </c>
      <c r="V131">
        <f t="shared" si="8"/>
        <v>32</v>
      </c>
      <c r="W131">
        <v>1</v>
      </c>
      <c r="X131" t="s">
        <v>832</v>
      </c>
      <c r="Y131">
        <v>700</v>
      </c>
      <c r="Z131">
        <v>4</v>
      </c>
    </row>
    <row r="132" spans="1:26" x14ac:dyDescent="0.2">
      <c r="A132">
        <v>71</v>
      </c>
      <c r="B132" t="s">
        <v>566</v>
      </c>
      <c r="C132" s="2" t="s">
        <v>180</v>
      </c>
      <c r="D132" s="8">
        <v>0.84825178763812437</v>
      </c>
      <c r="E132" s="9">
        <v>848.25178763812437</v>
      </c>
      <c r="F132" s="8">
        <v>47.860922257268619</v>
      </c>
      <c r="G132" s="8">
        <v>1.6789698742699599</v>
      </c>
      <c r="H132" s="8">
        <v>15.741642791685655</v>
      </c>
      <c r="I132" s="8">
        <v>0.92617237090543436</v>
      </c>
      <c r="J132" s="8">
        <v>6.8516441124073131</v>
      </c>
      <c r="K132" s="8" t="s">
        <v>51</v>
      </c>
      <c r="L132" s="8">
        <v>0.20103322422194908</v>
      </c>
      <c r="M132" s="8" t="s">
        <v>51</v>
      </c>
      <c r="N132" s="8">
        <v>0.92246684988308525</v>
      </c>
      <c r="O132" s="10" t="s">
        <v>565</v>
      </c>
      <c r="P132" t="s">
        <v>566</v>
      </c>
      <c r="Q132" t="s">
        <v>821</v>
      </c>
      <c r="R132" t="s">
        <v>825</v>
      </c>
      <c r="S132" t="s">
        <v>831</v>
      </c>
      <c r="T132" s="11">
        <v>23988</v>
      </c>
      <c r="U132" s="11">
        <v>44084</v>
      </c>
      <c r="V132">
        <f t="shared" si="8"/>
        <v>55</v>
      </c>
      <c r="W132">
        <v>1</v>
      </c>
      <c r="X132" t="s">
        <v>832</v>
      </c>
      <c r="Y132">
        <v>264</v>
      </c>
      <c r="Z132" t="s">
        <v>831</v>
      </c>
    </row>
    <row r="133" spans="1:26" x14ac:dyDescent="0.2">
      <c r="A133">
        <v>72</v>
      </c>
      <c r="B133" t="s">
        <v>568</v>
      </c>
      <c r="C133" s="2" t="s">
        <v>181</v>
      </c>
      <c r="D133" s="8">
        <v>1.2692179353388384</v>
      </c>
      <c r="E133" s="9">
        <v>1269.2179353388385</v>
      </c>
      <c r="F133" s="8">
        <v>51.234516786781718</v>
      </c>
      <c r="G133" s="8">
        <v>1.4473677853855196</v>
      </c>
      <c r="H133" s="8">
        <v>40.143356168910628</v>
      </c>
      <c r="I133" s="8">
        <v>0.96599980718548284</v>
      </c>
      <c r="J133" s="8">
        <v>12.604599130971735</v>
      </c>
      <c r="K133" s="8">
        <v>2.4362789827051583E-2</v>
      </c>
      <c r="L133" s="8">
        <v>0.47933904715473341</v>
      </c>
      <c r="M133" s="8" t="s">
        <v>51</v>
      </c>
      <c r="N133" s="8">
        <v>0.58972933332797584</v>
      </c>
      <c r="O133" s="10" t="s">
        <v>567</v>
      </c>
      <c r="P133" t="s">
        <v>568</v>
      </c>
      <c r="Q133" t="s">
        <v>821</v>
      </c>
      <c r="R133" t="s">
        <v>825</v>
      </c>
      <c r="S133" t="s">
        <v>831</v>
      </c>
      <c r="T133" s="11">
        <v>34492</v>
      </c>
      <c r="U133" s="11">
        <v>44084</v>
      </c>
      <c r="V133">
        <f t="shared" si="8"/>
        <v>26</v>
      </c>
      <c r="W133">
        <v>1</v>
      </c>
      <c r="X133" t="s">
        <v>832</v>
      </c>
      <c r="Y133">
        <v>1928</v>
      </c>
      <c r="Z133" t="s">
        <v>831</v>
      </c>
    </row>
    <row r="134" spans="1:26" x14ac:dyDescent="0.2">
      <c r="A134">
        <v>73</v>
      </c>
      <c r="B134" t="s">
        <v>570</v>
      </c>
      <c r="C134" s="2" t="s">
        <v>182</v>
      </c>
      <c r="D134" s="8">
        <v>1.4774857923898717</v>
      </c>
      <c r="E134" s="9">
        <v>1477.4857923898717</v>
      </c>
      <c r="F134" s="8">
        <v>54.464112848562877</v>
      </c>
      <c r="G134" s="8">
        <v>1.9180466954910185</v>
      </c>
      <c r="H134" s="8">
        <v>52.479257793575613</v>
      </c>
      <c r="I134" s="8">
        <v>1.0054238658752777</v>
      </c>
      <c r="J134" s="8">
        <v>10.932144309216021</v>
      </c>
      <c r="K134" s="8">
        <v>8.1970789323898313E-2</v>
      </c>
      <c r="L134" s="8">
        <v>0.40211822483672366</v>
      </c>
      <c r="M134" s="8" t="s">
        <v>51</v>
      </c>
      <c r="N134" s="8">
        <v>1.0878818395595544</v>
      </c>
      <c r="O134" s="10" t="s">
        <v>569</v>
      </c>
      <c r="P134" t="s">
        <v>570</v>
      </c>
      <c r="Q134" t="s">
        <v>823</v>
      </c>
      <c r="R134" t="s">
        <v>845</v>
      </c>
      <c r="S134" t="s">
        <v>835</v>
      </c>
      <c r="T134" s="11">
        <v>33194</v>
      </c>
      <c r="U134" s="11">
        <v>44084</v>
      </c>
      <c r="V134">
        <f t="shared" si="8"/>
        <v>29</v>
      </c>
      <c r="W134">
        <v>1</v>
      </c>
      <c r="X134" t="s">
        <v>834</v>
      </c>
      <c r="Y134">
        <v>6689</v>
      </c>
      <c r="Z134">
        <v>4</v>
      </c>
    </row>
    <row r="135" spans="1:26" x14ac:dyDescent="0.2">
      <c r="A135">
        <v>74</v>
      </c>
      <c r="B135" t="s">
        <v>572</v>
      </c>
      <c r="C135" s="2" t="s">
        <v>183</v>
      </c>
      <c r="D135" s="8">
        <v>1.512798791844451</v>
      </c>
      <c r="E135" s="9">
        <v>1512.798791844451</v>
      </c>
      <c r="F135" s="8">
        <v>57.652731861285311</v>
      </c>
      <c r="G135" s="8">
        <v>2.5675968777283922</v>
      </c>
      <c r="H135" s="8">
        <v>40.732877904066001</v>
      </c>
      <c r="I135" s="8">
        <v>0.98276668968521219</v>
      </c>
      <c r="J135" s="8">
        <v>11.966215513834317</v>
      </c>
      <c r="K135" s="8">
        <v>7.6729585115304366E-2</v>
      </c>
      <c r="L135" s="8">
        <v>0.33186167746811457</v>
      </c>
      <c r="M135" s="8" t="s">
        <v>51</v>
      </c>
      <c r="N135" s="8">
        <v>0.91513870301458133</v>
      </c>
      <c r="O135" s="10" t="s">
        <v>571</v>
      </c>
      <c r="P135" t="s">
        <v>572</v>
      </c>
      <c r="Q135" t="s">
        <v>827</v>
      </c>
      <c r="R135" t="s">
        <v>849</v>
      </c>
      <c r="S135" t="s">
        <v>833</v>
      </c>
      <c r="T135" s="11">
        <v>34219</v>
      </c>
      <c r="U135" s="11">
        <v>44092</v>
      </c>
      <c r="V135">
        <f t="shared" si="8"/>
        <v>27</v>
      </c>
      <c r="W135">
        <v>1</v>
      </c>
      <c r="X135" t="s">
        <v>834</v>
      </c>
      <c r="Y135">
        <v>2255</v>
      </c>
      <c r="Z135">
        <v>11</v>
      </c>
    </row>
    <row r="136" spans="1:26" x14ac:dyDescent="0.2">
      <c r="A136">
        <v>75</v>
      </c>
      <c r="B136" t="s">
        <v>574</v>
      </c>
      <c r="C136" s="2" t="s">
        <v>184</v>
      </c>
      <c r="D136" s="8">
        <v>1.1823920679037796</v>
      </c>
      <c r="E136" s="9">
        <v>1182.3920679037797</v>
      </c>
      <c r="F136" s="8">
        <v>61.428829277449239</v>
      </c>
      <c r="G136" s="8">
        <v>1.5398805445152921</v>
      </c>
      <c r="H136" s="8">
        <v>20.427897244581096</v>
      </c>
      <c r="I136" s="8">
        <v>0.98712232463609095</v>
      </c>
      <c r="J136" s="8">
        <v>6.1928184270272109</v>
      </c>
      <c r="K136" s="8">
        <v>2.4064682659255775E-2</v>
      </c>
      <c r="L136" s="8">
        <v>0.29857466823960815</v>
      </c>
      <c r="M136" s="8" t="s">
        <v>51</v>
      </c>
      <c r="N136" s="8">
        <v>0.80781369581871643</v>
      </c>
      <c r="O136" s="10" t="s">
        <v>573</v>
      </c>
      <c r="P136" t="s">
        <v>574</v>
      </c>
      <c r="Q136" t="s">
        <v>821</v>
      </c>
      <c r="R136" t="s">
        <v>822</v>
      </c>
      <c r="S136" t="s">
        <v>831</v>
      </c>
      <c r="T136" s="11">
        <v>30903</v>
      </c>
      <c r="U136" s="11">
        <v>44095</v>
      </c>
      <c r="V136">
        <f t="shared" si="8"/>
        <v>36</v>
      </c>
      <c r="W136">
        <v>1</v>
      </c>
      <c r="X136" t="s">
        <v>832</v>
      </c>
      <c r="Y136">
        <v>1036</v>
      </c>
      <c r="Z136" t="s">
        <v>831</v>
      </c>
    </row>
    <row r="137" spans="1:26" x14ac:dyDescent="0.2">
      <c r="A137">
        <v>76</v>
      </c>
      <c r="B137" t="s">
        <v>576</v>
      </c>
      <c r="C137" s="2" t="s">
        <v>185</v>
      </c>
      <c r="D137" s="8">
        <v>1.3650243190819014</v>
      </c>
      <c r="E137" s="9">
        <v>1365.0243190819015</v>
      </c>
      <c r="F137" s="8">
        <v>77.540476197495948</v>
      </c>
      <c r="G137" s="8">
        <v>1.5050295022045448</v>
      </c>
      <c r="H137" s="8">
        <v>22.956652578599119</v>
      </c>
      <c r="I137" s="8">
        <v>0.97258760200702654</v>
      </c>
      <c r="J137" s="8">
        <v>8.611066371415216</v>
      </c>
      <c r="K137" s="8">
        <v>4.8325158800419904E-2</v>
      </c>
      <c r="L137" s="8">
        <v>7.8687510896063684E-2</v>
      </c>
      <c r="M137" s="8" t="s">
        <v>51</v>
      </c>
      <c r="N137" s="8">
        <v>0.92629540680718214</v>
      </c>
      <c r="O137" s="10" t="s">
        <v>575</v>
      </c>
      <c r="P137" t="s">
        <v>576</v>
      </c>
      <c r="Q137" t="s">
        <v>823</v>
      </c>
      <c r="R137" t="s">
        <v>845</v>
      </c>
      <c r="S137" t="s">
        <v>835</v>
      </c>
      <c r="T137" s="11">
        <v>21477</v>
      </c>
      <c r="U137" s="11">
        <v>44098</v>
      </c>
      <c r="V137">
        <f t="shared" si="8"/>
        <v>61</v>
      </c>
      <c r="W137">
        <v>2</v>
      </c>
      <c r="X137" t="s">
        <v>832</v>
      </c>
      <c r="Y137">
        <v>66</v>
      </c>
      <c r="Z137">
        <v>1</v>
      </c>
    </row>
    <row r="138" spans="1:26" x14ac:dyDescent="0.2">
      <c r="A138">
        <v>77</v>
      </c>
      <c r="B138" t="s">
        <v>578</v>
      </c>
      <c r="C138" s="2" t="s">
        <v>186</v>
      </c>
      <c r="D138" s="8">
        <v>1.4758304099945017</v>
      </c>
      <c r="E138" s="9">
        <v>1475.8304099945017</v>
      </c>
      <c r="F138" s="8">
        <v>47.05616546711213</v>
      </c>
      <c r="G138" s="8">
        <v>2.4684545839311314</v>
      </c>
      <c r="H138" s="8">
        <v>68.158978163379743</v>
      </c>
      <c r="I138" s="8">
        <v>1.0337108760244058</v>
      </c>
      <c r="J138" s="8">
        <v>11.096444071919843</v>
      </c>
      <c r="K138" s="8">
        <v>0.13320174407808205</v>
      </c>
      <c r="L138" s="8">
        <v>0.54945814177967611</v>
      </c>
      <c r="M138" s="8" t="s">
        <v>51</v>
      </c>
      <c r="N138" s="8">
        <v>1.0835767503891682</v>
      </c>
      <c r="O138" s="10" t="s">
        <v>577</v>
      </c>
      <c r="P138" t="s">
        <v>578</v>
      </c>
      <c r="Q138" t="s">
        <v>823</v>
      </c>
      <c r="R138" t="s">
        <v>845</v>
      </c>
      <c r="S138" t="s">
        <v>835</v>
      </c>
      <c r="T138" s="11">
        <v>29096</v>
      </c>
      <c r="U138" s="11">
        <v>44099</v>
      </c>
      <c r="V138">
        <f t="shared" si="8"/>
        <v>41</v>
      </c>
      <c r="W138">
        <v>1</v>
      </c>
      <c r="X138" t="s">
        <v>832</v>
      </c>
      <c r="Y138">
        <v>1897</v>
      </c>
      <c r="Z138">
        <v>13</v>
      </c>
    </row>
    <row r="139" spans="1:26" x14ac:dyDescent="0.2">
      <c r="A139">
        <v>78</v>
      </c>
      <c r="B139" t="s">
        <v>580</v>
      </c>
      <c r="C139" s="2" t="s">
        <v>187</v>
      </c>
      <c r="D139" s="8">
        <v>1.8599952987915724</v>
      </c>
      <c r="E139" s="9">
        <v>1859.9952987915724</v>
      </c>
      <c r="F139" s="8">
        <v>62.208347658793144</v>
      </c>
      <c r="G139" s="8">
        <v>2.4915935699251204</v>
      </c>
      <c r="H139" s="8">
        <v>36.699393901128857</v>
      </c>
      <c r="I139" s="8">
        <v>1.0559553125650658</v>
      </c>
      <c r="J139" s="8">
        <v>17.889987557278246</v>
      </c>
      <c r="K139" s="8">
        <v>0.17170500416924242</v>
      </c>
      <c r="L139" s="8">
        <v>0.34654610714236522</v>
      </c>
      <c r="M139" s="8" t="s">
        <v>51</v>
      </c>
      <c r="N139" s="8">
        <v>1.5111893058382593</v>
      </c>
      <c r="O139" s="10" t="s">
        <v>579</v>
      </c>
      <c r="P139" t="s">
        <v>580</v>
      </c>
      <c r="Q139" t="s">
        <v>823</v>
      </c>
      <c r="R139" t="s">
        <v>826</v>
      </c>
      <c r="S139" t="s">
        <v>833</v>
      </c>
      <c r="T139" s="11">
        <v>24431</v>
      </c>
      <c r="U139" s="11">
        <v>44099</v>
      </c>
      <c r="V139">
        <f t="shared" si="8"/>
        <v>53</v>
      </c>
      <c r="W139">
        <v>1</v>
      </c>
      <c r="X139" t="s">
        <v>834</v>
      </c>
      <c r="Y139">
        <v>1126</v>
      </c>
      <c r="Z139">
        <v>15</v>
      </c>
    </row>
    <row r="140" spans="1:26" x14ac:dyDescent="0.2">
      <c r="A140">
        <v>79</v>
      </c>
      <c r="B140" t="s">
        <v>582</v>
      </c>
      <c r="C140" s="2" t="s">
        <v>188</v>
      </c>
      <c r="D140" s="8">
        <v>1.2073696487162153</v>
      </c>
      <c r="E140" s="9">
        <v>1207.3696487162154</v>
      </c>
      <c r="F140" s="8">
        <v>64.289774078877286</v>
      </c>
      <c r="G140" s="8">
        <v>3.372973679933061</v>
      </c>
      <c r="H140" s="8">
        <v>29.321839163940151</v>
      </c>
      <c r="I140" s="8">
        <v>1.2064594187873474</v>
      </c>
      <c r="J140" s="8">
        <v>38.751419871868961</v>
      </c>
      <c r="K140" s="8">
        <v>0.23413641294416793</v>
      </c>
      <c r="L140" s="8">
        <v>0.34550659440259957</v>
      </c>
      <c r="M140" s="8" t="s">
        <v>51</v>
      </c>
      <c r="N140" s="8">
        <v>0.73497692686866756</v>
      </c>
      <c r="O140" s="10" t="s">
        <v>581</v>
      </c>
      <c r="P140" t="s">
        <v>582</v>
      </c>
      <c r="Q140" t="s">
        <v>827</v>
      </c>
      <c r="R140" t="s">
        <v>849</v>
      </c>
      <c r="S140" t="s">
        <v>835</v>
      </c>
      <c r="T140" s="11">
        <v>35213</v>
      </c>
      <c r="U140" s="11">
        <v>44104</v>
      </c>
      <c r="V140">
        <f t="shared" si="8"/>
        <v>24</v>
      </c>
      <c r="W140">
        <v>1</v>
      </c>
      <c r="X140" t="s">
        <v>832</v>
      </c>
      <c r="Y140">
        <v>1123</v>
      </c>
      <c r="Z140">
        <v>6</v>
      </c>
    </row>
    <row r="141" spans="1:26" x14ac:dyDescent="0.2">
      <c r="A141">
        <v>80</v>
      </c>
      <c r="B141" t="s">
        <v>584</v>
      </c>
      <c r="C141" s="2" t="s">
        <v>189</v>
      </c>
      <c r="D141" s="8">
        <v>1.1448789650025575</v>
      </c>
      <c r="E141" s="9">
        <v>1144.8789650025574</v>
      </c>
      <c r="F141" s="8">
        <v>21.131278779783173</v>
      </c>
      <c r="G141" s="8">
        <v>0.93013765175957064</v>
      </c>
      <c r="H141" s="8">
        <v>10.419036070846678</v>
      </c>
      <c r="I141" s="8">
        <v>0.90277226856263737</v>
      </c>
      <c r="J141" s="8">
        <v>9.6789442080435055</v>
      </c>
      <c r="K141" s="8">
        <v>1.456069655562572E-3</v>
      </c>
      <c r="L141" s="8">
        <v>9.6104690493972592E-2</v>
      </c>
      <c r="M141" s="8" t="s">
        <v>51</v>
      </c>
      <c r="N141" s="8">
        <v>0.91407745377393068</v>
      </c>
      <c r="O141" s="10" t="s">
        <v>583</v>
      </c>
      <c r="P141" t="s">
        <v>584</v>
      </c>
      <c r="Q141" t="s">
        <v>823</v>
      </c>
      <c r="R141" t="s">
        <v>826</v>
      </c>
      <c r="S141" t="s">
        <v>835</v>
      </c>
      <c r="T141" s="11">
        <v>23988</v>
      </c>
      <c r="U141" s="11">
        <v>44104</v>
      </c>
      <c r="V141">
        <f t="shared" si="8"/>
        <v>55</v>
      </c>
      <c r="W141">
        <v>1</v>
      </c>
      <c r="X141" t="s">
        <v>834</v>
      </c>
      <c r="Y141">
        <v>4713</v>
      </c>
      <c r="Z141">
        <v>6</v>
      </c>
    </row>
    <row r="142" spans="1:26" x14ac:dyDescent="0.2">
      <c r="A142">
        <v>81</v>
      </c>
      <c r="B142" t="s">
        <v>586</v>
      </c>
      <c r="C142" s="2" t="s">
        <v>190</v>
      </c>
      <c r="D142" s="8">
        <v>1.3632055434894199</v>
      </c>
      <c r="E142" s="9">
        <v>1363.2055434894198</v>
      </c>
      <c r="F142" s="8">
        <v>58.948807280419885</v>
      </c>
      <c r="G142" s="8">
        <v>1.7671120816124981</v>
      </c>
      <c r="H142" s="8">
        <v>27.792674830213727</v>
      </c>
      <c r="I142" s="8">
        <v>1.0367553329347321</v>
      </c>
      <c r="J142" s="8">
        <v>8.2191395657996278</v>
      </c>
      <c r="K142" s="8">
        <v>2.7426493126663481E-2</v>
      </c>
      <c r="L142" s="8">
        <v>0.12867164084827526</v>
      </c>
      <c r="M142" s="8" t="s">
        <v>51</v>
      </c>
      <c r="N142" s="8">
        <v>1.089479892301672</v>
      </c>
      <c r="O142" s="10" t="s">
        <v>585</v>
      </c>
      <c r="P142" t="s">
        <v>586</v>
      </c>
      <c r="Q142" t="s">
        <v>823</v>
      </c>
      <c r="R142" t="s">
        <v>824</v>
      </c>
      <c r="S142" t="s">
        <v>835</v>
      </c>
      <c r="T142" s="11">
        <v>16624</v>
      </c>
      <c r="U142" s="11">
        <v>44106</v>
      </c>
      <c r="V142">
        <f t="shared" si="8"/>
        <v>75</v>
      </c>
      <c r="W142">
        <v>1</v>
      </c>
      <c r="X142" t="s">
        <v>834</v>
      </c>
      <c r="Y142">
        <v>4146</v>
      </c>
      <c r="Z142">
        <v>6</v>
      </c>
    </row>
    <row r="143" spans="1:26" x14ac:dyDescent="0.2">
      <c r="A143">
        <v>82</v>
      </c>
      <c r="B143" t="s">
        <v>588</v>
      </c>
      <c r="C143" s="2" t="s">
        <v>191</v>
      </c>
      <c r="D143" s="8">
        <v>1.3220595124341985</v>
      </c>
      <c r="E143" s="9">
        <v>1322.0595124341985</v>
      </c>
      <c r="F143" s="8">
        <v>44.012781497664797</v>
      </c>
      <c r="G143" s="8">
        <v>1.350998185235883</v>
      </c>
      <c r="H143" s="8">
        <v>28.500901784109608</v>
      </c>
      <c r="I143" s="8">
        <v>1.0071314624644612</v>
      </c>
      <c r="J143" s="8">
        <v>6.600017004063309</v>
      </c>
      <c r="K143" s="8">
        <v>0.11767924682206868</v>
      </c>
      <c r="L143" s="8">
        <v>0.15323954695372666</v>
      </c>
      <c r="M143" s="8" t="s">
        <v>51</v>
      </c>
      <c r="N143" s="8">
        <v>0.99958405254022276</v>
      </c>
      <c r="O143" s="10" t="s">
        <v>587</v>
      </c>
      <c r="P143" t="s">
        <v>588</v>
      </c>
      <c r="Q143" t="s">
        <v>823</v>
      </c>
      <c r="R143" t="s">
        <v>824</v>
      </c>
      <c r="S143" t="s">
        <v>833</v>
      </c>
      <c r="T143" s="11">
        <v>33801</v>
      </c>
      <c r="U143" s="11">
        <v>44110</v>
      </c>
      <c r="V143">
        <f t="shared" si="8"/>
        <v>28</v>
      </c>
      <c r="W143">
        <v>1</v>
      </c>
      <c r="X143" t="s">
        <v>832</v>
      </c>
      <c r="Y143">
        <v>2363</v>
      </c>
      <c r="Z143">
        <v>9</v>
      </c>
    </row>
    <row r="144" spans="1:26" x14ac:dyDescent="0.2">
      <c r="A144">
        <v>83</v>
      </c>
      <c r="B144" t="s">
        <v>590</v>
      </c>
      <c r="C144" s="2" t="s">
        <v>192</v>
      </c>
      <c r="D144" s="8">
        <v>1.3648016823954767</v>
      </c>
      <c r="E144" s="9">
        <v>1364.8016823954767</v>
      </c>
      <c r="F144" s="8">
        <v>37.038437441099198</v>
      </c>
      <c r="G144" s="8">
        <v>1.4294484475738283</v>
      </c>
      <c r="H144" s="8">
        <v>48.335136235416542</v>
      </c>
      <c r="I144" s="8">
        <v>1.0178055180249306</v>
      </c>
      <c r="J144" s="8">
        <v>7.1957890836438958</v>
      </c>
      <c r="K144" s="8">
        <v>0.10209425779124229</v>
      </c>
      <c r="L144" s="8">
        <v>0.3948368251460162</v>
      </c>
      <c r="M144" s="8" t="s">
        <v>51</v>
      </c>
      <c r="N144" s="8">
        <v>1.0407410841169995</v>
      </c>
      <c r="O144" s="10" t="s">
        <v>589</v>
      </c>
      <c r="P144" t="s">
        <v>590</v>
      </c>
      <c r="Q144" t="s">
        <v>827</v>
      </c>
      <c r="R144" t="s">
        <v>828</v>
      </c>
      <c r="S144" t="s">
        <v>835</v>
      </c>
      <c r="T144" s="11">
        <v>33242</v>
      </c>
      <c r="U144" s="11">
        <v>44113</v>
      </c>
      <c r="V144">
        <f t="shared" si="8"/>
        <v>29</v>
      </c>
      <c r="W144">
        <v>1</v>
      </c>
      <c r="X144" t="s">
        <v>832</v>
      </c>
      <c r="Y144">
        <v>38</v>
      </c>
      <c r="Z144">
        <v>1</v>
      </c>
    </row>
    <row r="145" spans="1:26" x14ac:dyDescent="0.2">
      <c r="A145">
        <v>86</v>
      </c>
      <c r="B145" t="s">
        <v>592</v>
      </c>
      <c r="C145" s="2" t="s">
        <v>193</v>
      </c>
      <c r="D145" s="8">
        <v>1.4664382734507462</v>
      </c>
      <c r="E145" s="9">
        <v>1466.4382734507462</v>
      </c>
      <c r="F145" s="8">
        <v>42.682173829807454</v>
      </c>
      <c r="G145" s="8">
        <v>1.8563268104925741</v>
      </c>
      <c r="H145" s="8">
        <v>44.943653131513862</v>
      </c>
      <c r="I145" s="8">
        <v>1.0036811528092029</v>
      </c>
      <c r="J145" s="8">
        <v>6.7305600837522883</v>
      </c>
      <c r="K145" s="8">
        <v>7.2739718822362839E-2</v>
      </c>
      <c r="L145" s="8">
        <v>0.63856452807603881</v>
      </c>
      <c r="M145" s="8" t="s">
        <v>51</v>
      </c>
      <c r="N145" s="8">
        <v>0.78623819385201088</v>
      </c>
      <c r="O145" s="10" t="s">
        <v>591</v>
      </c>
      <c r="P145" t="s">
        <v>592</v>
      </c>
      <c r="Q145" t="s">
        <v>821</v>
      </c>
      <c r="R145" t="s">
        <v>822</v>
      </c>
      <c r="S145" t="s">
        <v>831</v>
      </c>
      <c r="T145" s="11">
        <v>24811</v>
      </c>
      <c r="U145" s="11">
        <v>44118</v>
      </c>
      <c r="V145">
        <f t="shared" si="8"/>
        <v>52</v>
      </c>
      <c r="W145">
        <v>1</v>
      </c>
      <c r="X145" t="s">
        <v>834</v>
      </c>
      <c r="Y145">
        <v>236</v>
      </c>
      <c r="Z145" t="s">
        <v>831</v>
      </c>
    </row>
    <row r="146" spans="1:26" x14ac:dyDescent="0.2">
      <c r="A146">
        <v>87</v>
      </c>
      <c r="B146" t="s">
        <v>594</v>
      </c>
      <c r="C146" s="2" t="s">
        <v>194</v>
      </c>
      <c r="D146" s="8">
        <v>1.1705989622113162</v>
      </c>
      <c r="E146" s="9">
        <v>1170.5989622113161</v>
      </c>
      <c r="F146" s="8">
        <v>26.252501283609433</v>
      </c>
      <c r="G146" s="8">
        <v>1.1095373172682066</v>
      </c>
      <c r="H146" s="8">
        <v>29.405315305970589</v>
      </c>
      <c r="I146" s="8">
        <v>0.94807179110944451</v>
      </c>
      <c r="J146" s="8">
        <v>6.8688643998010672</v>
      </c>
      <c r="K146" s="8">
        <v>1.4878604720681149E-2</v>
      </c>
      <c r="L146" s="8">
        <v>8.1345850911970025E-2</v>
      </c>
      <c r="M146" s="8" t="s">
        <v>51</v>
      </c>
      <c r="N146" s="8">
        <v>1.2169593907871006</v>
      </c>
      <c r="O146" s="10" t="s">
        <v>593</v>
      </c>
      <c r="P146" t="s">
        <v>594</v>
      </c>
      <c r="Q146" t="s">
        <v>827</v>
      </c>
      <c r="R146" t="s">
        <v>849</v>
      </c>
      <c r="S146" t="s">
        <v>833</v>
      </c>
      <c r="T146" s="11">
        <v>19739</v>
      </c>
      <c r="U146" s="11">
        <v>44119</v>
      </c>
      <c r="V146">
        <f t="shared" si="8"/>
        <v>66</v>
      </c>
      <c r="W146">
        <v>1</v>
      </c>
      <c r="X146" t="s">
        <v>832</v>
      </c>
      <c r="Y146">
        <v>900</v>
      </c>
      <c r="Z146">
        <v>10</v>
      </c>
    </row>
    <row r="147" spans="1:26" x14ac:dyDescent="0.2">
      <c r="A147">
        <v>88</v>
      </c>
      <c r="B147" t="s">
        <v>596</v>
      </c>
      <c r="C147" s="2" t="s">
        <v>195</v>
      </c>
      <c r="D147" s="8">
        <v>1.5625961359184357</v>
      </c>
      <c r="E147" s="9">
        <v>1562.5961359184357</v>
      </c>
      <c r="F147" s="8">
        <v>63.305245285493214</v>
      </c>
      <c r="G147" s="8">
        <v>2.3136684493436892</v>
      </c>
      <c r="H147" s="8">
        <v>45.264331479911917</v>
      </c>
      <c r="I147" s="8">
        <v>0.9758282409800465</v>
      </c>
      <c r="J147" s="8">
        <v>14.701689826926058</v>
      </c>
      <c r="K147" s="8">
        <v>3.5353048825258894E-2</v>
      </c>
      <c r="L147" s="8">
        <v>0.39838227378442487</v>
      </c>
      <c r="M147" s="8" t="s">
        <v>51</v>
      </c>
      <c r="N147" s="8">
        <v>0.99751345126836166</v>
      </c>
      <c r="O147" s="10" t="s">
        <v>595</v>
      </c>
      <c r="P147" t="s">
        <v>596</v>
      </c>
      <c r="Q147" t="s">
        <v>827</v>
      </c>
      <c r="R147" t="s">
        <v>849</v>
      </c>
      <c r="S147" t="s">
        <v>835</v>
      </c>
      <c r="T147" s="11">
        <v>34804</v>
      </c>
      <c r="U147" s="11">
        <v>44127</v>
      </c>
      <c r="V147">
        <f t="shared" si="8"/>
        <v>25</v>
      </c>
      <c r="W147">
        <v>1</v>
      </c>
      <c r="X147" t="s">
        <v>832</v>
      </c>
      <c r="Y147">
        <v>904</v>
      </c>
      <c r="Z147">
        <v>6</v>
      </c>
    </row>
    <row r="148" spans="1:26" x14ac:dyDescent="0.2">
      <c r="A148">
        <v>89</v>
      </c>
      <c r="B148" t="s">
        <v>598</v>
      </c>
      <c r="C148" s="2" t="s">
        <v>196</v>
      </c>
      <c r="D148" s="8">
        <v>0.96536207091298742</v>
      </c>
      <c r="E148" s="9">
        <v>965.36207091298741</v>
      </c>
      <c r="F148" s="8">
        <v>36.225258255235133</v>
      </c>
      <c r="G148" s="8">
        <v>1.8207343778591065</v>
      </c>
      <c r="H148" s="8">
        <v>28.437787708756041</v>
      </c>
      <c r="I148" s="8">
        <v>1.0724059817886287</v>
      </c>
      <c r="J148" s="8">
        <v>6.5988935338910633</v>
      </c>
      <c r="K148" s="8">
        <v>0.26189588909608008</v>
      </c>
      <c r="L148" s="8">
        <v>0.36695370112321879</v>
      </c>
      <c r="M148" s="8" t="s">
        <v>51</v>
      </c>
      <c r="N148" s="8">
        <v>0.70349024853073694</v>
      </c>
      <c r="O148" s="10" t="s">
        <v>597</v>
      </c>
      <c r="P148" t="s">
        <v>598</v>
      </c>
      <c r="Q148" t="s">
        <v>827</v>
      </c>
      <c r="R148" t="s">
        <v>828</v>
      </c>
      <c r="S148" t="s">
        <v>835</v>
      </c>
      <c r="T148" s="11">
        <v>23778</v>
      </c>
      <c r="U148" s="11">
        <v>44130</v>
      </c>
      <c r="V148">
        <f t="shared" si="8"/>
        <v>55</v>
      </c>
      <c r="W148">
        <v>1</v>
      </c>
      <c r="X148" t="s">
        <v>832</v>
      </c>
      <c r="Y148">
        <v>319</v>
      </c>
      <c r="Z148">
        <v>11</v>
      </c>
    </row>
    <row r="149" spans="1:26" x14ac:dyDescent="0.2">
      <c r="A149">
        <v>90</v>
      </c>
      <c r="B149" t="s">
        <v>600</v>
      </c>
      <c r="C149" s="2" t="s">
        <v>197</v>
      </c>
      <c r="D149" s="8">
        <v>1.5242267534840814</v>
      </c>
      <c r="E149" s="9">
        <v>1524.2267534840814</v>
      </c>
      <c r="F149" s="8">
        <v>53.07011949423061</v>
      </c>
      <c r="G149" s="8">
        <v>1.7880527753973956</v>
      </c>
      <c r="H149" s="8">
        <v>63.354841328441381</v>
      </c>
      <c r="I149" s="8">
        <v>1.0240596715845895</v>
      </c>
      <c r="J149" s="8">
        <v>12.139723307487486</v>
      </c>
      <c r="K149" s="8">
        <v>0.12300672509876096</v>
      </c>
      <c r="L149" s="8">
        <v>0.48546288265900628</v>
      </c>
      <c r="M149" s="8" t="s">
        <v>51</v>
      </c>
      <c r="N149" s="8">
        <v>0.78499138570874782</v>
      </c>
      <c r="O149" s="10" t="s">
        <v>599</v>
      </c>
      <c r="P149" t="s">
        <v>600</v>
      </c>
      <c r="Q149" t="s">
        <v>823</v>
      </c>
      <c r="R149" t="s">
        <v>826</v>
      </c>
      <c r="S149" t="s">
        <v>835</v>
      </c>
      <c r="T149" s="11">
        <v>36030</v>
      </c>
      <c r="U149" s="11">
        <v>44134</v>
      </c>
      <c r="V149">
        <f t="shared" si="8"/>
        <v>22</v>
      </c>
      <c r="W149">
        <v>2</v>
      </c>
      <c r="X149" t="s">
        <v>832</v>
      </c>
      <c r="Y149">
        <v>73</v>
      </c>
      <c r="Z149">
        <v>0</v>
      </c>
    </row>
    <row r="150" spans="1:26" x14ac:dyDescent="0.2">
      <c r="A150">
        <v>91</v>
      </c>
      <c r="B150" t="s">
        <v>602</v>
      </c>
      <c r="C150" s="2" t="s">
        <v>198</v>
      </c>
      <c r="D150" s="8">
        <v>1.0617114918198902</v>
      </c>
      <c r="E150" s="9">
        <v>1061.7114918198902</v>
      </c>
      <c r="F150" s="8">
        <v>94.61144210416235</v>
      </c>
      <c r="G150" s="8">
        <v>2.0433065836569062</v>
      </c>
      <c r="H150" s="8">
        <v>13.17705875787146</v>
      </c>
      <c r="I150" s="8">
        <v>0.91909023871347539</v>
      </c>
      <c r="J150" s="8">
        <v>14.329240963953175</v>
      </c>
      <c r="K150" s="8" t="s">
        <v>51</v>
      </c>
      <c r="L150" s="8">
        <v>0.19639578395925841</v>
      </c>
      <c r="M150" s="8" t="s">
        <v>51</v>
      </c>
      <c r="N150" s="8">
        <v>0.86784710572565882</v>
      </c>
      <c r="O150" s="10" t="s">
        <v>601</v>
      </c>
      <c r="P150" t="s">
        <v>602</v>
      </c>
      <c r="Q150" t="s">
        <v>821</v>
      </c>
      <c r="R150" t="s">
        <v>848</v>
      </c>
      <c r="S150" t="s">
        <v>831</v>
      </c>
      <c r="T150" s="11">
        <v>37328</v>
      </c>
      <c r="U150" s="11">
        <v>44146</v>
      </c>
      <c r="V150">
        <f t="shared" si="8"/>
        <v>18</v>
      </c>
      <c r="W150">
        <v>1</v>
      </c>
      <c r="X150" t="s">
        <v>832</v>
      </c>
      <c r="Y150">
        <v>472</v>
      </c>
      <c r="Z150" t="s">
        <v>831</v>
      </c>
    </row>
    <row r="151" spans="1:26" x14ac:dyDescent="0.2">
      <c r="A151">
        <v>92</v>
      </c>
      <c r="B151" t="s">
        <v>604</v>
      </c>
      <c r="C151" s="2" t="s">
        <v>199</v>
      </c>
      <c r="D151" s="8">
        <v>1.6775795447709378</v>
      </c>
      <c r="E151" s="9">
        <v>1677.5795447709379</v>
      </c>
      <c r="F151" s="8">
        <v>72.763483232618569</v>
      </c>
      <c r="G151" s="8">
        <v>2.954928370418918</v>
      </c>
      <c r="H151" s="8">
        <v>87.396857324113569</v>
      </c>
      <c r="I151" s="8">
        <v>1.0459030225890928</v>
      </c>
      <c r="J151" s="8">
        <v>11.890559756220149</v>
      </c>
      <c r="K151" s="8">
        <v>0.17867210974147768</v>
      </c>
      <c r="L151" s="8">
        <v>0.32626030266938844</v>
      </c>
      <c r="M151" s="8" t="s">
        <v>51</v>
      </c>
      <c r="N151" s="8">
        <v>1.2128665236079406</v>
      </c>
      <c r="O151" s="10" t="s">
        <v>603</v>
      </c>
      <c r="P151" t="s">
        <v>604</v>
      </c>
      <c r="Q151" t="s">
        <v>823</v>
      </c>
      <c r="R151" t="s">
        <v>845</v>
      </c>
      <c r="S151" t="s">
        <v>835</v>
      </c>
      <c r="T151" s="11">
        <v>29096</v>
      </c>
      <c r="U151" s="11">
        <v>44148</v>
      </c>
      <c r="V151">
        <f t="shared" si="8"/>
        <v>41</v>
      </c>
      <c r="W151">
        <v>2</v>
      </c>
      <c r="X151" t="s">
        <v>832</v>
      </c>
      <c r="Y151">
        <v>55</v>
      </c>
      <c r="Z151">
        <v>1</v>
      </c>
    </row>
    <row r="152" spans="1:26" x14ac:dyDescent="0.2">
      <c r="A152">
        <v>93</v>
      </c>
      <c r="B152" t="s">
        <v>606</v>
      </c>
      <c r="C152" s="2" t="s">
        <v>200</v>
      </c>
      <c r="D152" s="8">
        <v>1.3113334459971788</v>
      </c>
      <c r="E152" s="9">
        <v>1311.3334459971788</v>
      </c>
      <c r="F152" s="8">
        <v>38.64017349521167</v>
      </c>
      <c r="G152" s="8">
        <v>1.4005298669036121</v>
      </c>
      <c r="H152" s="8">
        <v>29.182711588467228</v>
      </c>
      <c r="I152" s="8">
        <v>1.0082706701912811</v>
      </c>
      <c r="J152" s="8">
        <v>6.1550417464798457</v>
      </c>
      <c r="K152" s="8">
        <v>0.16900061940373862</v>
      </c>
      <c r="L152" s="8">
        <v>0.75865992843703345</v>
      </c>
      <c r="M152" s="8" t="s">
        <v>51</v>
      </c>
      <c r="N152" s="8">
        <v>1.3541793351718934</v>
      </c>
      <c r="O152" s="10" t="s">
        <v>605</v>
      </c>
      <c r="P152" t="s">
        <v>606</v>
      </c>
      <c r="Q152" t="s">
        <v>823</v>
      </c>
      <c r="R152" t="s">
        <v>826</v>
      </c>
      <c r="S152" t="s">
        <v>833</v>
      </c>
      <c r="T152" s="11">
        <v>24431</v>
      </c>
      <c r="U152" s="11">
        <v>44148</v>
      </c>
      <c r="V152">
        <f t="shared" si="8"/>
        <v>53</v>
      </c>
      <c r="W152">
        <v>2</v>
      </c>
      <c r="X152" t="s">
        <v>834</v>
      </c>
      <c r="Y152">
        <v>1780</v>
      </c>
      <c r="Z152">
        <v>5</v>
      </c>
    </row>
    <row r="153" spans="1:26" x14ac:dyDescent="0.2">
      <c r="A153">
        <v>94</v>
      </c>
      <c r="B153" t="s">
        <v>608</v>
      </c>
      <c r="C153" s="2" t="s">
        <v>201</v>
      </c>
      <c r="D153" s="8">
        <v>0.7221932519322799</v>
      </c>
      <c r="E153" s="9">
        <v>722.19325193227985</v>
      </c>
      <c r="F153" s="8">
        <v>78.999151653957924</v>
      </c>
      <c r="G153" s="8">
        <v>1.6864327623743216</v>
      </c>
      <c r="H153" s="8">
        <v>14.378242224398514</v>
      </c>
      <c r="I153" s="8">
        <v>0.88117789575076755</v>
      </c>
      <c r="J153" s="8">
        <v>6.3900335026235258</v>
      </c>
      <c r="K153" s="8" t="s">
        <v>51</v>
      </c>
      <c r="L153" s="8">
        <v>9.1472484346848279E-2</v>
      </c>
      <c r="M153" s="8" t="s">
        <v>51</v>
      </c>
      <c r="N153" s="8">
        <v>1.0128659737232113</v>
      </c>
      <c r="O153" s="10" t="s">
        <v>607</v>
      </c>
      <c r="P153" t="s">
        <v>608</v>
      </c>
      <c r="Q153" t="s">
        <v>823</v>
      </c>
      <c r="R153" t="s">
        <v>826</v>
      </c>
      <c r="S153" t="s">
        <v>833</v>
      </c>
      <c r="T153" s="11">
        <v>34311</v>
      </c>
      <c r="U153" s="11">
        <v>44148</v>
      </c>
      <c r="V153">
        <f t="shared" si="8"/>
        <v>26</v>
      </c>
      <c r="W153">
        <v>1</v>
      </c>
      <c r="X153" t="s">
        <v>832</v>
      </c>
      <c r="Y153">
        <v>1823</v>
      </c>
      <c r="Z153">
        <v>9</v>
      </c>
    </row>
    <row r="154" spans="1:26" x14ac:dyDescent="0.2">
      <c r="A154">
        <v>95</v>
      </c>
      <c r="B154" t="s">
        <v>610</v>
      </c>
      <c r="C154" s="2" t="s">
        <v>202</v>
      </c>
      <c r="D154" s="8">
        <v>1.1079407867319102</v>
      </c>
      <c r="E154" s="9">
        <v>1107.9407867319103</v>
      </c>
      <c r="F154" s="8">
        <v>47.511277725838013</v>
      </c>
      <c r="G154" s="8">
        <v>1.6802422660524359</v>
      </c>
      <c r="H154" s="8">
        <v>28.89333558476963</v>
      </c>
      <c r="I154" s="8">
        <v>1.0005035651926559</v>
      </c>
      <c r="J154" s="8">
        <v>8.2144838773788411</v>
      </c>
      <c r="K154" s="8">
        <v>6.1343795347140739E-3</v>
      </c>
      <c r="L154" s="8">
        <v>3.9310394350667792E-2</v>
      </c>
      <c r="M154" s="8" t="s">
        <v>51</v>
      </c>
      <c r="N154" s="8">
        <v>0.83720247793219149</v>
      </c>
      <c r="O154" s="10" t="s">
        <v>609</v>
      </c>
      <c r="P154" t="s">
        <v>610</v>
      </c>
      <c r="Q154" t="s">
        <v>827</v>
      </c>
      <c r="R154" t="s">
        <v>849</v>
      </c>
      <c r="S154" t="s">
        <v>833</v>
      </c>
      <c r="T154" s="11">
        <v>34219</v>
      </c>
      <c r="U154" s="11">
        <v>44151</v>
      </c>
      <c r="V154">
        <f t="shared" si="8"/>
        <v>27</v>
      </c>
      <c r="W154">
        <v>2</v>
      </c>
      <c r="X154" t="s">
        <v>834</v>
      </c>
      <c r="Y154">
        <v>2739</v>
      </c>
      <c r="Z154">
        <v>8</v>
      </c>
    </row>
    <row r="155" spans="1:26" x14ac:dyDescent="0.2">
      <c r="A155">
        <v>96</v>
      </c>
      <c r="B155" t="s">
        <v>612</v>
      </c>
      <c r="C155" s="2" t="s">
        <v>203</v>
      </c>
      <c r="D155" s="8">
        <v>1.6516823045084361</v>
      </c>
      <c r="E155" s="9">
        <v>1651.6823045084361</v>
      </c>
      <c r="F155" s="8">
        <v>96.434089669726276</v>
      </c>
      <c r="G155" s="8">
        <v>1.6802571397106558</v>
      </c>
      <c r="H155" s="8">
        <v>21.473091961350605</v>
      </c>
      <c r="I155" s="8">
        <v>0.94131349891325045</v>
      </c>
      <c r="J155" s="8">
        <v>11.426686293174008</v>
      </c>
      <c r="K155" s="8">
        <v>4.882647379160579E-2</v>
      </c>
      <c r="L155" s="8">
        <v>0.17252579706042548</v>
      </c>
      <c r="M155" s="8" t="s">
        <v>51</v>
      </c>
      <c r="N155" s="8">
        <v>0.99194072993035176</v>
      </c>
      <c r="O155" s="10" t="s">
        <v>611</v>
      </c>
      <c r="P155" t="s">
        <v>612</v>
      </c>
      <c r="Q155" t="s">
        <v>823</v>
      </c>
      <c r="R155" t="s">
        <v>826</v>
      </c>
      <c r="S155" t="s">
        <v>835</v>
      </c>
      <c r="T155" s="11">
        <v>33826</v>
      </c>
      <c r="U155" s="11">
        <v>44152</v>
      </c>
      <c r="V155">
        <f t="shared" si="8"/>
        <v>28</v>
      </c>
      <c r="W155">
        <v>1</v>
      </c>
      <c r="X155" t="s">
        <v>832</v>
      </c>
      <c r="Y155">
        <v>221</v>
      </c>
      <c r="Z155">
        <v>10</v>
      </c>
    </row>
    <row r="156" spans="1:26" x14ac:dyDescent="0.2">
      <c r="A156">
        <v>97</v>
      </c>
      <c r="B156" t="s">
        <v>614</v>
      </c>
      <c r="C156" s="2" t="s">
        <v>204</v>
      </c>
      <c r="D156" s="8">
        <v>1.5572689109360875</v>
      </c>
      <c r="E156" s="9">
        <v>1557.2689109360877</v>
      </c>
      <c r="F156" s="8">
        <v>64.987119970941052</v>
      </c>
      <c r="G156" s="8">
        <v>1.6159732636360717</v>
      </c>
      <c r="H156" s="8">
        <v>33.645055994916675</v>
      </c>
      <c r="I156" s="8">
        <v>0.98065458978489484</v>
      </c>
      <c r="J156" s="8">
        <v>11.084866876326053</v>
      </c>
      <c r="K156" s="8">
        <v>5.141080892976603E-2</v>
      </c>
      <c r="L156" s="8">
        <v>0.3617269109397423</v>
      </c>
      <c r="M156" s="8" t="s">
        <v>51</v>
      </c>
      <c r="N156" s="8">
        <v>0.96742515161382547</v>
      </c>
      <c r="O156" s="10" t="s">
        <v>613</v>
      </c>
      <c r="P156" t="s">
        <v>614</v>
      </c>
      <c r="Q156" t="s">
        <v>827</v>
      </c>
      <c r="R156" t="s">
        <v>850</v>
      </c>
      <c r="S156" t="s">
        <v>835</v>
      </c>
      <c r="T156" s="11">
        <v>25311</v>
      </c>
      <c r="U156" s="11">
        <v>44161</v>
      </c>
      <c r="V156">
        <f t="shared" si="8"/>
        <v>51</v>
      </c>
      <c r="W156">
        <v>1</v>
      </c>
      <c r="X156" t="s">
        <v>832</v>
      </c>
      <c r="Y156">
        <v>496</v>
      </c>
      <c r="Z156">
        <v>3</v>
      </c>
    </row>
    <row r="157" spans="1:26" x14ac:dyDescent="0.2">
      <c r="A157">
        <v>99</v>
      </c>
      <c r="B157" t="s">
        <v>616</v>
      </c>
      <c r="C157" s="2" t="s">
        <v>205</v>
      </c>
      <c r="D157" s="8">
        <v>1.5927473087915305</v>
      </c>
      <c r="E157" s="9">
        <v>1592.7473087915305</v>
      </c>
      <c r="F157" s="8">
        <v>64.611107530117565</v>
      </c>
      <c r="G157" s="8">
        <v>1.676858711653276</v>
      </c>
      <c r="H157" s="8">
        <v>35.302840722105636</v>
      </c>
      <c r="I157" s="8">
        <v>1.0731018177863327</v>
      </c>
      <c r="J157" s="8">
        <v>11.509873453916679</v>
      </c>
      <c r="K157" s="8">
        <v>5.194048570253644E-2</v>
      </c>
      <c r="L157" s="8">
        <v>5.8569137490239481E-2</v>
      </c>
      <c r="M157" s="8" t="s">
        <v>51</v>
      </c>
      <c r="N157" s="8">
        <v>1.0233384360737166</v>
      </c>
      <c r="O157" s="10" t="s">
        <v>615</v>
      </c>
      <c r="P157" t="s">
        <v>616</v>
      </c>
      <c r="Q157" t="s">
        <v>823</v>
      </c>
      <c r="R157" t="s">
        <v>826</v>
      </c>
      <c r="S157" t="s">
        <v>835</v>
      </c>
      <c r="T157" s="11">
        <v>35769</v>
      </c>
      <c r="U157" s="11">
        <v>44162</v>
      </c>
      <c r="V157">
        <f t="shared" si="8"/>
        <v>22</v>
      </c>
      <c r="W157">
        <v>1</v>
      </c>
      <c r="X157" t="s">
        <v>834</v>
      </c>
      <c r="Y157">
        <v>7900</v>
      </c>
      <c r="Z157">
        <v>13</v>
      </c>
    </row>
    <row r="158" spans="1:26" x14ac:dyDescent="0.2">
      <c r="A158">
        <v>100</v>
      </c>
      <c r="B158" t="s">
        <v>618</v>
      </c>
      <c r="C158" s="2" t="s">
        <v>206</v>
      </c>
      <c r="D158" s="8">
        <v>0.7881662995232368</v>
      </c>
      <c r="E158" s="9">
        <v>788.16629952323683</v>
      </c>
      <c r="F158" s="8">
        <v>41.504778591030451</v>
      </c>
      <c r="G158" s="8">
        <v>1.7414072808554217</v>
      </c>
      <c r="H158" s="8">
        <v>44.929159882991989</v>
      </c>
      <c r="I158" s="8">
        <v>0.98508508978265907</v>
      </c>
      <c r="J158" s="8">
        <v>6.8052644444045551</v>
      </c>
      <c r="K158" s="8">
        <v>7.4143160440177353E-2</v>
      </c>
      <c r="L158" s="8">
        <v>0.17883574793332671</v>
      </c>
      <c r="M158" s="8" t="s">
        <v>51</v>
      </c>
      <c r="N158" s="8">
        <v>1.1595594686266546</v>
      </c>
      <c r="O158" s="10" t="s">
        <v>617</v>
      </c>
      <c r="P158" t="s">
        <v>618</v>
      </c>
      <c r="Q158" t="s">
        <v>823</v>
      </c>
      <c r="R158" t="s">
        <v>826</v>
      </c>
      <c r="S158" t="s">
        <v>835</v>
      </c>
      <c r="T158" s="11">
        <v>28094</v>
      </c>
      <c r="U158" s="11">
        <v>44169</v>
      </c>
      <c r="V158">
        <f t="shared" si="8"/>
        <v>44</v>
      </c>
      <c r="W158">
        <v>1</v>
      </c>
      <c r="X158" t="s">
        <v>832</v>
      </c>
      <c r="Y158">
        <v>659</v>
      </c>
      <c r="Z158">
        <v>6</v>
      </c>
    </row>
    <row r="159" spans="1:26" x14ac:dyDescent="0.2">
      <c r="A159">
        <v>101</v>
      </c>
      <c r="B159" t="s">
        <v>620</v>
      </c>
      <c r="C159" s="2" t="s">
        <v>207</v>
      </c>
      <c r="D159" s="8">
        <v>1.2519855426397821</v>
      </c>
      <c r="E159" s="9">
        <v>1251.9855426397821</v>
      </c>
      <c r="F159" s="8">
        <v>65.119977974994185</v>
      </c>
      <c r="G159" s="8">
        <v>1.9200638215130561</v>
      </c>
      <c r="H159" s="8">
        <v>43.138276097778693</v>
      </c>
      <c r="I159" s="8">
        <v>1.0140645267039148</v>
      </c>
      <c r="J159" s="8">
        <v>11.934642418917242</v>
      </c>
      <c r="K159" s="8">
        <v>0.13432958116170096</v>
      </c>
      <c r="L159" s="8">
        <v>0.18465282074955958</v>
      </c>
      <c r="M159" s="8" t="s">
        <v>51</v>
      </c>
      <c r="N159" s="8">
        <v>1.0697972319965787</v>
      </c>
      <c r="O159" s="10" t="s">
        <v>619</v>
      </c>
      <c r="P159" t="s">
        <v>620</v>
      </c>
      <c r="Q159" t="s">
        <v>827</v>
      </c>
      <c r="R159" t="s">
        <v>849</v>
      </c>
      <c r="S159" t="s">
        <v>835</v>
      </c>
      <c r="T159" s="11">
        <v>25846</v>
      </c>
      <c r="U159" s="11">
        <v>44172</v>
      </c>
      <c r="V159">
        <f t="shared" si="8"/>
        <v>50</v>
      </c>
      <c r="W159">
        <v>1</v>
      </c>
      <c r="X159" t="s">
        <v>834</v>
      </c>
      <c r="Y159">
        <v>549</v>
      </c>
      <c r="Z159">
        <v>9</v>
      </c>
    </row>
    <row r="160" spans="1:26" x14ac:dyDescent="0.2">
      <c r="A160">
        <v>102</v>
      </c>
      <c r="B160" t="s">
        <v>622</v>
      </c>
      <c r="C160" s="2" t="s">
        <v>208</v>
      </c>
      <c r="D160" s="8">
        <v>1.6371470035895856</v>
      </c>
      <c r="E160" s="9">
        <v>1637.1470035895857</v>
      </c>
      <c r="F160" s="8">
        <v>27.879396366364553</v>
      </c>
      <c r="G160" s="8">
        <v>1.3165377857912186</v>
      </c>
      <c r="H160" s="8">
        <v>53.819905231959943</v>
      </c>
      <c r="I160" s="8">
        <v>1.0364945596527033</v>
      </c>
      <c r="J160" s="8">
        <v>8.6219791392269371</v>
      </c>
      <c r="K160" s="8">
        <v>0.12917594239446945</v>
      </c>
      <c r="L160" s="8">
        <v>0.2677920024405509</v>
      </c>
      <c r="M160" s="8" t="s">
        <v>51</v>
      </c>
      <c r="N160" s="8">
        <v>1.2441784255942101</v>
      </c>
      <c r="O160" s="10" t="s">
        <v>621</v>
      </c>
      <c r="P160" t="s">
        <v>622</v>
      </c>
      <c r="Q160" t="s">
        <v>823</v>
      </c>
      <c r="R160" t="s">
        <v>824</v>
      </c>
      <c r="S160" t="s">
        <v>833</v>
      </c>
      <c r="T160" s="11">
        <v>33801</v>
      </c>
      <c r="U160" s="11">
        <v>44173</v>
      </c>
      <c r="V160">
        <f t="shared" si="8"/>
        <v>28</v>
      </c>
      <c r="W160">
        <v>2</v>
      </c>
      <c r="X160" t="s">
        <v>832</v>
      </c>
      <c r="Y160">
        <v>470</v>
      </c>
      <c r="Z160">
        <v>0</v>
      </c>
    </row>
    <row r="161" spans="1:26" x14ac:dyDescent="0.2">
      <c r="A161">
        <v>103</v>
      </c>
      <c r="B161" t="s">
        <v>624</v>
      </c>
      <c r="C161" s="2" t="s">
        <v>209</v>
      </c>
      <c r="D161" s="8">
        <v>0.99655300272850034</v>
      </c>
      <c r="E161" s="9">
        <v>996.55300272850036</v>
      </c>
      <c r="F161" s="8">
        <v>82.789220982569489</v>
      </c>
      <c r="G161" s="8">
        <v>1.6405878419047919</v>
      </c>
      <c r="H161" s="8">
        <v>10.312357620253891</v>
      </c>
      <c r="I161" s="8">
        <v>0.91388938391410401</v>
      </c>
      <c r="J161" s="8">
        <v>16.037736924807298</v>
      </c>
      <c r="K161" s="8" t="s">
        <v>51</v>
      </c>
      <c r="L161" s="8">
        <v>2.4501950089765832E-2</v>
      </c>
      <c r="M161" s="8" t="s">
        <v>51</v>
      </c>
      <c r="N161" s="8">
        <v>0.85283969508004809</v>
      </c>
      <c r="O161" s="10" t="s">
        <v>623</v>
      </c>
      <c r="P161" t="s">
        <v>624</v>
      </c>
      <c r="Q161" t="s">
        <v>827</v>
      </c>
      <c r="R161" t="s">
        <v>849</v>
      </c>
      <c r="S161" t="s">
        <v>835</v>
      </c>
      <c r="T161" s="11">
        <v>34804</v>
      </c>
      <c r="U161" s="11">
        <v>44174</v>
      </c>
      <c r="V161">
        <f t="shared" si="8"/>
        <v>25</v>
      </c>
      <c r="W161">
        <v>2</v>
      </c>
      <c r="X161" t="s">
        <v>832</v>
      </c>
      <c r="Y161">
        <v>44</v>
      </c>
      <c r="Z161">
        <v>3</v>
      </c>
    </row>
    <row r="162" spans="1:26" x14ac:dyDescent="0.2">
      <c r="A162">
        <v>104</v>
      </c>
      <c r="B162" t="s">
        <v>626</v>
      </c>
      <c r="C162" s="2" t="s">
        <v>210</v>
      </c>
      <c r="D162" s="8">
        <v>1.3862257255966333</v>
      </c>
      <c r="E162" s="9">
        <v>1386.2257255966333</v>
      </c>
      <c r="F162" s="8">
        <v>36.804125834484637</v>
      </c>
      <c r="G162" s="8">
        <v>1.7679726896441836</v>
      </c>
      <c r="H162" s="8">
        <v>37.829266222720683</v>
      </c>
      <c r="I162" s="8">
        <v>0.95170690767887889</v>
      </c>
      <c r="J162" s="8">
        <v>9.8118374029163267</v>
      </c>
      <c r="K162" s="8">
        <v>4.286716511458306E-4</v>
      </c>
      <c r="L162" s="8">
        <v>0.2527620674483208</v>
      </c>
      <c r="M162" s="8" t="s">
        <v>51</v>
      </c>
      <c r="N162" s="8">
        <v>0.97449756846340829</v>
      </c>
      <c r="O162" s="10" t="s">
        <v>625</v>
      </c>
      <c r="P162" t="s">
        <v>626</v>
      </c>
      <c r="Q162" t="s">
        <v>827</v>
      </c>
      <c r="R162" t="s">
        <v>828</v>
      </c>
      <c r="S162" t="s">
        <v>835</v>
      </c>
      <c r="T162" s="11">
        <v>35547</v>
      </c>
      <c r="U162" s="11">
        <v>44181</v>
      </c>
      <c r="V162">
        <f t="shared" si="8"/>
        <v>23</v>
      </c>
      <c r="W162">
        <v>1</v>
      </c>
      <c r="X162" t="s">
        <v>834</v>
      </c>
      <c r="Y162">
        <v>338</v>
      </c>
      <c r="Z162">
        <v>7</v>
      </c>
    </row>
    <row r="163" spans="1:26" x14ac:dyDescent="0.2">
      <c r="A163">
        <v>105</v>
      </c>
      <c r="B163" t="s">
        <v>628</v>
      </c>
      <c r="C163" s="2" t="s">
        <v>211</v>
      </c>
      <c r="D163" s="8">
        <v>1.8583071361720909</v>
      </c>
      <c r="E163" s="9">
        <v>1858.3071361720908</v>
      </c>
      <c r="F163" s="8">
        <v>57.864865565544335</v>
      </c>
      <c r="G163" s="8">
        <v>1.3824093031924478</v>
      </c>
      <c r="H163" s="8">
        <v>38.985756853879394</v>
      </c>
      <c r="I163" s="8">
        <v>1.0183509023931738</v>
      </c>
      <c r="J163" s="8">
        <v>8.9054195161325929</v>
      </c>
      <c r="K163" s="8">
        <v>0.17682891479977661</v>
      </c>
      <c r="L163" s="8">
        <v>0.17793828239330658</v>
      </c>
      <c r="M163" s="8" t="s">
        <v>51</v>
      </c>
      <c r="N163" s="8">
        <v>1.0457785433056572</v>
      </c>
      <c r="O163" s="10" t="s">
        <v>627</v>
      </c>
      <c r="P163" t="s">
        <v>628</v>
      </c>
      <c r="Q163" t="s">
        <v>823</v>
      </c>
      <c r="R163" t="s">
        <v>826</v>
      </c>
      <c r="S163" t="s">
        <v>835</v>
      </c>
      <c r="T163" s="11">
        <v>35769</v>
      </c>
      <c r="U163" s="11">
        <v>44182</v>
      </c>
      <c r="V163">
        <f t="shared" si="8"/>
        <v>23</v>
      </c>
      <c r="W163">
        <v>2</v>
      </c>
      <c r="X163" t="s">
        <v>834</v>
      </c>
      <c r="Y163">
        <v>282</v>
      </c>
      <c r="Z163">
        <v>1</v>
      </c>
    </row>
    <row r="164" spans="1:26" x14ac:dyDescent="0.2">
      <c r="A164">
        <v>106</v>
      </c>
      <c r="B164" t="s">
        <v>630</v>
      </c>
      <c r="C164" s="2" t="s">
        <v>212</v>
      </c>
      <c r="D164" s="8">
        <v>1.8919265368715537</v>
      </c>
      <c r="E164" s="9">
        <v>1891.9265368715537</v>
      </c>
      <c r="F164" s="8">
        <v>17.146212962397652</v>
      </c>
      <c r="G164" s="8">
        <v>0.8597247873891668</v>
      </c>
      <c r="H164" s="8">
        <v>76.667160251818203</v>
      </c>
      <c r="I164" s="8">
        <v>1.0162609371421638</v>
      </c>
      <c r="J164" s="8">
        <v>6.5606400316184477</v>
      </c>
      <c r="K164" s="8">
        <v>1.1676159947206787E-2</v>
      </c>
      <c r="L164" s="8">
        <v>0.17375741062286068</v>
      </c>
      <c r="M164" s="8" t="s">
        <v>51</v>
      </c>
      <c r="N164" s="8">
        <v>0.83512677306219341</v>
      </c>
      <c r="O164" s="10" t="s">
        <v>629</v>
      </c>
      <c r="P164" t="s">
        <v>630</v>
      </c>
      <c r="Q164" t="s">
        <v>823</v>
      </c>
      <c r="R164" t="s">
        <v>826</v>
      </c>
      <c r="S164" t="s">
        <v>835</v>
      </c>
      <c r="T164" s="11">
        <v>23573</v>
      </c>
      <c r="U164" s="11">
        <v>43560</v>
      </c>
      <c r="V164">
        <f t="shared" si="8"/>
        <v>54</v>
      </c>
      <c r="W164">
        <v>3</v>
      </c>
      <c r="X164" t="s">
        <v>832</v>
      </c>
      <c r="Y164">
        <v>35</v>
      </c>
      <c r="Z164">
        <v>0</v>
      </c>
    </row>
    <row r="165" spans="1:26" x14ac:dyDescent="0.2">
      <c r="A165">
        <v>15</v>
      </c>
      <c r="B165" t="s">
        <v>632</v>
      </c>
      <c r="C165" s="2" t="s">
        <v>213</v>
      </c>
      <c r="D165" s="8">
        <v>1.8577828688148335</v>
      </c>
      <c r="E165" s="9">
        <v>1857.7828688148334</v>
      </c>
      <c r="F165" s="8">
        <v>100.70829544357377</v>
      </c>
      <c r="G165" s="8">
        <v>1.572497168487855</v>
      </c>
      <c r="H165" s="8">
        <v>43.042827478403453</v>
      </c>
      <c r="I165" s="8">
        <v>0.99822744404019281</v>
      </c>
      <c r="J165" s="8">
        <v>3.5113434935702297</v>
      </c>
      <c r="K165" s="8">
        <v>2.213603008766897E-2</v>
      </c>
      <c r="L165" s="8">
        <v>4.861426706474356E-2</v>
      </c>
      <c r="M165" s="8" t="s">
        <v>51</v>
      </c>
      <c r="N165" s="8">
        <v>1.1925688387088527</v>
      </c>
      <c r="O165" s="10" t="s">
        <v>631</v>
      </c>
      <c r="P165" t="s">
        <v>632</v>
      </c>
      <c r="Q165" t="s">
        <v>827</v>
      </c>
      <c r="R165" t="s">
        <v>849</v>
      </c>
      <c r="S165" t="s">
        <v>835</v>
      </c>
      <c r="T165" s="11">
        <v>35213</v>
      </c>
      <c r="U165" s="11">
        <v>44169</v>
      </c>
      <c r="V165">
        <f t="shared" si="8"/>
        <v>24</v>
      </c>
      <c r="W165">
        <v>2</v>
      </c>
      <c r="X165" t="s">
        <v>832</v>
      </c>
      <c r="Y165">
        <v>1858</v>
      </c>
      <c r="Z165">
        <v>0</v>
      </c>
    </row>
    <row r="166" spans="1:26" x14ac:dyDescent="0.2">
      <c r="A166">
        <v>16</v>
      </c>
      <c r="B166" t="s">
        <v>634</v>
      </c>
      <c r="C166" s="2" t="s">
        <v>214</v>
      </c>
      <c r="D166" s="8">
        <v>1.7655599875481449</v>
      </c>
      <c r="E166" s="9">
        <v>1765.5599875481448</v>
      </c>
      <c r="F166" s="8">
        <v>66.20797671919631</v>
      </c>
      <c r="G166" s="8">
        <v>0.97293205170861752</v>
      </c>
      <c r="H166" s="8">
        <v>36.903384149098102</v>
      </c>
      <c r="I166" s="8">
        <v>1.0217725512142257</v>
      </c>
      <c r="J166" s="8">
        <v>3.0919884822202972</v>
      </c>
      <c r="K166" s="8">
        <v>3.8635856124388794E-2</v>
      </c>
      <c r="L166" s="8">
        <v>0.81613745102277724</v>
      </c>
      <c r="M166" s="8" t="s">
        <v>51</v>
      </c>
      <c r="N166" s="8">
        <v>1.3788063822943153</v>
      </c>
      <c r="O166" s="10" t="s">
        <v>633</v>
      </c>
      <c r="P166" t="s">
        <v>634</v>
      </c>
      <c r="Q166" t="s">
        <v>823</v>
      </c>
      <c r="R166" t="s">
        <v>824</v>
      </c>
      <c r="S166" t="s">
        <v>835</v>
      </c>
      <c r="T166" s="11">
        <v>16624</v>
      </c>
      <c r="U166" s="11">
        <v>44172</v>
      </c>
      <c r="V166">
        <f t="shared" si="8"/>
        <v>75</v>
      </c>
      <c r="W166">
        <v>2</v>
      </c>
      <c r="X166" t="s">
        <v>834</v>
      </c>
      <c r="Y166">
        <v>324</v>
      </c>
      <c r="Z166">
        <v>0</v>
      </c>
    </row>
    <row r="167" spans="1:26" x14ac:dyDescent="0.2">
      <c r="A167">
        <v>17</v>
      </c>
      <c r="B167" t="s">
        <v>636</v>
      </c>
      <c r="C167" s="2" t="s">
        <v>215</v>
      </c>
      <c r="D167" s="8">
        <v>2.1254466013570124</v>
      </c>
      <c r="E167" s="9">
        <v>2125.4466013570122</v>
      </c>
      <c r="F167" s="8">
        <v>67.626650356210675</v>
      </c>
      <c r="G167" s="8">
        <v>0.33654209800239487</v>
      </c>
      <c r="H167" s="8">
        <v>67.828554982483553</v>
      </c>
      <c r="I167" s="8">
        <v>1.0174255036590931</v>
      </c>
      <c r="J167" s="8">
        <v>3.0531906166548706</v>
      </c>
      <c r="K167" s="8">
        <v>7.5261117082147749E-2</v>
      </c>
      <c r="L167" s="8">
        <v>7.5545023139229062E-2</v>
      </c>
      <c r="M167" s="8" t="s">
        <v>51</v>
      </c>
      <c r="N167" s="8">
        <v>2.0398615228983878</v>
      </c>
      <c r="O167" s="10" t="s">
        <v>635</v>
      </c>
      <c r="P167" t="s">
        <v>636</v>
      </c>
      <c r="Q167" t="s">
        <v>847</v>
      </c>
      <c r="R167" t="s">
        <v>825</v>
      </c>
      <c r="S167" t="s">
        <v>831</v>
      </c>
      <c r="T167" s="11">
        <v>21616</v>
      </c>
      <c r="U167" s="11">
        <v>43237</v>
      </c>
      <c r="V167">
        <f t="shared" si="8"/>
        <v>59</v>
      </c>
      <c r="W167">
        <v>1</v>
      </c>
      <c r="X167" t="s">
        <v>832</v>
      </c>
      <c r="Y167">
        <v>206</v>
      </c>
      <c r="Z167" t="s">
        <v>831</v>
      </c>
    </row>
    <row r="168" spans="1:26" x14ac:dyDescent="0.2">
      <c r="A168">
        <v>18</v>
      </c>
      <c r="B168" t="s">
        <v>638</v>
      </c>
      <c r="C168" s="2" t="s">
        <v>216</v>
      </c>
      <c r="D168" s="8">
        <v>2.1430089028015491</v>
      </c>
      <c r="E168" s="9">
        <v>2143.0089028015491</v>
      </c>
      <c r="F168" s="8">
        <v>88.632419649109124</v>
      </c>
      <c r="G168" s="8">
        <v>1.3647826880418772</v>
      </c>
      <c r="H168" s="8">
        <v>47.208082150150197</v>
      </c>
      <c r="I168" s="8">
        <v>1.0300552121524276</v>
      </c>
      <c r="J168" s="8">
        <v>3.4850441893321458</v>
      </c>
      <c r="K168" s="8">
        <v>6.6142174278066693E-2</v>
      </c>
      <c r="L168" s="8">
        <v>0.1983958427286184</v>
      </c>
      <c r="M168" s="8" t="s">
        <v>51</v>
      </c>
      <c r="N168" s="8">
        <v>1.8496716136165094</v>
      </c>
      <c r="O168" s="10" t="s">
        <v>637</v>
      </c>
      <c r="P168" t="s">
        <v>638</v>
      </c>
      <c r="Q168" t="s">
        <v>827</v>
      </c>
      <c r="R168" t="s">
        <v>850</v>
      </c>
      <c r="S168" t="s">
        <v>835</v>
      </c>
      <c r="T168" s="11">
        <v>19925</v>
      </c>
      <c r="U168" s="11">
        <v>43677</v>
      </c>
      <c r="V168">
        <f t="shared" si="8"/>
        <v>65</v>
      </c>
      <c r="W168">
        <v>1</v>
      </c>
      <c r="X168" t="s">
        <v>834</v>
      </c>
      <c r="Y168">
        <v>329</v>
      </c>
      <c r="Z168">
        <v>2</v>
      </c>
    </row>
    <row r="169" spans="1:26" x14ac:dyDescent="0.2">
      <c r="A169">
        <v>19</v>
      </c>
      <c r="B169" t="s">
        <v>640</v>
      </c>
      <c r="C169" s="2" t="s">
        <v>217</v>
      </c>
      <c r="D169" s="8">
        <v>2.2724769122398594</v>
      </c>
      <c r="E169" s="9">
        <v>2272.4769122398593</v>
      </c>
      <c r="F169" s="8">
        <v>100.13947349743206</v>
      </c>
      <c r="G169" s="8">
        <v>0.70483161771318348</v>
      </c>
      <c r="H169" s="8">
        <v>84.411107711662481</v>
      </c>
      <c r="I169" s="8">
        <v>1.2361518854951639</v>
      </c>
      <c r="J169" s="8">
        <v>3.2480374546322466</v>
      </c>
      <c r="K169" s="8">
        <v>0.26514272120463012</v>
      </c>
      <c r="L169" s="8">
        <v>0.46622469233431207</v>
      </c>
      <c r="M169" s="8" t="s">
        <v>51</v>
      </c>
      <c r="N169" s="8">
        <v>2.0851012178251631</v>
      </c>
      <c r="O169" s="10" t="s">
        <v>639</v>
      </c>
      <c r="P169" t="s">
        <v>640</v>
      </c>
      <c r="Q169" t="s">
        <v>823</v>
      </c>
      <c r="R169" t="s">
        <v>824</v>
      </c>
      <c r="S169" t="s">
        <v>835</v>
      </c>
      <c r="T169" s="11">
        <v>23568</v>
      </c>
      <c r="U169" s="11">
        <v>43679</v>
      </c>
      <c r="V169">
        <v>55</v>
      </c>
      <c r="W169">
        <v>2</v>
      </c>
      <c r="X169" t="s">
        <v>832</v>
      </c>
      <c r="Y169" t="s">
        <v>831</v>
      </c>
      <c r="Z169">
        <v>6</v>
      </c>
    </row>
    <row r="170" spans="1:26" x14ac:dyDescent="0.2">
      <c r="A170">
        <v>20</v>
      </c>
      <c r="B170" t="s">
        <v>642</v>
      </c>
      <c r="C170" s="2" t="s">
        <v>218</v>
      </c>
      <c r="D170" s="8">
        <v>1.6333876109689107</v>
      </c>
      <c r="E170" s="9">
        <v>1633.3876109689106</v>
      </c>
      <c r="F170" s="8">
        <v>65.145871341442344</v>
      </c>
      <c r="G170" s="8">
        <v>0.74193545926795978</v>
      </c>
      <c r="H170" s="8">
        <v>79.672705032678707</v>
      </c>
      <c r="I170" s="8">
        <v>1.1181150555976844</v>
      </c>
      <c r="J170" s="8">
        <v>2.7406209085191153</v>
      </c>
      <c r="K170" s="8">
        <v>0.17540219369462268</v>
      </c>
      <c r="L170" s="8">
        <v>0.3966174040466951</v>
      </c>
      <c r="M170" s="8" t="s">
        <v>51</v>
      </c>
      <c r="N170" s="8">
        <v>1.8520528523213213</v>
      </c>
      <c r="O170" s="10" t="s">
        <v>641</v>
      </c>
      <c r="P170" t="s">
        <v>642</v>
      </c>
      <c r="Q170" t="s">
        <v>827</v>
      </c>
      <c r="R170" t="s">
        <v>850</v>
      </c>
      <c r="S170" t="s">
        <v>835</v>
      </c>
      <c r="T170" s="11">
        <v>19925</v>
      </c>
      <c r="U170" s="11">
        <v>43684</v>
      </c>
      <c r="V170">
        <f>DATEDIF(T170,U170,"Y")</f>
        <v>65</v>
      </c>
      <c r="W170">
        <v>2</v>
      </c>
      <c r="X170" t="s">
        <v>834</v>
      </c>
      <c r="Y170" t="s">
        <v>831</v>
      </c>
      <c r="Z170">
        <v>1</v>
      </c>
    </row>
    <row r="171" spans="1:26" x14ac:dyDescent="0.2">
      <c r="A171">
        <v>21</v>
      </c>
      <c r="B171" t="s">
        <v>644</v>
      </c>
      <c r="C171" s="2" t="s">
        <v>219</v>
      </c>
      <c r="D171" s="8">
        <v>1.9684024181757938</v>
      </c>
      <c r="E171" s="9">
        <v>1968.4024181757939</v>
      </c>
      <c r="F171" s="8">
        <v>67.044864196416881</v>
      </c>
      <c r="G171" s="8">
        <v>1.7145912357914024</v>
      </c>
      <c r="H171" s="8">
        <v>73.517565430313553</v>
      </c>
      <c r="I171" s="8">
        <v>1.0781083773923648</v>
      </c>
      <c r="J171" s="8">
        <v>3.4499687111417572</v>
      </c>
      <c r="K171" s="8">
        <v>0.27040212531385671</v>
      </c>
      <c r="L171" s="8">
        <v>0.40037100306340212</v>
      </c>
      <c r="M171" s="8" t="s">
        <v>51</v>
      </c>
      <c r="N171" s="8">
        <v>1.6105626792017351</v>
      </c>
      <c r="O171" s="10" t="s">
        <v>643</v>
      </c>
      <c r="P171" t="s">
        <v>644</v>
      </c>
      <c r="Q171" t="s">
        <v>823</v>
      </c>
      <c r="R171" t="s">
        <v>824</v>
      </c>
      <c r="S171" t="s">
        <v>835</v>
      </c>
      <c r="T171" s="11">
        <v>34948</v>
      </c>
      <c r="U171" s="11">
        <v>43690</v>
      </c>
      <c r="V171">
        <f>DATEDIF(T171,U171,"Y")</f>
        <v>23</v>
      </c>
      <c r="W171">
        <v>1</v>
      </c>
      <c r="X171" t="s">
        <v>834</v>
      </c>
      <c r="Y171">
        <v>7699</v>
      </c>
      <c r="Z171">
        <v>6</v>
      </c>
    </row>
    <row r="172" spans="1:26" x14ac:dyDescent="0.2">
      <c r="A172">
        <v>22</v>
      </c>
      <c r="B172" t="s">
        <v>646</v>
      </c>
      <c r="C172" s="2" t="s">
        <v>220</v>
      </c>
      <c r="D172" s="8">
        <v>1.5548617756948757</v>
      </c>
      <c r="E172" s="9">
        <v>1554.8617756948756</v>
      </c>
      <c r="F172" s="8">
        <v>94.402447583298482</v>
      </c>
      <c r="G172" s="8">
        <v>1.5152759644425324</v>
      </c>
      <c r="H172" s="8">
        <v>49.696518407466506</v>
      </c>
      <c r="I172" s="8">
        <v>1.1884846064567678</v>
      </c>
      <c r="J172" s="8">
        <v>3.3454417487487618</v>
      </c>
      <c r="K172" s="8">
        <v>0.1864323346826971</v>
      </c>
      <c r="L172" s="8">
        <v>0.19029431943153866</v>
      </c>
      <c r="M172" s="8" t="s">
        <v>51</v>
      </c>
      <c r="N172" s="8">
        <v>1.9147520359578216</v>
      </c>
      <c r="O172" s="10" t="s">
        <v>645</v>
      </c>
      <c r="P172" t="s">
        <v>646</v>
      </c>
      <c r="Q172" t="s">
        <v>823</v>
      </c>
      <c r="R172" t="s">
        <v>824</v>
      </c>
      <c r="S172" t="s">
        <v>833</v>
      </c>
      <c r="T172" s="11">
        <v>34403</v>
      </c>
      <c r="U172" s="11">
        <v>43690</v>
      </c>
      <c r="V172">
        <f>DATEDIF(T172,U172,"Y")</f>
        <v>25</v>
      </c>
      <c r="W172">
        <v>6</v>
      </c>
      <c r="X172" t="s">
        <v>834</v>
      </c>
      <c r="Y172">
        <v>3772</v>
      </c>
      <c r="Z172">
        <v>7</v>
      </c>
    </row>
    <row r="173" spans="1:26" x14ac:dyDescent="0.2">
      <c r="A173">
        <v>23</v>
      </c>
      <c r="B173" t="s">
        <v>648</v>
      </c>
      <c r="C173" s="2" t="s">
        <v>221</v>
      </c>
      <c r="D173" s="8">
        <v>1.6451743534519863</v>
      </c>
      <c r="E173" s="9">
        <v>1645.1743534519862</v>
      </c>
      <c r="F173" s="8">
        <v>72.749042438067605</v>
      </c>
      <c r="G173" s="8">
        <v>1.341142666296995</v>
      </c>
      <c r="H173" s="8">
        <v>36.795592963023623</v>
      </c>
      <c r="I173" s="8">
        <v>1.0656536882469405</v>
      </c>
      <c r="J173" s="8">
        <v>3.0208721952941424</v>
      </c>
      <c r="K173" s="8">
        <v>0.30414185156060042</v>
      </c>
      <c r="L173" s="8">
        <v>0.30977703599173512</v>
      </c>
      <c r="M173" s="8" t="s">
        <v>51</v>
      </c>
      <c r="N173" s="8">
        <v>2.0572584453127671</v>
      </c>
      <c r="O173" s="10" t="s">
        <v>647</v>
      </c>
      <c r="P173" t="s">
        <v>648</v>
      </c>
      <c r="Q173" t="s">
        <v>827</v>
      </c>
      <c r="R173" t="s">
        <v>850</v>
      </c>
      <c r="S173" t="s">
        <v>835</v>
      </c>
      <c r="T173" s="11">
        <v>19925</v>
      </c>
      <c r="U173" s="11">
        <v>43691</v>
      </c>
      <c r="V173">
        <f>DATEDIF(T173,U173,"Y")</f>
        <v>65</v>
      </c>
      <c r="W173">
        <v>3</v>
      </c>
      <c r="X173" t="s">
        <v>834</v>
      </c>
      <c r="Y173" t="s">
        <v>831</v>
      </c>
      <c r="Z173">
        <v>2</v>
      </c>
    </row>
    <row r="174" spans="1:26" x14ac:dyDescent="0.2">
      <c r="A174">
        <v>24</v>
      </c>
      <c r="B174" t="s">
        <v>650</v>
      </c>
      <c r="C174" s="2" t="s">
        <v>222</v>
      </c>
      <c r="D174" s="8">
        <v>1.7141246509603894</v>
      </c>
      <c r="E174" s="9">
        <v>1714.1246509603893</v>
      </c>
      <c r="F174" s="8">
        <v>63.73988572827016</v>
      </c>
      <c r="G174" s="8">
        <v>0.8125797712422087</v>
      </c>
      <c r="H174" s="8">
        <v>16.673534301504972</v>
      </c>
      <c r="I174" s="8">
        <v>1.0444367902953757</v>
      </c>
      <c r="J174" s="8">
        <v>2.9353543119819725</v>
      </c>
      <c r="K174" s="8">
        <v>0.21435617088518849</v>
      </c>
      <c r="L174" s="8" t="s">
        <v>51</v>
      </c>
      <c r="M174" s="8" t="s">
        <v>51</v>
      </c>
      <c r="N174" s="8">
        <v>2.0689807422871338</v>
      </c>
      <c r="O174" s="10" t="s">
        <v>649</v>
      </c>
      <c r="P174" t="s">
        <v>650</v>
      </c>
      <c r="Q174" t="s">
        <v>823</v>
      </c>
      <c r="R174" t="s">
        <v>824</v>
      </c>
      <c r="S174" t="s">
        <v>835</v>
      </c>
      <c r="T174" s="11">
        <v>23568</v>
      </c>
      <c r="U174" s="11">
        <v>43686</v>
      </c>
      <c r="V174">
        <v>55</v>
      </c>
      <c r="W174">
        <v>3</v>
      </c>
      <c r="X174" t="s">
        <v>832</v>
      </c>
      <c r="Y174" t="s">
        <v>831</v>
      </c>
      <c r="Z174">
        <v>5</v>
      </c>
    </row>
    <row r="175" spans="1:26" x14ac:dyDescent="0.2">
      <c r="A175">
        <v>25</v>
      </c>
      <c r="B175" t="s">
        <v>652</v>
      </c>
      <c r="C175" s="2" t="s">
        <v>223</v>
      </c>
      <c r="D175" s="8">
        <v>1.6378886722870261</v>
      </c>
      <c r="E175" s="9">
        <v>1637.8886722870261</v>
      </c>
      <c r="F175" s="8">
        <v>81.543510162013405</v>
      </c>
      <c r="G175" s="8">
        <v>1.9175203119443338</v>
      </c>
      <c r="H175" s="8">
        <v>30.442182669162651</v>
      </c>
      <c r="I175" s="8">
        <v>1.1067623792898917</v>
      </c>
      <c r="J175" s="8">
        <v>3.7457552183833709</v>
      </c>
      <c r="K175" s="8">
        <v>0.20748413001063848</v>
      </c>
      <c r="L175" s="8">
        <v>0.51015120802610747</v>
      </c>
      <c r="M175" s="8" t="s">
        <v>51</v>
      </c>
      <c r="N175" s="8">
        <v>1.7590295135984639</v>
      </c>
      <c r="O175" s="10" t="s">
        <v>651</v>
      </c>
      <c r="P175" t="s">
        <v>652</v>
      </c>
      <c r="Q175" t="s">
        <v>827</v>
      </c>
      <c r="R175" t="s">
        <v>850</v>
      </c>
      <c r="S175" t="s">
        <v>835</v>
      </c>
      <c r="T175" s="11">
        <v>19925</v>
      </c>
      <c r="U175" s="11">
        <v>43698</v>
      </c>
      <c r="V175">
        <f t="shared" ref="V175:V182" si="9">DATEDIF(T175,U175,"Y")</f>
        <v>65</v>
      </c>
      <c r="W175">
        <v>4</v>
      </c>
      <c r="X175" t="s">
        <v>834</v>
      </c>
      <c r="Y175" t="s">
        <v>831</v>
      </c>
      <c r="Z175">
        <v>1</v>
      </c>
    </row>
    <row r="176" spans="1:26" x14ac:dyDescent="0.2">
      <c r="A176">
        <v>26</v>
      </c>
      <c r="B176" t="s">
        <v>654</v>
      </c>
      <c r="C176" s="2" t="s">
        <v>224</v>
      </c>
      <c r="D176" s="8">
        <v>1.2520034601136203</v>
      </c>
      <c r="E176" s="9">
        <v>1252.0034601136203</v>
      </c>
      <c r="F176" s="8">
        <v>115.96513023461961</v>
      </c>
      <c r="G176" s="8">
        <v>0.88819563740650431</v>
      </c>
      <c r="H176" s="8">
        <v>41.648122324233285</v>
      </c>
      <c r="I176" s="8">
        <v>1.1189544936819718</v>
      </c>
      <c r="J176" s="8">
        <v>2.90599744186424</v>
      </c>
      <c r="K176" s="8">
        <v>8.7486841279812599E-2</v>
      </c>
      <c r="L176" s="8">
        <v>0.48941750859935185</v>
      </c>
      <c r="M176" s="8" t="s">
        <v>51</v>
      </c>
      <c r="N176" s="8">
        <v>2.2524000573864886</v>
      </c>
      <c r="O176" s="10" t="s">
        <v>653</v>
      </c>
      <c r="P176" t="s">
        <v>654</v>
      </c>
      <c r="Q176" t="s">
        <v>823</v>
      </c>
      <c r="R176" t="s">
        <v>824</v>
      </c>
      <c r="S176" t="s">
        <v>835</v>
      </c>
      <c r="T176" s="11">
        <v>23568</v>
      </c>
      <c r="U176" s="11">
        <v>43692</v>
      </c>
      <c r="V176">
        <f t="shared" si="9"/>
        <v>55</v>
      </c>
      <c r="W176">
        <v>4</v>
      </c>
      <c r="X176" t="s">
        <v>832</v>
      </c>
      <c r="Y176" t="s">
        <v>831</v>
      </c>
      <c r="Z176">
        <v>6</v>
      </c>
    </row>
    <row r="177" spans="1:26" x14ac:dyDescent="0.2">
      <c r="A177">
        <v>27</v>
      </c>
      <c r="B177" t="s">
        <v>656</v>
      </c>
      <c r="C177" s="2" t="s">
        <v>225</v>
      </c>
      <c r="D177" s="8">
        <v>1.7413787543979506</v>
      </c>
      <c r="E177" s="9">
        <v>1741.3787543979506</v>
      </c>
      <c r="F177" s="8">
        <v>69.94919035946721</v>
      </c>
      <c r="G177" s="8">
        <v>1.2656743941629016</v>
      </c>
      <c r="H177" s="8">
        <v>40.313776537573574</v>
      </c>
      <c r="I177" s="8">
        <v>1.0467562031676887</v>
      </c>
      <c r="J177" s="8">
        <v>2.7521277565446498</v>
      </c>
      <c r="K177" s="8">
        <v>0.13303044244126652</v>
      </c>
      <c r="L177" s="8">
        <v>0.52551060045282538</v>
      </c>
      <c r="M177" s="8" t="s">
        <v>51</v>
      </c>
      <c r="N177" s="8">
        <v>1.6497462714856028</v>
      </c>
      <c r="O177" s="10" t="s">
        <v>655</v>
      </c>
      <c r="P177" t="s">
        <v>656</v>
      </c>
      <c r="Q177" t="s">
        <v>823</v>
      </c>
      <c r="R177" t="s">
        <v>824</v>
      </c>
      <c r="S177" t="s">
        <v>835</v>
      </c>
      <c r="T177" s="11">
        <v>34948</v>
      </c>
      <c r="U177" s="11">
        <v>43698</v>
      </c>
      <c r="V177">
        <f t="shared" si="9"/>
        <v>23</v>
      </c>
      <c r="W177">
        <v>2</v>
      </c>
      <c r="X177" t="s">
        <v>834</v>
      </c>
      <c r="Y177" t="s">
        <v>831</v>
      </c>
      <c r="Z177">
        <v>4</v>
      </c>
    </row>
    <row r="178" spans="1:26" x14ac:dyDescent="0.2">
      <c r="A178">
        <v>30</v>
      </c>
      <c r="B178" t="s">
        <v>658</v>
      </c>
      <c r="C178" s="2" t="s">
        <v>226</v>
      </c>
      <c r="D178" s="8">
        <v>1.2586772993833177</v>
      </c>
      <c r="E178" s="9">
        <v>1258.6772993833176</v>
      </c>
      <c r="F178" s="8">
        <v>93.845109851562455</v>
      </c>
      <c r="G178" s="8">
        <v>1.1763043795290355</v>
      </c>
      <c r="H178" s="8">
        <v>78.749820861120341</v>
      </c>
      <c r="I178" s="8">
        <v>1.2189940598578586</v>
      </c>
      <c r="J178" s="8">
        <v>3.1093588279007998</v>
      </c>
      <c r="K178" s="8">
        <v>0.19490362190554977</v>
      </c>
      <c r="L178" s="8">
        <v>0.58085779962696138</v>
      </c>
      <c r="M178" s="8" t="s">
        <v>51</v>
      </c>
      <c r="N178" s="8">
        <v>2.4524357988178007</v>
      </c>
      <c r="O178" s="10" t="s">
        <v>657</v>
      </c>
      <c r="P178" t="s">
        <v>658</v>
      </c>
      <c r="Q178" t="s">
        <v>823</v>
      </c>
      <c r="R178" t="s">
        <v>824</v>
      </c>
      <c r="S178" t="s">
        <v>835</v>
      </c>
      <c r="T178" s="11">
        <v>23568</v>
      </c>
      <c r="U178" s="11">
        <v>43699</v>
      </c>
      <c r="V178">
        <f t="shared" si="9"/>
        <v>55</v>
      </c>
      <c r="W178">
        <v>5</v>
      </c>
      <c r="X178" t="s">
        <v>832</v>
      </c>
      <c r="Y178">
        <v>57</v>
      </c>
      <c r="Z178">
        <v>4</v>
      </c>
    </row>
    <row r="179" spans="1:26" x14ac:dyDescent="0.2">
      <c r="A179">
        <v>31</v>
      </c>
      <c r="B179" t="s">
        <v>660</v>
      </c>
      <c r="C179" s="2" t="s">
        <v>227</v>
      </c>
      <c r="D179" s="8">
        <v>2.1803938002708625</v>
      </c>
      <c r="E179" s="9">
        <v>2180.3938002708624</v>
      </c>
      <c r="F179" s="8">
        <v>105.17747325133213</v>
      </c>
      <c r="G179" s="8">
        <v>2.2148094074895681</v>
      </c>
      <c r="H179" s="8">
        <v>86.48288296373353</v>
      </c>
      <c r="I179" s="8">
        <v>1.2406006489733372</v>
      </c>
      <c r="J179" s="8">
        <v>5.8877938908275542</v>
      </c>
      <c r="K179" s="8">
        <v>0.37691391935399104</v>
      </c>
      <c r="L179" s="8">
        <v>1.2246138488640963</v>
      </c>
      <c r="M179" s="8" t="s">
        <v>51</v>
      </c>
      <c r="N179" s="8">
        <v>2.5955550177749123</v>
      </c>
      <c r="O179" s="10" t="s">
        <v>659</v>
      </c>
      <c r="P179" t="s">
        <v>660</v>
      </c>
      <c r="Q179" t="s">
        <v>823</v>
      </c>
      <c r="R179" t="s">
        <v>824</v>
      </c>
      <c r="S179" t="s">
        <v>835</v>
      </c>
      <c r="T179" s="11">
        <v>34948</v>
      </c>
      <c r="U179" s="11">
        <v>43705</v>
      </c>
      <c r="V179">
        <f t="shared" si="9"/>
        <v>23</v>
      </c>
      <c r="W179">
        <v>3</v>
      </c>
      <c r="X179" t="s">
        <v>834</v>
      </c>
      <c r="Y179" t="s">
        <v>831</v>
      </c>
      <c r="Z179">
        <v>4</v>
      </c>
    </row>
    <row r="180" spans="1:26" x14ac:dyDescent="0.2">
      <c r="A180">
        <v>32</v>
      </c>
      <c r="B180" t="s">
        <v>662</v>
      </c>
      <c r="C180" s="2" t="s">
        <v>228</v>
      </c>
      <c r="D180" s="8">
        <v>1.5574404981678489</v>
      </c>
      <c r="E180" s="9">
        <v>1557.440498167849</v>
      </c>
      <c r="F180" s="8">
        <v>78.30244356697267</v>
      </c>
      <c r="G180" s="8">
        <v>0.44158219417165934</v>
      </c>
      <c r="H180" s="8">
        <v>14.381312993817197</v>
      </c>
      <c r="I180" s="8">
        <v>0.9977916151795132</v>
      </c>
      <c r="J180" s="8">
        <v>2.8408067101379464</v>
      </c>
      <c r="K180" s="8">
        <v>0.11986697666791654</v>
      </c>
      <c r="L180" s="8">
        <v>0.2894084904600685</v>
      </c>
      <c r="M180" s="8" t="s">
        <v>51</v>
      </c>
      <c r="N180" s="8">
        <v>2.0342232646150347</v>
      </c>
      <c r="O180" s="10" t="s">
        <v>661</v>
      </c>
      <c r="P180" t="s">
        <v>662</v>
      </c>
      <c r="Q180" t="s">
        <v>823</v>
      </c>
      <c r="R180" t="s">
        <v>824</v>
      </c>
      <c r="S180" t="s">
        <v>833</v>
      </c>
      <c r="T180" s="11">
        <v>34403</v>
      </c>
      <c r="U180" s="11">
        <v>43718</v>
      </c>
      <c r="V180">
        <f t="shared" si="9"/>
        <v>25</v>
      </c>
      <c r="W180">
        <v>7</v>
      </c>
      <c r="X180" t="s">
        <v>834</v>
      </c>
      <c r="Y180">
        <v>904</v>
      </c>
      <c r="Z180">
        <v>5</v>
      </c>
    </row>
    <row r="181" spans="1:26" x14ac:dyDescent="0.2">
      <c r="A181">
        <v>33</v>
      </c>
      <c r="B181" t="s">
        <v>664</v>
      </c>
      <c r="C181" s="2" t="s">
        <v>229</v>
      </c>
      <c r="D181" s="8">
        <v>1.4802058506001303</v>
      </c>
      <c r="E181" s="9">
        <v>1480.2058506001304</v>
      </c>
      <c r="F181" s="8">
        <v>101.60314470663045</v>
      </c>
      <c r="G181" s="8">
        <v>1.2477053232168061</v>
      </c>
      <c r="H181" s="8">
        <v>50.543478902960032</v>
      </c>
      <c r="I181" s="8">
        <v>1.0504760933557025</v>
      </c>
      <c r="J181" s="8">
        <v>2.7179029120377138</v>
      </c>
      <c r="K181" s="8">
        <v>0.10241035908126186</v>
      </c>
      <c r="L181" s="8">
        <v>0.15979904637523601</v>
      </c>
      <c r="M181" s="8" t="s">
        <v>51</v>
      </c>
      <c r="N181" s="8">
        <v>2.1032304898823755</v>
      </c>
      <c r="O181" s="10" t="s">
        <v>663</v>
      </c>
      <c r="P181" t="s">
        <v>664</v>
      </c>
      <c r="Q181" t="s">
        <v>827</v>
      </c>
      <c r="R181" t="s">
        <v>849</v>
      </c>
      <c r="S181" t="s">
        <v>833</v>
      </c>
      <c r="T181" s="11">
        <v>18937</v>
      </c>
      <c r="U181" s="11">
        <v>43711</v>
      </c>
      <c r="V181">
        <f t="shared" si="9"/>
        <v>67</v>
      </c>
      <c r="W181">
        <v>1</v>
      </c>
      <c r="X181" t="s">
        <v>832</v>
      </c>
      <c r="Y181">
        <v>715</v>
      </c>
      <c r="Z181">
        <v>5</v>
      </c>
    </row>
    <row r="182" spans="1:26" x14ac:dyDescent="0.2">
      <c r="A182">
        <v>34</v>
      </c>
      <c r="B182" t="s">
        <v>666</v>
      </c>
      <c r="C182" s="2" t="s">
        <v>230</v>
      </c>
      <c r="D182" s="8">
        <v>1.9942228751582278</v>
      </c>
      <c r="E182" s="9">
        <v>1994.2228751582279</v>
      </c>
      <c r="F182" s="8">
        <v>85.907538125579222</v>
      </c>
      <c r="G182" s="8">
        <v>1.6339621906390391</v>
      </c>
      <c r="H182" s="8">
        <v>57.542324478361209</v>
      </c>
      <c r="I182" s="8">
        <v>1.1687028646070667</v>
      </c>
      <c r="J182" s="8">
        <v>3.6661337898918265</v>
      </c>
      <c r="K182" s="8">
        <v>0.22754596101015309</v>
      </c>
      <c r="L182" s="8">
        <v>0.42275439747720822</v>
      </c>
      <c r="M182" s="8" t="s">
        <v>51</v>
      </c>
      <c r="N182" s="8">
        <v>1.3098953195522396</v>
      </c>
      <c r="O182" s="10" t="s">
        <v>665</v>
      </c>
      <c r="P182" t="s">
        <v>666</v>
      </c>
      <c r="Q182" t="s">
        <v>823</v>
      </c>
      <c r="R182" t="s">
        <v>824</v>
      </c>
      <c r="S182" t="s">
        <v>835</v>
      </c>
      <c r="T182" s="11">
        <v>34948</v>
      </c>
      <c r="U182" s="11">
        <v>43713</v>
      </c>
      <c r="V182">
        <f t="shared" si="9"/>
        <v>23</v>
      </c>
      <c r="W182">
        <v>4</v>
      </c>
      <c r="X182" t="s">
        <v>834</v>
      </c>
      <c r="Y182" t="s">
        <v>831</v>
      </c>
      <c r="Z182">
        <v>3</v>
      </c>
    </row>
    <row r="183" spans="1:26" x14ac:dyDescent="0.2">
      <c r="A183">
        <v>35</v>
      </c>
      <c r="B183" t="s">
        <v>668</v>
      </c>
      <c r="C183" s="2" t="s">
        <v>231</v>
      </c>
      <c r="D183" s="8">
        <v>1.8186744523480165</v>
      </c>
      <c r="E183" s="9">
        <v>1818.6744523480165</v>
      </c>
      <c r="F183" s="8">
        <v>80.054619599041345</v>
      </c>
      <c r="G183" s="8">
        <v>1.0589365530489645</v>
      </c>
      <c r="H183" s="8">
        <v>9.6629996146610484</v>
      </c>
      <c r="I183" s="8">
        <v>0.97863373591685732</v>
      </c>
      <c r="J183" s="8">
        <v>2.7109217214385204</v>
      </c>
      <c r="K183" s="8">
        <v>3.6820489029010223E-2</v>
      </c>
      <c r="L183" s="8">
        <v>0.72828232879962185</v>
      </c>
      <c r="M183" s="8" t="s">
        <v>51</v>
      </c>
      <c r="N183" s="8">
        <v>2.0685473562992134</v>
      </c>
      <c r="O183" s="10" t="s">
        <v>667</v>
      </c>
      <c r="P183" t="s">
        <v>668</v>
      </c>
      <c r="Q183" t="s">
        <v>827</v>
      </c>
      <c r="R183" t="s">
        <v>849</v>
      </c>
      <c r="S183" t="s">
        <v>833</v>
      </c>
      <c r="T183" s="11">
        <v>18937</v>
      </c>
      <c r="U183" s="11">
        <v>43721</v>
      </c>
      <c r="V183">
        <v>67</v>
      </c>
      <c r="W183">
        <v>2</v>
      </c>
      <c r="X183" t="s">
        <v>832</v>
      </c>
      <c r="Y183" t="s">
        <v>831</v>
      </c>
      <c r="Z183">
        <v>0</v>
      </c>
    </row>
    <row r="184" spans="1:26" x14ac:dyDescent="0.2">
      <c r="A184">
        <v>36</v>
      </c>
      <c r="B184" t="s">
        <v>670</v>
      </c>
      <c r="C184" s="2" t="s">
        <v>232</v>
      </c>
      <c r="D184" s="8">
        <v>1.6495902621031193</v>
      </c>
      <c r="E184" s="9">
        <v>1649.5902621031194</v>
      </c>
      <c r="F184" s="8">
        <v>90.653075280228947</v>
      </c>
      <c r="G184" s="8">
        <v>2.3660809818424537</v>
      </c>
      <c r="H184" s="8">
        <v>46.885563843644178</v>
      </c>
      <c r="I184" s="8">
        <v>1.1842131447534587</v>
      </c>
      <c r="J184" s="8">
        <v>3.5183683718010923</v>
      </c>
      <c r="K184" s="8">
        <v>0.19825334015597984</v>
      </c>
      <c r="L184" s="8">
        <v>0.28359651622139753</v>
      </c>
      <c r="M184" s="8" t="s">
        <v>51</v>
      </c>
      <c r="N184" s="8">
        <v>2.0921042226591702</v>
      </c>
      <c r="O184" s="10" t="s">
        <v>669</v>
      </c>
      <c r="P184" t="s">
        <v>670</v>
      </c>
      <c r="Q184" t="s">
        <v>823</v>
      </c>
      <c r="R184" t="s">
        <v>824</v>
      </c>
      <c r="S184" t="s">
        <v>835</v>
      </c>
      <c r="T184" s="11">
        <v>34948</v>
      </c>
      <c r="U184" s="11">
        <v>43719</v>
      </c>
      <c r="V184">
        <f>DATEDIF(T184,U184,"Y")</f>
        <v>24</v>
      </c>
      <c r="W184">
        <v>5</v>
      </c>
      <c r="X184" t="s">
        <v>834</v>
      </c>
      <c r="Y184">
        <v>251</v>
      </c>
      <c r="Z184">
        <v>4</v>
      </c>
    </row>
    <row r="185" spans="1:26" x14ac:dyDescent="0.2">
      <c r="A185">
        <v>37</v>
      </c>
      <c r="B185" t="s">
        <v>672</v>
      </c>
      <c r="C185" s="2" t="s">
        <v>233</v>
      </c>
      <c r="D185" s="8">
        <v>0.46023407781016212</v>
      </c>
      <c r="E185" s="9">
        <v>460.23407781016215</v>
      </c>
      <c r="F185" s="8">
        <v>68.654746493382973</v>
      </c>
      <c r="G185" s="8" t="s">
        <v>51</v>
      </c>
      <c r="H185" s="8">
        <v>9.4801208505345098</v>
      </c>
      <c r="I185" s="8">
        <v>1.4816274957780895</v>
      </c>
      <c r="J185" s="8">
        <v>2.6722435309126515</v>
      </c>
      <c r="K185" s="8">
        <v>1.2171767887535905</v>
      </c>
      <c r="L185" s="8">
        <v>0.9177322413893505</v>
      </c>
      <c r="M185" s="8">
        <v>0.24315420757716216</v>
      </c>
      <c r="N185" s="8">
        <v>3.1794897855905973</v>
      </c>
      <c r="O185" s="10" t="s">
        <v>671</v>
      </c>
      <c r="P185" t="s">
        <v>672</v>
      </c>
      <c r="Q185" t="s">
        <v>823</v>
      </c>
      <c r="R185" t="s">
        <v>824</v>
      </c>
      <c r="S185" t="s">
        <v>835</v>
      </c>
      <c r="T185" s="11">
        <v>23568</v>
      </c>
      <c r="U185" s="11">
        <v>43728</v>
      </c>
      <c r="V185">
        <f>DATEDIF(T185,U185,"Y")</f>
        <v>55</v>
      </c>
      <c r="W185">
        <v>6</v>
      </c>
      <c r="X185" t="s">
        <v>832</v>
      </c>
      <c r="Y185">
        <v>15</v>
      </c>
      <c r="Z185">
        <v>3</v>
      </c>
    </row>
    <row r="186" spans="1:26" x14ac:dyDescent="0.2">
      <c r="A186">
        <v>38</v>
      </c>
      <c r="B186" t="s">
        <v>674</v>
      </c>
      <c r="C186" s="2" t="s">
        <v>234</v>
      </c>
      <c r="D186" s="8">
        <v>1.6129409728592949</v>
      </c>
      <c r="E186" s="9">
        <v>1612.940972859295</v>
      </c>
      <c r="F186" s="8">
        <v>14.893746288054365</v>
      </c>
      <c r="G186" s="8">
        <v>0.93527647219110355</v>
      </c>
      <c r="H186" s="8">
        <v>37.246887603030643</v>
      </c>
      <c r="I186" s="8">
        <v>1.1071370606738093</v>
      </c>
      <c r="J186" s="8">
        <v>2.9819493619233772</v>
      </c>
      <c r="K186" s="8">
        <v>0.18806933896308931</v>
      </c>
      <c r="L186" s="8">
        <v>0.29284776063702656</v>
      </c>
      <c r="M186" s="8" t="s">
        <v>51</v>
      </c>
      <c r="N186" s="8">
        <v>1.8185851255487895</v>
      </c>
      <c r="O186" s="10" t="s">
        <v>673</v>
      </c>
      <c r="P186" t="s">
        <v>674</v>
      </c>
      <c r="Q186" t="s">
        <v>827</v>
      </c>
      <c r="R186" t="s">
        <v>849</v>
      </c>
      <c r="S186" t="s">
        <v>833</v>
      </c>
      <c r="T186" s="11">
        <v>18937</v>
      </c>
      <c r="U186" s="11">
        <v>43728</v>
      </c>
      <c r="V186">
        <v>67</v>
      </c>
      <c r="W186">
        <v>3</v>
      </c>
      <c r="X186" t="s">
        <v>832</v>
      </c>
      <c r="Y186" t="s">
        <v>831</v>
      </c>
      <c r="Z186">
        <v>0</v>
      </c>
    </row>
    <row r="187" spans="1:26" x14ac:dyDescent="0.2">
      <c r="A187">
        <v>39</v>
      </c>
      <c r="B187" t="s">
        <v>676</v>
      </c>
      <c r="C187" s="2" t="s">
        <v>235</v>
      </c>
      <c r="D187" s="8">
        <v>1.7763535319445964</v>
      </c>
      <c r="E187" s="9">
        <v>1776.3535319445964</v>
      </c>
      <c r="F187" s="8">
        <v>115.52184631941006</v>
      </c>
      <c r="G187" s="8">
        <v>5.8073124799078917</v>
      </c>
      <c r="H187" s="8">
        <v>34.581305943425789</v>
      </c>
      <c r="I187" s="8">
        <v>1.0738688960197249</v>
      </c>
      <c r="J187" s="8">
        <v>4.0498055274875462</v>
      </c>
      <c r="K187" s="8">
        <v>0.3706286919088625</v>
      </c>
      <c r="L187" s="8">
        <v>0.49649137921602882</v>
      </c>
      <c r="M187" s="8" t="s">
        <v>51</v>
      </c>
      <c r="N187" s="8">
        <v>1.9555259580576991</v>
      </c>
      <c r="O187" s="10" t="s">
        <v>675</v>
      </c>
      <c r="P187" t="s">
        <v>676</v>
      </c>
      <c r="Q187" t="s">
        <v>827</v>
      </c>
      <c r="R187" t="s">
        <v>828</v>
      </c>
      <c r="S187" t="s">
        <v>835</v>
      </c>
      <c r="T187" s="11">
        <v>22293</v>
      </c>
      <c r="U187" s="11">
        <v>43733</v>
      </c>
      <c r="V187">
        <f>DATEDIF(T187,U187,"Y")</f>
        <v>58</v>
      </c>
      <c r="W187">
        <v>2</v>
      </c>
      <c r="X187" t="s">
        <v>834</v>
      </c>
      <c r="Y187" t="s">
        <v>831</v>
      </c>
      <c r="Z187">
        <v>4</v>
      </c>
    </row>
    <row r="188" spans="1:26" x14ac:dyDescent="0.2">
      <c r="A188">
        <v>40</v>
      </c>
      <c r="B188" t="s">
        <v>678</v>
      </c>
      <c r="C188" s="2" t="s">
        <v>236</v>
      </c>
      <c r="D188" s="8">
        <v>1.9071725348299065</v>
      </c>
      <c r="E188" s="9">
        <v>1907.1725348299065</v>
      </c>
      <c r="F188" s="8">
        <v>57.39068104591945</v>
      </c>
      <c r="G188" s="8">
        <v>0.87977259605916092</v>
      </c>
      <c r="H188" s="8">
        <v>31.207189909923738</v>
      </c>
      <c r="I188" s="8">
        <v>0.96611494273538856</v>
      </c>
      <c r="J188" s="8">
        <v>3.016574696294827</v>
      </c>
      <c r="K188" s="8">
        <v>0.17801048861517443</v>
      </c>
      <c r="L188" s="8">
        <v>0.33076314914545712</v>
      </c>
      <c r="M188" s="8" t="s">
        <v>51</v>
      </c>
      <c r="N188" s="8">
        <v>1.4644070536026477</v>
      </c>
      <c r="O188" s="10" t="s">
        <v>677</v>
      </c>
      <c r="P188" t="s">
        <v>678</v>
      </c>
      <c r="Q188" t="s">
        <v>827</v>
      </c>
      <c r="R188" t="s">
        <v>850</v>
      </c>
      <c r="S188" t="s">
        <v>835</v>
      </c>
      <c r="T188" s="11">
        <v>19925</v>
      </c>
      <c r="U188" s="11">
        <v>43733</v>
      </c>
      <c r="V188">
        <f>DATEDIF(T188,U188,"Y")</f>
        <v>65</v>
      </c>
      <c r="W188">
        <v>6</v>
      </c>
      <c r="X188" t="s">
        <v>834</v>
      </c>
      <c r="Y188">
        <v>220</v>
      </c>
      <c r="Z188">
        <v>2</v>
      </c>
    </row>
    <row r="189" spans="1:26" x14ac:dyDescent="0.2">
      <c r="A189">
        <v>41</v>
      </c>
      <c r="B189" t="s">
        <v>680</v>
      </c>
      <c r="C189" s="2" t="s">
        <v>237</v>
      </c>
      <c r="D189" s="8">
        <v>0.86247657124106192</v>
      </c>
      <c r="E189" s="9">
        <v>862.47657124106195</v>
      </c>
      <c r="F189" s="8">
        <v>45.039573052029375</v>
      </c>
      <c r="G189" s="8">
        <v>1.0007556292077178</v>
      </c>
      <c r="H189" s="8">
        <v>37.955921790092006</v>
      </c>
      <c r="I189" s="8">
        <v>1.0109897384817066</v>
      </c>
      <c r="J189" s="8">
        <v>2.9549675140303222</v>
      </c>
      <c r="K189" s="8">
        <v>-1.0345943932320489E-3</v>
      </c>
      <c r="L189" s="8">
        <v>0.14973146746681251</v>
      </c>
      <c r="M189" s="8" t="s">
        <v>51</v>
      </c>
      <c r="N189" s="8">
        <v>1.4593798439926831</v>
      </c>
      <c r="O189" s="10" t="s">
        <v>679</v>
      </c>
      <c r="P189" t="s">
        <v>680</v>
      </c>
      <c r="Q189" t="s">
        <v>827</v>
      </c>
      <c r="R189" t="s">
        <v>849</v>
      </c>
      <c r="S189" t="s">
        <v>833</v>
      </c>
      <c r="T189" s="11">
        <v>18937</v>
      </c>
      <c r="U189" s="11">
        <v>43735</v>
      </c>
      <c r="V189">
        <v>67</v>
      </c>
      <c r="W189">
        <v>4</v>
      </c>
      <c r="X189" t="s">
        <v>832</v>
      </c>
      <c r="Y189" t="s">
        <v>831</v>
      </c>
      <c r="Z189">
        <v>9</v>
      </c>
    </row>
    <row r="190" spans="1:26" x14ac:dyDescent="0.2">
      <c r="A190">
        <v>44</v>
      </c>
      <c r="B190" t="s">
        <v>682</v>
      </c>
      <c r="C190" s="2" t="s">
        <v>238</v>
      </c>
      <c r="D190" s="8">
        <v>1.3812616340968151</v>
      </c>
      <c r="E190" s="9">
        <v>1381.2616340968152</v>
      </c>
      <c r="F190" s="8">
        <v>46.266399268860937</v>
      </c>
      <c r="G190" s="8">
        <v>0.55273606191983293</v>
      </c>
      <c r="H190" s="8">
        <v>18.037157859191399</v>
      </c>
      <c r="I190" s="8">
        <v>0.9307422389104274</v>
      </c>
      <c r="J190" s="8">
        <v>2.7882237295093764</v>
      </c>
      <c r="K190" s="8">
        <v>0.10355995264044575</v>
      </c>
      <c r="L190" s="8">
        <v>0.1920680647023314</v>
      </c>
      <c r="M190" s="8" t="s">
        <v>51</v>
      </c>
      <c r="N190" s="8">
        <v>1.7255986711691638</v>
      </c>
      <c r="O190" s="10" t="s">
        <v>681</v>
      </c>
      <c r="P190" t="s">
        <v>682</v>
      </c>
      <c r="Q190" t="s">
        <v>827</v>
      </c>
      <c r="R190" t="s">
        <v>828</v>
      </c>
      <c r="S190" t="s">
        <v>835</v>
      </c>
      <c r="T190" s="11">
        <v>22293</v>
      </c>
      <c r="U190" s="11">
        <v>43741</v>
      </c>
      <c r="V190">
        <f t="shared" ref="V190:V198" si="10">DATEDIF(T190,U190,"Y")</f>
        <v>58</v>
      </c>
      <c r="W190">
        <v>3</v>
      </c>
      <c r="X190" t="s">
        <v>834</v>
      </c>
      <c r="Y190" t="s">
        <v>831</v>
      </c>
      <c r="Z190">
        <v>1</v>
      </c>
    </row>
    <row r="191" spans="1:26" x14ac:dyDescent="0.2">
      <c r="A191">
        <v>45</v>
      </c>
      <c r="B191" t="s">
        <v>684</v>
      </c>
      <c r="C191" s="2" t="s">
        <v>239</v>
      </c>
      <c r="D191" s="8">
        <v>0.8571191770906591</v>
      </c>
      <c r="E191" s="9">
        <v>857.11917709065915</v>
      </c>
      <c r="F191" s="8">
        <v>44.800923406892124</v>
      </c>
      <c r="G191" s="8">
        <v>0.67045715126228966</v>
      </c>
      <c r="H191" s="8">
        <v>17.63872352210451</v>
      </c>
      <c r="I191" s="8">
        <v>0.93261765028990684</v>
      </c>
      <c r="J191" s="8">
        <v>2.7843304357238519</v>
      </c>
      <c r="K191" s="8">
        <v>0.17080338637807108</v>
      </c>
      <c r="L191" s="8">
        <v>0.21514724383516742</v>
      </c>
      <c r="M191" s="8" t="s">
        <v>51</v>
      </c>
      <c r="N191" s="8">
        <v>1.1259890677999451</v>
      </c>
      <c r="O191" s="10" t="s">
        <v>683</v>
      </c>
      <c r="P191" t="s">
        <v>684</v>
      </c>
      <c r="Q191" t="s">
        <v>827</v>
      </c>
      <c r="R191" t="s">
        <v>828</v>
      </c>
      <c r="S191" t="s">
        <v>835</v>
      </c>
      <c r="T191" s="11">
        <v>22293</v>
      </c>
      <c r="U191" s="11">
        <v>43748</v>
      </c>
      <c r="V191">
        <f t="shared" si="10"/>
        <v>58</v>
      </c>
      <c r="W191">
        <v>4</v>
      </c>
      <c r="X191" t="s">
        <v>834</v>
      </c>
      <c r="Y191" t="s">
        <v>831</v>
      </c>
      <c r="Z191">
        <v>1</v>
      </c>
    </row>
    <row r="192" spans="1:26" x14ac:dyDescent="0.2">
      <c r="A192">
        <v>46</v>
      </c>
      <c r="B192" t="s">
        <v>686</v>
      </c>
      <c r="C192" s="2" t="s">
        <v>240</v>
      </c>
      <c r="D192" s="8">
        <v>1.3677509177823977</v>
      </c>
      <c r="E192" s="9">
        <v>1367.7509177823977</v>
      </c>
      <c r="F192" s="8">
        <v>65.153409525933128</v>
      </c>
      <c r="G192" s="8">
        <v>0.56003596353754004</v>
      </c>
      <c r="H192" s="8">
        <v>33.459831443559679</v>
      </c>
      <c r="I192" s="8">
        <v>1.0547827005157937</v>
      </c>
      <c r="J192" s="8">
        <v>3.024614503941232</v>
      </c>
      <c r="K192" s="8">
        <v>0.17507892499158811</v>
      </c>
      <c r="L192" s="8">
        <v>0.2999488801070771</v>
      </c>
      <c r="M192" s="8" t="s">
        <v>51</v>
      </c>
      <c r="N192" s="8">
        <v>1.7393237984841381</v>
      </c>
      <c r="O192" s="10" t="s">
        <v>685</v>
      </c>
      <c r="P192" t="s">
        <v>686</v>
      </c>
      <c r="Q192" t="s">
        <v>823</v>
      </c>
      <c r="R192" t="s">
        <v>824</v>
      </c>
      <c r="S192" t="s">
        <v>835</v>
      </c>
      <c r="T192" s="11">
        <v>34948</v>
      </c>
      <c r="U192" s="11">
        <v>43755</v>
      </c>
      <c r="V192">
        <f t="shared" si="10"/>
        <v>24</v>
      </c>
      <c r="W192">
        <v>6</v>
      </c>
      <c r="X192" t="s">
        <v>834</v>
      </c>
      <c r="Y192">
        <v>15</v>
      </c>
      <c r="Z192">
        <v>1</v>
      </c>
    </row>
    <row r="193" spans="1:26" x14ac:dyDescent="0.2">
      <c r="A193">
        <v>47</v>
      </c>
      <c r="B193" t="s">
        <v>688</v>
      </c>
      <c r="C193" s="2" t="s">
        <v>241</v>
      </c>
      <c r="D193" s="8">
        <v>1.1770772538907464</v>
      </c>
      <c r="E193" s="9">
        <v>1177.0772538907463</v>
      </c>
      <c r="F193" s="8">
        <v>61.578482229891719</v>
      </c>
      <c r="G193" s="8">
        <v>1.4544814759717219</v>
      </c>
      <c r="H193" s="8">
        <v>18.513521565409604</v>
      </c>
      <c r="I193" s="8">
        <v>0.99093925584494902</v>
      </c>
      <c r="J193" s="8">
        <v>2.9045561426364848</v>
      </c>
      <c r="K193" s="8">
        <v>0.16480577957483575</v>
      </c>
      <c r="L193" s="8">
        <v>0.36524755504938966</v>
      </c>
      <c r="M193" s="8" t="s">
        <v>51</v>
      </c>
      <c r="N193" s="8">
        <v>1.4162582141284443</v>
      </c>
      <c r="O193" s="10" t="s">
        <v>687</v>
      </c>
      <c r="P193" t="s">
        <v>688</v>
      </c>
      <c r="Q193" t="s">
        <v>827</v>
      </c>
      <c r="R193" t="s">
        <v>828</v>
      </c>
      <c r="S193" t="s">
        <v>835</v>
      </c>
      <c r="T193" s="11">
        <v>22293</v>
      </c>
      <c r="U193" s="11">
        <v>43754</v>
      </c>
      <c r="V193">
        <f t="shared" si="10"/>
        <v>58</v>
      </c>
      <c r="W193">
        <v>5</v>
      </c>
      <c r="X193" t="s">
        <v>834</v>
      </c>
      <c r="Y193">
        <v>254</v>
      </c>
      <c r="Z193">
        <v>2</v>
      </c>
    </row>
    <row r="194" spans="1:26" x14ac:dyDescent="0.2">
      <c r="A194">
        <v>48</v>
      </c>
      <c r="B194" t="s">
        <v>690</v>
      </c>
      <c r="C194" s="2" t="s">
        <v>242</v>
      </c>
      <c r="D194" s="8">
        <v>1.238000576803834</v>
      </c>
      <c r="E194" s="9">
        <v>1238.0005768038341</v>
      </c>
      <c r="F194" s="8">
        <v>60.461969738651383</v>
      </c>
      <c r="G194" s="8">
        <v>0.51987944418607457</v>
      </c>
      <c r="H194" s="8">
        <v>22.399170921209972</v>
      </c>
      <c r="I194" s="8">
        <v>1.05231615483189</v>
      </c>
      <c r="J194" s="8">
        <v>2.6866899551193471</v>
      </c>
      <c r="K194" s="8">
        <v>0.19831186261849926</v>
      </c>
      <c r="L194" s="8">
        <v>0.30608231611158843</v>
      </c>
      <c r="M194" s="8" t="s">
        <v>51</v>
      </c>
      <c r="N194" s="8">
        <v>2.1922164438962688</v>
      </c>
      <c r="O194" s="10" t="s">
        <v>689</v>
      </c>
      <c r="P194" t="s">
        <v>690</v>
      </c>
      <c r="Q194" t="s">
        <v>827</v>
      </c>
      <c r="R194" t="s">
        <v>850</v>
      </c>
      <c r="S194" t="s">
        <v>835</v>
      </c>
      <c r="T194" s="11">
        <v>19925</v>
      </c>
      <c r="U194" s="11">
        <v>43705</v>
      </c>
      <c r="V194">
        <f t="shared" si="10"/>
        <v>65</v>
      </c>
      <c r="W194">
        <v>5</v>
      </c>
      <c r="X194" t="s">
        <v>834</v>
      </c>
      <c r="Y194">
        <v>122</v>
      </c>
      <c r="Z194">
        <v>2</v>
      </c>
    </row>
    <row r="195" spans="1:26" x14ac:dyDescent="0.2">
      <c r="A195">
        <v>49</v>
      </c>
      <c r="B195" t="s">
        <v>692</v>
      </c>
      <c r="C195" s="2" t="s">
        <v>243</v>
      </c>
      <c r="D195" s="8">
        <v>1.3618549787443934</v>
      </c>
      <c r="E195" s="9">
        <v>1361.8549787443935</v>
      </c>
      <c r="F195" s="8">
        <v>45.430108275199117</v>
      </c>
      <c r="G195" s="8">
        <v>1.0242367019135936</v>
      </c>
      <c r="H195" s="8">
        <v>35.136617560047476</v>
      </c>
      <c r="I195" s="8">
        <v>1.0553272447158362</v>
      </c>
      <c r="J195" s="8">
        <v>2.78861483792195</v>
      </c>
      <c r="K195" s="8">
        <v>0.14587044374558372</v>
      </c>
      <c r="L195" s="8">
        <v>0.32668307328680729</v>
      </c>
      <c r="M195" s="8" t="s">
        <v>51</v>
      </c>
      <c r="N195" s="8">
        <v>1.4248478095695531</v>
      </c>
      <c r="O195" s="10" t="s">
        <v>691</v>
      </c>
      <c r="P195" t="s">
        <v>692</v>
      </c>
      <c r="Q195" t="s">
        <v>827</v>
      </c>
      <c r="R195" t="s">
        <v>846</v>
      </c>
      <c r="S195" t="s">
        <v>833</v>
      </c>
      <c r="T195" s="11">
        <v>31009</v>
      </c>
      <c r="U195" s="11">
        <v>43699</v>
      </c>
      <c r="V195">
        <f t="shared" si="10"/>
        <v>34</v>
      </c>
      <c r="W195">
        <v>1</v>
      </c>
      <c r="X195" t="s">
        <v>832</v>
      </c>
      <c r="Y195">
        <v>2000</v>
      </c>
      <c r="Z195">
        <v>10</v>
      </c>
    </row>
    <row r="196" spans="1:26" x14ac:dyDescent="0.2">
      <c r="A196">
        <v>50</v>
      </c>
      <c r="B196" t="s">
        <v>694</v>
      </c>
      <c r="C196" s="2" t="s">
        <v>244</v>
      </c>
      <c r="D196" s="8">
        <v>1.3310695882530061</v>
      </c>
      <c r="E196" s="9">
        <v>1331.069588253006</v>
      </c>
      <c r="F196" s="8">
        <v>56.470282886816136</v>
      </c>
      <c r="G196" s="8">
        <v>2.2791691351298615</v>
      </c>
      <c r="H196" s="8">
        <v>19.905416616708276</v>
      </c>
      <c r="I196" s="8">
        <v>0.97690469811403102</v>
      </c>
      <c r="J196" s="8">
        <v>3.1605150845710845</v>
      </c>
      <c r="K196" s="8">
        <v>0.23859924953589962</v>
      </c>
      <c r="L196" s="8">
        <v>0.35818603950083822</v>
      </c>
      <c r="M196" s="8" t="s">
        <v>51</v>
      </c>
      <c r="N196" s="8">
        <v>1.5605778523957081</v>
      </c>
      <c r="O196" s="10" t="s">
        <v>693</v>
      </c>
      <c r="P196" t="s">
        <v>694</v>
      </c>
      <c r="Q196" t="s">
        <v>827</v>
      </c>
      <c r="R196" t="s">
        <v>828</v>
      </c>
      <c r="S196" t="s">
        <v>835</v>
      </c>
      <c r="T196" s="11">
        <v>22293</v>
      </c>
      <c r="U196" s="11">
        <v>43788</v>
      </c>
      <c r="V196">
        <f t="shared" si="10"/>
        <v>58</v>
      </c>
      <c r="W196">
        <v>6</v>
      </c>
      <c r="X196" t="s">
        <v>834</v>
      </c>
      <c r="Y196">
        <v>467</v>
      </c>
      <c r="Z196">
        <v>1</v>
      </c>
    </row>
    <row r="197" spans="1:26" x14ac:dyDescent="0.2">
      <c r="A197">
        <v>51</v>
      </c>
      <c r="B197" t="s">
        <v>696</v>
      </c>
      <c r="C197" s="2" t="s">
        <v>245</v>
      </c>
      <c r="D197" s="8">
        <v>1.3315203801891053</v>
      </c>
      <c r="E197" s="9">
        <v>1331.5203801891053</v>
      </c>
      <c r="F197" s="8">
        <v>60.831590333165622</v>
      </c>
      <c r="G197" s="8">
        <v>2.8753153145948827</v>
      </c>
      <c r="H197" s="8">
        <v>24.269767961098772</v>
      </c>
      <c r="I197" s="8">
        <v>1.0546042699075251</v>
      </c>
      <c r="J197" s="8">
        <v>2.9673332425332455</v>
      </c>
      <c r="K197" s="8">
        <v>0.17773575741389286</v>
      </c>
      <c r="L197" s="8">
        <v>0.1902176658865618</v>
      </c>
      <c r="M197" s="8" t="s">
        <v>51</v>
      </c>
      <c r="N197" s="8">
        <v>1.6986307782677357</v>
      </c>
      <c r="O197" s="10" t="s">
        <v>695</v>
      </c>
      <c r="P197" t="s">
        <v>696</v>
      </c>
      <c r="Q197" t="s">
        <v>827</v>
      </c>
      <c r="R197" t="s">
        <v>846</v>
      </c>
      <c r="S197" t="s">
        <v>835</v>
      </c>
      <c r="T197" s="11">
        <v>29371</v>
      </c>
      <c r="U197" s="11">
        <v>43791</v>
      </c>
      <c r="V197">
        <f t="shared" si="10"/>
        <v>39</v>
      </c>
      <c r="W197">
        <v>2</v>
      </c>
      <c r="X197" t="s">
        <v>834</v>
      </c>
      <c r="Y197" t="s">
        <v>831</v>
      </c>
      <c r="Z197">
        <v>5</v>
      </c>
    </row>
    <row r="198" spans="1:26" x14ac:dyDescent="0.2">
      <c r="A198">
        <v>52</v>
      </c>
      <c r="B198" t="s">
        <v>698</v>
      </c>
      <c r="C198" s="2" t="s">
        <v>246</v>
      </c>
      <c r="D198" s="8">
        <v>1.4780636801957445</v>
      </c>
      <c r="E198" s="9">
        <v>1478.0636801957446</v>
      </c>
      <c r="F198" s="8">
        <v>49.487210996287288</v>
      </c>
      <c r="G198" s="8">
        <v>1.1305409864907499</v>
      </c>
      <c r="H198" s="8">
        <v>22.586979060053341</v>
      </c>
      <c r="I198" s="8">
        <v>0.97710599663752618</v>
      </c>
      <c r="J198" s="8">
        <v>2.6417702662421938</v>
      </c>
      <c r="K198" s="8">
        <v>0.17576324578274397</v>
      </c>
      <c r="L198" s="8">
        <v>0.20701159533393393</v>
      </c>
      <c r="M198" s="8" t="s">
        <v>51</v>
      </c>
      <c r="N198" s="8">
        <v>1.702138240852106</v>
      </c>
      <c r="O198" s="10" t="s">
        <v>697</v>
      </c>
      <c r="P198" t="s">
        <v>698</v>
      </c>
      <c r="Q198" t="s">
        <v>827</v>
      </c>
      <c r="R198" t="s">
        <v>846</v>
      </c>
      <c r="S198" t="s">
        <v>835</v>
      </c>
      <c r="T198" s="11">
        <v>29371</v>
      </c>
      <c r="U198" s="11">
        <v>43798</v>
      </c>
      <c r="V198">
        <f t="shared" si="10"/>
        <v>39</v>
      </c>
      <c r="W198">
        <v>3</v>
      </c>
      <c r="X198" t="s">
        <v>834</v>
      </c>
      <c r="Y198" t="s">
        <v>831</v>
      </c>
      <c r="Z198">
        <v>5</v>
      </c>
    </row>
    <row r="199" spans="1:26" x14ac:dyDescent="0.2">
      <c r="A199">
        <v>53</v>
      </c>
      <c r="B199" t="s">
        <v>700</v>
      </c>
      <c r="C199" s="2" t="s">
        <v>247</v>
      </c>
      <c r="D199" s="8">
        <v>1.3223498847651813</v>
      </c>
      <c r="E199" s="9">
        <v>1322.3498847651813</v>
      </c>
      <c r="F199" s="8">
        <v>60.011862819626572</v>
      </c>
      <c r="G199" s="8">
        <v>1.3459789922781251</v>
      </c>
      <c r="H199" s="8">
        <v>8.7701354780786644</v>
      </c>
      <c r="I199" s="8">
        <v>0.96094585337390459</v>
      </c>
      <c r="J199" s="8">
        <v>3.7328451498489841</v>
      </c>
      <c r="K199" s="8">
        <v>0.17580986672977536</v>
      </c>
      <c r="L199" s="8">
        <v>0.36546172177940939</v>
      </c>
      <c r="M199" s="8" t="s">
        <v>51</v>
      </c>
      <c r="N199" s="8">
        <v>2.2689068825486469</v>
      </c>
      <c r="O199" s="10" t="s">
        <v>699</v>
      </c>
      <c r="P199" t="s">
        <v>700</v>
      </c>
      <c r="Q199" t="s">
        <v>827</v>
      </c>
      <c r="R199" t="s">
        <v>828</v>
      </c>
      <c r="S199" t="s">
        <v>835</v>
      </c>
      <c r="T199" s="11">
        <v>33023</v>
      </c>
      <c r="U199" s="11">
        <v>43798</v>
      </c>
      <c r="V199">
        <v>29</v>
      </c>
      <c r="W199">
        <v>2</v>
      </c>
      <c r="X199" t="s">
        <v>832</v>
      </c>
      <c r="Y199" t="s">
        <v>831</v>
      </c>
      <c r="Z199">
        <v>3</v>
      </c>
    </row>
    <row r="200" spans="1:26" x14ac:dyDescent="0.2">
      <c r="A200">
        <v>54</v>
      </c>
      <c r="B200" t="s">
        <v>702</v>
      </c>
      <c r="C200" s="2" t="s">
        <v>248</v>
      </c>
      <c r="D200" s="8">
        <v>0.92243449143155498</v>
      </c>
      <c r="E200" s="9">
        <v>922.43449143155499</v>
      </c>
      <c r="F200" s="8">
        <v>36.386328723301538</v>
      </c>
      <c r="G200" s="8">
        <v>1.0946510993159277</v>
      </c>
      <c r="H200" s="8">
        <v>39.500857658953855</v>
      </c>
      <c r="I200" s="8">
        <v>1.0497154106551081</v>
      </c>
      <c r="J200" s="8">
        <v>2.9105906860676614</v>
      </c>
      <c r="K200" s="8">
        <v>9.4369338916853202E-2</v>
      </c>
      <c r="L200" s="8">
        <v>0.35334956662745542</v>
      </c>
      <c r="M200" s="8" t="s">
        <v>51</v>
      </c>
      <c r="N200" s="8">
        <v>1.9667074048084241</v>
      </c>
      <c r="O200" s="10" t="s">
        <v>701</v>
      </c>
      <c r="P200" t="s">
        <v>702</v>
      </c>
      <c r="Q200" t="s">
        <v>827</v>
      </c>
      <c r="R200" t="s">
        <v>849</v>
      </c>
      <c r="S200" t="s">
        <v>833</v>
      </c>
      <c r="T200" s="11">
        <v>18937</v>
      </c>
      <c r="U200" s="11">
        <v>43802</v>
      </c>
      <c r="V200">
        <v>68</v>
      </c>
      <c r="W200">
        <v>5</v>
      </c>
      <c r="X200" t="s">
        <v>832</v>
      </c>
      <c r="Y200">
        <v>2388</v>
      </c>
      <c r="Z200">
        <v>6</v>
      </c>
    </row>
    <row r="201" spans="1:26" x14ac:dyDescent="0.2">
      <c r="A201">
        <v>55</v>
      </c>
      <c r="B201" t="s">
        <v>704</v>
      </c>
      <c r="C201" s="2" t="s">
        <v>249</v>
      </c>
      <c r="D201" s="8">
        <v>1.2865473872531952</v>
      </c>
      <c r="E201" s="9">
        <v>1286.5473872531952</v>
      </c>
      <c r="F201" s="8">
        <v>40.818540759214763</v>
      </c>
      <c r="G201" s="8">
        <v>1.1689242661299006</v>
      </c>
      <c r="H201" s="8">
        <v>83.039507617305219</v>
      </c>
      <c r="I201" s="8">
        <v>1.1530840523385932</v>
      </c>
      <c r="J201" s="8">
        <v>2.6833530191732238</v>
      </c>
      <c r="K201" s="8">
        <v>0.20673046173762427</v>
      </c>
      <c r="L201" s="8">
        <v>0.65145143104098313</v>
      </c>
      <c r="M201" s="8" t="s">
        <v>51</v>
      </c>
      <c r="N201" s="8">
        <v>2.1291386978689872</v>
      </c>
      <c r="O201" s="10" t="s">
        <v>703</v>
      </c>
      <c r="P201" t="s">
        <v>704</v>
      </c>
      <c r="Q201" t="s">
        <v>827</v>
      </c>
      <c r="R201" t="s">
        <v>846</v>
      </c>
      <c r="S201" t="s">
        <v>835</v>
      </c>
      <c r="T201" s="11">
        <v>29371</v>
      </c>
      <c r="U201" s="11">
        <v>43805</v>
      </c>
      <c r="V201">
        <f>DATEDIF(T201,U201,"Y")</f>
        <v>39</v>
      </c>
      <c r="W201">
        <v>4</v>
      </c>
      <c r="X201" t="s">
        <v>834</v>
      </c>
      <c r="Y201" t="s">
        <v>831</v>
      </c>
      <c r="Z201">
        <v>4</v>
      </c>
    </row>
    <row r="202" spans="1:26" x14ac:dyDescent="0.2">
      <c r="A202">
        <v>58</v>
      </c>
      <c r="B202" t="s">
        <v>706</v>
      </c>
      <c r="C202" s="2" t="s">
        <v>250</v>
      </c>
      <c r="D202" s="8">
        <v>1.6159614722596265</v>
      </c>
      <c r="E202" s="9">
        <v>1615.9614722596266</v>
      </c>
      <c r="F202" s="8">
        <v>54.397959326537254</v>
      </c>
      <c r="G202" s="8">
        <v>1.1664381893523046</v>
      </c>
      <c r="H202" s="8">
        <v>30.775691174637657</v>
      </c>
      <c r="I202" s="8">
        <v>1.0281904255955863</v>
      </c>
      <c r="J202" s="8">
        <v>2.7388529771420957</v>
      </c>
      <c r="K202" s="8">
        <v>0.27952757713742882</v>
      </c>
      <c r="L202" s="8">
        <v>0.3766352445929837</v>
      </c>
      <c r="M202" s="8" t="s">
        <v>51</v>
      </c>
      <c r="N202" s="8">
        <v>2.169698575848888</v>
      </c>
      <c r="O202" s="10" t="s">
        <v>705</v>
      </c>
      <c r="P202" t="s">
        <v>706</v>
      </c>
      <c r="Q202" t="s">
        <v>827</v>
      </c>
      <c r="R202" t="s">
        <v>828</v>
      </c>
      <c r="S202" t="s">
        <v>835</v>
      </c>
      <c r="T202" s="11">
        <v>33023</v>
      </c>
      <c r="U202" s="11">
        <v>43805</v>
      </c>
      <c r="V202">
        <v>29</v>
      </c>
      <c r="W202">
        <v>3</v>
      </c>
      <c r="X202" t="s">
        <v>832</v>
      </c>
      <c r="Y202" t="s">
        <v>831</v>
      </c>
      <c r="Z202">
        <v>6</v>
      </c>
    </row>
    <row r="203" spans="1:26" x14ac:dyDescent="0.2">
      <c r="A203">
        <v>59</v>
      </c>
      <c r="B203" t="s">
        <v>708</v>
      </c>
      <c r="C203" s="2" t="s">
        <v>251</v>
      </c>
      <c r="D203" s="8">
        <v>0.9293724878982621</v>
      </c>
      <c r="E203" s="9">
        <v>929.37248789826208</v>
      </c>
      <c r="F203" s="8">
        <v>39.953946007286007</v>
      </c>
      <c r="G203" s="8">
        <v>0.43642015752063201</v>
      </c>
      <c r="H203" s="8">
        <v>16.973970179660007</v>
      </c>
      <c r="I203" s="8">
        <v>1.0805192623928135</v>
      </c>
      <c r="J203" s="8">
        <v>2.7220791307979506</v>
      </c>
      <c r="K203" s="8">
        <v>0.18581098887235878</v>
      </c>
      <c r="L203" s="8">
        <v>0.26471669075128101</v>
      </c>
      <c r="M203" s="8" t="s">
        <v>51</v>
      </c>
      <c r="N203" s="8">
        <v>3.0637753772344918</v>
      </c>
      <c r="O203" s="10" t="s">
        <v>707</v>
      </c>
      <c r="P203" t="s">
        <v>708</v>
      </c>
      <c r="Q203" t="s">
        <v>827</v>
      </c>
      <c r="R203" t="s">
        <v>828</v>
      </c>
      <c r="S203" t="s">
        <v>835</v>
      </c>
      <c r="T203" s="11">
        <v>33023</v>
      </c>
      <c r="U203" s="11">
        <v>43812</v>
      </c>
      <c r="V203">
        <v>29</v>
      </c>
      <c r="W203">
        <v>4</v>
      </c>
      <c r="X203" t="s">
        <v>832</v>
      </c>
      <c r="Y203" t="s">
        <v>831</v>
      </c>
      <c r="Z203">
        <v>6</v>
      </c>
    </row>
    <row r="204" spans="1:26" x14ac:dyDescent="0.2">
      <c r="A204">
        <v>60</v>
      </c>
      <c r="B204" t="s">
        <v>710</v>
      </c>
      <c r="C204" s="2" t="s">
        <v>252</v>
      </c>
      <c r="D204" s="8">
        <v>1.9285168962703747</v>
      </c>
      <c r="E204" s="9">
        <v>1928.5168962703747</v>
      </c>
      <c r="F204" s="8">
        <v>58.822116389061129</v>
      </c>
      <c r="G204" s="8">
        <v>0.9471442438257367</v>
      </c>
      <c r="H204" s="8">
        <v>16.267677636639718</v>
      </c>
      <c r="I204" s="8">
        <v>1.0269857397225515</v>
      </c>
      <c r="J204" s="8">
        <v>2.7577634673033935</v>
      </c>
      <c r="K204" s="8">
        <v>0.12316063313988526</v>
      </c>
      <c r="L204" s="8">
        <v>0.16007851717377627</v>
      </c>
      <c r="M204" s="8" t="s">
        <v>51</v>
      </c>
      <c r="N204" s="8">
        <v>1.4160146345501849</v>
      </c>
      <c r="O204" s="10" t="s">
        <v>709</v>
      </c>
      <c r="P204" t="s">
        <v>710</v>
      </c>
      <c r="Q204" t="s">
        <v>827</v>
      </c>
      <c r="R204" t="s">
        <v>846</v>
      </c>
      <c r="S204" t="s">
        <v>833</v>
      </c>
      <c r="T204" s="11">
        <v>31009</v>
      </c>
      <c r="U204" s="11">
        <v>43812</v>
      </c>
      <c r="V204">
        <f>DATEDIF(T204,U204,"Y")</f>
        <v>35</v>
      </c>
      <c r="W204">
        <v>5</v>
      </c>
      <c r="X204" t="s">
        <v>832</v>
      </c>
      <c r="Y204">
        <v>545</v>
      </c>
      <c r="Z204">
        <v>4</v>
      </c>
    </row>
    <row r="205" spans="1:26" x14ac:dyDescent="0.2">
      <c r="A205">
        <v>61</v>
      </c>
      <c r="B205" t="s">
        <v>712</v>
      </c>
      <c r="C205" s="2" t="s">
        <v>253</v>
      </c>
      <c r="D205" s="8">
        <v>1.3387211939625954</v>
      </c>
      <c r="E205" s="9">
        <v>1338.7211939625954</v>
      </c>
      <c r="F205" s="8">
        <v>58.307087859790173</v>
      </c>
      <c r="G205" s="8">
        <v>1.6288346370416611</v>
      </c>
      <c r="H205" s="8">
        <v>47.215840246629327</v>
      </c>
      <c r="I205" s="8">
        <v>1.0045984525151157</v>
      </c>
      <c r="J205" s="8">
        <v>3.2717794657043413</v>
      </c>
      <c r="K205" s="8">
        <v>0.22317237132810808</v>
      </c>
      <c r="L205" s="8">
        <v>0.38794538686738123</v>
      </c>
      <c r="M205" s="8" t="s">
        <v>51</v>
      </c>
      <c r="N205" s="8">
        <v>2.5607939039843948</v>
      </c>
      <c r="O205" s="10" t="s">
        <v>711</v>
      </c>
      <c r="P205" t="s">
        <v>712</v>
      </c>
      <c r="Q205" t="s">
        <v>827</v>
      </c>
      <c r="R205" t="s">
        <v>846</v>
      </c>
      <c r="S205" t="s">
        <v>835</v>
      </c>
      <c r="T205" s="11">
        <v>29371</v>
      </c>
      <c r="U205" s="11">
        <v>43812</v>
      </c>
      <c r="V205">
        <f>DATEDIF(T205,U205,"Y")</f>
        <v>39</v>
      </c>
      <c r="W205">
        <v>5</v>
      </c>
      <c r="X205" t="s">
        <v>834</v>
      </c>
      <c r="Y205">
        <v>45</v>
      </c>
      <c r="Z205">
        <v>2</v>
      </c>
    </row>
    <row r="206" spans="1:26" x14ac:dyDescent="0.2">
      <c r="A206">
        <v>62</v>
      </c>
      <c r="B206" t="s">
        <v>714</v>
      </c>
      <c r="C206" s="2" t="s">
        <v>254</v>
      </c>
      <c r="D206" s="8">
        <v>1.5165942594196908</v>
      </c>
      <c r="E206" s="9">
        <v>1516.5942594196908</v>
      </c>
      <c r="F206" s="8">
        <v>69.009201270923526</v>
      </c>
      <c r="G206" s="8">
        <v>1.7638186590925107</v>
      </c>
      <c r="H206" s="8">
        <v>43.410324077547017</v>
      </c>
      <c r="I206" s="8">
        <v>1.1331457259576232</v>
      </c>
      <c r="J206" s="8">
        <v>2.9726113720289349</v>
      </c>
      <c r="K206" s="8">
        <v>0.36743095901873257</v>
      </c>
      <c r="L206" s="8">
        <v>0.48533041372063102</v>
      </c>
      <c r="M206" s="8" t="s">
        <v>51</v>
      </c>
      <c r="N206" s="8">
        <v>2.2731829740165606</v>
      </c>
      <c r="O206" s="10" t="s">
        <v>713</v>
      </c>
      <c r="P206" t="s">
        <v>714</v>
      </c>
      <c r="Q206" t="s">
        <v>827</v>
      </c>
      <c r="R206" t="s">
        <v>828</v>
      </c>
      <c r="S206" t="s">
        <v>835</v>
      </c>
      <c r="T206" s="11">
        <v>22293</v>
      </c>
      <c r="U206" s="11">
        <v>43816</v>
      </c>
      <c r="V206">
        <f>DATEDIF(T206,U206,"Y")</f>
        <v>58</v>
      </c>
      <c r="W206">
        <v>7</v>
      </c>
      <c r="X206" t="s">
        <v>834</v>
      </c>
      <c r="Y206">
        <v>653</v>
      </c>
      <c r="Z206">
        <v>0</v>
      </c>
    </row>
    <row r="207" spans="1:26" x14ac:dyDescent="0.2">
      <c r="A207">
        <v>63</v>
      </c>
      <c r="B207" t="s">
        <v>716</v>
      </c>
      <c r="C207" s="2" t="s">
        <v>255</v>
      </c>
      <c r="D207" s="8">
        <v>1.1820990189199596</v>
      </c>
      <c r="E207" s="9">
        <v>1182.0990189199597</v>
      </c>
      <c r="F207" s="8">
        <v>48.35256440280628</v>
      </c>
      <c r="G207" s="8">
        <v>1.0775672788317867</v>
      </c>
      <c r="H207" s="8">
        <v>19.609523787955709</v>
      </c>
      <c r="I207" s="8">
        <v>0.98250708967449851</v>
      </c>
      <c r="J207" s="8">
        <v>2.7326879951758491</v>
      </c>
      <c r="K207" s="8">
        <v>0.14374260122036692</v>
      </c>
      <c r="L207" s="8">
        <v>0.23631676593219125</v>
      </c>
      <c r="M207" s="8" t="s">
        <v>51</v>
      </c>
      <c r="N207" s="8">
        <v>1.9896150844603908</v>
      </c>
      <c r="O207" s="10" t="s">
        <v>715</v>
      </c>
      <c r="P207" t="s">
        <v>716</v>
      </c>
      <c r="Q207" t="s">
        <v>827</v>
      </c>
      <c r="R207" t="s">
        <v>828</v>
      </c>
      <c r="S207" t="s">
        <v>835</v>
      </c>
      <c r="T207" s="11">
        <v>33023</v>
      </c>
      <c r="U207" s="11">
        <v>43817</v>
      </c>
      <c r="V207">
        <v>29</v>
      </c>
      <c r="W207">
        <v>5</v>
      </c>
      <c r="X207" t="s">
        <v>832</v>
      </c>
      <c r="Y207">
        <v>368</v>
      </c>
      <c r="Z207">
        <v>7</v>
      </c>
    </row>
    <row r="208" spans="1:26" x14ac:dyDescent="0.2">
      <c r="A208">
        <v>64</v>
      </c>
      <c r="B208" t="s">
        <v>718</v>
      </c>
      <c r="C208" s="2" t="s">
        <v>256</v>
      </c>
      <c r="D208" s="8">
        <v>0.94720422178026964</v>
      </c>
      <c r="E208" s="9">
        <v>947.20422178026968</v>
      </c>
      <c r="F208" s="8">
        <v>49.526683717712231</v>
      </c>
      <c r="G208" s="8">
        <v>0.92408961285474867</v>
      </c>
      <c r="H208" s="8">
        <v>27.368873205565102</v>
      </c>
      <c r="I208" s="8">
        <v>0.99366482647437038</v>
      </c>
      <c r="J208" s="8">
        <v>2.707210534102606</v>
      </c>
      <c r="K208" s="8">
        <v>0.13567000720972811</v>
      </c>
      <c r="L208" s="8">
        <v>0.16587231538921648</v>
      </c>
      <c r="M208" s="8" t="s">
        <v>51</v>
      </c>
      <c r="N208" s="8">
        <v>2.1566214965563115</v>
      </c>
      <c r="O208" s="10" t="s">
        <v>717</v>
      </c>
      <c r="P208" t="s">
        <v>718</v>
      </c>
      <c r="Q208" t="s">
        <v>827</v>
      </c>
      <c r="R208" t="s">
        <v>846</v>
      </c>
      <c r="S208" t="s">
        <v>835</v>
      </c>
      <c r="T208" s="11">
        <v>29371</v>
      </c>
      <c r="U208" s="11">
        <v>43840</v>
      </c>
      <c r="V208">
        <f>DATEDIF(T208,U208,"Y")</f>
        <v>39</v>
      </c>
      <c r="W208">
        <v>6</v>
      </c>
      <c r="X208" t="s">
        <v>834</v>
      </c>
      <c r="Y208">
        <v>29</v>
      </c>
      <c r="Z208">
        <v>2</v>
      </c>
    </row>
    <row r="209" spans="1:26" x14ac:dyDescent="0.2">
      <c r="A209">
        <v>65</v>
      </c>
      <c r="B209" t="s">
        <v>720</v>
      </c>
      <c r="C209" s="2" t="s">
        <v>257</v>
      </c>
      <c r="D209" s="8">
        <v>0.76838891387534514</v>
      </c>
      <c r="E209" s="9">
        <v>768.38891387534511</v>
      </c>
      <c r="F209" s="8">
        <v>61.530124728040633</v>
      </c>
      <c r="G209" s="8">
        <v>1.1549485259440615</v>
      </c>
      <c r="H209" s="8">
        <v>12.758192881099012</v>
      </c>
      <c r="I209" s="8">
        <v>0.94112758743323643</v>
      </c>
      <c r="J209" s="8">
        <v>2.6281434177989986</v>
      </c>
      <c r="K209" s="8">
        <v>1.6360217298058786E-2</v>
      </c>
      <c r="L209" s="8">
        <v>0.16917458702230126</v>
      </c>
      <c r="M209" s="8" t="s">
        <v>51</v>
      </c>
      <c r="N209" s="8">
        <v>2.1768888961248987</v>
      </c>
      <c r="O209" s="10" t="s">
        <v>719</v>
      </c>
      <c r="P209" t="s">
        <v>720</v>
      </c>
      <c r="Q209" t="s">
        <v>827</v>
      </c>
      <c r="R209" t="s">
        <v>828</v>
      </c>
      <c r="S209" t="s">
        <v>835</v>
      </c>
      <c r="T209" s="11">
        <v>33023</v>
      </c>
      <c r="U209" s="11">
        <v>43847</v>
      </c>
      <c r="V209">
        <v>29</v>
      </c>
      <c r="W209">
        <v>6</v>
      </c>
      <c r="X209" t="s">
        <v>832</v>
      </c>
      <c r="Y209">
        <v>426</v>
      </c>
      <c r="Z209">
        <v>3</v>
      </c>
    </row>
    <row r="210" spans="1:26" x14ac:dyDescent="0.2">
      <c r="A210">
        <v>66</v>
      </c>
      <c r="B210" t="s">
        <v>722</v>
      </c>
      <c r="C210" s="2" t="s">
        <v>258</v>
      </c>
      <c r="D210" s="8">
        <v>1.6220229570417282</v>
      </c>
      <c r="E210" s="9">
        <v>1622.0229570417282</v>
      </c>
      <c r="F210" s="8">
        <v>66.688224550399909</v>
      </c>
      <c r="G210" s="8">
        <v>0.76622785886288658</v>
      </c>
      <c r="H210" s="8">
        <v>14.930506574534423</v>
      </c>
      <c r="I210" s="8">
        <v>0.97219312923469081</v>
      </c>
      <c r="J210" s="8">
        <v>2.6329317004952082</v>
      </c>
      <c r="K210" s="8">
        <v>0.14112409954623589</v>
      </c>
      <c r="L210" s="8">
        <v>3.9077381151897218E-2</v>
      </c>
      <c r="M210" s="8" t="s">
        <v>51</v>
      </c>
      <c r="N210" s="8">
        <v>1.1955917896575794</v>
      </c>
      <c r="O210" s="10" t="s">
        <v>721</v>
      </c>
      <c r="P210" t="s">
        <v>722</v>
      </c>
      <c r="Q210" t="s">
        <v>823</v>
      </c>
      <c r="R210" t="s">
        <v>826</v>
      </c>
      <c r="S210" t="s">
        <v>835</v>
      </c>
      <c r="T210" s="11">
        <v>29354</v>
      </c>
      <c r="U210" s="11">
        <v>43868</v>
      </c>
      <c r="V210">
        <f>DATEDIF(T210,U210,"Y")</f>
        <v>39</v>
      </c>
      <c r="W210">
        <v>1</v>
      </c>
      <c r="X210" t="s">
        <v>832</v>
      </c>
      <c r="Y210">
        <v>11611</v>
      </c>
      <c r="Z210">
        <v>10</v>
      </c>
    </row>
    <row r="211" spans="1:26" x14ac:dyDescent="0.2">
      <c r="A211">
        <v>67</v>
      </c>
      <c r="B211" t="s">
        <v>724</v>
      </c>
      <c r="C211" s="2" t="s">
        <v>259</v>
      </c>
      <c r="D211" s="8">
        <v>1.0739256415618663</v>
      </c>
      <c r="E211" s="9">
        <v>1073.9256415618663</v>
      </c>
      <c r="F211" s="8">
        <v>58.789310856890609</v>
      </c>
      <c r="G211" s="8">
        <v>0.94984429779044577</v>
      </c>
      <c r="H211" s="8">
        <v>30.502298300796369</v>
      </c>
      <c r="I211" s="8">
        <v>1.0062584105898809</v>
      </c>
      <c r="J211" s="8">
        <v>2.8215959774916293</v>
      </c>
      <c r="K211" s="8">
        <v>0.13810352929515932</v>
      </c>
      <c r="L211" s="8">
        <v>0.47021909958516495</v>
      </c>
      <c r="M211" s="8" t="s">
        <v>51</v>
      </c>
      <c r="N211" s="8">
        <v>1.2642370254503672</v>
      </c>
      <c r="O211" s="10" t="s">
        <v>723</v>
      </c>
      <c r="P211" t="s">
        <v>724</v>
      </c>
      <c r="Q211" t="s">
        <v>823</v>
      </c>
      <c r="R211" t="s">
        <v>826</v>
      </c>
      <c r="S211" t="s">
        <v>835</v>
      </c>
      <c r="T211" s="11">
        <v>29354</v>
      </c>
      <c r="U211" s="11">
        <v>43875</v>
      </c>
      <c r="V211">
        <f>DATEDIF(T211,U211,"Y")</f>
        <v>39</v>
      </c>
      <c r="W211">
        <v>2</v>
      </c>
      <c r="X211" t="s">
        <v>832</v>
      </c>
      <c r="Y211" t="s">
        <v>831</v>
      </c>
      <c r="Z211">
        <v>10</v>
      </c>
    </row>
    <row r="212" spans="1:26" x14ac:dyDescent="0.2">
      <c r="A212">
        <v>68</v>
      </c>
      <c r="B212" t="s">
        <v>726</v>
      </c>
      <c r="C212" s="2" t="s">
        <v>260</v>
      </c>
      <c r="D212" s="8">
        <v>1.029717623058372</v>
      </c>
      <c r="E212" s="9">
        <v>1029.7176230583721</v>
      </c>
      <c r="F212" s="8">
        <v>56.85712379475801</v>
      </c>
      <c r="G212" s="8">
        <v>0.77474055207541526</v>
      </c>
      <c r="H212" s="8">
        <v>23.135763473754423</v>
      </c>
      <c r="I212" s="8">
        <v>0.9510835962367794</v>
      </c>
      <c r="J212" s="8">
        <v>2.7881074113284199</v>
      </c>
      <c r="K212" s="8">
        <v>0.15325259105567329</v>
      </c>
      <c r="L212" s="8">
        <v>0.23158367702084659</v>
      </c>
      <c r="M212" s="8" t="s">
        <v>51</v>
      </c>
      <c r="N212" s="8">
        <v>1.919154063553012</v>
      </c>
      <c r="O212" s="10" t="s">
        <v>725</v>
      </c>
      <c r="P212" t="s">
        <v>726</v>
      </c>
      <c r="Q212" t="s">
        <v>827</v>
      </c>
      <c r="R212" t="s">
        <v>828</v>
      </c>
      <c r="S212" t="s">
        <v>835</v>
      </c>
      <c r="T212" s="11">
        <v>33023</v>
      </c>
      <c r="U212" s="11">
        <v>43875</v>
      </c>
      <c r="V212">
        <v>29</v>
      </c>
      <c r="W212">
        <v>7</v>
      </c>
      <c r="X212" t="s">
        <v>832</v>
      </c>
      <c r="Y212">
        <v>391</v>
      </c>
      <c r="Z212">
        <v>2</v>
      </c>
    </row>
    <row r="213" spans="1:26" x14ac:dyDescent="0.2">
      <c r="A213">
        <v>69</v>
      </c>
      <c r="B213" t="s">
        <v>728</v>
      </c>
      <c r="C213" s="2" t="s">
        <v>261</v>
      </c>
      <c r="D213" s="8">
        <v>1.0359755314156907</v>
      </c>
      <c r="E213" s="9">
        <v>1035.9755314156907</v>
      </c>
      <c r="F213" s="8">
        <v>69.552109595122545</v>
      </c>
      <c r="G213" s="8">
        <v>1.3596372027324426</v>
      </c>
      <c r="H213" s="8">
        <v>26.828619112378611</v>
      </c>
      <c r="I213" s="8">
        <v>1.0219495039184345</v>
      </c>
      <c r="J213" s="8">
        <v>3.1972583496818432</v>
      </c>
      <c r="K213" s="8">
        <v>0.21123538563483857</v>
      </c>
      <c r="L213" s="8">
        <v>0.54737007246152913</v>
      </c>
      <c r="M213" s="8" t="s">
        <v>51</v>
      </c>
      <c r="N213" s="8">
        <v>2.1291294059444597</v>
      </c>
      <c r="O213" s="10" t="s">
        <v>727</v>
      </c>
      <c r="P213" t="s">
        <v>728</v>
      </c>
      <c r="Q213" t="s">
        <v>823</v>
      </c>
      <c r="R213" t="s">
        <v>826</v>
      </c>
      <c r="S213" t="s">
        <v>835</v>
      </c>
      <c r="T213" s="11">
        <v>29354</v>
      </c>
      <c r="U213" s="11">
        <v>43882</v>
      </c>
      <c r="V213">
        <f t="shared" ref="V213:V228" si="11">DATEDIF(T213,U213,"Y")</f>
        <v>39</v>
      </c>
      <c r="W213">
        <v>3</v>
      </c>
      <c r="X213" t="s">
        <v>832</v>
      </c>
      <c r="Y213" t="s">
        <v>831</v>
      </c>
      <c r="Z213">
        <v>6</v>
      </c>
    </row>
    <row r="214" spans="1:26" x14ac:dyDescent="0.2">
      <c r="A214">
        <v>72</v>
      </c>
      <c r="B214" t="s">
        <v>730</v>
      </c>
      <c r="C214" s="2" t="s">
        <v>262</v>
      </c>
      <c r="D214" s="8">
        <v>1.4398608493080916</v>
      </c>
      <c r="E214" s="9">
        <v>1439.8608493080915</v>
      </c>
      <c r="F214" s="8">
        <v>42.703781243170148</v>
      </c>
      <c r="G214" s="8">
        <v>0.85478925040003806</v>
      </c>
      <c r="H214" s="8">
        <v>49.753623287009908</v>
      </c>
      <c r="I214" s="8">
        <v>1.0945145994471464</v>
      </c>
      <c r="J214" s="8">
        <v>2.7362233944926908</v>
      </c>
      <c r="K214" s="8">
        <v>0.18447724311424224</v>
      </c>
      <c r="L214" s="8">
        <v>0.33695727320336089</v>
      </c>
      <c r="M214" s="8">
        <v>0.16262009433001196</v>
      </c>
      <c r="N214" s="8">
        <v>2.718809509741392</v>
      </c>
      <c r="O214" s="10" t="s">
        <v>729</v>
      </c>
      <c r="P214" t="s">
        <v>730</v>
      </c>
      <c r="Q214" t="s">
        <v>827</v>
      </c>
      <c r="R214" t="s">
        <v>850</v>
      </c>
      <c r="S214" t="s">
        <v>833</v>
      </c>
      <c r="T214" s="11">
        <v>26203</v>
      </c>
      <c r="U214" s="11">
        <v>43885</v>
      </c>
      <c r="V214">
        <f t="shared" si="11"/>
        <v>48</v>
      </c>
      <c r="W214">
        <v>1</v>
      </c>
      <c r="X214" t="s">
        <v>834</v>
      </c>
      <c r="Y214">
        <v>247</v>
      </c>
      <c r="Z214">
        <v>6</v>
      </c>
    </row>
    <row r="215" spans="1:26" x14ac:dyDescent="0.2">
      <c r="A215">
        <v>73</v>
      </c>
      <c r="B215" t="s">
        <v>732</v>
      </c>
      <c r="C215" s="2" t="s">
        <v>263</v>
      </c>
      <c r="D215" s="8">
        <v>1.5117170476562871</v>
      </c>
      <c r="E215" s="9">
        <v>1511.7170476562871</v>
      </c>
      <c r="F215" s="8">
        <v>104.77056154984678</v>
      </c>
      <c r="G215" s="8">
        <v>1.8681167586884697</v>
      </c>
      <c r="H215" s="8">
        <v>41.842891883046001</v>
      </c>
      <c r="I215" s="8">
        <v>1.1423868851386993</v>
      </c>
      <c r="J215" s="8">
        <v>3.7152362893636814</v>
      </c>
      <c r="K215" s="8">
        <v>0.14895165921895645</v>
      </c>
      <c r="L215" s="8">
        <v>0.6532473082881991</v>
      </c>
      <c r="M215" s="8" t="s">
        <v>51</v>
      </c>
      <c r="N215" s="8">
        <v>1.8163672426285904</v>
      </c>
      <c r="O215" s="10" t="s">
        <v>731</v>
      </c>
      <c r="P215" t="s">
        <v>732</v>
      </c>
      <c r="Q215" t="s">
        <v>823</v>
      </c>
      <c r="R215" t="s">
        <v>826</v>
      </c>
      <c r="S215" t="s">
        <v>835</v>
      </c>
      <c r="T215" s="11">
        <v>29354</v>
      </c>
      <c r="U215" s="11">
        <v>43889</v>
      </c>
      <c r="V215">
        <f t="shared" si="11"/>
        <v>39</v>
      </c>
      <c r="W215">
        <v>4</v>
      </c>
      <c r="X215" t="s">
        <v>832</v>
      </c>
      <c r="Y215" t="s">
        <v>831</v>
      </c>
      <c r="Z215">
        <v>8</v>
      </c>
    </row>
    <row r="216" spans="1:26" x14ac:dyDescent="0.2">
      <c r="A216">
        <v>74</v>
      </c>
      <c r="B216" t="s">
        <v>734</v>
      </c>
      <c r="C216" s="2" t="s">
        <v>264</v>
      </c>
      <c r="D216" s="8">
        <v>0.93215396884363355</v>
      </c>
      <c r="E216" s="9">
        <v>932.15396884363361</v>
      </c>
      <c r="F216" s="8">
        <v>55.331374731203077</v>
      </c>
      <c r="G216" s="8">
        <v>1.236679430117906</v>
      </c>
      <c r="H216" s="8">
        <v>45.731618949528261</v>
      </c>
      <c r="I216" s="8">
        <v>0.95745568310626461</v>
      </c>
      <c r="J216" s="8">
        <v>3.2685156713642374</v>
      </c>
      <c r="K216" s="8">
        <v>0.1040207207991439</v>
      </c>
      <c r="L216" s="8">
        <v>0.53649945901898777</v>
      </c>
      <c r="M216" s="8">
        <v>3.1790208627523811E-2</v>
      </c>
      <c r="N216" s="8">
        <v>1.8230355306192618</v>
      </c>
      <c r="O216" s="10" t="s">
        <v>733</v>
      </c>
      <c r="P216" t="s">
        <v>734</v>
      </c>
      <c r="Q216" t="s">
        <v>827</v>
      </c>
      <c r="R216" t="s">
        <v>850</v>
      </c>
      <c r="S216" t="s">
        <v>833</v>
      </c>
      <c r="T216" s="11">
        <v>26203</v>
      </c>
      <c r="U216" s="11">
        <v>43892</v>
      </c>
      <c r="V216">
        <f t="shared" si="11"/>
        <v>48</v>
      </c>
      <c r="W216">
        <v>2</v>
      </c>
      <c r="X216" t="s">
        <v>834</v>
      </c>
      <c r="Y216" t="s">
        <v>831</v>
      </c>
      <c r="Z216">
        <v>5</v>
      </c>
    </row>
    <row r="217" spans="1:26" x14ac:dyDescent="0.2">
      <c r="A217">
        <v>75</v>
      </c>
      <c r="B217" t="s">
        <v>736</v>
      </c>
      <c r="C217" s="2" t="s">
        <v>265</v>
      </c>
      <c r="D217" s="8">
        <v>1.2150149362085785</v>
      </c>
      <c r="E217" s="9">
        <v>1215.0149362085785</v>
      </c>
      <c r="F217" s="8">
        <v>66.909721049803437</v>
      </c>
      <c r="G217" s="8">
        <v>0.96121935788543633</v>
      </c>
      <c r="H217" s="8">
        <v>24.107009626432337</v>
      </c>
      <c r="I217" s="8">
        <v>0.98057430803277379</v>
      </c>
      <c r="J217" s="8">
        <v>3.3758900562091045</v>
      </c>
      <c r="K217" s="8">
        <v>0.12846469615819964</v>
      </c>
      <c r="L217" s="8">
        <v>0.42060265978015454</v>
      </c>
      <c r="M217" s="8" t="s">
        <v>51</v>
      </c>
      <c r="N217" s="8">
        <v>2.0547688786901919</v>
      </c>
      <c r="O217" s="10" t="s">
        <v>735</v>
      </c>
      <c r="P217" t="s">
        <v>736</v>
      </c>
      <c r="Q217" t="s">
        <v>823</v>
      </c>
      <c r="R217" t="s">
        <v>826</v>
      </c>
      <c r="S217" t="s">
        <v>835</v>
      </c>
      <c r="T217" s="11">
        <v>29354</v>
      </c>
      <c r="U217" s="11">
        <v>43894</v>
      </c>
      <c r="V217">
        <f t="shared" si="11"/>
        <v>39</v>
      </c>
      <c r="W217">
        <v>5</v>
      </c>
      <c r="X217" t="s">
        <v>832</v>
      </c>
      <c r="Y217">
        <v>4033</v>
      </c>
      <c r="Z217">
        <v>8</v>
      </c>
    </row>
    <row r="218" spans="1:26" x14ac:dyDescent="0.2">
      <c r="A218">
        <v>76</v>
      </c>
      <c r="B218" t="s">
        <v>738</v>
      </c>
      <c r="C218" s="2" t="s">
        <v>266</v>
      </c>
      <c r="D218" s="8">
        <v>0.70158084951121236</v>
      </c>
      <c r="E218" s="9">
        <v>701.58084951121236</v>
      </c>
      <c r="F218" s="8">
        <v>50.024203065963135</v>
      </c>
      <c r="G218" s="8">
        <v>0.66126472002909331</v>
      </c>
      <c r="H218" s="8">
        <v>17.402025840826752</v>
      </c>
      <c r="I218" s="8">
        <v>0.99638232551785477</v>
      </c>
      <c r="J218" s="8">
        <v>2.6294643694021027</v>
      </c>
      <c r="K218" s="8">
        <v>0.10612599232761492</v>
      </c>
      <c r="L218" s="8">
        <v>4.8169329405662577E-2</v>
      </c>
      <c r="M218" s="8" t="s">
        <v>51</v>
      </c>
      <c r="N218" s="8">
        <v>1.7807501025163688</v>
      </c>
      <c r="O218" s="10" t="s">
        <v>737</v>
      </c>
      <c r="P218" t="s">
        <v>738</v>
      </c>
      <c r="Q218" t="s">
        <v>823</v>
      </c>
      <c r="R218" t="s">
        <v>826</v>
      </c>
      <c r="S218" t="s">
        <v>835</v>
      </c>
      <c r="T218" s="11">
        <v>29943</v>
      </c>
      <c r="U218" s="11">
        <v>43865</v>
      </c>
      <c r="V218">
        <f t="shared" si="11"/>
        <v>38</v>
      </c>
      <c r="W218">
        <v>2</v>
      </c>
      <c r="X218" t="s">
        <v>832</v>
      </c>
      <c r="Y218" t="s">
        <v>831</v>
      </c>
      <c r="Z218">
        <v>8</v>
      </c>
    </row>
    <row r="219" spans="1:26" x14ac:dyDescent="0.2">
      <c r="A219">
        <v>77</v>
      </c>
      <c r="B219" t="s">
        <v>740</v>
      </c>
      <c r="C219" s="2" t="s">
        <v>267</v>
      </c>
      <c r="D219" s="8">
        <v>1.2019067423766923</v>
      </c>
      <c r="E219" s="9">
        <v>1201.9067423766924</v>
      </c>
      <c r="F219" s="8">
        <v>47.539621786794243</v>
      </c>
      <c r="G219" s="8">
        <v>0.55149777065592032</v>
      </c>
      <c r="H219" s="8">
        <v>12.324359827233931</v>
      </c>
      <c r="I219" s="8">
        <v>0.95446022033169253</v>
      </c>
      <c r="J219" s="8">
        <v>3.07304588972384</v>
      </c>
      <c r="K219" s="8">
        <v>7.2686131582036836E-2</v>
      </c>
      <c r="L219" s="8">
        <v>0.14253211596003607</v>
      </c>
      <c r="M219" s="8" t="s">
        <v>51</v>
      </c>
      <c r="N219" s="8">
        <v>1.6964759021746869</v>
      </c>
      <c r="O219" s="10" t="s">
        <v>739</v>
      </c>
      <c r="P219" t="s">
        <v>740</v>
      </c>
      <c r="Q219" t="s">
        <v>823</v>
      </c>
      <c r="R219" t="s">
        <v>826</v>
      </c>
      <c r="S219" t="s">
        <v>835</v>
      </c>
      <c r="T219" s="11">
        <v>29943</v>
      </c>
      <c r="U219" s="11">
        <v>43882</v>
      </c>
      <c r="V219">
        <f t="shared" si="11"/>
        <v>38</v>
      </c>
      <c r="W219">
        <v>3</v>
      </c>
      <c r="X219" t="s">
        <v>832</v>
      </c>
      <c r="Y219" t="s">
        <v>831</v>
      </c>
      <c r="Z219">
        <v>11</v>
      </c>
    </row>
    <row r="220" spans="1:26" x14ac:dyDescent="0.2">
      <c r="A220">
        <v>78</v>
      </c>
      <c r="B220" t="s">
        <v>742</v>
      </c>
      <c r="C220" s="2" t="s">
        <v>268</v>
      </c>
      <c r="D220" s="8">
        <v>0.87169681908842378</v>
      </c>
      <c r="E220" s="9">
        <v>871.69681908842381</v>
      </c>
      <c r="F220" s="8">
        <v>46.321581455572328</v>
      </c>
      <c r="G220" s="8">
        <v>0.69473258087097312</v>
      </c>
      <c r="H220" s="8">
        <v>25.013737439302965</v>
      </c>
      <c r="I220" s="8">
        <v>1.0494385888211346</v>
      </c>
      <c r="J220" s="8">
        <v>2.5554331961929835</v>
      </c>
      <c r="K220" s="8">
        <v>0.12189241641593132</v>
      </c>
      <c r="L220" s="8">
        <v>0.10321619038690898</v>
      </c>
      <c r="M220" s="8" t="s">
        <v>51</v>
      </c>
      <c r="N220" s="8">
        <v>1.3904279320198634</v>
      </c>
      <c r="O220" s="10" t="s">
        <v>741</v>
      </c>
      <c r="P220" t="s">
        <v>742</v>
      </c>
      <c r="Q220" t="s">
        <v>823</v>
      </c>
      <c r="R220" t="s">
        <v>826</v>
      </c>
      <c r="S220" t="s">
        <v>833</v>
      </c>
      <c r="T220" s="11">
        <v>29943</v>
      </c>
      <c r="U220" s="11">
        <v>43889</v>
      </c>
      <c r="V220">
        <f t="shared" si="11"/>
        <v>38</v>
      </c>
      <c r="W220">
        <v>4</v>
      </c>
      <c r="X220" t="s">
        <v>832</v>
      </c>
      <c r="Y220" t="s">
        <v>831</v>
      </c>
      <c r="Z220">
        <v>10</v>
      </c>
    </row>
    <row r="221" spans="1:26" x14ac:dyDescent="0.2">
      <c r="A221">
        <v>79</v>
      </c>
      <c r="B221" t="s">
        <v>744</v>
      </c>
      <c r="C221" s="2" t="s">
        <v>269</v>
      </c>
      <c r="D221" s="8">
        <v>1.5229208909038394</v>
      </c>
      <c r="E221" s="9">
        <v>1522.9208909038393</v>
      </c>
      <c r="F221" s="8">
        <v>225.32476998971958</v>
      </c>
      <c r="G221" s="8">
        <v>0.69065815747882109</v>
      </c>
      <c r="H221" s="8">
        <v>30.24955680981909</v>
      </c>
      <c r="I221" s="8">
        <v>0.97842126886627867</v>
      </c>
      <c r="J221" s="8">
        <v>2.6660796937337969</v>
      </c>
      <c r="K221" s="8">
        <v>0.22473315580928266</v>
      </c>
      <c r="L221" s="8">
        <v>9.7614394081909001E-2</v>
      </c>
      <c r="M221" s="8" t="s">
        <v>51</v>
      </c>
      <c r="N221" s="8">
        <v>1.6633471333596792</v>
      </c>
      <c r="O221" s="10" t="s">
        <v>743</v>
      </c>
      <c r="P221" t="s">
        <v>744</v>
      </c>
      <c r="Q221" t="s">
        <v>823</v>
      </c>
      <c r="R221" t="s">
        <v>826</v>
      </c>
      <c r="S221" t="s">
        <v>833</v>
      </c>
      <c r="T221" s="11">
        <v>29943</v>
      </c>
      <c r="U221" s="11">
        <v>43896</v>
      </c>
      <c r="V221">
        <f t="shared" si="11"/>
        <v>38</v>
      </c>
      <c r="W221">
        <v>4</v>
      </c>
      <c r="X221" t="s">
        <v>832</v>
      </c>
      <c r="Y221">
        <v>1144</v>
      </c>
      <c r="Z221">
        <v>5</v>
      </c>
    </row>
    <row r="222" spans="1:26" x14ac:dyDescent="0.2">
      <c r="A222">
        <v>80</v>
      </c>
      <c r="B222" t="s">
        <v>746</v>
      </c>
      <c r="C222" s="2" t="s">
        <v>270</v>
      </c>
      <c r="D222" s="8">
        <v>0.99456529857059883</v>
      </c>
      <c r="E222" s="9">
        <v>994.56529857059888</v>
      </c>
      <c r="F222" s="8">
        <v>84.005955178339136</v>
      </c>
      <c r="G222" s="8">
        <v>1.1502399345211733</v>
      </c>
      <c r="H222" s="8">
        <v>24.902752299541916</v>
      </c>
      <c r="I222" s="8">
        <v>0.9912625580567026</v>
      </c>
      <c r="J222" s="8">
        <v>3.1912417505434028</v>
      </c>
      <c r="K222" s="8">
        <v>0.17796033788769039</v>
      </c>
      <c r="L222" s="8">
        <v>0.23296990263349238</v>
      </c>
      <c r="M222" s="8" t="s">
        <v>51</v>
      </c>
      <c r="N222" s="8">
        <v>2.5656078901006314</v>
      </c>
      <c r="O222" s="10" t="s">
        <v>745</v>
      </c>
      <c r="P222" t="s">
        <v>746</v>
      </c>
      <c r="Q222" t="s">
        <v>827</v>
      </c>
      <c r="R222" t="s">
        <v>846</v>
      </c>
      <c r="S222" t="s">
        <v>835</v>
      </c>
      <c r="T222" s="11">
        <v>29371</v>
      </c>
      <c r="U222" s="11">
        <v>43896</v>
      </c>
      <c r="V222">
        <f t="shared" si="11"/>
        <v>39</v>
      </c>
      <c r="W222">
        <v>7</v>
      </c>
      <c r="X222" t="s">
        <v>834</v>
      </c>
      <c r="Y222">
        <v>1822</v>
      </c>
      <c r="Z222">
        <v>3</v>
      </c>
    </row>
    <row r="223" spans="1:26" x14ac:dyDescent="0.2">
      <c r="A223">
        <v>81</v>
      </c>
      <c r="B223" t="s">
        <v>748</v>
      </c>
      <c r="C223" s="2" t="s">
        <v>271</v>
      </c>
      <c r="D223" s="8">
        <v>1.2679852285121491</v>
      </c>
      <c r="E223" s="9">
        <v>1267.9852285121492</v>
      </c>
      <c r="F223" s="8">
        <v>100.19883362487975</v>
      </c>
      <c r="G223" s="8">
        <v>1.5561553709816263</v>
      </c>
      <c r="H223" s="8">
        <v>51.448533991822615</v>
      </c>
      <c r="I223" s="8">
        <v>1.147068890304743</v>
      </c>
      <c r="J223" s="8">
        <v>3.0676790578566466</v>
      </c>
      <c r="K223" s="8">
        <v>0.20301093530512332</v>
      </c>
      <c r="L223" s="8">
        <v>0.46575546151412905</v>
      </c>
      <c r="M223" s="8">
        <v>0.17665158856235819</v>
      </c>
      <c r="N223" s="8">
        <v>2.9022527735631369</v>
      </c>
      <c r="O223" s="10" t="s">
        <v>747</v>
      </c>
      <c r="P223" t="s">
        <v>748</v>
      </c>
      <c r="Q223" t="s">
        <v>823</v>
      </c>
      <c r="R223" t="s">
        <v>826</v>
      </c>
      <c r="S223" t="s">
        <v>835</v>
      </c>
      <c r="T223" s="11">
        <v>29354</v>
      </c>
      <c r="U223" s="11">
        <v>44007</v>
      </c>
      <c r="V223">
        <f t="shared" si="11"/>
        <v>40</v>
      </c>
      <c r="W223">
        <v>6</v>
      </c>
      <c r="X223" t="s">
        <v>832</v>
      </c>
      <c r="Y223">
        <v>43</v>
      </c>
      <c r="Z223">
        <v>2</v>
      </c>
    </row>
    <row r="224" spans="1:26" ht="16" x14ac:dyDescent="0.2">
      <c r="A224">
        <v>82</v>
      </c>
      <c r="B224" t="s">
        <v>750</v>
      </c>
      <c r="C224" s="2" t="s">
        <v>272</v>
      </c>
      <c r="D224" s="8">
        <v>0.81563396276368116</v>
      </c>
      <c r="E224" s="9">
        <v>815.63396276368121</v>
      </c>
      <c r="F224" s="8">
        <v>73.120951830727066</v>
      </c>
      <c r="G224" s="8">
        <v>1.0487531384093527</v>
      </c>
      <c r="H224" s="8">
        <v>40.134003709342188</v>
      </c>
      <c r="I224" s="8">
        <v>1.1020148834689372</v>
      </c>
      <c r="J224" s="8">
        <v>2.8325430765147384</v>
      </c>
      <c r="K224" s="8">
        <v>0.1701781950520187</v>
      </c>
      <c r="L224" s="8">
        <v>0.14238469657670966</v>
      </c>
      <c r="M224" s="8">
        <v>0.43050047726907525</v>
      </c>
      <c r="N224" s="8">
        <v>3.3568852912795801</v>
      </c>
      <c r="O224" s="10" t="s">
        <v>749</v>
      </c>
      <c r="P224" t="s">
        <v>750</v>
      </c>
      <c r="Q224" t="s">
        <v>823</v>
      </c>
      <c r="R224" t="s">
        <v>826</v>
      </c>
      <c r="S224" t="s">
        <v>833</v>
      </c>
      <c r="T224" s="11">
        <v>29943</v>
      </c>
      <c r="U224" s="11">
        <v>44011</v>
      </c>
      <c r="V224">
        <f t="shared" si="11"/>
        <v>38</v>
      </c>
      <c r="W224">
        <v>4</v>
      </c>
      <c r="X224" t="s">
        <v>832</v>
      </c>
      <c r="Y224" s="13">
        <v>20</v>
      </c>
      <c r="Z224" s="13">
        <v>0</v>
      </c>
    </row>
    <row r="225" spans="1:26" x14ac:dyDescent="0.2">
      <c r="A225">
        <v>83</v>
      </c>
      <c r="B225" t="s">
        <v>752</v>
      </c>
      <c r="C225" s="2" t="s">
        <v>273</v>
      </c>
      <c r="D225" s="8">
        <v>1.0420544590501573</v>
      </c>
      <c r="E225" s="9">
        <v>1042.0544590501572</v>
      </c>
      <c r="F225" s="8">
        <v>45.078462659664396</v>
      </c>
      <c r="G225" s="8">
        <v>1.6202189249179524</v>
      </c>
      <c r="H225" s="8">
        <v>38.109901719215166</v>
      </c>
      <c r="I225" s="8">
        <v>1.0605310413582385</v>
      </c>
      <c r="J225" s="8">
        <v>3.2811058725180389</v>
      </c>
      <c r="K225" s="8">
        <v>0.13925932165667379</v>
      </c>
      <c r="L225" s="8">
        <v>0.48630253970012449</v>
      </c>
      <c r="M225" s="8" t="s">
        <v>51</v>
      </c>
      <c r="N225" s="8">
        <v>1.1273198080130842</v>
      </c>
      <c r="O225" s="10" t="s">
        <v>751</v>
      </c>
      <c r="P225" t="s">
        <v>752</v>
      </c>
      <c r="Q225" t="s">
        <v>827</v>
      </c>
      <c r="R225" t="s">
        <v>850</v>
      </c>
      <c r="S225" t="s">
        <v>835</v>
      </c>
      <c r="T225" s="11">
        <v>19925</v>
      </c>
      <c r="U225" s="11">
        <v>43768</v>
      </c>
      <c r="V225">
        <f t="shared" si="11"/>
        <v>65</v>
      </c>
      <c r="W225">
        <v>7</v>
      </c>
      <c r="X225" t="s">
        <v>834</v>
      </c>
      <c r="Y225">
        <v>157</v>
      </c>
      <c r="Z225">
        <v>3</v>
      </c>
    </row>
    <row r="226" spans="1:26" x14ac:dyDescent="0.2">
      <c r="A226">
        <v>86</v>
      </c>
      <c r="B226" t="s">
        <v>754</v>
      </c>
      <c r="C226" s="2" t="s">
        <v>274</v>
      </c>
      <c r="D226" s="8">
        <v>1.3671297824139077</v>
      </c>
      <c r="E226" s="9">
        <v>1367.1297824139076</v>
      </c>
      <c r="F226" s="8">
        <v>65.794726600267026</v>
      </c>
      <c r="G226" s="8">
        <v>1.4451919389172656</v>
      </c>
      <c r="H226" s="8">
        <v>24.174803591294403</v>
      </c>
      <c r="I226" s="8">
        <v>1.0594217197902838</v>
      </c>
      <c r="J226" s="8">
        <v>2.8608458219596518</v>
      </c>
      <c r="K226" s="8">
        <v>0.1915546569959396</v>
      </c>
      <c r="L226" s="8">
        <v>0.34524145846364729</v>
      </c>
      <c r="M226" s="8">
        <v>0.24744156259443992</v>
      </c>
      <c r="N226" s="8">
        <v>3.9100777872257551</v>
      </c>
      <c r="O226" s="10" t="s">
        <v>753</v>
      </c>
      <c r="P226" t="s">
        <v>754</v>
      </c>
      <c r="Q226" t="s">
        <v>827</v>
      </c>
      <c r="R226" t="s">
        <v>851</v>
      </c>
      <c r="S226" t="s">
        <v>833</v>
      </c>
      <c r="T226" s="11">
        <v>21300</v>
      </c>
      <c r="U226" s="11">
        <v>43770</v>
      </c>
      <c r="V226">
        <f t="shared" si="11"/>
        <v>61</v>
      </c>
      <c r="W226">
        <v>2</v>
      </c>
      <c r="X226" t="s">
        <v>834</v>
      </c>
      <c r="Y226">
        <v>921</v>
      </c>
      <c r="Z226">
        <v>12</v>
      </c>
    </row>
    <row r="227" spans="1:26" x14ac:dyDescent="0.2">
      <c r="A227">
        <v>87</v>
      </c>
      <c r="B227" t="s">
        <v>756</v>
      </c>
      <c r="C227" s="2" t="s">
        <v>275</v>
      </c>
      <c r="D227" s="8">
        <v>1.4144840453961856</v>
      </c>
      <c r="E227" s="9">
        <v>1414.4840453961856</v>
      </c>
      <c r="F227" s="8">
        <v>67.754033405055623</v>
      </c>
      <c r="G227" s="8">
        <v>1.1238253214136769</v>
      </c>
      <c r="H227" s="8">
        <v>14.508470054830271</v>
      </c>
      <c r="I227" s="8">
        <v>0.94385550494575254</v>
      </c>
      <c r="J227" s="8">
        <v>2.7452427262918428</v>
      </c>
      <c r="K227" s="8">
        <v>0.11479081205647962</v>
      </c>
      <c r="L227" s="8">
        <v>0.17204691225749763</v>
      </c>
      <c r="M227" s="8" t="s">
        <v>51</v>
      </c>
      <c r="N227" s="8">
        <v>1.8661493150344197</v>
      </c>
      <c r="O227" s="10" t="s">
        <v>755</v>
      </c>
      <c r="P227" t="s">
        <v>756</v>
      </c>
      <c r="Q227" t="s">
        <v>827</v>
      </c>
      <c r="R227" t="s">
        <v>851</v>
      </c>
      <c r="S227" t="s">
        <v>833</v>
      </c>
      <c r="T227" s="11">
        <v>21300</v>
      </c>
      <c r="U227" s="11">
        <v>43784</v>
      </c>
      <c r="V227">
        <f t="shared" si="11"/>
        <v>61</v>
      </c>
      <c r="W227">
        <v>3</v>
      </c>
      <c r="X227" t="s">
        <v>834</v>
      </c>
      <c r="Y227" t="s">
        <v>831</v>
      </c>
      <c r="Z227">
        <v>10</v>
      </c>
    </row>
    <row r="228" spans="1:26" x14ac:dyDescent="0.2">
      <c r="A228">
        <v>88</v>
      </c>
      <c r="B228" t="s">
        <v>758</v>
      </c>
      <c r="C228" s="2" t="s">
        <v>276</v>
      </c>
      <c r="D228" s="8">
        <v>1.113781301077116</v>
      </c>
      <c r="E228" s="9">
        <v>1113.781301077116</v>
      </c>
      <c r="F228" s="8">
        <v>56.404327508923046</v>
      </c>
      <c r="G228" s="8">
        <v>0.78686650673139436</v>
      </c>
      <c r="H228" s="8">
        <v>30.585432665637963</v>
      </c>
      <c r="I228" s="8">
        <v>0.983993481448873</v>
      </c>
      <c r="J228" s="8">
        <v>2.6571328484156318</v>
      </c>
      <c r="K228" s="8">
        <v>4.850852189446031E-2</v>
      </c>
      <c r="L228" s="8">
        <v>0.10136783597778293</v>
      </c>
      <c r="M228" s="8" t="s">
        <v>51</v>
      </c>
      <c r="N228" s="8">
        <v>1.29182768358111</v>
      </c>
      <c r="O228" s="10" t="s">
        <v>757</v>
      </c>
      <c r="P228" t="s">
        <v>758</v>
      </c>
      <c r="Q228" t="s">
        <v>823</v>
      </c>
      <c r="R228" t="s">
        <v>824</v>
      </c>
      <c r="S228" t="s">
        <v>835</v>
      </c>
      <c r="T228" s="11">
        <v>34948</v>
      </c>
      <c r="U228" s="11">
        <v>43788</v>
      </c>
      <c r="V228">
        <f t="shared" si="11"/>
        <v>24</v>
      </c>
      <c r="W228">
        <v>7</v>
      </c>
      <c r="X228" t="s">
        <v>834</v>
      </c>
      <c r="Y228">
        <v>61</v>
      </c>
      <c r="Z228">
        <v>1</v>
      </c>
    </row>
    <row r="229" spans="1:26" x14ac:dyDescent="0.2">
      <c r="A229">
        <v>89</v>
      </c>
      <c r="B229" t="s">
        <v>760</v>
      </c>
      <c r="C229" s="2" t="s">
        <v>277</v>
      </c>
      <c r="D229" s="8">
        <v>1.2034886234241562</v>
      </c>
      <c r="E229" s="9">
        <v>1203.4886234241562</v>
      </c>
      <c r="F229" s="8">
        <v>65.896283752431813</v>
      </c>
      <c r="G229" s="8">
        <v>1.1219808977704724</v>
      </c>
      <c r="H229" s="8">
        <v>53.8689742923289</v>
      </c>
      <c r="I229" s="8">
        <v>1.030542105181437</v>
      </c>
      <c r="J229" s="8">
        <v>2.8889761333995563</v>
      </c>
      <c r="K229" s="8">
        <v>0.16092868206153582</v>
      </c>
      <c r="L229" s="8">
        <v>0.43165943839050835</v>
      </c>
      <c r="M229" s="8">
        <v>2.3698243257232318E-3</v>
      </c>
      <c r="N229" s="8">
        <v>2.3641942175045636</v>
      </c>
      <c r="O229" s="10" t="s">
        <v>759</v>
      </c>
      <c r="P229" t="s">
        <v>760</v>
      </c>
      <c r="Q229" t="s">
        <v>827</v>
      </c>
      <c r="R229" t="s">
        <v>828</v>
      </c>
      <c r="S229" t="s">
        <v>835</v>
      </c>
      <c r="T229" s="11">
        <v>33023</v>
      </c>
      <c r="U229" s="11">
        <v>43788</v>
      </c>
      <c r="V229">
        <v>29</v>
      </c>
      <c r="W229">
        <v>1</v>
      </c>
      <c r="X229" t="s">
        <v>832</v>
      </c>
      <c r="Y229">
        <v>1213</v>
      </c>
      <c r="Z229">
        <v>7</v>
      </c>
    </row>
    <row r="230" spans="1:26" x14ac:dyDescent="0.2">
      <c r="A230">
        <v>90</v>
      </c>
      <c r="B230" t="s">
        <v>762</v>
      </c>
      <c r="C230" s="2" t="s">
        <v>278</v>
      </c>
      <c r="D230" s="8">
        <v>1.8892929267444942</v>
      </c>
      <c r="E230" s="9">
        <v>1889.2929267444943</v>
      </c>
      <c r="F230" s="8">
        <v>70.49043108416781</v>
      </c>
      <c r="G230" s="8">
        <v>1.8595039946498666</v>
      </c>
      <c r="H230" s="8">
        <v>13.759352234679952</v>
      </c>
      <c r="I230" s="8">
        <v>1.0142638105109163</v>
      </c>
      <c r="J230" s="8">
        <v>3.0594110885497452</v>
      </c>
      <c r="K230" s="8">
        <v>0.10303655581084059</v>
      </c>
      <c r="L230" s="8">
        <v>0.14664158733885227</v>
      </c>
      <c r="M230" s="8" t="s">
        <v>51</v>
      </c>
      <c r="N230" s="8">
        <v>1.4875052921274188</v>
      </c>
      <c r="O230" s="10" t="s">
        <v>761</v>
      </c>
      <c r="P230" t="s">
        <v>762</v>
      </c>
      <c r="Q230" t="s">
        <v>827</v>
      </c>
      <c r="R230" t="s">
        <v>846</v>
      </c>
      <c r="S230" t="s">
        <v>833</v>
      </c>
      <c r="T230" s="11">
        <v>31009</v>
      </c>
      <c r="U230" s="11">
        <v>43756</v>
      </c>
      <c r="V230">
        <f t="shared" ref="V230:V259" si="12">DATEDIF(T230,U230,"Y")</f>
        <v>34</v>
      </c>
      <c r="W230">
        <v>2</v>
      </c>
      <c r="X230" t="s">
        <v>832</v>
      </c>
      <c r="Y230" t="s">
        <v>831</v>
      </c>
      <c r="Z230">
        <v>3</v>
      </c>
    </row>
    <row r="231" spans="1:26" x14ac:dyDescent="0.2">
      <c r="A231">
        <v>91</v>
      </c>
      <c r="B231" t="s">
        <v>764</v>
      </c>
      <c r="C231" s="2" t="s">
        <v>279</v>
      </c>
      <c r="D231" s="8">
        <v>1.1177658396648167</v>
      </c>
      <c r="E231" s="9">
        <v>1117.7658396648167</v>
      </c>
      <c r="F231" s="8">
        <v>35.868870293644889</v>
      </c>
      <c r="G231" s="8">
        <v>0.91821417137375561</v>
      </c>
      <c r="H231" s="8">
        <v>35.145336715483239</v>
      </c>
      <c r="I231" s="8">
        <v>1.0222404656795847</v>
      </c>
      <c r="J231" s="8">
        <v>2.907935010772615</v>
      </c>
      <c r="K231" s="8">
        <v>1.444790336805547E-2</v>
      </c>
      <c r="L231" s="8">
        <v>0.17311549601707421</v>
      </c>
      <c r="M231" s="8" t="s">
        <v>51</v>
      </c>
      <c r="N231" s="8">
        <v>2.3790689418064774</v>
      </c>
      <c r="O231" s="10" t="s">
        <v>763</v>
      </c>
      <c r="P231" t="s">
        <v>764</v>
      </c>
      <c r="Q231" t="s">
        <v>823</v>
      </c>
      <c r="R231" t="s">
        <v>824</v>
      </c>
      <c r="S231" t="s">
        <v>835</v>
      </c>
      <c r="T231" s="11">
        <v>23568</v>
      </c>
      <c r="U231" s="11">
        <v>43756</v>
      </c>
      <c r="V231">
        <f t="shared" si="12"/>
        <v>55</v>
      </c>
      <c r="W231">
        <v>7</v>
      </c>
      <c r="X231" t="s">
        <v>832</v>
      </c>
      <c r="Y231">
        <v>51</v>
      </c>
      <c r="Z231">
        <v>2</v>
      </c>
    </row>
    <row r="232" spans="1:26" x14ac:dyDescent="0.2">
      <c r="A232">
        <v>92</v>
      </c>
      <c r="B232" t="s">
        <v>766</v>
      </c>
      <c r="C232" s="2" t="s">
        <v>280</v>
      </c>
      <c r="D232" s="8">
        <v>0.29780457757839962</v>
      </c>
      <c r="E232" s="9">
        <v>297.80457757839963</v>
      </c>
      <c r="F232" s="8">
        <v>31.624176903910161</v>
      </c>
      <c r="G232" s="8" t="s">
        <v>51</v>
      </c>
      <c r="H232" s="8">
        <v>2.405293298463083</v>
      </c>
      <c r="I232" s="8">
        <v>0.94822273950879254</v>
      </c>
      <c r="J232" s="8">
        <v>2.4896144206667534</v>
      </c>
      <c r="K232" s="8">
        <v>0.34499847513455895</v>
      </c>
      <c r="L232" s="8">
        <v>0.22520882966697681</v>
      </c>
      <c r="M232" s="8" t="s">
        <v>51</v>
      </c>
      <c r="N232" s="8">
        <v>1.4337996945260456</v>
      </c>
      <c r="O232" s="10" t="s">
        <v>765</v>
      </c>
      <c r="P232" t="s">
        <v>766</v>
      </c>
      <c r="Q232" t="s">
        <v>827</v>
      </c>
      <c r="R232" t="s">
        <v>846</v>
      </c>
      <c r="S232" t="s">
        <v>833</v>
      </c>
      <c r="T232" s="11">
        <v>31009</v>
      </c>
      <c r="U232" s="11">
        <v>43763</v>
      </c>
      <c r="V232">
        <f t="shared" si="12"/>
        <v>34</v>
      </c>
      <c r="W232">
        <v>3</v>
      </c>
      <c r="X232" t="s">
        <v>832</v>
      </c>
      <c r="Y232">
        <v>445</v>
      </c>
      <c r="Z232">
        <v>2</v>
      </c>
    </row>
    <row r="233" spans="1:26" x14ac:dyDescent="0.2">
      <c r="A233">
        <v>93</v>
      </c>
      <c r="B233" t="s">
        <v>768</v>
      </c>
      <c r="C233" s="2" t="s">
        <v>281</v>
      </c>
      <c r="D233" s="8">
        <v>1.1231377573560104</v>
      </c>
      <c r="E233" s="9">
        <v>1123.1377573560103</v>
      </c>
      <c r="F233" s="8">
        <v>53.519084502059414</v>
      </c>
      <c r="G233" s="8">
        <v>0.88100331680054611</v>
      </c>
      <c r="H233" s="8">
        <v>14.360965217018741</v>
      </c>
      <c r="I233" s="8">
        <v>0.9902929856958983</v>
      </c>
      <c r="J233" s="8">
        <v>2.7566637630345565</v>
      </c>
      <c r="K233" s="8">
        <v>0.10225567249804797</v>
      </c>
      <c r="L233" s="8">
        <v>0.19254612874476013</v>
      </c>
      <c r="M233" s="8" t="s">
        <v>51</v>
      </c>
      <c r="N233" s="8">
        <v>1.5569745167681177</v>
      </c>
      <c r="O233" s="10" t="s">
        <v>767</v>
      </c>
      <c r="P233" t="s">
        <v>768</v>
      </c>
      <c r="Q233" t="s">
        <v>827</v>
      </c>
      <c r="R233" t="s">
        <v>846</v>
      </c>
      <c r="S233" t="s">
        <v>833</v>
      </c>
      <c r="T233" s="11">
        <v>31009</v>
      </c>
      <c r="U233" s="11">
        <v>43769</v>
      </c>
      <c r="V233">
        <f t="shared" si="12"/>
        <v>34</v>
      </c>
      <c r="W233">
        <v>4</v>
      </c>
      <c r="X233" t="s">
        <v>832</v>
      </c>
      <c r="Y233" t="s">
        <v>831</v>
      </c>
      <c r="Z233">
        <v>5</v>
      </c>
    </row>
    <row r="234" spans="1:26" x14ac:dyDescent="0.2">
      <c r="A234">
        <v>94</v>
      </c>
      <c r="B234" t="s">
        <v>770</v>
      </c>
      <c r="C234" s="2" t="s">
        <v>282</v>
      </c>
      <c r="D234" s="8">
        <v>1.4938165864093262</v>
      </c>
      <c r="E234" s="9">
        <v>1493.8165864093262</v>
      </c>
      <c r="F234" s="8">
        <v>60.646873707737157</v>
      </c>
      <c r="G234" s="8">
        <v>0.70619364164115561</v>
      </c>
      <c r="H234" s="8">
        <v>14.921999209262609</v>
      </c>
      <c r="I234" s="8">
        <v>0.94266696300243491</v>
      </c>
      <c r="J234" s="8">
        <v>2.6990701153671219</v>
      </c>
      <c r="K234" s="8">
        <v>9.510019550997631E-2</v>
      </c>
      <c r="L234" s="8">
        <v>0.13551496187260573</v>
      </c>
      <c r="M234" s="8" t="s">
        <v>51</v>
      </c>
      <c r="N234" s="8">
        <v>1.5957984713501934</v>
      </c>
      <c r="O234" s="10" t="s">
        <v>769</v>
      </c>
      <c r="P234" t="s">
        <v>770</v>
      </c>
      <c r="Q234" t="s">
        <v>827</v>
      </c>
      <c r="R234" t="s">
        <v>846</v>
      </c>
      <c r="S234" t="s">
        <v>833</v>
      </c>
      <c r="T234" s="11">
        <v>31009</v>
      </c>
      <c r="U234" s="11">
        <v>43775</v>
      </c>
      <c r="V234">
        <f t="shared" si="12"/>
        <v>34</v>
      </c>
      <c r="W234">
        <v>5</v>
      </c>
      <c r="X234" t="s">
        <v>832</v>
      </c>
      <c r="Y234">
        <v>843</v>
      </c>
      <c r="Z234">
        <v>5</v>
      </c>
    </row>
    <row r="235" spans="1:26" x14ac:dyDescent="0.2">
      <c r="A235">
        <v>95</v>
      </c>
      <c r="B235" t="s">
        <v>772</v>
      </c>
      <c r="C235" s="2" t="s">
        <v>283</v>
      </c>
      <c r="D235" s="8">
        <v>1.1398930765846542</v>
      </c>
      <c r="E235" s="9">
        <v>1139.8930765846542</v>
      </c>
      <c r="F235" s="8">
        <v>86.762150355246035</v>
      </c>
      <c r="G235" s="8">
        <v>1.5493629037934258</v>
      </c>
      <c r="H235" s="8">
        <v>23.797708805135613</v>
      </c>
      <c r="I235" s="8">
        <v>0.99362521008551474</v>
      </c>
      <c r="J235" s="8">
        <v>3.6858596026338555</v>
      </c>
      <c r="K235" s="8">
        <v>3.6842766577844958E-2</v>
      </c>
      <c r="L235" s="8">
        <v>0.22508928629260802</v>
      </c>
      <c r="M235" s="8" t="s">
        <v>51</v>
      </c>
      <c r="N235" s="8">
        <v>1.5150400709824545</v>
      </c>
      <c r="O235" s="10" t="s">
        <v>771</v>
      </c>
      <c r="P235" t="s">
        <v>772</v>
      </c>
      <c r="Q235" t="s">
        <v>827</v>
      </c>
      <c r="R235" t="s">
        <v>846</v>
      </c>
      <c r="S235" t="s">
        <v>835</v>
      </c>
      <c r="T235" s="11">
        <v>29371</v>
      </c>
      <c r="U235" s="11">
        <v>43784</v>
      </c>
      <c r="V235">
        <f t="shared" si="12"/>
        <v>39</v>
      </c>
      <c r="W235">
        <v>1</v>
      </c>
      <c r="X235" t="s">
        <v>834</v>
      </c>
      <c r="Y235">
        <v>3792</v>
      </c>
      <c r="Z235">
        <v>8</v>
      </c>
    </row>
    <row r="236" spans="1:26" x14ac:dyDescent="0.2">
      <c r="A236">
        <v>96</v>
      </c>
      <c r="B236" t="s">
        <v>774</v>
      </c>
      <c r="C236" s="2" t="s">
        <v>284</v>
      </c>
      <c r="D236" s="8">
        <v>1.4350422172834019</v>
      </c>
      <c r="E236" s="9">
        <v>1435.0422172834019</v>
      </c>
      <c r="F236" s="8">
        <v>64.327663506160192</v>
      </c>
      <c r="G236" s="8">
        <v>1.3754951397021293</v>
      </c>
      <c r="H236" s="8">
        <v>31.724757932232698</v>
      </c>
      <c r="I236" s="8">
        <v>1.1164932208250113</v>
      </c>
      <c r="J236" s="8">
        <v>2.8197958159609238</v>
      </c>
      <c r="K236" s="8">
        <v>0.20152459171955717</v>
      </c>
      <c r="L236" s="8">
        <v>0.31189002904527752</v>
      </c>
      <c r="M236" s="8">
        <v>0.13647675257119407</v>
      </c>
      <c r="N236" s="8">
        <v>2.9453598879218719</v>
      </c>
      <c r="O236" s="10" t="s">
        <v>773</v>
      </c>
      <c r="P236" t="s">
        <v>774</v>
      </c>
      <c r="Q236" t="s">
        <v>827</v>
      </c>
      <c r="R236" t="s">
        <v>851</v>
      </c>
      <c r="S236" t="s">
        <v>833</v>
      </c>
      <c r="T236" s="11">
        <v>21300</v>
      </c>
      <c r="U236" s="11">
        <v>43791</v>
      </c>
      <c r="V236">
        <f t="shared" si="12"/>
        <v>61</v>
      </c>
      <c r="W236">
        <v>4</v>
      </c>
      <c r="X236" t="s">
        <v>834</v>
      </c>
      <c r="Y236">
        <v>784</v>
      </c>
      <c r="Z236">
        <v>6</v>
      </c>
    </row>
    <row r="237" spans="1:26" x14ac:dyDescent="0.2">
      <c r="A237">
        <v>97</v>
      </c>
      <c r="B237" t="s">
        <v>776</v>
      </c>
      <c r="C237" s="2" t="s">
        <v>285</v>
      </c>
      <c r="D237" s="8">
        <v>1.2051711447645552</v>
      </c>
      <c r="E237" s="9">
        <v>1205.1711447645553</v>
      </c>
      <c r="F237" s="8">
        <v>54.22764216534069</v>
      </c>
      <c r="G237" s="8">
        <v>0.92938936398717942</v>
      </c>
      <c r="H237" s="8">
        <v>37.772531611232282</v>
      </c>
      <c r="I237" s="8">
        <v>1.1162319483695273</v>
      </c>
      <c r="J237" s="8">
        <v>2.9214847930322785</v>
      </c>
      <c r="K237" s="8">
        <v>0.17158320829329543</v>
      </c>
      <c r="L237" s="8">
        <v>0.30855335873879752</v>
      </c>
      <c r="M237" s="8" t="s">
        <v>51</v>
      </c>
      <c r="N237" s="8">
        <v>2.6809657402783653</v>
      </c>
      <c r="O237" s="10" t="s">
        <v>775</v>
      </c>
      <c r="P237" t="s">
        <v>776</v>
      </c>
      <c r="Q237" t="s">
        <v>823</v>
      </c>
      <c r="R237" t="s">
        <v>826</v>
      </c>
      <c r="S237" t="s">
        <v>835</v>
      </c>
      <c r="T237" s="11">
        <v>28094</v>
      </c>
      <c r="U237" s="11">
        <v>44251</v>
      </c>
      <c r="V237">
        <f t="shared" si="12"/>
        <v>44</v>
      </c>
      <c r="W237">
        <v>2</v>
      </c>
      <c r="X237" t="s">
        <v>832</v>
      </c>
      <c r="Y237">
        <v>20</v>
      </c>
      <c r="Z237">
        <v>0</v>
      </c>
    </row>
    <row r="238" spans="1:26" x14ac:dyDescent="0.2">
      <c r="A238">
        <v>100</v>
      </c>
      <c r="B238" t="s">
        <v>778</v>
      </c>
      <c r="C238" s="2" t="s">
        <v>286</v>
      </c>
      <c r="D238" s="8">
        <v>0.89007118444373223</v>
      </c>
      <c r="E238" s="9">
        <v>890.07118444373225</v>
      </c>
      <c r="F238" s="8">
        <v>32.075549727774259</v>
      </c>
      <c r="G238" s="8">
        <v>0.25130575645641817</v>
      </c>
      <c r="H238" s="8">
        <v>23.527943526370446</v>
      </c>
      <c r="I238" s="8">
        <v>0.95373271345860156</v>
      </c>
      <c r="J238" s="8">
        <v>2.6371211254978957</v>
      </c>
      <c r="K238" s="8">
        <v>0.16596599354750582</v>
      </c>
      <c r="L238" s="8">
        <v>0.27204471951586273</v>
      </c>
      <c r="M238" s="8" t="s">
        <v>51</v>
      </c>
      <c r="N238" s="8">
        <v>1.5145664074568401</v>
      </c>
      <c r="O238" s="10" t="s">
        <v>777</v>
      </c>
      <c r="P238" t="s">
        <v>778</v>
      </c>
      <c r="Q238" t="s">
        <v>823</v>
      </c>
      <c r="R238" t="s">
        <v>826</v>
      </c>
      <c r="S238" t="s">
        <v>833</v>
      </c>
      <c r="T238" s="11">
        <v>34311</v>
      </c>
      <c r="U238" s="11">
        <v>44259</v>
      </c>
      <c r="V238">
        <f t="shared" si="12"/>
        <v>27</v>
      </c>
      <c r="W238">
        <v>2</v>
      </c>
      <c r="X238" t="s">
        <v>832</v>
      </c>
      <c r="Y238">
        <v>1826</v>
      </c>
      <c r="Z238">
        <v>6</v>
      </c>
    </row>
    <row r="239" spans="1:26" x14ac:dyDescent="0.2">
      <c r="A239">
        <v>101</v>
      </c>
      <c r="B239" t="s">
        <v>780</v>
      </c>
      <c r="C239" s="2" t="s">
        <v>287</v>
      </c>
      <c r="D239" s="8">
        <v>1.5657809147903503</v>
      </c>
      <c r="E239" s="9">
        <v>1565.7809147903504</v>
      </c>
      <c r="F239" s="8">
        <v>54.605611260070816</v>
      </c>
      <c r="G239" s="8">
        <v>1.2524054948859948</v>
      </c>
      <c r="H239" s="8">
        <v>16.20777569582625</v>
      </c>
      <c r="I239" s="8">
        <v>1.0557738606919664</v>
      </c>
      <c r="J239" s="8">
        <v>3.7622615564286495</v>
      </c>
      <c r="K239" s="8">
        <v>0.23980671153192279</v>
      </c>
      <c r="L239" s="8">
        <v>0.28847897528788413</v>
      </c>
      <c r="M239" s="8">
        <v>7.1711815726318573E-3</v>
      </c>
      <c r="N239" s="8">
        <v>1.9261235212212571</v>
      </c>
      <c r="O239" s="10" t="s">
        <v>779</v>
      </c>
      <c r="P239" t="s">
        <v>780</v>
      </c>
      <c r="Q239" t="s">
        <v>823</v>
      </c>
      <c r="R239" t="s">
        <v>826</v>
      </c>
      <c r="S239" t="s">
        <v>835</v>
      </c>
      <c r="T239" s="11">
        <v>23988</v>
      </c>
      <c r="U239" s="11">
        <v>44264</v>
      </c>
      <c r="V239">
        <f t="shared" si="12"/>
        <v>55</v>
      </c>
      <c r="W239">
        <v>2</v>
      </c>
      <c r="X239" t="s">
        <v>834</v>
      </c>
      <c r="Y239">
        <v>57</v>
      </c>
      <c r="Z239">
        <v>1</v>
      </c>
    </row>
    <row r="240" spans="1:26" x14ac:dyDescent="0.2">
      <c r="A240">
        <v>102</v>
      </c>
      <c r="B240" t="s">
        <v>782</v>
      </c>
      <c r="C240" s="2" t="s">
        <v>288</v>
      </c>
      <c r="D240" s="8">
        <v>1.1118833810006103</v>
      </c>
      <c r="E240" s="9">
        <v>1111.8833810006104</v>
      </c>
      <c r="F240" s="8">
        <v>101.31599205727676</v>
      </c>
      <c r="G240" s="8">
        <v>1.0877891290868194</v>
      </c>
      <c r="H240" s="8">
        <v>53.996618408594706</v>
      </c>
      <c r="I240" s="8">
        <v>1.0652401629022326</v>
      </c>
      <c r="J240" s="8">
        <v>2.9266863185106664</v>
      </c>
      <c r="K240" s="8">
        <v>8.9879553390523115E-2</v>
      </c>
      <c r="L240" s="8">
        <v>5.8083346307672534E-2</v>
      </c>
      <c r="M240" s="8">
        <v>0.44726071080866037</v>
      </c>
      <c r="N240" s="8">
        <v>3.7892023166540687</v>
      </c>
      <c r="O240" s="10" t="s">
        <v>781</v>
      </c>
      <c r="P240" t="s">
        <v>782</v>
      </c>
      <c r="Q240" t="s">
        <v>852</v>
      </c>
      <c r="R240" t="s">
        <v>831</v>
      </c>
      <c r="S240" t="s">
        <v>831</v>
      </c>
      <c r="T240" s="11">
        <v>26667</v>
      </c>
      <c r="U240" s="11">
        <v>44231</v>
      </c>
      <c r="V240">
        <f t="shared" si="12"/>
        <v>48</v>
      </c>
      <c r="W240">
        <v>1</v>
      </c>
      <c r="X240" t="s">
        <v>832</v>
      </c>
      <c r="Y240" t="s">
        <v>831</v>
      </c>
      <c r="Z240" t="s">
        <v>831</v>
      </c>
    </row>
    <row r="241" spans="1:26" x14ac:dyDescent="0.2">
      <c r="A241">
        <v>103</v>
      </c>
      <c r="B241" t="s">
        <v>784</v>
      </c>
      <c r="C241" s="2" t="s">
        <v>289</v>
      </c>
      <c r="D241" s="8">
        <v>0.7891110796726496</v>
      </c>
      <c r="E241" s="9">
        <v>789.11107967264957</v>
      </c>
      <c r="F241" s="8">
        <v>79.065416305371102</v>
      </c>
      <c r="G241" s="8">
        <v>0.93568391279900021</v>
      </c>
      <c r="H241" s="8">
        <v>26.893693006705803</v>
      </c>
      <c r="I241" s="8">
        <v>1.0529456122638106</v>
      </c>
      <c r="J241" s="8">
        <v>2.8532625740118358</v>
      </c>
      <c r="K241" s="8">
        <v>9.9878330010926025E-2</v>
      </c>
      <c r="L241" s="8">
        <v>0.27381932411748466</v>
      </c>
      <c r="M241" s="8">
        <v>5.9532258007748647E-2</v>
      </c>
      <c r="N241" s="8">
        <v>2.5455249930305506</v>
      </c>
      <c r="O241" s="10" t="s">
        <v>783</v>
      </c>
      <c r="P241" t="s">
        <v>784</v>
      </c>
      <c r="Q241" t="s">
        <v>852</v>
      </c>
      <c r="R241" t="s">
        <v>831</v>
      </c>
      <c r="S241" t="s">
        <v>831</v>
      </c>
      <c r="T241" s="11">
        <v>24872</v>
      </c>
      <c r="U241" s="11">
        <v>44231</v>
      </c>
      <c r="V241">
        <f t="shared" si="12"/>
        <v>53</v>
      </c>
      <c r="W241">
        <v>1</v>
      </c>
      <c r="X241" t="s">
        <v>832</v>
      </c>
      <c r="Y241" t="s">
        <v>831</v>
      </c>
      <c r="Z241" t="s">
        <v>831</v>
      </c>
    </row>
    <row r="242" spans="1:26" x14ac:dyDescent="0.2">
      <c r="A242">
        <v>104</v>
      </c>
      <c r="B242" t="s">
        <v>786</v>
      </c>
      <c r="C242" s="2" t="s">
        <v>290</v>
      </c>
      <c r="D242" s="8">
        <v>0.92152151799171611</v>
      </c>
      <c r="E242" s="9">
        <v>921.52151799171611</v>
      </c>
      <c r="F242" s="8">
        <v>27.265808316518722</v>
      </c>
      <c r="G242" s="8" t="s">
        <v>51</v>
      </c>
      <c r="H242" s="8">
        <v>7.7948412324348872</v>
      </c>
      <c r="I242" s="8">
        <v>0.93241782076623902</v>
      </c>
      <c r="J242" s="8">
        <v>2.5353473057220235</v>
      </c>
      <c r="K242" s="8">
        <v>4.9315759192893438E-2</v>
      </c>
      <c r="L242" s="8">
        <v>1.8717992881232218E-2</v>
      </c>
      <c r="M242" s="8" t="s">
        <v>51</v>
      </c>
      <c r="N242" s="8">
        <v>0.83275519066068349</v>
      </c>
      <c r="O242" s="10" t="s">
        <v>785</v>
      </c>
      <c r="P242" t="s">
        <v>786</v>
      </c>
      <c r="Q242" t="s">
        <v>852</v>
      </c>
      <c r="R242" t="s">
        <v>831</v>
      </c>
      <c r="S242" t="s">
        <v>831</v>
      </c>
      <c r="T242" s="11">
        <v>24477</v>
      </c>
      <c r="U242" s="11">
        <v>44233</v>
      </c>
      <c r="V242">
        <f t="shared" si="12"/>
        <v>54</v>
      </c>
      <c r="W242">
        <v>1</v>
      </c>
      <c r="X242" t="s">
        <v>834</v>
      </c>
      <c r="Y242" t="s">
        <v>831</v>
      </c>
      <c r="Z242" t="s">
        <v>831</v>
      </c>
    </row>
    <row r="243" spans="1:26" x14ac:dyDescent="0.2">
      <c r="A243">
        <v>105</v>
      </c>
      <c r="B243" t="s">
        <v>788</v>
      </c>
      <c r="C243" s="2" t="s">
        <v>291</v>
      </c>
      <c r="D243" s="8">
        <v>0.91630855810450307</v>
      </c>
      <c r="E243" s="9">
        <v>916.30855810450305</v>
      </c>
      <c r="F243" s="8">
        <v>105.1209161032269</v>
      </c>
      <c r="G243" s="8">
        <v>2.0606062711781812</v>
      </c>
      <c r="H243" s="8">
        <v>21.285141454039888</v>
      </c>
      <c r="I243" s="8">
        <v>1.01644471465051</v>
      </c>
      <c r="J243" s="8">
        <v>3.3540530423579353</v>
      </c>
      <c r="K243" s="8">
        <v>0.14036474120297537</v>
      </c>
      <c r="L243" s="8">
        <v>0.53494309548659436</v>
      </c>
      <c r="M243" s="8" t="s">
        <v>51</v>
      </c>
      <c r="N243" s="8">
        <v>1.3750204662502186</v>
      </c>
      <c r="O243" s="10" t="s">
        <v>787</v>
      </c>
      <c r="P243" t="s">
        <v>788</v>
      </c>
      <c r="Q243" t="s">
        <v>852</v>
      </c>
      <c r="R243" t="s">
        <v>831</v>
      </c>
      <c r="S243" t="s">
        <v>831</v>
      </c>
      <c r="T243" s="11">
        <v>32884</v>
      </c>
      <c r="U243" s="11">
        <v>44233</v>
      </c>
      <c r="V243">
        <f t="shared" si="12"/>
        <v>31</v>
      </c>
      <c r="W243">
        <v>1</v>
      </c>
      <c r="X243" t="s">
        <v>832</v>
      </c>
      <c r="Y243" t="s">
        <v>831</v>
      </c>
      <c r="Z243" t="s">
        <v>831</v>
      </c>
    </row>
    <row r="244" spans="1:26" x14ac:dyDescent="0.2">
      <c r="A244">
        <v>106</v>
      </c>
      <c r="B244" t="s">
        <v>790</v>
      </c>
      <c r="C244" s="2" t="s">
        <v>292</v>
      </c>
      <c r="D244" s="8">
        <v>1.137630143549647</v>
      </c>
      <c r="E244" s="9">
        <v>1137.6301435496471</v>
      </c>
      <c r="F244" s="8">
        <v>68.710934398321996</v>
      </c>
      <c r="G244" s="8">
        <v>1.4705668429608927</v>
      </c>
      <c r="H244" s="8">
        <v>26.413624798138059</v>
      </c>
      <c r="I244" s="8">
        <v>1.0576483552391149</v>
      </c>
      <c r="J244" s="8">
        <v>3.1176065830043527</v>
      </c>
      <c r="K244" s="8">
        <v>0.32756797767535162</v>
      </c>
      <c r="L244" s="8">
        <v>0.6113174847520364</v>
      </c>
      <c r="M244" s="8" t="s">
        <v>51</v>
      </c>
      <c r="N244" s="8">
        <v>3.0401668072312829</v>
      </c>
      <c r="O244" s="10" t="s">
        <v>789</v>
      </c>
      <c r="P244" t="s">
        <v>790</v>
      </c>
      <c r="Q244" t="s">
        <v>852</v>
      </c>
      <c r="R244" t="s">
        <v>831</v>
      </c>
      <c r="S244" t="s">
        <v>831</v>
      </c>
      <c r="T244" s="11">
        <v>33635</v>
      </c>
      <c r="U244" s="11">
        <v>44236</v>
      </c>
      <c r="V244">
        <f t="shared" si="12"/>
        <v>29</v>
      </c>
      <c r="W244">
        <v>1</v>
      </c>
      <c r="X244" t="s">
        <v>832</v>
      </c>
      <c r="Y244" t="s">
        <v>831</v>
      </c>
      <c r="Z244" t="s">
        <v>831</v>
      </c>
    </row>
    <row r="245" spans="1:26" x14ac:dyDescent="0.2">
      <c r="A245">
        <v>107</v>
      </c>
      <c r="B245" t="s">
        <v>792</v>
      </c>
      <c r="C245" s="2" t="s">
        <v>293</v>
      </c>
      <c r="D245" s="8">
        <v>1.4060720093663783</v>
      </c>
      <c r="E245" s="9">
        <v>1406.0720093663783</v>
      </c>
      <c r="F245" s="8">
        <v>65.032136030410655</v>
      </c>
      <c r="G245" s="8">
        <v>0.74287399061230808</v>
      </c>
      <c r="H245" s="8">
        <v>22.126884110031895</v>
      </c>
      <c r="I245" s="8">
        <v>1.0003090492991076</v>
      </c>
      <c r="J245" s="8">
        <v>2.9061852540869189</v>
      </c>
      <c r="K245" s="8">
        <v>6.9600960994106592E-2</v>
      </c>
      <c r="L245" s="8">
        <v>0.20792898058074261</v>
      </c>
      <c r="M245" s="8" t="s">
        <v>51</v>
      </c>
      <c r="N245" s="8">
        <v>2.0475426213706407</v>
      </c>
      <c r="O245" s="10" t="s">
        <v>791</v>
      </c>
      <c r="P245" t="s">
        <v>792</v>
      </c>
      <c r="Q245" t="s">
        <v>852</v>
      </c>
      <c r="R245" t="s">
        <v>831</v>
      </c>
      <c r="S245" t="s">
        <v>831</v>
      </c>
      <c r="T245" s="11">
        <v>33608</v>
      </c>
      <c r="U245" s="11">
        <v>44237</v>
      </c>
      <c r="V245">
        <f t="shared" si="12"/>
        <v>29</v>
      </c>
      <c r="W245">
        <v>1</v>
      </c>
      <c r="X245" t="s">
        <v>832</v>
      </c>
      <c r="Y245" t="s">
        <v>831</v>
      </c>
      <c r="Z245" t="s">
        <v>831</v>
      </c>
    </row>
    <row r="246" spans="1:26" x14ac:dyDescent="0.2">
      <c r="A246">
        <v>110</v>
      </c>
      <c r="B246" t="s">
        <v>794</v>
      </c>
      <c r="C246" s="2" t="s">
        <v>294</v>
      </c>
      <c r="D246" s="8">
        <v>1.3456201222947057</v>
      </c>
      <c r="E246" s="9">
        <v>1345.6201222947057</v>
      </c>
      <c r="F246" s="8">
        <v>56.784650257906883</v>
      </c>
      <c r="G246" s="8">
        <v>1.6273931919432068</v>
      </c>
      <c r="H246" s="8">
        <v>10.716941881624791</v>
      </c>
      <c r="I246" s="8">
        <v>0.92677751109394424</v>
      </c>
      <c r="J246" s="8">
        <v>2.7191658345864762</v>
      </c>
      <c r="K246" s="8">
        <v>9.3303232053320334E-2</v>
      </c>
      <c r="L246" s="8">
        <v>2.8818939050922934E-2</v>
      </c>
      <c r="M246" s="8" t="s">
        <v>51</v>
      </c>
      <c r="N246" s="8">
        <v>1.5456731392065981</v>
      </c>
      <c r="O246" s="10" t="s">
        <v>793</v>
      </c>
      <c r="P246" t="s">
        <v>794</v>
      </c>
      <c r="Q246" t="s">
        <v>852</v>
      </c>
      <c r="R246" t="s">
        <v>831</v>
      </c>
      <c r="S246" t="s">
        <v>831</v>
      </c>
      <c r="T246" s="11">
        <v>34726</v>
      </c>
      <c r="U246" s="11">
        <v>44237</v>
      </c>
      <c r="V246">
        <f t="shared" si="12"/>
        <v>26</v>
      </c>
      <c r="W246">
        <v>1</v>
      </c>
      <c r="X246" t="s">
        <v>832</v>
      </c>
      <c r="Y246" t="s">
        <v>831</v>
      </c>
      <c r="Z246" t="s">
        <v>831</v>
      </c>
    </row>
    <row r="247" spans="1:26" x14ac:dyDescent="0.2">
      <c r="A247">
        <v>111</v>
      </c>
      <c r="B247" t="s">
        <v>796</v>
      </c>
      <c r="C247" s="2" t="s">
        <v>295</v>
      </c>
      <c r="D247" s="8">
        <v>1.4988848751218498</v>
      </c>
      <c r="E247" s="9">
        <v>1498.8848751218497</v>
      </c>
      <c r="F247" s="8">
        <v>26.833174948210292</v>
      </c>
      <c r="G247" s="8">
        <v>2.5950086623079724</v>
      </c>
      <c r="H247" s="8">
        <v>81.381978755912783</v>
      </c>
      <c r="I247" s="8">
        <v>1.037233673278422</v>
      </c>
      <c r="J247" s="8">
        <v>2.7409314459869671</v>
      </c>
      <c r="K247" s="8">
        <v>9.7993385239541569E-2</v>
      </c>
      <c r="L247" s="8">
        <v>0.44049820888303387</v>
      </c>
      <c r="M247" s="8" t="s">
        <v>51</v>
      </c>
      <c r="N247" s="8">
        <v>1.4279332465295842</v>
      </c>
      <c r="O247" s="10" t="s">
        <v>795</v>
      </c>
      <c r="P247" t="s">
        <v>796</v>
      </c>
      <c r="Q247" t="s">
        <v>852</v>
      </c>
      <c r="R247" t="s">
        <v>831</v>
      </c>
      <c r="S247" t="s">
        <v>831</v>
      </c>
      <c r="T247" s="11">
        <v>31660</v>
      </c>
      <c r="U247" s="11">
        <v>44237</v>
      </c>
      <c r="V247">
        <f t="shared" si="12"/>
        <v>34</v>
      </c>
      <c r="W247">
        <v>1</v>
      </c>
      <c r="X247" t="s">
        <v>834</v>
      </c>
      <c r="Y247" t="s">
        <v>831</v>
      </c>
      <c r="Z247" t="s">
        <v>831</v>
      </c>
    </row>
    <row r="248" spans="1:26" x14ac:dyDescent="0.2">
      <c r="A248">
        <v>112</v>
      </c>
      <c r="B248" t="s">
        <v>798</v>
      </c>
      <c r="C248" s="2" t="s">
        <v>296</v>
      </c>
      <c r="D248" s="8">
        <v>1.7757447393657935</v>
      </c>
      <c r="E248" s="9">
        <v>1775.7447393657935</v>
      </c>
      <c r="F248" s="8">
        <v>96.376665625926975</v>
      </c>
      <c r="G248" s="8">
        <v>2.5604174528265164</v>
      </c>
      <c r="H248" s="8">
        <v>25.50243341849405</v>
      </c>
      <c r="I248" s="8">
        <v>1.0103864684667698</v>
      </c>
      <c r="J248" s="8">
        <v>2.9466035104314141</v>
      </c>
      <c r="K248" s="8">
        <v>8.0497007292949299E-2</v>
      </c>
      <c r="L248" s="8">
        <v>0.10708716524196028</v>
      </c>
      <c r="M248" s="8" t="s">
        <v>51</v>
      </c>
      <c r="N248" s="8">
        <v>1.0361850489554818</v>
      </c>
      <c r="O248" s="10" t="s">
        <v>797</v>
      </c>
      <c r="P248" t="s">
        <v>798</v>
      </c>
      <c r="Q248" t="s">
        <v>852</v>
      </c>
      <c r="R248" t="s">
        <v>831</v>
      </c>
      <c r="S248" t="s">
        <v>831</v>
      </c>
      <c r="T248" s="11">
        <v>33457</v>
      </c>
      <c r="U248" s="11">
        <v>44238</v>
      </c>
      <c r="V248">
        <f t="shared" si="12"/>
        <v>29</v>
      </c>
      <c r="W248">
        <v>1</v>
      </c>
      <c r="X248" t="s">
        <v>832</v>
      </c>
      <c r="Y248" t="s">
        <v>831</v>
      </c>
      <c r="Z248" t="s">
        <v>831</v>
      </c>
    </row>
    <row r="249" spans="1:26" x14ac:dyDescent="0.2">
      <c r="A249">
        <v>113</v>
      </c>
      <c r="B249" t="s">
        <v>800</v>
      </c>
      <c r="C249" s="2" t="s">
        <v>297</v>
      </c>
      <c r="D249" s="8">
        <v>1.2056159191059297</v>
      </c>
      <c r="E249" s="9">
        <v>1205.6159191059296</v>
      </c>
      <c r="F249" s="8">
        <v>26.699463034271677</v>
      </c>
      <c r="G249" s="8">
        <v>2.8511909068557939</v>
      </c>
      <c r="H249" s="8">
        <v>104.04340556258023</v>
      </c>
      <c r="I249" s="8">
        <v>1.0894915957724791</v>
      </c>
      <c r="J249" s="8">
        <v>2.7120118636517683</v>
      </c>
      <c r="K249" s="8">
        <v>0.18685513649888563</v>
      </c>
      <c r="L249" s="8">
        <v>0.35591156249946476</v>
      </c>
      <c r="M249" s="8" t="s">
        <v>51</v>
      </c>
      <c r="N249" s="8">
        <v>1.8564706688420993</v>
      </c>
      <c r="O249" s="10" t="s">
        <v>799</v>
      </c>
      <c r="P249" t="s">
        <v>800</v>
      </c>
      <c r="Q249" t="s">
        <v>852</v>
      </c>
      <c r="R249" t="s">
        <v>831</v>
      </c>
      <c r="S249" t="s">
        <v>831</v>
      </c>
      <c r="T249" s="11">
        <v>31079</v>
      </c>
      <c r="U249" s="11">
        <v>44238</v>
      </c>
      <c r="V249">
        <f t="shared" si="12"/>
        <v>36</v>
      </c>
      <c r="W249">
        <v>1</v>
      </c>
      <c r="X249" t="s">
        <v>834</v>
      </c>
      <c r="Y249" t="s">
        <v>831</v>
      </c>
      <c r="Z249" t="s">
        <v>831</v>
      </c>
    </row>
    <row r="250" spans="1:26" x14ac:dyDescent="0.2">
      <c r="A250">
        <v>114</v>
      </c>
      <c r="B250" t="s">
        <v>802</v>
      </c>
      <c r="C250" s="2" t="s">
        <v>298</v>
      </c>
      <c r="D250" s="8">
        <v>0.95651203196003909</v>
      </c>
      <c r="E250" s="9">
        <v>956.51203196003905</v>
      </c>
      <c r="F250" s="8">
        <v>71.35705060148004</v>
      </c>
      <c r="G250" s="8">
        <v>2.3801342549027265</v>
      </c>
      <c r="H250" s="8">
        <v>38.176846976241691</v>
      </c>
      <c r="I250" s="8">
        <v>1.0307198936604838</v>
      </c>
      <c r="J250" s="8">
        <v>2.9768040108088059</v>
      </c>
      <c r="K250" s="8">
        <v>6.4368546194751193E-3</v>
      </c>
      <c r="L250" s="8">
        <v>0.35688650676322131</v>
      </c>
      <c r="M250" s="8" t="s">
        <v>51</v>
      </c>
      <c r="N250" s="8">
        <v>1.8645483812799168</v>
      </c>
      <c r="O250" s="10" t="s">
        <v>801</v>
      </c>
      <c r="P250" t="s">
        <v>802</v>
      </c>
      <c r="Q250" t="s">
        <v>852</v>
      </c>
      <c r="R250" t="s">
        <v>831</v>
      </c>
      <c r="S250" t="s">
        <v>831</v>
      </c>
      <c r="T250" s="11">
        <v>31751</v>
      </c>
      <c r="U250" s="11">
        <v>44244</v>
      </c>
      <c r="V250">
        <f t="shared" si="12"/>
        <v>34</v>
      </c>
      <c r="W250">
        <v>1</v>
      </c>
      <c r="X250" t="s">
        <v>834</v>
      </c>
      <c r="Y250" t="s">
        <v>831</v>
      </c>
      <c r="Z250" t="s">
        <v>831</v>
      </c>
    </row>
    <row r="251" spans="1:26" x14ac:dyDescent="0.2">
      <c r="A251">
        <v>115</v>
      </c>
      <c r="B251" t="s">
        <v>804</v>
      </c>
      <c r="C251" s="2" t="s">
        <v>299</v>
      </c>
      <c r="D251" s="8">
        <v>1.5779642039563369</v>
      </c>
      <c r="E251" s="9">
        <v>1577.9642039563369</v>
      </c>
      <c r="F251" s="8">
        <v>76.109212345597726</v>
      </c>
      <c r="G251" s="8">
        <v>2.685250903678686</v>
      </c>
      <c r="H251" s="8">
        <v>47.647292415720194</v>
      </c>
      <c r="I251" s="8">
        <v>0.99998397229298441</v>
      </c>
      <c r="J251" s="8">
        <v>2.9886997548241778</v>
      </c>
      <c r="K251" s="8">
        <v>7.8827020506513606E-2</v>
      </c>
      <c r="L251" s="8">
        <v>0.20541117165321782</v>
      </c>
      <c r="M251" s="8" t="s">
        <v>51</v>
      </c>
      <c r="N251" s="8">
        <v>1.801658553489486</v>
      </c>
      <c r="O251" s="10" t="s">
        <v>803</v>
      </c>
      <c r="P251" t="s">
        <v>804</v>
      </c>
      <c r="Q251" t="s">
        <v>852</v>
      </c>
      <c r="R251" t="s">
        <v>831</v>
      </c>
      <c r="S251" t="s">
        <v>831</v>
      </c>
      <c r="T251" s="11">
        <v>31873</v>
      </c>
      <c r="U251" s="11">
        <v>44244</v>
      </c>
      <c r="V251">
        <f t="shared" si="12"/>
        <v>33</v>
      </c>
      <c r="W251">
        <v>1</v>
      </c>
      <c r="X251" t="s">
        <v>832</v>
      </c>
      <c r="Y251" t="s">
        <v>831</v>
      </c>
      <c r="Z251" t="s">
        <v>831</v>
      </c>
    </row>
    <row r="252" spans="1:26" x14ac:dyDescent="0.2">
      <c r="A252">
        <v>116</v>
      </c>
      <c r="B252" t="s">
        <v>806</v>
      </c>
      <c r="C252" s="2" t="s">
        <v>300</v>
      </c>
      <c r="D252" s="8">
        <v>0.95347987350967267</v>
      </c>
      <c r="E252" s="9">
        <v>953.47987350967264</v>
      </c>
      <c r="F252" s="8">
        <v>57.693801234236808</v>
      </c>
      <c r="G252" s="8">
        <v>1.974427693328193</v>
      </c>
      <c r="H252" s="8">
        <v>34.005405722329087</v>
      </c>
      <c r="I252" s="8">
        <v>1.0359984054452194</v>
      </c>
      <c r="J252" s="8">
        <v>2.7206588424572189</v>
      </c>
      <c r="K252" s="8">
        <v>3.8263386841089292E-2</v>
      </c>
      <c r="L252" s="8">
        <v>0.18968554488145387</v>
      </c>
      <c r="M252" s="8" t="s">
        <v>51</v>
      </c>
      <c r="N252" s="8">
        <v>1.7575163252570403</v>
      </c>
      <c r="O252" s="10" t="s">
        <v>805</v>
      </c>
      <c r="P252" t="s">
        <v>806</v>
      </c>
      <c r="Q252" t="s">
        <v>852</v>
      </c>
      <c r="R252" t="s">
        <v>831</v>
      </c>
      <c r="S252" t="s">
        <v>831</v>
      </c>
      <c r="T252" s="11">
        <v>34733</v>
      </c>
      <c r="U252" s="11">
        <v>44244</v>
      </c>
      <c r="V252">
        <f t="shared" si="12"/>
        <v>26</v>
      </c>
      <c r="W252">
        <v>1</v>
      </c>
      <c r="X252" t="s">
        <v>832</v>
      </c>
      <c r="Y252" t="s">
        <v>831</v>
      </c>
      <c r="Z252" t="s">
        <v>831</v>
      </c>
    </row>
    <row r="253" spans="1:26" x14ac:dyDescent="0.2">
      <c r="A253">
        <v>117</v>
      </c>
      <c r="B253" t="s">
        <v>808</v>
      </c>
      <c r="C253" s="2" t="s">
        <v>301</v>
      </c>
      <c r="D253" s="8">
        <v>1.0229301019924806</v>
      </c>
      <c r="E253" s="9">
        <v>1022.9301019924806</v>
      </c>
      <c r="F253" s="8">
        <v>89.413788720239424</v>
      </c>
      <c r="G253" s="8">
        <v>2.7098467648462679</v>
      </c>
      <c r="H253" s="8">
        <v>25.290393445855692</v>
      </c>
      <c r="I253" s="8">
        <v>0.96680186755324582</v>
      </c>
      <c r="J253" s="8">
        <v>3.7940248714277223</v>
      </c>
      <c r="K253" s="8">
        <v>6.3757707859911736E-2</v>
      </c>
      <c r="L253" s="8">
        <v>0.30007176963380083</v>
      </c>
      <c r="M253" s="8" t="s">
        <v>51</v>
      </c>
      <c r="N253" s="8">
        <v>1.4652678451839851</v>
      </c>
      <c r="O253" s="10" t="s">
        <v>807</v>
      </c>
      <c r="P253" t="s">
        <v>808</v>
      </c>
      <c r="Q253" t="s">
        <v>853</v>
      </c>
      <c r="R253" t="s">
        <v>831</v>
      </c>
      <c r="S253" t="s">
        <v>831</v>
      </c>
      <c r="T253" s="11">
        <v>24855</v>
      </c>
      <c r="U253" s="11">
        <v>44245</v>
      </c>
      <c r="V253">
        <f t="shared" si="12"/>
        <v>53</v>
      </c>
      <c r="W253">
        <v>1</v>
      </c>
      <c r="X253" t="s">
        <v>832</v>
      </c>
      <c r="Y253" t="s">
        <v>831</v>
      </c>
      <c r="Z253" t="s">
        <v>831</v>
      </c>
    </row>
    <row r="254" spans="1:26" x14ac:dyDescent="0.2">
      <c r="A254">
        <v>118</v>
      </c>
      <c r="B254" t="s">
        <v>810</v>
      </c>
      <c r="C254" s="2" t="s">
        <v>302</v>
      </c>
      <c r="D254" s="8">
        <v>0.90297770980292669</v>
      </c>
      <c r="E254" s="9">
        <v>902.97770980292671</v>
      </c>
      <c r="F254" s="8">
        <v>51.43478374844257</v>
      </c>
      <c r="G254" s="8">
        <v>2.2441636880522031</v>
      </c>
      <c r="H254" s="8">
        <v>19.127271971652569</v>
      </c>
      <c r="I254" s="8">
        <v>1.0464840156054231</v>
      </c>
      <c r="J254" s="8">
        <v>4.4031910279508573</v>
      </c>
      <c r="K254" s="8">
        <v>8.529294498447966E-2</v>
      </c>
      <c r="L254" s="8">
        <v>0.26543076220067457</v>
      </c>
      <c r="M254" s="8" t="s">
        <v>51</v>
      </c>
      <c r="N254" s="8">
        <v>1.3960255029210196</v>
      </c>
      <c r="O254" s="10" t="s">
        <v>809</v>
      </c>
      <c r="P254" t="s">
        <v>810</v>
      </c>
      <c r="Q254" t="s">
        <v>852</v>
      </c>
      <c r="R254" t="s">
        <v>831</v>
      </c>
      <c r="S254" t="s">
        <v>831</v>
      </c>
      <c r="T254" s="11">
        <v>32239</v>
      </c>
      <c r="U254" s="11">
        <v>44245</v>
      </c>
      <c r="V254">
        <f t="shared" si="12"/>
        <v>32</v>
      </c>
      <c r="W254">
        <v>1</v>
      </c>
      <c r="X254" t="s">
        <v>832</v>
      </c>
      <c r="Y254" t="s">
        <v>831</v>
      </c>
      <c r="Z254" t="s">
        <v>831</v>
      </c>
    </row>
    <row r="255" spans="1:26" x14ac:dyDescent="0.2">
      <c r="A255">
        <v>119</v>
      </c>
      <c r="B255" t="s">
        <v>812</v>
      </c>
      <c r="C255" s="2" t="s">
        <v>303</v>
      </c>
      <c r="D255" s="8">
        <v>0.92547621359059462</v>
      </c>
      <c r="E255" s="9">
        <v>925.47621359059463</v>
      </c>
      <c r="F255" s="8">
        <v>34.614890974702718</v>
      </c>
      <c r="G255" s="8">
        <v>1.3917406057269381</v>
      </c>
      <c r="H255" s="8">
        <v>16.458563937946867</v>
      </c>
      <c r="I255" s="8">
        <v>0.90464443466193423</v>
      </c>
      <c r="J255" s="8">
        <v>2.7210795548847106</v>
      </c>
      <c r="K255" s="8" t="s">
        <v>51</v>
      </c>
      <c r="L255" s="8">
        <v>2.0466888037238239E-2</v>
      </c>
      <c r="M255" s="8" t="s">
        <v>51</v>
      </c>
      <c r="N255" s="8">
        <v>0.98230924132492237</v>
      </c>
      <c r="O255" s="10" t="s">
        <v>811</v>
      </c>
      <c r="P255" t="s">
        <v>812</v>
      </c>
      <c r="Q255" t="s">
        <v>852</v>
      </c>
      <c r="R255" t="s">
        <v>831</v>
      </c>
      <c r="S255" t="s">
        <v>831</v>
      </c>
      <c r="T255" s="11">
        <v>30318</v>
      </c>
      <c r="U255" s="11">
        <v>44250</v>
      </c>
      <c r="V255">
        <f t="shared" si="12"/>
        <v>38</v>
      </c>
      <c r="W255">
        <v>1</v>
      </c>
      <c r="X255" t="s">
        <v>834</v>
      </c>
      <c r="Y255" t="s">
        <v>831</v>
      </c>
      <c r="Z255" t="s">
        <v>831</v>
      </c>
    </row>
    <row r="256" spans="1:26" x14ac:dyDescent="0.2">
      <c r="A256">
        <v>120</v>
      </c>
      <c r="B256" t="s">
        <v>814</v>
      </c>
      <c r="C256" s="2" t="s">
        <v>304</v>
      </c>
      <c r="D256" s="8">
        <v>1.3214145322080173</v>
      </c>
      <c r="E256" s="9">
        <v>1321.4145322080174</v>
      </c>
      <c r="F256" s="8">
        <v>81.337875258343587</v>
      </c>
      <c r="G256" s="8">
        <v>2.9190100094447295</v>
      </c>
      <c r="H256" s="8">
        <v>22.441026768533831</v>
      </c>
      <c r="I256" s="8">
        <v>1.0021013892447377</v>
      </c>
      <c r="J256" s="8">
        <v>3.2777392660292826</v>
      </c>
      <c r="K256" s="8">
        <v>0.12123681120034016</v>
      </c>
      <c r="L256" s="8">
        <v>0.37009381310684092</v>
      </c>
      <c r="M256" s="8" t="s">
        <v>51</v>
      </c>
      <c r="N256" s="8">
        <v>1.7213603619521791</v>
      </c>
      <c r="O256" s="10" t="s">
        <v>813</v>
      </c>
      <c r="P256" t="s">
        <v>814</v>
      </c>
      <c r="Q256" t="s">
        <v>852</v>
      </c>
      <c r="R256" t="s">
        <v>831</v>
      </c>
      <c r="S256" t="s">
        <v>831</v>
      </c>
      <c r="T256" s="11">
        <v>29625</v>
      </c>
      <c r="U256" s="11">
        <v>44251</v>
      </c>
      <c r="V256">
        <f t="shared" si="12"/>
        <v>40</v>
      </c>
      <c r="W256">
        <v>1</v>
      </c>
      <c r="X256" t="s">
        <v>832</v>
      </c>
      <c r="Y256" t="s">
        <v>831</v>
      </c>
      <c r="Z256" t="s">
        <v>831</v>
      </c>
    </row>
    <row r="257" spans="1:26" x14ac:dyDescent="0.2">
      <c r="A257">
        <v>121</v>
      </c>
      <c r="B257" t="s">
        <v>816</v>
      </c>
      <c r="C257" s="2" t="s">
        <v>305</v>
      </c>
      <c r="D257" s="8">
        <v>0.84651449217802999</v>
      </c>
      <c r="E257" s="9">
        <v>846.51449217802997</v>
      </c>
      <c r="F257" s="8">
        <v>61.816826050222716</v>
      </c>
      <c r="G257" s="8">
        <v>1.788494913236182</v>
      </c>
      <c r="H257" s="8">
        <v>28.31555037336809</v>
      </c>
      <c r="I257" s="8">
        <v>0.99148430315799341</v>
      </c>
      <c r="J257" s="8">
        <v>3.6373263337204906</v>
      </c>
      <c r="K257" s="8">
        <v>2.7638112505312278E-2</v>
      </c>
      <c r="L257" s="8">
        <v>0.15106117364962302</v>
      </c>
      <c r="M257" s="8">
        <v>5.937717064696163E-2</v>
      </c>
      <c r="N257" s="8">
        <v>2.1167552334986128</v>
      </c>
      <c r="O257" s="10" t="s">
        <v>815</v>
      </c>
      <c r="P257" t="s">
        <v>816</v>
      </c>
      <c r="Q257" t="s">
        <v>852</v>
      </c>
      <c r="R257" t="s">
        <v>831</v>
      </c>
      <c r="S257" t="s">
        <v>831</v>
      </c>
      <c r="T257" s="11">
        <v>30742</v>
      </c>
      <c r="U257" s="11">
        <v>44256</v>
      </c>
      <c r="V257">
        <f t="shared" si="12"/>
        <v>37</v>
      </c>
      <c r="W257">
        <v>1</v>
      </c>
      <c r="X257" t="s">
        <v>834</v>
      </c>
      <c r="Y257" t="s">
        <v>831</v>
      </c>
      <c r="Z257" t="s">
        <v>831</v>
      </c>
    </row>
    <row r="258" spans="1:26" x14ac:dyDescent="0.2">
      <c r="A258">
        <v>122</v>
      </c>
      <c r="B258" t="s">
        <v>818</v>
      </c>
      <c r="C258" s="2" t="s">
        <v>306</v>
      </c>
      <c r="D258" s="8">
        <v>0.92795391128402527</v>
      </c>
      <c r="E258" s="9">
        <v>927.95391128402525</v>
      </c>
      <c r="F258" s="8">
        <v>23.047085467065493</v>
      </c>
      <c r="G258" s="8">
        <v>8.8947888824422949E-2</v>
      </c>
      <c r="H258" s="8">
        <v>10.005414114987794</v>
      </c>
      <c r="I258" s="8">
        <v>0.92609070492148526</v>
      </c>
      <c r="J258" s="8">
        <v>3.0268897358220332</v>
      </c>
      <c r="K258" s="8">
        <v>0.1670550740822235</v>
      </c>
      <c r="L258" s="8">
        <v>0.29316580212523191</v>
      </c>
      <c r="M258" s="8" t="s">
        <v>51</v>
      </c>
      <c r="N258" s="8">
        <v>1.1445866162957308</v>
      </c>
      <c r="O258" s="10" t="s">
        <v>817</v>
      </c>
      <c r="P258" t="s">
        <v>818</v>
      </c>
      <c r="Q258" t="s">
        <v>852</v>
      </c>
      <c r="R258" t="s">
        <v>831</v>
      </c>
      <c r="S258" t="s">
        <v>831</v>
      </c>
      <c r="T258" s="11">
        <v>31628</v>
      </c>
      <c r="U258" s="11">
        <v>44258</v>
      </c>
      <c r="V258">
        <f t="shared" si="12"/>
        <v>34</v>
      </c>
      <c r="W258">
        <v>1</v>
      </c>
      <c r="X258" t="s">
        <v>834</v>
      </c>
      <c r="Y258" t="s">
        <v>831</v>
      </c>
      <c r="Z258" t="s">
        <v>831</v>
      </c>
    </row>
    <row r="259" spans="1:26" x14ac:dyDescent="0.2">
      <c r="A259">
        <v>123</v>
      </c>
      <c r="B259" t="s">
        <v>820</v>
      </c>
      <c r="C259" s="2" t="s">
        <v>307</v>
      </c>
      <c r="D259" s="8">
        <v>1.1315475221281186</v>
      </c>
      <c r="E259" s="9">
        <v>1131.5475221281185</v>
      </c>
      <c r="F259" s="8">
        <v>104.16996327900202</v>
      </c>
      <c r="G259" s="8">
        <v>1.3796509712264282</v>
      </c>
      <c r="H259" s="8">
        <v>48.58817439797626</v>
      </c>
      <c r="I259" s="8">
        <v>0.96851258151599384</v>
      </c>
      <c r="J259" s="8">
        <v>3.9955644366515726</v>
      </c>
      <c r="K259" s="8">
        <v>0.15885755505504978</v>
      </c>
      <c r="L259" s="8">
        <v>0.40107129841499911</v>
      </c>
      <c r="M259" s="8" t="s">
        <v>51</v>
      </c>
      <c r="N259" s="8">
        <v>1.5942983070868055</v>
      </c>
      <c r="O259" s="10" t="s">
        <v>819</v>
      </c>
      <c r="P259" t="s">
        <v>820</v>
      </c>
      <c r="Q259" t="s">
        <v>852</v>
      </c>
      <c r="R259" t="s">
        <v>831</v>
      </c>
      <c r="S259" t="s">
        <v>831</v>
      </c>
      <c r="T259" s="11">
        <v>31809</v>
      </c>
      <c r="U259" s="11">
        <v>44258</v>
      </c>
      <c r="V259">
        <f t="shared" si="12"/>
        <v>34</v>
      </c>
      <c r="W259">
        <v>1</v>
      </c>
      <c r="X259" t="s">
        <v>834</v>
      </c>
      <c r="Y259" t="s">
        <v>831</v>
      </c>
      <c r="Z259" t="s">
        <v>831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7BC7-186B-5949-BCB0-76AABF4D0600}">
  <dimension ref="A1:AE103"/>
  <sheetViews>
    <sheetView topLeftCell="B34" workbookViewId="0">
      <selection activeCell="W42" sqref="W42:Z42"/>
    </sheetView>
  </sheetViews>
  <sheetFormatPr baseColWidth="10" defaultRowHeight="15" x14ac:dyDescent="0.2"/>
  <sheetData>
    <row r="1" spans="1:31" ht="32" x14ac:dyDescent="0.2">
      <c r="A1" s="10" t="s">
        <v>856</v>
      </c>
      <c r="B1" t="s">
        <v>858</v>
      </c>
      <c r="C1" t="s">
        <v>859</v>
      </c>
      <c r="D1" s="6" t="s">
        <v>0</v>
      </c>
      <c r="E1" s="6" t="s">
        <v>0</v>
      </c>
      <c r="F1" s="6" t="s">
        <v>1</v>
      </c>
      <c r="G1" s="6" t="s">
        <v>2</v>
      </c>
      <c r="H1" s="7" t="s">
        <v>47</v>
      </c>
      <c r="I1" s="6" t="s">
        <v>3</v>
      </c>
      <c r="J1" s="6" t="s">
        <v>4</v>
      </c>
      <c r="K1" s="7" t="s">
        <v>5</v>
      </c>
      <c r="L1" s="6" t="s">
        <v>6</v>
      </c>
      <c r="M1" s="6" t="s">
        <v>7</v>
      </c>
      <c r="N1" s="6" t="s">
        <v>8</v>
      </c>
      <c r="O1" s="6" t="s">
        <v>860</v>
      </c>
      <c r="P1" s="6" t="s">
        <v>861</v>
      </c>
      <c r="Q1" s="6" t="s">
        <v>829</v>
      </c>
      <c r="R1" s="6" t="s">
        <v>830</v>
      </c>
      <c r="S1" s="10" t="s">
        <v>838</v>
      </c>
      <c r="T1" s="10" t="s">
        <v>839</v>
      </c>
      <c r="U1" s="10" t="s">
        <v>840</v>
      </c>
      <c r="V1" s="10" t="s">
        <v>841</v>
      </c>
      <c r="W1" s="17" t="s">
        <v>865</v>
      </c>
      <c r="X1" s="17" t="s">
        <v>866</v>
      </c>
      <c r="Y1" s="17" t="s">
        <v>867</v>
      </c>
      <c r="Z1" s="17" t="s">
        <v>868</v>
      </c>
      <c r="AA1" s="10" t="s">
        <v>842</v>
      </c>
      <c r="AB1" s="10" t="s">
        <v>843</v>
      </c>
      <c r="AC1" s="10" t="s">
        <v>836</v>
      </c>
      <c r="AD1" s="10" t="s">
        <v>837</v>
      </c>
    </row>
    <row r="2" spans="1:31" ht="16" x14ac:dyDescent="0.2">
      <c r="A2" t="s">
        <v>310</v>
      </c>
      <c r="B2" t="s">
        <v>310</v>
      </c>
      <c r="C2" s="2" t="s">
        <v>50</v>
      </c>
      <c r="D2" s="8">
        <v>1.4298008213451709</v>
      </c>
      <c r="E2" s="9">
        <v>1429.800821345171</v>
      </c>
      <c r="F2" s="8">
        <v>101.68834040534037</v>
      </c>
      <c r="G2" s="8">
        <v>1.9273282972228019</v>
      </c>
      <c r="H2" s="8">
        <v>12.526101389543406</v>
      </c>
      <c r="I2" s="8">
        <v>1.2360418534804389</v>
      </c>
      <c r="J2" s="8">
        <v>2.9526024699986162</v>
      </c>
      <c r="K2" s="8">
        <v>0.30434030337263962</v>
      </c>
      <c r="L2" s="8">
        <v>0.41764496516071359</v>
      </c>
      <c r="M2" s="8" t="s">
        <v>51</v>
      </c>
      <c r="N2" s="8">
        <v>2.4794032007867592</v>
      </c>
      <c r="O2" s="10" t="s">
        <v>309</v>
      </c>
      <c r="P2" t="s">
        <v>310</v>
      </c>
      <c r="Q2" t="s">
        <v>821</v>
      </c>
      <c r="R2" t="s">
        <v>822</v>
      </c>
      <c r="S2" t="s">
        <v>831</v>
      </c>
      <c r="T2" s="11">
        <v>36363</v>
      </c>
      <c r="U2" s="11">
        <v>43210</v>
      </c>
      <c r="V2">
        <f>DATEDIF(T2,U2,"Y")</f>
        <v>18</v>
      </c>
      <c r="W2" s="13">
        <v>1</v>
      </c>
      <c r="X2" s="13">
        <v>3</v>
      </c>
      <c r="Y2" s="13">
        <v>1</v>
      </c>
      <c r="Z2" s="13">
        <v>0</v>
      </c>
      <c r="AA2">
        <v>1</v>
      </c>
      <c r="AB2" t="s">
        <v>832</v>
      </c>
      <c r="AC2">
        <v>200</v>
      </c>
      <c r="AD2" t="s">
        <v>831</v>
      </c>
      <c r="AE2" t="str">
        <f>IF(P2=B2,"TRUE", "FALSE")</f>
        <v>TRUE</v>
      </c>
    </row>
    <row r="3" spans="1:31" x14ac:dyDescent="0.2">
      <c r="A3" t="s">
        <v>312</v>
      </c>
      <c r="B3" t="s">
        <v>312</v>
      </c>
      <c r="C3" s="2" t="s">
        <v>52</v>
      </c>
      <c r="D3" s="8">
        <v>2.1723782055438754</v>
      </c>
      <c r="E3" s="9">
        <v>2172.3782055438755</v>
      </c>
      <c r="F3" s="8">
        <v>52.366450973842348</v>
      </c>
      <c r="G3" s="8">
        <v>0.77012201822426563</v>
      </c>
      <c r="H3" s="8">
        <v>46.927220013038578</v>
      </c>
      <c r="I3" s="8">
        <v>1.257477557918063</v>
      </c>
      <c r="J3" s="8">
        <v>3.0451526446332604</v>
      </c>
      <c r="K3" s="8">
        <v>0.41294738161041</v>
      </c>
      <c r="L3" s="8">
        <v>0.75132588489799423</v>
      </c>
      <c r="M3" s="8">
        <v>9.2127538543335247E-2</v>
      </c>
      <c r="N3" s="8">
        <v>3.3241753904090392</v>
      </c>
      <c r="O3" s="10" t="s">
        <v>311</v>
      </c>
      <c r="P3" t="s">
        <v>312</v>
      </c>
      <c r="Q3" t="s">
        <v>823</v>
      </c>
      <c r="R3" t="s">
        <v>824</v>
      </c>
      <c r="S3" t="s">
        <v>833</v>
      </c>
      <c r="T3" s="11">
        <v>21294</v>
      </c>
      <c r="U3" s="11">
        <v>43210</v>
      </c>
      <c r="V3">
        <f>DATEDIF(T3,U3,"Y")</f>
        <v>60</v>
      </c>
      <c r="W3">
        <v>0</v>
      </c>
      <c r="X3">
        <v>3</v>
      </c>
      <c r="Y3">
        <v>0</v>
      </c>
      <c r="Z3">
        <v>1</v>
      </c>
      <c r="AA3">
        <v>1</v>
      </c>
      <c r="AB3" t="s">
        <v>834</v>
      </c>
      <c r="AC3">
        <v>1269</v>
      </c>
      <c r="AD3">
        <v>8</v>
      </c>
      <c r="AE3" t="str">
        <f>IF(P3=B3,"TRUE", "FALSE")</f>
        <v>TRUE</v>
      </c>
    </row>
    <row r="4" spans="1:31" x14ac:dyDescent="0.2">
      <c r="A4" t="s">
        <v>314</v>
      </c>
      <c r="B4" t="s">
        <v>314</v>
      </c>
      <c r="C4" s="2" t="s">
        <v>53</v>
      </c>
      <c r="D4" s="8">
        <v>1.354813865011494</v>
      </c>
      <c r="E4" s="9">
        <v>1354.813865011494</v>
      </c>
      <c r="F4" s="8">
        <v>81.657536769798597</v>
      </c>
      <c r="G4" s="8">
        <v>1.87797374000318</v>
      </c>
      <c r="H4" s="8">
        <v>14.428124701188271</v>
      </c>
      <c r="I4" s="8">
        <v>0.98803243560094467</v>
      </c>
      <c r="J4" s="8">
        <v>3.0831615534346182</v>
      </c>
      <c r="K4" s="8">
        <v>0.11516451464521163</v>
      </c>
      <c r="L4" s="8">
        <v>0.1665632241810211</v>
      </c>
      <c r="M4" s="8" t="s">
        <v>51</v>
      </c>
      <c r="N4" s="8">
        <v>2.1579418628001421</v>
      </c>
      <c r="O4" s="10" t="s">
        <v>313</v>
      </c>
      <c r="P4" t="s">
        <v>314</v>
      </c>
      <c r="Q4" t="s">
        <v>823</v>
      </c>
      <c r="R4" t="s">
        <v>824</v>
      </c>
      <c r="S4" t="s">
        <v>833</v>
      </c>
      <c r="T4" s="11">
        <v>21589</v>
      </c>
      <c r="U4" s="11">
        <v>43291</v>
      </c>
      <c r="V4">
        <f>DATEDIF(T4,U4,"Y")</f>
        <v>59</v>
      </c>
      <c r="W4">
        <v>1</v>
      </c>
      <c r="X4">
        <v>2</v>
      </c>
      <c r="Y4" s="18">
        <v>1</v>
      </c>
      <c r="Z4" s="18">
        <v>0</v>
      </c>
      <c r="AA4">
        <v>1</v>
      </c>
      <c r="AB4" t="s">
        <v>832</v>
      </c>
      <c r="AC4">
        <v>3000</v>
      </c>
      <c r="AD4">
        <v>9</v>
      </c>
      <c r="AE4" t="str">
        <f>IF(P4=B4,"TRUE", "FALSE")</f>
        <v>TRUE</v>
      </c>
    </row>
    <row r="5" spans="1:31" x14ac:dyDescent="0.2">
      <c r="A5" t="s">
        <v>316</v>
      </c>
      <c r="B5" t="s">
        <v>316</v>
      </c>
      <c r="C5" s="2" t="s">
        <v>54</v>
      </c>
      <c r="D5" s="8">
        <v>1.2408221932023986</v>
      </c>
      <c r="E5" s="9">
        <v>1240.8221932023987</v>
      </c>
      <c r="F5" s="8">
        <v>50.187256932163379</v>
      </c>
      <c r="G5" s="8">
        <v>1.4449380818837405</v>
      </c>
      <c r="H5" s="8">
        <v>20.687933073021963</v>
      </c>
      <c r="I5" s="8">
        <v>1.045662253325319</v>
      </c>
      <c r="J5" s="8">
        <v>2.7724323131385891</v>
      </c>
      <c r="K5" s="8">
        <v>0.18304477286156057</v>
      </c>
      <c r="L5" s="8">
        <v>0.31450649520846896</v>
      </c>
      <c r="M5" s="8">
        <v>6.1714258795432762E-2</v>
      </c>
      <c r="N5" s="8">
        <v>3.4891266846271307</v>
      </c>
      <c r="O5" s="10" t="s">
        <v>315</v>
      </c>
      <c r="P5" t="s">
        <v>316</v>
      </c>
      <c r="Q5" t="s">
        <v>821</v>
      </c>
      <c r="R5" t="s">
        <v>825</v>
      </c>
      <c r="S5" t="s">
        <v>831</v>
      </c>
      <c r="T5" s="11">
        <v>21741</v>
      </c>
      <c r="U5" s="11">
        <v>43297</v>
      </c>
      <c r="V5">
        <f>DATEDIF(T5,U5,"Y")</f>
        <v>59</v>
      </c>
      <c r="W5">
        <v>0</v>
      </c>
      <c r="X5">
        <v>2</v>
      </c>
      <c r="Y5">
        <v>1</v>
      </c>
      <c r="Z5">
        <v>0</v>
      </c>
      <c r="AA5">
        <v>1</v>
      </c>
      <c r="AB5" t="s">
        <v>834</v>
      </c>
      <c r="AC5">
        <v>289</v>
      </c>
      <c r="AD5" t="s">
        <v>831</v>
      </c>
      <c r="AE5" t="str">
        <f>IF(P5=B5,"TRUE", "FALSE")</f>
        <v>TRUE</v>
      </c>
    </row>
    <row r="6" spans="1:31" x14ac:dyDescent="0.2">
      <c r="A6" t="s">
        <v>318</v>
      </c>
      <c r="B6" t="s">
        <v>318</v>
      </c>
      <c r="C6" s="2" t="s">
        <v>55</v>
      </c>
      <c r="D6" s="8">
        <v>1.3073809965517849</v>
      </c>
      <c r="E6" s="9">
        <v>1307.3809965517848</v>
      </c>
      <c r="F6" s="8">
        <v>199.60430312162543</v>
      </c>
      <c r="G6" s="8">
        <v>2.6893080628996007</v>
      </c>
      <c r="H6" s="8">
        <v>30.619867050977035</v>
      </c>
      <c r="I6" s="8">
        <v>1.2585154518898034</v>
      </c>
      <c r="J6" s="8">
        <v>3.931493564828429</v>
      </c>
      <c r="K6" s="8">
        <v>0.38999067412367205</v>
      </c>
      <c r="L6" s="8">
        <v>0.75482377833532988</v>
      </c>
      <c r="M6" s="8" t="s">
        <v>51</v>
      </c>
      <c r="N6" s="8">
        <v>2.859692485169663</v>
      </c>
      <c r="O6" s="10" t="s">
        <v>317</v>
      </c>
      <c r="P6" t="s">
        <v>318</v>
      </c>
      <c r="Q6" t="s">
        <v>823</v>
      </c>
      <c r="R6" t="s">
        <v>826</v>
      </c>
      <c r="S6" t="s">
        <v>835</v>
      </c>
      <c r="T6" s="11">
        <v>30401</v>
      </c>
      <c r="U6" s="11">
        <v>43300</v>
      </c>
      <c r="V6">
        <f>DATEDIF(T6,U6,"Y")</f>
        <v>35</v>
      </c>
      <c r="W6">
        <v>0</v>
      </c>
      <c r="X6">
        <v>2</v>
      </c>
      <c r="Y6" s="18">
        <v>1</v>
      </c>
      <c r="Z6" s="18">
        <v>0</v>
      </c>
      <c r="AA6">
        <v>1</v>
      </c>
      <c r="AB6" t="s">
        <v>832</v>
      </c>
      <c r="AC6">
        <v>250</v>
      </c>
      <c r="AD6">
        <v>0</v>
      </c>
      <c r="AE6" t="str">
        <f>IF(P6=B6,"TRUE", "FALSE")</f>
        <v>TRUE</v>
      </c>
    </row>
    <row r="7" spans="1:31" x14ac:dyDescent="0.2">
      <c r="A7" t="s">
        <v>320</v>
      </c>
      <c r="B7" t="s">
        <v>320</v>
      </c>
      <c r="C7" s="2" t="s">
        <v>56</v>
      </c>
      <c r="D7" s="8">
        <v>0.71405608204576398</v>
      </c>
      <c r="E7" s="9">
        <v>714.05608204576401</v>
      </c>
      <c r="F7" s="8">
        <v>123.07421583210936</v>
      </c>
      <c r="G7" s="8">
        <v>3.6498920047810373</v>
      </c>
      <c r="H7" s="8">
        <v>22.281420629590766</v>
      </c>
      <c r="I7" s="8">
        <v>1.1778435038392323</v>
      </c>
      <c r="J7" s="8">
        <v>3.361753366270027</v>
      </c>
      <c r="K7" s="8">
        <v>0.23011396081320337</v>
      </c>
      <c r="L7" s="8">
        <v>0.4137476412548764</v>
      </c>
      <c r="M7" s="8" t="s">
        <v>51</v>
      </c>
      <c r="N7" s="8">
        <v>2.3435128823021945</v>
      </c>
      <c r="O7" s="10" t="s">
        <v>319</v>
      </c>
      <c r="P7" t="s">
        <v>320</v>
      </c>
      <c r="Q7" t="s">
        <v>827</v>
      </c>
      <c r="R7" t="s">
        <v>828</v>
      </c>
      <c r="S7" t="s">
        <v>833</v>
      </c>
      <c r="T7" s="11">
        <v>29526</v>
      </c>
      <c r="U7" s="11">
        <v>43301</v>
      </c>
      <c r="V7">
        <f>DATEDIF(T7,U7,"Y")</f>
        <v>37</v>
      </c>
      <c r="W7">
        <v>0</v>
      </c>
      <c r="X7">
        <v>2</v>
      </c>
      <c r="Y7" s="18">
        <v>1</v>
      </c>
      <c r="Z7" s="18">
        <v>0</v>
      </c>
      <c r="AA7">
        <v>1</v>
      </c>
      <c r="AB7" t="s">
        <v>834</v>
      </c>
      <c r="AC7">
        <v>70</v>
      </c>
      <c r="AD7">
        <v>6</v>
      </c>
      <c r="AE7" t="str">
        <f>IF(P7=B7,"TRUE", "FALSE")</f>
        <v>TRUE</v>
      </c>
    </row>
    <row r="8" spans="1:31" x14ac:dyDescent="0.2">
      <c r="A8" t="s">
        <v>322</v>
      </c>
      <c r="B8" t="s">
        <v>322</v>
      </c>
      <c r="C8" s="2" t="s">
        <v>57</v>
      </c>
      <c r="D8" s="8">
        <v>1.5619665135402214</v>
      </c>
      <c r="E8" s="9">
        <v>1561.9665135402215</v>
      </c>
      <c r="F8" s="8">
        <v>82.404036406091791</v>
      </c>
      <c r="G8" s="8">
        <v>2.411292793513669</v>
      </c>
      <c r="H8" s="8">
        <v>22.763346808053846</v>
      </c>
      <c r="I8" s="8">
        <v>1.1045350628653141</v>
      </c>
      <c r="J8" s="8">
        <v>3.3854619800247843</v>
      </c>
      <c r="K8" s="8">
        <v>0.37459012876211339</v>
      </c>
      <c r="L8" s="8">
        <v>0.95729102361432439</v>
      </c>
      <c r="M8" s="8" t="s">
        <v>51</v>
      </c>
      <c r="N8" s="8">
        <v>2.657149653862775</v>
      </c>
      <c r="O8" s="10" t="s">
        <v>321</v>
      </c>
      <c r="P8" t="s">
        <v>322</v>
      </c>
      <c r="Q8" t="s">
        <v>823</v>
      </c>
      <c r="R8" t="s">
        <v>826</v>
      </c>
      <c r="S8" t="s">
        <v>835</v>
      </c>
      <c r="T8" s="11">
        <v>32618</v>
      </c>
      <c r="U8" s="11">
        <v>43308</v>
      </c>
      <c r="V8">
        <f>DATEDIF(T8,U8,"Y")</f>
        <v>29</v>
      </c>
      <c r="W8">
        <v>0</v>
      </c>
      <c r="X8">
        <v>1</v>
      </c>
      <c r="Y8" s="18">
        <v>1</v>
      </c>
      <c r="Z8" s="18">
        <v>0</v>
      </c>
      <c r="AA8">
        <v>1</v>
      </c>
      <c r="AB8" t="s">
        <v>832</v>
      </c>
      <c r="AC8">
        <v>2826</v>
      </c>
      <c r="AD8">
        <v>5</v>
      </c>
      <c r="AE8" t="str">
        <f>IF(P8=B8,"TRUE", "FALSE")</f>
        <v>TRUE</v>
      </c>
    </row>
    <row r="9" spans="1:31" x14ac:dyDescent="0.2">
      <c r="A9" t="s">
        <v>324</v>
      </c>
      <c r="B9" t="s">
        <v>324</v>
      </c>
      <c r="C9" s="2" t="s">
        <v>58</v>
      </c>
      <c r="D9" s="8">
        <v>0.90595182908759031</v>
      </c>
      <c r="E9" s="9">
        <v>905.95182908759034</v>
      </c>
      <c r="F9" s="8">
        <v>64.267222579955103</v>
      </c>
      <c r="G9" s="8">
        <v>3.3691474448061531</v>
      </c>
      <c r="H9" s="8">
        <v>22.452023513775213</v>
      </c>
      <c r="I9" s="8">
        <v>1.3437016709375078</v>
      </c>
      <c r="J9" s="8">
        <v>2.8483130012660438</v>
      </c>
      <c r="K9" s="8">
        <v>0.1951326320323935</v>
      </c>
      <c r="L9" s="8">
        <v>0.59868445096143452</v>
      </c>
      <c r="M9" s="8" t="s">
        <v>51</v>
      </c>
      <c r="N9" s="8">
        <v>1.4016558846468727</v>
      </c>
      <c r="O9" s="10" t="s">
        <v>323</v>
      </c>
      <c r="P9" t="s">
        <v>324</v>
      </c>
      <c r="Q9" t="s">
        <v>827</v>
      </c>
      <c r="R9" t="s">
        <v>828</v>
      </c>
      <c r="S9" t="s">
        <v>835</v>
      </c>
      <c r="T9" s="11">
        <v>32901</v>
      </c>
      <c r="U9" s="11">
        <v>43296</v>
      </c>
      <c r="V9">
        <f>DATEDIF(T9,U9,"Y")</f>
        <v>28</v>
      </c>
      <c r="W9">
        <v>0</v>
      </c>
      <c r="X9">
        <v>2</v>
      </c>
      <c r="Y9" s="18">
        <v>1</v>
      </c>
      <c r="Z9" s="18">
        <v>0</v>
      </c>
      <c r="AA9">
        <v>1</v>
      </c>
      <c r="AB9" t="s">
        <v>832</v>
      </c>
      <c r="AC9">
        <v>796</v>
      </c>
      <c r="AD9">
        <v>6</v>
      </c>
      <c r="AE9" t="str">
        <f>IF(P9=B9,"TRUE", "FALSE")</f>
        <v>TRUE</v>
      </c>
    </row>
    <row r="10" spans="1:31" ht="16" x14ac:dyDescent="0.2">
      <c r="A10" t="s">
        <v>854</v>
      </c>
      <c r="B10" t="s">
        <v>854</v>
      </c>
      <c r="C10" s="2" t="s">
        <v>59</v>
      </c>
      <c r="D10" s="8">
        <v>1.0919738301017059</v>
      </c>
      <c r="E10" s="9">
        <v>1091.973830101706</v>
      </c>
      <c r="F10" s="8">
        <v>76.337590034244329</v>
      </c>
      <c r="G10" s="8">
        <v>2.6179903522813062</v>
      </c>
      <c r="H10" s="8">
        <v>47.456016141050853</v>
      </c>
      <c r="I10" s="8">
        <v>1.1354483277363645</v>
      </c>
      <c r="J10" s="8">
        <v>3.0789389602960258</v>
      </c>
      <c r="K10" s="8">
        <v>0.15198472288650378</v>
      </c>
      <c r="L10" s="8">
        <v>0.34661799371999824</v>
      </c>
      <c r="M10" s="8">
        <v>3.1658282645839593E-2</v>
      </c>
      <c r="N10" s="8">
        <v>1.6892378039221412</v>
      </c>
      <c r="O10" s="15" t="s">
        <v>855</v>
      </c>
      <c r="P10" t="s">
        <v>854</v>
      </c>
      <c r="Q10" t="s">
        <v>821</v>
      </c>
      <c r="R10" t="s">
        <v>822</v>
      </c>
      <c r="S10" t="s">
        <v>831</v>
      </c>
      <c r="T10" s="11">
        <v>27100</v>
      </c>
      <c r="U10" s="11">
        <v>43318</v>
      </c>
      <c r="V10">
        <v>44</v>
      </c>
      <c r="W10" s="13">
        <v>1</v>
      </c>
      <c r="X10" s="13">
        <v>2</v>
      </c>
      <c r="Y10" s="13">
        <v>1</v>
      </c>
      <c r="Z10" s="13">
        <v>0</v>
      </c>
      <c r="AA10">
        <v>1</v>
      </c>
      <c r="AB10" t="s">
        <v>834</v>
      </c>
      <c r="AC10">
        <v>300</v>
      </c>
      <c r="AD10" t="s">
        <v>831</v>
      </c>
      <c r="AE10" t="str">
        <f>IF(P10=B10,"TRUE", "FALSE")</f>
        <v>TRUE</v>
      </c>
    </row>
    <row r="11" spans="1:31" x14ac:dyDescent="0.2">
      <c r="A11" t="s">
        <v>326</v>
      </c>
      <c r="B11" t="s">
        <v>326</v>
      </c>
      <c r="C11" s="2" t="s">
        <v>60</v>
      </c>
      <c r="D11" s="8">
        <v>1.7043036729837127</v>
      </c>
      <c r="E11" s="9">
        <v>1704.3036729837127</v>
      </c>
      <c r="F11" s="8">
        <v>85.684689832956565</v>
      </c>
      <c r="G11" s="8">
        <v>1.9870325115305068</v>
      </c>
      <c r="H11" s="8">
        <v>40.608196020918818</v>
      </c>
      <c r="I11" s="8">
        <v>1.6081143669297471</v>
      </c>
      <c r="J11" s="8">
        <v>4.4284639089284035</v>
      </c>
      <c r="K11" s="8">
        <v>0.68020088824972402</v>
      </c>
      <c r="L11" s="8">
        <v>0.9778735632550597</v>
      </c>
      <c r="M11" s="8">
        <v>0.21163978140203621</v>
      </c>
      <c r="N11" s="8">
        <v>3.1929724364575636</v>
      </c>
      <c r="O11" s="10" t="s">
        <v>325</v>
      </c>
      <c r="P11" t="s">
        <v>326</v>
      </c>
      <c r="Q11" t="s">
        <v>821</v>
      </c>
      <c r="R11" t="s">
        <v>825</v>
      </c>
      <c r="S11" t="s">
        <v>831</v>
      </c>
      <c r="T11" s="11">
        <v>36594</v>
      </c>
      <c r="U11" s="11">
        <v>43320</v>
      </c>
      <c r="V11">
        <f>DATEDIF(T11,U11,"Y")</f>
        <v>18</v>
      </c>
      <c r="W11">
        <v>0</v>
      </c>
      <c r="X11">
        <v>2</v>
      </c>
      <c r="Y11">
        <v>1</v>
      </c>
      <c r="Z11">
        <v>0</v>
      </c>
      <c r="AA11">
        <v>1</v>
      </c>
      <c r="AB11" t="s">
        <v>832</v>
      </c>
      <c r="AC11">
        <v>133</v>
      </c>
      <c r="AD11" t="s">
        <v>831</v>
      </c>
      <c r="AE11" t="str">
        <f>IF(P11=B11,"TRUE", "FALSE")</f>
        <v>TRUE</v>
      </c>
    </row>
    <row r="12" spans="1:31" x14ac:dyDescent="0.2">
      <c r="A12" t="s">
        <v>328</v>
      </c>
      <c r="B12" t="s">
        <v>328</v>
      </c>
      <c r="C12" s="2" t="s">
        <v>61</v>
      </c>
      <c r="D12" s="8">
        <v>1.0322370194875357</v>
      </c>
      <c r="E12" s="9">
        <v>1032.2370194875357</v>
      </c>
      <c r="F12" s="8">
        <v>67.193386660361625</v>
      </c>
      <c r="G12" s="8">
        <v>3.61054329245363</v>
      </c>
      <c r="H12" s="8">
        <v>34.385401169936742</v>
      </c>
      <c r="I12" s="8">
        <v>1.2935177288389099</v>
      </c>
      <c r="J12" s="8">
        <v>2.8341476860916694</v>
      </c>
      <c r="K12" s="8">
        <v>0.32082846092103451</v>
      </c>
      <c r="L12" s="8">
        <v>0.53716820107745189</v>
      </c>
      <c r="M12" s="8">
        <v>2.8174576099191155E-2</v>
      </c>
      <c r="N12" s="8">
        <v>2.1177452610621836</v>
      </c>
      <c r="O12" s="10" t="s">
        <v>327</v>
      </c>
      <c r="P12" t="s">
        <v>328</v>
      </c>
      <c r="Q12" t="s">
        <v>821</v>
      </c>
      <c r="R12" t="s">
        <v>825</v>
      </c>
      <c r="S12" t="s">
        <v>844</v>
      </c>
      <c r="T12" s="11">
        <v>32592</v>
      </c>
      <c r="U12" s="11">
        <v>43321</v>
      </c>
      <c r="V12">
        <f>DATEDIF(T12,U12,"Y")</f>
        <v>29</v>
      </c>
      <c r="W12">
        <v>1</v>
      </c>
      <c r="X12">
        <v>3</v>
      </c>
      <c r="Y12" s="18">
        <v>1</v>
      </c>
      <c r="Z12" s="18">
        <v>0</v>
      </c>
      <c r="AA12">
        <v>1</v>
      </c>
      <c r="AB12" t="s">
        <v>832</v>
      </c>
      <c r="AC12">
        <v>125</v>
      </c>
      <c r="AD12" t="s">
        <v>831</v>
      </c>
      <c r="AE12" t="str">
        <f>IF(P12=B12,"TRUE", "FALSE")</f>
        <v>TRUE</v>
      </c>
    </row>
    <row r="13" spans="1:31" x14ac:dyDescent="0.2">
      <c r="A13" t="s">
        <v>330</v>
      </c>
      <c r="B13" t="s">
        <v>330</v>
      </c>
      <c r="C13" s="2" t="s">
        <v>62</v>
      </c>
      <c r="D13" s="8">
        <v>1.3154234642919616</v>
      </c>
      <c r="E13" s="9">
        <v>1315.4234642919616</v>
      </c>
      <c r="F13" s="8">
        <v>60.132616546062891</v>
      </c>
      <c r="G13" s="8">
        <v>1.9722822988361979</v>
      </c>
      <c r="H13" s="8">
        <v>18.783396362057278</v>
      </c>
      <c r="I13" s="8">
        <v>1.1132294508486416</v>
      </c>
      <c r="J13" s="8">
        <v>2.909764704348019</v>
      </c>
      <c r="K13" s="8">
        <v>0.27255078696915808</v>
      </c>
      <c r="L13" s="8">
        <v>0.41959199975813094</v>
      </c>
      <c r="M13" s="8" t="s">
        <v>51</v>
      </c>
      <c r="N13" s="8">
        <v>2.2827775652028848</v>
      </c>
      <c r="O13" s="10" t="s">
        <v>329</v>
      </c>
      <c r="P13" t="s">
        <v>330</v>
      </c>
      <c r="Q13" t="s">
        <v>823</v>
      </c>
      <c r="R13" t="s">
        <v>824</v>
      </c>
      <c r="S13" t="s">
        <v>835</v>
      </c>
      <c r="T13" s="11">
        <v>29445</v>
      </c>
      <c r="U13" s="11">
        <v>43329</v>
      </c>
      <c r="V13">
        <f>DATEDIF(T13,U13,"Y")</f>
        <v>38</v>
      </c>
      <c r="W13">
        <v>1</v>
      </c>
      <c r="X13">
        <v>2</v>
      </c>
      <c r="Y13" s="18">
        <v>0</v>
      </c>
      <c r="Z13" s="18">
        <v>0</v>
      </c>
      <c r="AA13">
        <v>1</v>
      </c>
      <c r="AB13" t="s">
        <v>832</v>
      </c>
      <c r="AC13">
        <v>2043</v>
      </c>
      <c r="AD13">
        <v>8</v>
      </c>
      <c r="AE13" t="str">
        <f>IF(P13=B13,"TRUE", "FALSE")</f>
        <v>TRUE</v>
      </c>
    </row>
    <row r="14" spans="1:31" x14ac:dyDescent="0.2">
      <c r="A14" t="s">
        <v>332</v>
      </c>
      <c r="B14" t="s">
        <v>332</v>
      </c>
      <c r="C14" s="2" t="s">
        <v>63</v>
      </c>
      <c r="D14" s="8">
        <v>0.98355214427634086</v>
      </c>
      <c r="E14" s="9">
        <v>983.55214427634087</v>
      </c>
      <c r="F14" s="8">
        <v>33.936658338992814</v>
      </c>
      <c r="G14" s="8">
        <v>1.668562620447124</v>
      </c>
      <c r="H14" s="8">
        <v>34.125193589832989</v>
      </c>
      <c r="I14" s="8">
        <v>1.1735632920450401</v>
      </c>
      <c r="J14" s="8">
        <v>2.8313109405321732</v>
      </c>
      <c r="K14" s="8">
        <v>0.1511178310781276</v>
      </c>
      <c r="L14" s="8">
        <v>0.19043907356744194</v>
      </c>
      <c r="M14" s="8" t="s">
        <v>51</v>
      </c>
      <c r="N14" s="8">
        <v>1.6811445085907657</v>
      </c>
      <c r="O14" s="10" t="s">
        <v>331</v>
      </c>
      <c r="P14" t="s">
        <v>332</v>
      </c>
      <c r="Q14" t="s">
        <v>823</v>
      </c>
      <c r="R14" t="s">
        <v>845</v>
      </c>
      <c r="S14" t="s">
        <v>835</v>
      </c>
      <c r="T14" s="11">
        <v>31343</v>
      </c>
      <c r="U14" s="11">
        <v>43340</v>
      </c>
      <c r="V14">
        <f>DATEDIF(T14,U14,"Y")</f>
        <v>32</v>
      </c>
      <c r="W14">
        <v>0</v>
      </c>
      <c r="X14">
        <v>2</v>
      </c>
      <c r="Y14" s="18">
        <v>1</v>
      </c>
      <c r="Z14" s="18">
        <v>0</v>
      </c>
      <c r="AA14" s="16">
        <v>1</v>
      </c>
      <c r="AB14" t="s">
        <v>832</v>
      </c>
      <c r="AC14">
        <v>143</v>
      </c>
      <c r="AD14">
        <v>5</v>
      </c>
      <c r="AE14" t="str">
        <f>IF(P14=B14,"TRUE", "FALSE")</f>
        <v>TRUE</v>
      </c>
    </row>
    <row r="15" spans="1:31" x14ac:dyDescent="0.2">
      <c r="A15" t="s">
        <v>334</v>
      </c>
      <c r="B15" t="s">
        <v>334</v>
      </c>
      <c r="C15" s="2" t="s">
        <v>64</v>
      </c>
      <c r="D15" s="8">
        <v>1.1854493439358811</v>
      </c>
      <c r="E15" s="9">
        <v>1185.4493439358812</v>
      </c>
      <c r="F15" s="8">
        <v>128.03871737035246</v>
      </c>
      <c r="G15" s="8">
        <v>3.2936500274420517</v>
      </c>
      <c r="H15" s="8">
        <v>35.451306723638645</v>
      </c>
      <c r="I15" s="8">
        <v>1.2035196274385629</v>
      </c>
      <c r="J15" s="8">
        <v>3.2848109402625645</v>
      </c>
      <c r="K15" s="8">
        <v>0.33167249148976463</v>
      </c>
      <c r="L15" s="8">
        <v>1.0519033891819927</v>
      </c>
      <c r="M15" s="8">
        <v>8.4218489548237019E-2</v>
      </c>
      <c r="N15" s="8">
        <v>2.9617570743902704</v>
      </c>
      <c r="O15" s="10" t="s">
        <v>333</v>
      </c>
      <c r="P15" t="s">
        <v>334</v>
      </c>
      <c r="Q15" t="s">
        <v>821</v>
      </c>
      <c r="R15" t="s">
        <v>822</v>
      </c>
      <c r="S15" t="s">
        <v>831</v>
      </c>
      <c r="T15" s="11">
        <v>32770</v>
      </c>
      <c r="U15" s="11">
        <v>43341</v>
      </c>
      <c r="V15">
        <f>DATEDIF(T15,U15,"Y")</f>
        <v>28</v>
      </c>
      <c r="W15">
        <v>1</v>
      </c>
      <c r="X15">
        <v>2</v>
      </c>
      <c r="Y15">
        <v>1</v>
      </c>
      <c r="Z15">
        <v>0</v>
      </c>
      <c r="AA15" s="16">
        <v>1</v>
      </c>
      <c r="AB15" t="s">
        <v>832</v>
      </c>
      <c r="AC15">
        <v>56</v>
      </c>
      <c r="AD15" t="s">
        <v>831</v>
      </c>
      <c r="AE15" t="str">
        <f>IF(P15=B15,"TRUE", "FALSE")</f>
        <v>TRUE</v>
      </c>
    </row>
    <row r="16" spans="1:31" ht="16" x14ac:dyDescent="0.2">
      <c r="A16" t="s">
        <v>336</v>
      </c>
      <c r="B16" t="s">
        <v>336</v>
      </c>
      <c r="C16" s="2" t="s">
        <v>65</v>
      </c>
      <c r="D16" s="8">
        <v>1.232721746179648</v>
      </c>
      <c r="E16" s="9">
        <v>1232.7217461796481</v>
      </c>
      <c r="F16" s="8">
        <v>61.019977165875382</v>
      </c>
      <c r="G16" s="8">
        <v>2.7425268739220012</v>
      </c>
      <c r="H16" s="8">
        <v>37.620669078366248</v>
      </c>
      <c r="I16" s="8">
        <v>1.508702750715198</v>
      </c>
      <c r="J16" s="8">
        <v>3.7770430126204104</v>
      </c>
      <c r="K16" s="8">
        <v>0.42965574173774074</v>
      </c>
      <c r="L16" s="8">
        <v>0.43686799974187235</v>
      </c>
      <c r="M16" s="8">
        <v>0.16158194447417082</v>
      </c>
      <c r="N16" s="8">
        <v>3.7420641380404409</v>
      </c>
      <c r="O16" s="10" t="s">
        <v>335</v>
      </c>
      <c r="P16" t="s">
        <v>336</v>
      </c>
      <c r="Q16" t="s">
        <v>827</v>
      </c>
      <c r="R16" t="s">
        <v>846</v>
      </c>
      <c r="S16" t="s">
        <v>833</v>
      </c>
      <c r="T16" s="11">
        <v>36556</v>
      </c>
      <c r="U16" s="11">
        <v>43343</v>
      </c>
      <c r="V16">
        <f>DATEDIF(T16,U16,"Y")</f>
        <v>18</v>
      </c>
      <c r="W16" s="13">
        <v>1</v>
      </c>
      <c r="X16" s="13">
        <v>1</v>
      </c>
      <c r="Y16" s="13">
        <v>1</v>
      </c>
      <c r="Z16" s="13">
        <v>0</v>
      </c>
      <c r="AA16" s="16">
        <v>1</v>
      </c>
      <c r="AB16" t="s">
        <v>834</v>
      </c>
      <c r="AC16">
        <v>2552</v>
      </c>
      <c r="AD16">
        <v>6</v>
      </c>
      <c r="AE16" t="str">
        <f>IF(P16=B16,"TRUE", "FALSE")</f>
        <v>TRUE</v>
      </c>
    </row>
    <row r="17" spans="1:31" x14ac:dyDescent="0.2">
      <c r="A17" t="s">
        <v>338</v>
      </c>
      <c r="B17" t="s">
        <v>338</v>
      </c>
      <c r="C17" s="2" t="s">
        <v>66</v>
      </c>
      <c r="D17" s="8">
        <v>1.5255537933150418</v>
      </c>
      <c r="E17" s="9">
        <v>1525.5537933150417</v>
      </c>
      <c r="F17" s="8">
        <v>157.51780911560294</v>
      </c>
      <c r="G17" s="8">
        <v>1.7930714414762126</v>
      </c>
      <c r="H17" s="8">
        <v>16.280459723871328</v>
      </c>
      <c r="I17" s="8">
        <v>1.1526363520557137</v>
      </c>
      <c r="J17" s="8">
        <v>3.7836547094674287</v>
      </c>
      <c r="K17" s="8">
        <v>0.23875746647957963</v>
      </c>
      <c r="L17" s="8">
        <v>0.59106723975101971</v>
      </c>
      <c r="M17" s="8">
        <v>6.6784298941391804E-2</v>
      </c>
      <c r="N17" s="8">
        <v>3.0220372274015812</v>
      </c>
      <c r="O17" s="10" t="s">
        <v>337</v>
      </c>
      <c r="P17" t="s">
        <v>338</v>
      </c>
      <c r="Q17" t="s">
        <v>827</v>
      </c>
      <c r="R17" t="s">
        <v>828</v>
      </c>
      <c r="S17" t="s">
        <v>835</v>
      </c>
      <c r="T17" s="11">
        <v>21233</v>
      </c>
      <c r="U17" s="11">
        <v>43350</v>
      </c>
      <c r="V17">
        <f>DATEDIF(T17,U17,"Y")</f>
        <v>60</v>
      </c>
      <c r="W17">
        <v>0</v>
      </c>
      <c r="X17">
        <v>3</v>
      </c>
      <c r="Y17" s="18">
        <v>1</v>
      </c>
      <c r="Z17" s="18">
        <v>0</v>
      </c>
      <c r="AA17" s="16">
        <v>1</v>
      </c>
      <c r="AB17" t="s">
        <v>832</v>
      </c>
      <c r="AC17">
        <v>992</v>
      </c>
      <c r="AD17">
        <v>1</v>
      </c>
      <c r="AE17" t="str">
        <f>IF(P17=B17,"TRUE", "FALSE")</f>
        <v>TRUE</v>
      </c>
    </row>
    <row r="18" spans="1:31" ht="16" x14ac:dyDescent="0.2">
      <c r="A18" t="s">
        <v>857</v>
      </c>
      <c r="B18" t="s">
        <v>340</v>
      </c>
      <c r="C18" s="2" t="s">
        <v>67</v>
      </c>
      <c r="D18" s="8">
        <v>1.1649187040189513</v>
      </c>
      <c r="E18" s="9">
        <v>1164.9187040189513</v>
      </c>
      <c r="F18" s="8">
        <v>23.825502096443884</v>
      </c>
      <c r="G18" s="8">
        <v>1.4940287389433753</v>
      </c>
      <c r="H18" s="8">
        <v>41.377774163250635</v>
      </c>
      <c r="I18" s="8">
        <v>1.320208686030375</v>
      </c>
      <c r="J18" s="8">
        <v>2.8991949661879244</v>
      </c>
      <c r="K18" s="8">
        <v>0.40464428247096107</v>
      </c>
      <c r="L18" s="8">
        <v>0.59317751486174164</v>
      </c>
      <c r="M18" s="8">
        <v>9.395231903938521E-2</v>
      </c>
      <c r="N18" s="8">
        <v>2.5568498955789725</v>
      </c>
      <c r="O18" s="10" t="s">
        <v>339</v>
      </c>
      <c r="P18" t="s">
        <v>340</v>
      </c>
      <c r="Q18" t="s">
        <v>847</v>
      </c>
      <c r="R18" t="s">
        <v>848</v>
      </c>
      <c r="S18" t="s">
        <v>831</v>
      </c>
      <c r="T18" s="11">
        <v>26185</v>
      </c>
      <c r="U18" s="11">
        <v>43354</v>
      </c>
      <c r="V18">
        <f>DATEDIF(T18,U18,"Y")</f>
        <v>47</v>
      </c>
      <c r="W18" s="13">
        <v>1</v>
      </c>
      <c r="X18" s="13">
        <v>2</v>
      </c>
      <c r="Y18" s="13">
        <v>1</v>
      </c>
      <c r="Z18" s="13">
        <v>0</v>
      </c>
      <c r="AA18" s="16">
        <v>1</v>
      </c>
      <c r="AB18" t="s">
        <v>832</v>
      </c>
      <c r="AC18">
        <v>644</v>
      </c>
      <c r="AD18" t="s">
        <v>831</v>
      </c>
      <c r="AE18" t="str">
        <f>IF(P18=B18,"TRUE", "FALSE")</f>
        <v>TRUE</v>
      </c>
    </row>
    <row r="19" spans="1:31" ht="16" x14ac:dyDescent="0.2">
      <c r="A19" t="s">
        <v>346</v>
      </c>
      <c r="B19" t="s">
        <v>346</v>
      </c>
      <c r="C19" s="2" t="s">
        <v>70</v>
      </c>
      <c r="D19" s="8">
        <v>1.0299838293211689</v>
      </c>
      <c r="E19" s="9">
        <v>1029.983829321169</v>
      </c>
      <c r="F19" s="8">
        <v>122.63441925049237</v>
      </c>
      <c r="G19" s="8">
        <v>4.3023510448659703</v>
      </c>
      <c r="H19" s="8">
        <v>11.994357740850797</v>
      </c>
      <c r="I19" s="8">
        <v>1.1760899447127118</v>
      </c>
      <c r="J19" s="8">
        <v>4.0386982626117174</v>
      </c>
      <c r="K19" s="8">
        <v>0.23977485644214991</v>
      </c>
      <c r="L19" s="8">
        <v>0.97206086913453227</v>
      </c>
      <c r="M19" s="8">
        <v>0.2891511602390327</v>
      </c>
      <c r="N19" s="8">
        <v>2.5443175614308586</v>
      </c>
      <c r="O19" s="10" t="s">
        <v>345</v>
      </c>
      <c r="P19" t="s">
        <v>346</v>
      </c>
      <c r="Q19" t="s">
        <v>827</v>
      </c>
      <c r="R19" t="s">
        <v>828</v>
      </c>
      <c r="S19" t="s">
        <v>833</v>
      </c>
      <c r="T19" s="11">
        <v>28506</v>
      </c>
      <c r="U19" s="11">
        <v>43356</v>
      </c>
      <c r="V19">
        <f>DATEDIF(T19,U19,"Y")</f>
        <v>40</v>
      </c>
      <c r="W19" s="13">
        <v>1</v>
      </c>
      <c r="X19" s="13">
        <v>2</v>
      </c>
      <c r="Y19" s="13">
        <v>1</v>
      </c>
      <c r="Z19" s="13">
        <v>0</v>
      </c>
      <c r="AA19" s="16">
        <v>1</v>
      </c>
      <c r="AB19" t="s">
        <v>834</v>
      </c>
      <c r="AC19">
        <v>177</v>
      </c>
      <c r="AD19">
        <v>7</v>
      </c>
      <c r="AE19" t="str">
        <f>IF(P19=B19,"TRUE", "FALSE")</f>
        <v>TRUE</v>
      </c>
    </row>
    <row r="20" spans="1:31" ht="16" x14ac:dyDescent="0.2">
      <c r="A20" t="s">
        <v>348</v>
      </c>
      <c r="B20" t="s">
        <v>348</v>
      </c>
      <c r="C20" s="2" t="s">
        <v>71</v>
      </c>
      <c r="D20" s="8">
        <v>1.5324444327048139</v>
      </c>
      <c r="E20" s="9">
        <v>1532.4444327048138</v>
      </c>
      <c r="F20" s="8">
        <v>78.632813123519355</v>
      </c>
      <c r="G20" s="8">
        <v>1.8188416692391525</v>
      </c>
      <c r="H20" s="8">
        <v>42.152595458735554</v>
      </c>
      <c r="I20" s="8">
        <v>1.2846844659779211</v>
      </c>
      <c r="J20" s="8">
        <v>2.8651020314850149</v>
      </c>
      <c r="K20" s="8">
        <v>0.53107861754040897</v>
      </c>
      <c r="L20" s="8">
        <v>0.6252796701408363</v>
      </c>
      <c r="M20" s="8">
        <v>0.24753481910365238</v>
      </c>
      <c r="N20" s="8">
        <v>3.0414103457059518</v>
      </c>
      <c r="O20" s="10" t="s">
        <v>347</v>
      </c>
      <c r="P20" t="s">
        <v>348</v>
      </c>
      <c r="Q20" t="s">
        <v>823</v>
      </c>
      <c r="R20" t="s">
        <v>824</v>
      </c>
      <c r="S20" t="s">
        <v>835</v>
      </c>
      <c r="T20" s="11">
        <v>35211</v>
      </c>
      <c r="U20" s="11">
        <v>43377</v>
      </c>
      <c r="V20">
        <f>DATEDIF(T20,U20,"Y")</f>
        <v>22</v>
      </c>
      <c r="W20" s="13">
        <v>0</v>
      </c>
      <c r="X20" s="13">
        <v>2</v>
      </c>
      <c r="Y20" s="13">
        <v>1</v>
      </c>
      <c r="Z20" s="13">
        <v>0</v>
      </c>
      <c r="AA20" s="16">
        <v>1</v>
      </c>
      <c r="AB20" t="s">
        <v>832</v>
      </c>
      <c r="AC20">
        <v>69</v>
      </c>
      <c r="AD20">
        <v>4</v>
      </c>
      <c r="AE20" t="str">
        <f>IF(P20=B20,"TRUE", "FALSE")</f>
        <v>TRUE</v>
      </c>
    </row>
    <row r="21" spans="1:31" x14ac:dyDescent="0.2">
      <c r="A21" t="s">
        <v>350</v>
      </c>
      <c r="B21" t="s">
        <v>350</v>
      </c>
      <c r="C21" s="2" t="s">
        <v>72</v>
      </c>
      <c r="D21" s="8">
        <v>1.3931499883255414</v>
      </c>
      <c r="E21" s="9">
        <v>1393.1499883255415</v>
      </c>
      <c r="F21" s="8">
        <v>115.4199261849383</v>
      </c>
      <c r="G21" s="8">
        <v>1.2133273944092957</v>
      </c>
      <c r="H21" s="8">
        <v>30.345453530226383</v>
      </c>
      <c r="I21" s="8">
        <v>1.6186037370925883</v>
      </c>
      <c r="J21" s="8">
        <v>3.0858469427549351</v>
      </c>
      <c r="K21" s="8">
        <v>0.67776685539027193</v>
      </c>
      <c r="L21" s="8">
        <v>0.76747444419599675</v>
      </c>
      <c r="M21" s="8">
        <v>4.8356408047260033E-2</v>
      </c>
      <c r="N21" s="8">
        <v>3.7770399547333722</v>
      </c>
      <c r="O21" s="10" t="s">
        <v>349</v>
      </c>
      <c r="P21" t="s">
        <v>350</v>
      </c>
      <c r="Q21" t="s">
        <v>823</v>
      </c>
      <c r="R21" t="s">
        <v>826</v>
      </c>
      <c r="S21" t="s">
        <v>835</v>
      </c>
      <c r="T21" s="11">
        <v>23573</v>
      </c>
      <c r="U21" s="11">
        <v>43392</v>
      </c>
      <c r="V21">
        <f>DATEDIF(T21,U21,"Y")</f>
        <v>54</v>
      </c>
      <c r="W21">
        <v>0</v>
      </c>
      <c r="X21">
        <v>2</v>
      </c>
      <c r="Y21" s="18">
        <v>1</v>
      </c>
      <c r="Z21" s="18">
        <v>0</v>
      </c>
      <c r="AA21" s="16">
        <v>1</v>
      </c>
      <c r="AB21" t="s">
        <v>832</v>
      </c>
      <c r="AC21">
        <v>6000</v>
      </c>
      <c r="AD21">
        <v>7</v>
      </c>
      <c r="AE21" t="str">
        <f>IF(P21=B21,"TRUE", "FALSE")</f>
        <v>TRUE</v>
      </c>
    </row>
    <row r="22" spans="1:31" x14ac:dyDescent="0.2">
      <c r="A22" t="s">
        <v>354</v>
      </c>
      <c r="B22" t="s">
        <v>354</v>
      </c>
      <c r="C22" s="2" t="s">
        <v>74</v>
      </c>
      <c r="D22" s="8">
        <v>1.3965463322785847</v>
      </c>
      <c r="E22" s="9">
        <v>1396.5463322785847</v>
      </c>
      <c r="F22" s="8">
        <v>70.658317437628114</v>
      </c>
      <c r="G22" s="8">
        <v>2.0026863150713039</v>
      </c>
      <c r="H22" s="8">
        <v>31.272105104973996</v>
      </c>
      <c r="I22" s="8">
        <v>1.3686418349294183</v>
      </c>
      <c r="J22" s="8">
        <v>2.8580639363502609</v>
      </c>
      <c r="K22" s="8">
        <v>0.37896079998935889</v>
      </c>
      <c r="L22" s="8">
        <v>0.85218730815321408</v>
      </c>
      <c r="M22" s="8" t="s">
        <v>51</v>
      </c>
      <c r="N22" s="8">
        <v>2.5289577870909516</v>
      </c>
      <c r="O22" s="10" t="s">
        <v>353</v>
      </c>
      <c r="P22" t="s">
        <v>354</v>
      </c>
      <c r="Q22" t="s">
        <v>827</v>
      </c>
      <c r="R22" t="s">
        <v>828</v>
      </c>
      <c r="S22" t="s">
        <v>835</v>
      </c>
      <c r="T22" s="11">
        <v>33786</v>
      </c>
      <c r="U22" s="11">
        <v>43399</v>
      </c>
      <c r="V22">
        <v>26</v>
      </c>
      <c r="W22">
        <v>0</v>
      </c>
      <c r="X22">
        <v>3</v>
      </c>
      <c r="Y22" s="18">
        <v>1</v>
      </c>
      <c r="Z22" s="18">
        <v>0</v>
      </c>
      <c r="AA22" s="16">
        <v>1</v>
      </c>
      <c r="AB22" t="s">
        <v>834</v>
      </c>
      <c r="AC22">
        <v>239</v>
      </c>
      <c r="AD22">
        <v>7</v>
      </c>
      <c r="AE22" t="str">
        <f>IF(P22=B22,"TRUE", "FALSE")</f>
        <v>TRUE</v>
      </c>
    </row>
    <row r="23" spans="1:31" x14ac:dyDescent="0.2">
      <c r="A23" t="s">
        <v>356</v>
      </c>
      <c r="B23" t="s">
        <v>356</v>
      </c>
      <c r="C23" s="2" t="s">
        <v>75</v>
      </c>
      <c r="D23" s="8">
        <v>1.1893380146127215</v>
      </c>
      <c r="E23" s="9">
        <v>1189.3380146127215</v>
      </c>
      <c r="F23" s="8">
        <v>80.639994419832362</v>
      </c>
      <c r="G23" s="8">
        <v>2.576397345403667</v>
      </c>
      <c r="H23" s="8">
        <v>28.438949114237509</v>
      </c>
      <c r="I23" s="8">
        <v>1.3320105415412726</v>
      </c>
      <c r="J23" s="8">
        <v>3.5202996413846517</v>
      </c>
      <c r="K23" s="8">
        <v>0.54411777152833518</v>
      </c>
      <c r="L23" s="8">
        <v>0.56471277785680818</v>
      </c>
      <c r="M23" s="8" t="s">
        <v>51</v>
      </c>
      <c r="N23" s="8">
        <v>2.3946005750139889</v>
      </c>
      <c r="O23" s="10" t="s">
        <v>355</v>
      </c>
      <c r="P23" t="s">
        <v>356</v>
      </c>
      <c r="Q23" t="s">
        <v>821</v>
      </c>
      <c r="R23" t="s">
        <v>825</v>
      </c>
      <c r="S23" t="s">
        <v>831</v>
      </c>
      <c r="T23" s="11">
        <v>26190</v>
      </c>
      <c r="U23" s="11">
        <v>43409</v>
      </c>
      <c r="V23">
        <f>DATEDIF(T23,U23,"Y")</f>
        <v>47</v>
      </c>
      <c r="W23">
        <v>0</v>
      </c>
      <c r="X23">
        <v>2</v>
      </c>
      <c r="Y23">
        <v>1</v>
      </c>
      <c r="Z23">
        <v>0</v>
      </c>
      <c r="AA23" s="16">
        <v>1</v>
      </c>
      <c r="AB23" t="s">
        <v>832</v>
      </c>
      <c r="AC23">
        <v>189</v>
      </c>
      <c r="AD23">
        <v>5</v>
      </c>
      <c r="AE23" t="str">
        <f>IF(P23=B23,"TRUE", "FALSE")</f>
        <v>TRUE</v>
      </c>
    </row>
    <row r="24" spans="1:31" ht="16" x14ac:dyDescent="0.2">
      <c r="A24" t="s">
        <v>358</v>
      </c>
      <c r="B24" t="s">
        <v>358</v>
      </c>
      <c r="C24" s="2" t="s">
        <v>76</v>
      </c>
      <c r="D24" s="8">
        <v>1.5501956863652939</v>
      </c>
      <c r="E24" s="9">
        <v>1550.195686365294</v>
      </c>
      <c r="F24" s="8">
        <v>37.940235055640883</v>
      </c>
      <c r="G24" s="8">
        <v>2.0970030347763364</v>
      </c>
      <c r="H24" s="8">
        <v>71.444148476622331</v>
      </c>
      <c r="I24" s="8">
        <v>1.6789816543236629</v>
      </c>
      <c r="J24" s="8">
        <v>3.2706743423654832</v>
      </c>
      <c r="K24" s="8">
        <v>0.65288575405289495</v>
      </c>
      <c r="L24" s="8">
        <v>1.8022420944160229</v>
      </c>
      <c r="M24" s="8">
        <v>8.0654961931812305E-2</v>
      </c>
      <c r="N24" s="8">
        <v>2.7751910542456097</v>
      </c>
      <c r="O24" s="10" t="s">
        <v>357</v>
      </c>
      <c r="P24" t="s">
        <v>358</v>
      </c>
      <c r="Q24" t="s">
        <v>823</v>
      </c>
      <c r="R24" t="s">
        <v>845</v>
      </c>
      <c r="S24" t="s">
        <v>835</v>
      </c>
      <c r="T24" s="11">
        <v>30482</v>
      </c>
      <c r="U24" s="11">
        <v>43410</v>
      </c>
      <c r="V24">
        <v>35</v>
      </c>
      <c r="W24" s="13">
        <v>0</v>
      </c>
      <c r="X24" s="13">
        <v>2</v>
      </c>
      <c r="Y24" s="13">
        <v>1</v>
      </c>
      <c r="Z24" s="13">
        <v>0</v>
      </c>
      <c r="AA24" s="16">
        <v>1</v>
      </c>
      <c r="AB24" t="s">
        <v>832</v>
      </c>
      <c r="AC24" t="s">
        <v>831</v>
      </c>
      <c r="AD24">
        <v>7</v>
      </c>
      <c r="AE24" t="str">
        <f>IF(P24=B24,"TRUE", "FALSE")</f>
        <v>TRUE</v>
      </c>
    </row>
    <row r="25" spans="1:31" x14ac:dyDescent="0.2">
      <c r="A25" t="s">
        <v>360</v>
      </c>
      <c r="B25" t="s">
        <v>360</v>
      </c>
      <c r="C25" s="2" t="s">
        <v>77</v>
      </c>
      <c r="D25" s="8">
        <v>1.2870004329198115</v>
      </c>
      <c r="E25" s="9">
        <v>1287.0004329198114</v>
      </c>
      <c r="F25" s="8">
        <v>224.38599348142247</v>
      </c>
      <c r="G25" s="8">
        <v>4.7992409619130676</v>
      </c>
      <c r="H25" s="8">
        <v>31.370707692675172</v>
      </c>
      <c r="I25" s="8">
        <v>1.364107638376715</v>
      </c>
      <c r="J25" s="8">
        <v>4.7639807642333665</v>
      </c>
      <c r="K25" s="8">
        <v>0.4628498699024739</v>
      </c>
      <c r="L25" s="8">
        <v>0.90699608192805448</v>
      </c>
      <c r="M25" s="8">
        <v>0.36991378209918502</v>
      </c>
      <c r="N25" s="8">
        <v>2.3703522614180406</v>
      </c>
      <c r="O25" s="10" t="s">
        <v>359</v>
      </c>
      <c r="P25" t="s">
        <v>360</v>
      </c>
      <c r="Q25" t="s">
        <v>823</v>
      </c>
      <c r="R25" t="s">
        <v>826</v>
      </c>
      <c r="S25" t="s">
        <v>835</v>
      </c>
      <c r="T25" s="11">
        <v>24908</v>
      </c>
      <c r="U25" s="11">
        <v>43411</v>
      </c>
      <c r="V25">
        <f>DATEDIF(T25,U25,"Y")</f>
        <v>50</v>
      </c>
      <c r="W25">
        <v>1</v>
      </c>
      <c r="X25">
        <v>2</v>
      </c>
      <c r="Y25" s="18">
        <v>0</v>
      </c>
      <c r="Z25" s="18">
        <v>0</v>
      </c>
      <c r="AA25">
        <v>1</v>
      </c>
      <c r="AB25" t="s">
        <v>832</v>
      </c>
      <c r="AC25">
        <v>322</v>
      </c>
      <c r="AD25">
        <v>4</v>
      </c>
      <c r="AE25" t="str">
        <f>IF(P25=B25,"TRUE", "FALSE")</f>
        <v>TRUE</v>
      </c>
    </row>
    <row r="26" spans="1:31" x14ac:dyDescent="0.2">
      <c r="A26" t="s">
        <v>374</v>
      </c>
      <c r="B26" t="s">
        <v>374</v>
      </c>
      <c r="C26" s="2" t="s">
        <v>84</v>
      </c>
      <c r="D26" s="8">
        <v>1.4030778806826127</v>
      </c>
      <c r="E26" s="9">
        <v>1403.0778806826127</v>
      </c>
      <c r="F26" s="8">
        <v>99.385293873442635</v>
      </c>
      <c r="G26" s="8">
        <v>1.8193841378469531</v>
      </c>
      <c r="H26" s="8">
        <v>23.528215971347475</v>
      </c>
      <c r="I26" s="8">
        <v>1.3143808721287917</v>
      </c>
      <c r="J26" s="8">
        <v>3.0764630703819713</v>
      </c>
      <c r="K26" s="8">
        <v>0.57893832530781963</v>
      </c>
      <c r="L26" s="8">
        <v>1.238134403934958</v>
      </c>
      <c r="M26" s="8">
        <v>0.10266724886746748</v>
      </c>
      <c r="N26" s="8">
        <v>3.5155155361895272</v>
      </c>
      <c r="O26" s="10" t="s">
        <v>373</v>
      </c>
      <c r="P26" t="s">
        <v>374</v>
      </c>
      <c r="Q26" t="s">
        <v>823</v>
      </c>
      <c r="R26" t="s">
        <v>826</v>
      </c>
      <c r="S26" t="s">
        <v>835</v>
      </c>
      <c r="T26" s="11">
        <v>29437</v>
      </c>
      <c r="U26" s="11">
        <v>43417</v>
      </c>
      <c r="V26">
        <f>DATEDIF(T26,U26,"Y")</f>
        <v>38</v>
      </c>
      <c r="W26">
        <v>1</v>
      </c>
      <c r="X26">
        <v>3</v>
      </c>
      <c r="Y26" s="18">
        <v>1</v>
      </c>
      <c r="Z26" s="18">
        <v>0</v>
      </c>
      <c r="AA26">
        <v>1</v>
      </c>
      <c r="AB26" t="s">
        <v>832</v>
      </c>
      <c r="AC26">
        <v>1073</v>
      </c>
      <c r="AD26">
        <v>10</v>
      </c>
      <c r="AE26" t="str">
        <f>IF(P26=B26,"TRUE", "FALSE")</f>
        <v>TRUE</v>
      </c>
    </row>
    <row r="27" spans="1:31" x14ac:dyDescent="0.2">
      <c r="A27" t="s">
        <v>378</v>
      </c>
      <c r="B27" t="s">
        <v>378</v>
      </c>
      <c r="C27" s="2" t="s">
        <v>86</v>
      </c>
      <c r="D27" s="8">
        <v>1.7601109973410154</v>
      </c>
      <c r="E27" s="9">
        <v>1760.1109973410155</v>
      </c>
      <c r="F27" s="8">
        <v>5.5966885498099899</v>
      </c>
      <c r="G27" s="8">
        <v>1.6458828387290703</v>
      </c>
      <c r="H27" s="8">
        <v>68.253032261093324</v>
      </c>
      <c r="I27" s="8">
        <v>1.2959668085696991</v>
      </c>
      <c r="J27" s="8">
        <v>3.2832108078566544</v>
      </c>
      <c r="K27" s="8">
        <v>0.60345274993312081</v>
      </c>
      <c r="L27" s="8">
        <v>0.76201018403849097</v>
      </c>
      <c r="M27" s="8">
        <v>2.350986513866795E-2</v>
      </c>
      <c r="N27" s="8">
        <v>2.1790558765372134</v>
      </c>
      <c r="O27" s="10" t="s">
        <v>377</v>
      </c>
      <c r="P27" t="s">
        <v>378</v>
      </c>
      <c r="Q27" t="s">
        <v>823</v>
      </c>
      <c r="R27" t="s">
        <v>824</v>
      </c>
      <c r="S27" t="s">
        <v>835</v>
      </c>
      <c r="T27" s="11">
        <v>36196</v>
      </c>
      <c r="U27" s="11">
        <v>43419</v>
      </c>
      <c r="V27">
        <v>19</v>
      </c>
      <c r="W27">
        <v>1</v>
      </c>
      <c r="X27">
        <v>1</v>
      </c>
      <c r="Y27" s="18">
        <v>1</v>
      </c>
      <c r="Z27" s="18">
        <v>0</v>
      </c>
      <c r="AA27">
        <v>1</v>
      </c>
      <c r="AB27" t="s">
        <v>832</v>
      </c>
      <c r="AC27">
        <v>900</v>
      </c>
      <c r="AD27">
        <v>9</v>
      </c>
      <c r="AE27" t="str">
        <f>IF(P27=B27,"TRUE", "FALSE")</f>
        <v>TRUE</v>
      </c>
    </row>
    <row r="28" spans="1:31" x14ac:dyDescent="0.2">
      <c r="A28" t="s">
        <v>380</v>
      </c>
      <c r="B28" t="s">
        <v>380</v>
      </c>
      <c r="C28" s="2" t="s">
        <v>87</v>
      </c>
      <c r="D28" s="8">
        <v>1.2735177476784856</v>
      </c>
      <c r="E28" s="9">
        <v>1273.5177476784856</v>
      </c>
      <c r="F28" s="8">
        <v>169.3527197687684</v>
      </c>
      <c r="G28" s="8">
        <v>2.9002733507973861</v>
      </c>
      <c r="H28" s="8">
        <v>30.311760894110911</v>
      </c>
      <c r="I28" s="8">
        <v>1.1563576589452951</v>
      </c>
      <c r="J28" s="8">
        <v>3.4187496689661492</v>
      </c>
      <c r="K28" s="8">
        <v>0.38314227598900147</v>
      </c>
      <c r="L28" s="8">
        <v>1.2268134789857168</v>
      </c>
      <c r="M28" s="8">
        <v>0.30797906599935398</v>
      </c>
      <c r="N28" s="8">
        <v>3.4486023096692944</v>
      </c>
      <c r="O28" s="10" t="s">
        <v>379</v>
      </c>
      <c r="P28" t="s">
        <v>380</v>
      </c>
      <c r="Q28" t="s">
        <v>823</v>
      </c>
      <c r="R28" t="s">
        <v>845</v>
      </c>
      <c r="S28" t="s">
        <v>835</v>
      </c>
      <c r="T28" s="11">
        <v>25575</v>
      </c>
      <c r="U28" s="11">
        <v>43426</v>
      </c>
      <c r="V28">
        <f>DATEDIF(T28,U28,"Y")</f>
        <v>48</v>
      </c>
      <c r="W28">
        <v>0</v>
      </c>
      <c r="X28">
        <v>3</v>
      </c>
      <c r="Y28" s="18">
        <v>1</v>
      </c>
      <c r="Z28" s="18">
        <v>0</v>
      </c>
      <c r="AA28">
        <v>1</v>
      </c>
      <c r="AB28" t="s">
        <v>832</v>
      </c>
      <c r="AC28">
        <v>98</v>
      </c>
      <c r="AD28">
        <v>4</v>
      </c>
      <c r="AE28" t="str">
        <f>IF(P28=B28,"TRUE", "FALSE")</f>
        <v>TRUE</v>
      </c>
    </row>
    <row r="29" spans="1:31" x14ac:dyDescent="0.2">
      <c r="A29" t="s">
        <v>382</v>
      </c>
      <c r="B29" t="s">
        <v>382</v>
      </c>
      <c r="C29" s="2" t="s">
        <v>88</v>
      </c>
      <c r="D29" s="8">
        <v>1.3624988756212297</v>
      </c>
      <c r="E29" s="9">
        <v>1362.4988756212297</v>
      </c>
      <c r="F29" s="8">
        <v>119.36404612022562</v>
      </c>
      <c r="G29" s="8">
        <v>2.8782743842323093</v>
      </c>
      <c r="H29" s="8">
        <v>35.907720612760045</v>
      </c>
      <c r="I29" s="8">
        <v>1.3109854065725961</v>
      </c>
      <c r="J29" s="8">
        <v>3.5473384838084696</v>
      </c>
      <c r="K29" s="8">
        <v>0.34448888160885704</v>
      </c>
      <c r="L29" s="8">
        <v>1.1783970904140533</v>
      </c>
      <c r="M29" s="8">
        <v>3.0232847498754538E-2</v>
      </c>
      <c r="N29" s="8">
        <v>3.0281854494835709</v>
      </c>
      <c r="O29" s="10" t="s">
        <v>381</v>
      </c>
      <c r="P29" t="s">
        <v>382</v>
      </c>
      <c r="Q29" t="s">
        <v>823</v>
      </c>
      <c r="R29" t="s">
        <v>824</v>
      </c>
      <c r="S29" t="s">
        <v>835</v>
      </c>
      <c r="T29" s="11">
        <v>17139</v>
      </c>
      <c r="U29" s="11">
        <v>43427</v>
      </c>
      <c r="V29">
        <f>DATEDIF(T29,U29,"Y")</f>
        <v>71</v>
      </c>
      <c r="W29">
        <v>0</v>
      </c>
      <c r="X29">
        <v>1</v>
      </c>
      <c r="Y29" s="18">
        <v>1</v>
      </c>
      <c r="Z29" s="18">
        <v>0</v>
      </c>
      <c r="AA29">
        <v>1</v>
      </c>
      <c r="AB29" t="s">
        <v>832</v>
      </c>
      <c r="AC29">
        <v>164</v>
      </c>
      <c r="AD29">
        <v>4</v>
      </c>
      <c r="AE29" t="str">
        <f>IF(P29=B29,"TRUE", "FALSE")</f>
        <v>TRUE</v>
      </c>
    </row>
    <row r="30" spans="1:31" x14ac:dyDescent="0.2">
      <c r="A30" t="s">
        <v>388</v>
      </c>
      <c r="B30" t="s">
        <v>388</v>
      </c>
      <c r="C30" s="2" t="s">
        <v>91</v>
      </c>
      <c r="D30" s="8">
        <v>1.4625031700704034</v>
      </c>
      <c r="E30" s="9">
        <v>1462.5031700704035</v>
      </c>
      <c r="F30" s="8">
        <v>119.10048934194101</v>
      </c>
      <c r="G30" s="8">
        <v>2.6497810655570677</v>
      </c>
      <c r="H30" s="8">
        <v>44.458158351686137</v>
      </c>
      <c r="I30" s="8">
        <v>1.3370333542659252</v>
      </c>
      <c r="J30" s="8">
        <v>3.83</v>
      </c>
      <c r="K30" s="8">
        <v>0.40461360488650655</v>
      </c>
      <c r="L30" s="8">
        <v>1.425747754399058</v>
      </c>
      <c r="M30" s="8">
        <v>3.0857052464067784E-2</v>
      </c>
      <c r="N30" s="8">
        <v>2.439796613008002</v>
      </c>
      <c r="O30" s="10" t="s">
        <v>387</v>
      </c>
      <c r="P30" t="s">
        <v>388</v>
      </c>
      <c r="Q30" t="s">
        <v>847</v>
      </c>
      <c r="R30" t="s">
        <v>848</v>
      </c>
      <c r="S30" t="s">
        <v>831</v>
      </c>
      <c r="T30" s="11">
        <v>32551</v>
      </c>
      <c r="U30" s="11">
        <v>43469</v>
      </c>
      <c r="V30">
        <f>DATEDIF(T30,U30,"Y")</f>
        <v>29</v>
      </c>
      <c r="W30">
        <v>1</v>
      </c>
      <c r="X30">
        <v>1</v>
      </c>
      <c r="Y30">
        <v>1</v>
      </c>
      <c r="Z30">
        <v>0</v>
      </c>
      <c r="AA30">
        <v>1</v>
      </c>
      <c r="AB30" t="s">
        <v>832</v>
      </c>
      <c r="AC30">
        <v>510</v>
      </c>
      <c r="AD30" t="s">
        <v>831</v>
      </c>
      <c r="AE30" t="str">
        <f>IF(P30=B30,"TRUE", "FALSE")</f>
        <v>TRUE</v>
      </c>
    </row>
    <row r="31" spans="1:31" ht="16" x14ac:dyDescent="0.2">
      <c r="A31" t="s">
        <v>390</v>
      </c>
      <c r="B31" t="s">
        <v>390</v>
      </c>
      <c r="C31" s="2" t="s">
        <v>92</v>
      </c>
      <c r="D31" s="8">
        <v>1.6449568613996235</v>
      </c>
      <c r="E31" s="9">
        <v>1644.9568613996234</v>
      </c>
      <c r="F31" s="8">
        <v>61.041227353852406</v>
      </c>
      <c r="G31" s="8">
        <v>2.2984478681522384</v>
      </c>
      <c r="H31" s="8">
        <v>31.991314954907363</v>
      </c>
      <c r="I31" s="8">
        <v>1.1654238080522394</v>
      </c>
      <c r="J31" s="8">
        <v>2.9073373738383239</v>
      </c>
      <c r="K31" s="8">
        <v>0.21118557956493544</v>
      </c>
      <c r="L31" s="8">
        <v>0.53124311111419042</v>
      </c>
      <c r="M31" s="8" t="s">
        <v>51</v>
      </c>
      <c r="N31" s="8">
        <v>1.5924945301527624</v>
      </c>
      <c r="O31" s="10" t="s">
        <v>389</v>
      </c>
      <c r="P31" t="s">
        <v>390</v>
      </c>
      <c r="Q31" t="s">
        <v>827</v>
      </c>
      <c r="R31" t="s">
        <v>828</v>
      </c>
      <c r="S31" t="s">
        <v>835</v>
      </c>
      <c r="T31" s="11">
        <v>33939</v>
      </c>
      <c r="U31" s="11">
        <v>43465</v>
      </c>
      <c r="V31">
        <f>DATEDIF(T31,U31,"Y")</f>
        <v>26</v>
      </c>
      <c r="W31" s="13">
        <v>1</v>
      </c>
      <c r="X31" s="13">
        <v>3</v>
      </c>
      <c r="Y31" s="13">
        <v>1</v>
      </c>
      <c r="Z31" s="13">
        <v>0</v>
      </c>
      <c r="AA31">
        <v>1</v>
      </c>
      <c r="AB31" t="s">
        <v>832</v>
      </c>
      <c r="AC31">
        <v>2103</v>
      </c>
      <c r="AD31">
        <v>10</v>
      </c>
      <c r="AE31" t="str">
        <f>IF(P31=B31,"TRUE", "FALSE")</f>
        <v>TRUE</v>
      </c>
    </row>
    <row r="32" spans="1:31" ht="16" x14ac:dyDescent="0.2">
      <c r="A32" t="s">
        <v>402</v>
      </c>
      <c r="B32" t="s">
        <v>402</v>
      </c>
      <c r="C32" s="2" t="s">
        <v>98</v>
      </c>
      <c r="D32" s="8">
        <v>2.1566120105308153</v>
      </c>
      <c r="E32" s="9">
        <v>2156.6120105308155</v>
      </c>
      <c r="F32" s="8">
        <v>142.03438934303591</v>
      </c>
      <c r="G32" s="8">
        <v>3.9936784811017434</v>
      </c>
      <c r="H32" s="8">
        <v>38.283473098604368</v>
      </c>
      <c r="I32" s="8">
        <v>1.2996646629889856</v>
      </c>
      <c r="J32" s="8">
        <v>3.81672017422712</v>
      </c>
      <c r="K32" s="8">
        <v>0.4946840378985079</v>
      </c>
      <c r="L32" s="8">
        <v>0.7737176387300968</v>
      </c>
      <c r="M32" s="8" t="s">
        <v>51</v>
      </c>
      <c r="N32" s="8">
        <v>2.4030931544617919</v>
      </c>
      <c r="O32" s="10" t="s">
        <v>401</v>
      </c>
      <c r="P32" t="s">
        <v>402</v>
      </c>
      <c r="Q32" t="s">
        <v>847</v>
      </c>
      <c r="R32" t="s">
        <v>825</v>
      </c>
      <c r="S32" t="s">
        <v>831</v>
      </c>
      <c r="T32" s="11">
        <v>26595</v>
      </c>
      <c r="U32" s="11">
        <v>43480</v>
      </c>
      <c r="V32">
        <f>DATEDIF(T32,U32,"Y")</f>
        <v>46</v>
      </c>
      <c r="W32" s="13">
        <v>1</v>
      </c>
      <c r="X32" s="13">
        <v>2</v>
      </c>
      <c r="Y32" s="13">
        <v>1</v>
      </c>
      <c r="Z32" s="13">
        <v>0</v>
      </c>
      <c r="AA32">
        <v>1</v>
      </c>
      <c r="AB32" t="s">
        <v>832</v>
      </c>
      <c r="AC32">
        <v>208</v>
      </c>
      <c r="AD32" t="s">
        <v>831</v>
      </c>
      <c r="AE32" t="str">
        <f>IF(P32=B32,"TRUE", "FALSE")</f>
        <v>TRUE</v>
      </c>
    </row>
    <row r="33" spans="1:31" x14ac:dyDescent="0.2">
      <c r="A33" t="s">
        <v>404</v>
      </c>
      <c r="B33" t="s">
        <v>404</v>
      </c>
      <c r="C33" s="2" t="s">
        <v>99</v>
      </c>
      <c r="D33" s="8">
        <v>1.4155423713204023</v>
      </c>
      <c r="E33" s="9">
        <v>1415.5423713204023</v>
      </c>
      <c r="F33" s="8">
        <v>134.35778045415438</v>
      </c>
      <c r="G33" s="8">
        <v>3.5334086876665221</v>
      </c>
      <c r="H33" s="8">
        <v>12.447524692800208</v>
      </c>
      <c r="I33" s="8">
        <v>1.060678582910046</v>
      </c>
      <c r="J33" s="8">
        <v>3.67469054133546</v>
      </c>
      <c r="K33" s="8">
        <v>0.17078088557167359</v>
      </c>
      <c r="L33" s="8">
        <v>0.30501090945885984</v>
      </c>
      <c r="M33" s="8" t="s">
        <v>51</v>
      </c>
      <c r="N33" s="8">
        <v>1.9644734873566772</v>
      </c>
      <c r="O33" s="10" t="s">
        <v>403</v>
      </c>
      <c r="P33" t="s">
        <v>404</v>
      </c>
      <c r="Q33" t="s">
        <v>827</v>
      </c>
      <c r="R33" t="s">
        <v>849</v>
      </c>
      <c r="S33" t="s">
        <v>835</v>
      </c>
      <c r="T33" s="11">
        <v>33519</v>
      </c>
      <c r="U33" s="11">
        <v>43487</v>
      </c>
      <c r="V33">
        <f>DATEDIF(T33,U33,"Y")</f>
        <v>27</v>
      </c>
      <c r="W33">
        <v>1</v>
      </c>
      <c r="X33">
        <v>1</v>
      </c>
      <c r="Y33" s="18">
        <v>0</v>
      </c>
      <c r="Z33" s="18">
        <v>0</v>
      </c>
      <c r="AA33">
        <v>1</v>
      </c>
      <c r="AB33" t="s">
        <v>832</v>
      </c>
      <c r="AC33">
        <v>448</v>
      </c>
      <c r="AD33">
        <v>2</v>
      </c>
      <c r="AE33" t="str">
        <f>IF(P33=B33,"TRUE", "FALSE")</f>
        <v>TRUE</v>
      </c>
    </row>
    <row r="34" spans="1:31" x14ac:dyDescent="0.2">
      <c r="A34" t="s">
        <v>410</v>
      </c>
      <c r="B34" t="s">
        <v>410</v>
      </c>
      <c r="C34" s="2" t="s">
        <v>102</v>
      </c>
      <c r="D34" s="8">
        <v>0.86107389316189253</v>
      </c>
      <c r="E34" s="9">
        <v>861.07389316189256</v>
      </c>
      <c r="F34" s="8">
        <v>31.495943736989798</v>
      </c>
      <c r="G34" s="8">
        <v>2.842223295816944</v>
      </c>
      <c r="H34" s="8">
        <v>62.924329993998072</v>
      </c>
      <c r="I34" s="8">
        <v>1.1717825374280086</v>
      </c>
      <c r="J34" s="8">
        <v>2.8691815156703537</v>
      </c>
      <c r="K34" s="8">
        <v>0.23174875347827986</v>
      </c>
      <c r="L34" s="8">
        <v>0.43687037221986036</v>
      </c>
      <c r="M34" s="8" t="s">
        <v>51</v>
      </c>
      <c r="N34" s="8">
        <v>1.8936926072345408</v>
      </c>
      <c r="O34" s="10" t="s">
        <v>409</v>
      </c>
      <c r="P34" t="s">
        <v>410</v>
      </c>
      <c r="Q34" t="s">
        <v>823</v>
      </c>
      <c r="R34" t="s">
        <v>826</v>
      </c>
      <c r="S34" t="s">
        <v>835</v>
      </c>
      <c r="T34" s="11">
        <v>35129</v>
      </c>
      <c r="U34" s="11">
        <v>43489</v>
      </c>
      <c r="V34">
        <v>23</v>
      </c>
      <c r="W34">
        <v>0</v>
      </c>
      <c r="X34">
        <v>2</v>
      </c>
      <c r="Y34" s="18">
        <v>1</v>
      </c>
      <c r="Z34" s="18">
        <v>0</v>
      </c>
      <c r="AA34">
        <v>1</v>
      </c>
      <c r="AB34" t="s">
        <v>832</v>
      </c>
      <c r="AC34">
        <v>6000</v>
      </c>
      <c r="AD34">
        <v>7</v>
      </c>
      <c r="AE34" t="str">
        <f>IF(P34=B34,"TRUE", "FALSE")</f>
        <v>TRUE</v>
      </c>
    </row>
    <row r="35" spans="1:31" x14ac:dyDescent="0.2">
      <c r="A35" t="s">
        <v>420</v>
      </c>
      <c r="B35" t="s">
        <v>420</v>
      </c>
      <c r="C35" s="2" t="s">
        <v>107</v>
      </c>
      <c r="D35" s="8">
        <v>1.6081652122106374</v>
      </c>
      <c r="E35" s="9">
        <v>1608.1652122106373</v>
      </c>
      <c r="F35" s="8">
        <v>103.48406906221166</v>
      </c>
      <c r="G35" s="8">
        <v>3.6298985382098023</v>
      </c>
      <c r="H35" s="8">
        <v>29.251187519953781</v>
      </c>
      <c r="I35" s="8">
        <v>1.0594236197388114</v>
      </c>
      <c r="J35" s="8">
        <v>3.5010082141758989</v>
      </c>
      <c r="K35" s="8">
        <v>0.25548968873864963</v>
      </c>
      <c r="L35" s="8">
        <v>0.59854468949517659</v>
      </c>
      <c r="M35" s="8" t="s">
        <v>51</v>
      </c>
      <c r="N35" s="8">
        <v>2.3158725399104481</v>
      </c>
      <c r="O35" s="10" t="s">
        <v>419</v>
      </c>
      <c r="P35" t="s">
        <v>420</v>
      </c>
      <c r="Q35" t="s">
        <v>823</v>
      </c>
      <c r="R35" t="s">
        <v>824</v>
      </c>
      <c r="S35" t="s">
        <v>835</v>
      </c>
      <c r="T35" s="11">
        <v>25311</v>
      </c>
      <c r="U35" s="11">
        <v>43511</v>
      </c>
      <c r="V35">
        <f>DATEDIF(T35,U35,"Y")</f>
        <v>49</v>
      </c>
      <c r="W35">
        <v>1</v>
      </c>
      <c r="X35">
        <v>3</v>
      </c>
      <c r="Y35" s="18">
        <v>1</v>
      </c>
      <c r="Z35" s="18">
        <v>0</v>
      </c>
      <c r="AA35">
        <v>1</v>
      </c>
      <c r="AB35" t="s">
        <v>832</v>
      </c>
      <c r="AC35">
        <v>2216</v>
      </c>
      <c r="AD35">
        <v>7</v>
      </c>
      <c r="AE35" t="str">
        <f>IF(P35=B35,"TRUE", "FALSE")</f>
        <v>TRUE</v>
      </c>
    </row>
    <row r="36" spans="1:31" x14ac:dyDescent="0.2">
      <c r="A36" t="s">
        <v>422</v>
      </c>
      <c r="B36" t="s">
        <v>422</v>
      </c>
      <c r="C36" s="2" t="s">
        <v>108</v>
      </c>
      <c r="D36" s="8">
        <v>1.913782644728131</v>
      </c>
      <c r="E36" s="9">
        <v>1913.7826447281309</v>
      </c>
      <c r="F36" s="8">
        <v>137.59875875638667</v>
      </c>
      <c r="G36" s="8">
        <v>4.2335135244421078</v>
      </c>
      <c r="H36" s="8">
        <v>54.960603044073707</v>
      </c>
      <c r="I36" s="8">
        <v>1.3888731808374741</v>
      </c>
      <c r="J36" s="8">
        <v>3.6854721213743078</v>
      </c>
      <c r="K36" s="8">
        <v>0.4864137353204504</v>
      </c>
      <c r="L36" s="8">
        <v>1.0201491538938612</v>
      </c>
      <c r="M36" s="8">
        <v>0.20100538888131111</v>
      </c>
      <c r="N36" s="8">
        <v>2.992231219140721</v>
      </c>
      <c r="O36" s="10" t="s">
        <v>421</v>
      </c>
      <c r="P36" t="s">
        <v>422</v>
      </c>
      <c r="Q36" t="s">
        <v>823</v>
      </c>
      <c r="R36" t="s">
        <v>824</v>
      </c>
      <c r="S36" t="s">
        <v>833</v>
      </c>
      <c r="T36" s="11">
        <v>36595</v>
      </c>
      <c r="U36" s="11">
        <v>43490</v>
      </c>
      <c r="V36">
        <f>DATEDIF(T36,U36,"Y")</f>
        <v>18</v>
      </c>
      <c r="W36">
        <v>1</v>
      </c>
      <c r="X36">
        <v>2</v>
      </c>
      <c r="Y36" s="18">
        <v>1</v>
      </c>
      <c r="Z36" s="18">
        <v>0</v>
      </c>
      <c r="AA36">
        <v>1</v>
      </c>
      <c r="AB36" t="s">
        <v>834</v>
      </c>
      <c r="AC36">
        <v>1276</v>
      </c>
      <c r="AD36">
        <v>11</v>
      </c>
      <c r="AE36" t="str">
        <f>IF(P36=B36,"TRUE", "FALSE")</f>
        <v>TRUE</v>
      </c>
    </row>
    <row r="37" spans="1:31" x14ac:dyDescent="0.2">
      <c r="A37" t="s">
        <v>424</v>
      </c>
      <c r="B37" t="s">
        <v>424</v>
      </c>
      <c r="C37" s="2" t="s">
        <v>109</v>
      </c>
      <c r="D37" s="8">
        <v>1.2246333799101199</v>
      </c>
      <c r="E37" s="9">
        <v>1224.6333799101199</v>
      </c>
      <c r="F37" s="8">
        <v>97.826960848553028</v>
      </c>
      <c r="G37" s="8">
        <v>2.5252348913350868</v>
      </c>
      <c r="H37" s="8">
        <v>17.836225123101752</v>
      </c>
      <c r="I37" s="8">
        <v>1.0803937722027634</v>
      </c>
      <c r="J37" s="8">
        <v>2.9802297754830205</v>
      </c>
      <c r="K37" s="8">
        <v>0.27472973632666753</v>
      </c>
      <c r="L37" s="8">
        <v>0.50622343544990966</v>
      </c>
      <c r="M37" s="8">
        <v>5.9581488305638364E-2</v>
      </c>
      <c r="N37" s="8">
        <v>2.6420009092145631</v>
      </c>
      <c r="O37" s="10" t="s">
        <v>423</v>
      </c>
      <c r="P37" t="s">
        <v>424</v>
      </c>
      <c r="Q37" t="s">
        <v>827</v>
      </c>
      <c r="R37" t="s">
        <v>850</v>
      </c>
      <c r="S37" t="s">
        <v>835</v>
      </c>
      <c r="T37" s="11">
        <v>35185</v>
      </c>
      <c r="U37" s="11">
        <v>43501</v>
      </c>
      <c r="V37">
        <f>DATEDIF(T37,U37,"Y")</f>
        <v>22</v>
      </c>
      <c r="W37">
        <v>1</v>
      </c>
      <c r="X37">
        <v>2</v>
      </c>
      <c r="Y37" s="18">
        <v>1</v>
      </c>
      <c r="Z37" s="18">
        <v>0</v>
      </c>
      <c r="AA37">
        <v>1</v>
      </c>
      <c r="AB37" t="s">
        <v>834</v>
      </c>
      <c r="AC37">
        <v>307</v>
      </c>
      <c r="AD37">
        <v>4</v>
      </c>
      <c r="AE37" t="str">
        <f>IF(P37=B37,"TRUE", "FALSE")</f>
        <v>TRUE</v>
      </c>
    </row>
    <row r="38" spans="1:31" x14ac:dyDescent="0.2">
      <c r="A38" t="s">
        <v>430</v>
      </c>
      <c r="B38" t="s">
        <v>430</v>
      </c>
      <c r="C38" s="2" t="s">
        <v>112</v>
      </c>
      <c r="D38" s="8">
        <v>1.5995345365516018</v>
      </c>
      <c r="E38" s="9">
        <v>1599.5345365516018</v>
      </c>
      <c r="F38" s="8">
        <v>131.65048354714432</v>
      </c>
      <c r="G38" s="8">
        <v>3.1380135014678259</v>
      </c>
      <c r="H38" s="8">
        <v>24.281979565038963</v>
      </c>
      <c r="I38" s="8">
        <v>1.1978773369723412</v>
      </c>
      <c r="J38" s="8">
        <v>3.4478172005163783</v>
      </c>
      <c r="K38" s="8">
        <v>0.24377285174161523</v>
      </c>
      <c r="L38" s="8">
        <v>0.39988750977803239</v>
      </c>
      <c r="M38" s="8" t="s">
        <v>51</v>
      </c>
      <c r="N38" s="8">
        <v>2.2593154012526631</v>
      </c>
      <c r="O38" s="10" t="s">
        <v>429</v>
      </c>
      <c r="P38" t="s">
        <v>430</v>
      </c>
      <c r="Q38" t="s">
        <v>823</v>
      </c>
      <c r="R38" t="s">
        <v>824</v>
      </c>
      <c r="S38" t="s">
        <v>833</v>
      </c>
      <c r="T38" s="11">
        <v>34403</v>
      </c>
      <c r="U38" s="11">
        <v>43516</v>
      </c>
      <c r="V38">
        <v>24</v>
      </c>
      <c r="W38">
        <v>0</v>
      </c>
      <c r="X38">
        <v>1</v>
      </c>
      <c r="Y38" s="18">
        <v>0</v>
      </c>
      <c r="Z38" s="18">
        <v>1</v>
      </c>
      <c r="AA38">
        <v>1</v>
      </c>
      <c r="AB38" t="s">
        <v>834</v>
      </c>
      <c r="AC38">
        <v>2021</v>
      </c>
      <c r="AD38">
        <v>5</v>
      </c>
      <c r="AE38" t="str">
        <f>IF(P38=B38,"TRUE", "FALSE")</f>
        <v>TRUE</v>
      </c>
    </row>
    <row r="39" spans="1:31" ht="16" x14ac:dyDescent="0.2">
      <c r="A39" t="s">
        <v>438</v>
      </c>
      <c r="B39" t="s">
        <v>438</v>
      </c>
      <c r="C39" s="2" t="s">
        <v>116</v>
      </c>
      <c r="D39" s="8">
        <v>1.6114471123240879</v>
      </c>
      <c r="E39" s="9">
        <v>1611.4471123240878</v>
      </c>
      <c r="F39" s="8">
        <v>69.297699694361782</v>
      </c>
      <c r="G39" s="8">
        <v>3.3361813946737975</v>
      </c>
      <c r="H39" s="8">
        <v>59.284777864493336</v>
      </c>
      <c r="I39" s="8">
        <v>1.2966514708575967</v>
      </c>
      <c r="J39" s="8">
        <v>2.9100163073835152</v>
      </c>
      <c r="K39" s="8">
        <v>0.3299350601178701</v>
      </c>
      <c r="L39" s="8">
        <v>0.70233035989090764</v>
      </c>
      <c r="M39" s="8">
        <v>8.7800938156575692E-2</v>
      </c>
      <c r="N39" s="8">
        <v>2.4166001521115268</v>
      </c>
      <c r="O39" s="10" t="s">
        <v>437</v>
      </c>
      <c r="P39" t="s">
        <v>438</v>
      </c>
      <c r="Q39" t="s">
        <v>847</v>
      </c>
      <c r="R39" t="s">
        <v>848</v>
      </c>
      <c r="S39" t="s">
        <v>831</v>
      </c>
      <c r="T39" s="11">
        <v>29872</v>
      </c>
      <c r="U39" s="11">
        <v>43521</v>
      </c>
      <c r="V39">
        <f>DATEDIF(T39,U39,"Y")</f>
        <v>37</v>
      </c>
      <c r="W39" s="13">
        <v>0</v>
      </c>
      <c r="X39" s="13">
        <v>2</v>
      </c>
      <c r="Y39" s="13">
        <v>1</v>
      </c>
      <c r="Z39" s="13">
        <v>0</v>
      </c>
      <c r="AA39">
        <v>1</v>
      </c>
      <c r="AB39" t="s">
        <v>832</v>
      </c>
      <c r="AC39">
        <v>370</v>
      </c>
      <c r="AD39" t="s">
        <v>831</v>
      </c>
      <c r="AE39" t="str">
        <f>IF(P39=B39,"TRUE", "FALSE")</f>
        <v>TRUE</v>
      </c>
    </row>
    <row r="40" spans="1:31" x14ac:dyDescent="0.2">
      <c r="A40" t="s">
        <v>442</v>
      </c>
      <c r="B40" t="s">
        <v>442</v>
      </c>
      <c r="C40" s="2" t="s">
        <v>118</v>
      </c>
      <c r="D40" s="8">
        <v>1.2935567958534548</v>
      </c>
      <c r="E40" s="9">
        <v>1293.5567958534548</v>
      </c>
      <c r="F40" s="8">
        <v>95.118197342273447</v>
      </c>
      <c r="G40" s="8">
        <v>3.1384600391168469</v>
      </c>
      <c r="H40" s="8">
        <v>32.65386374805108</v>
      </c>
      <c r="I40" s="8">
        <v>1.3780131309934343</v>
      </c>
      <c r="J40" s="8">
        <v>2.8911786520147382</v>
      </c>
      <c r="K40" s="8">
        <v>0.28203956205160052</v>
      </c>
      <c r="L40" s="8">
        <v>0.34409466234095099</v>
      </c>
      <c r="M40" s="8">
        <v>0.17725541083916477</v>
      </c>
      <c r="N40" s="8">
        <v>2.7231375719049842</v>
      </c>
      <c r="O40" s="10" t="s">
        <v>441</v>
      </c>
      <c r="P40" t="s">
        <v>442</v>
      </c>
      <c r="Q40" t="s">
        <v>823</v>
      </c>
      <c r="R40" t="s">
        <v>826</v>
      </c>
      <c r="S40" t="s">
        <v>833</v>
      </c>
      <c r="T40" s="11">
        <v>29943</v>
      </c>
      <c r="U40" s="11">
        <v>43525</v>
      </c>
      <c r="V40">
        <f>DATEDIF(T40,U40,"Y")</f>
        <v>37</v>
      </c>
      <c r="W40">
        <v>0</v>
      </c>
      <c r="X40">
        <v>3</v>
      </c>
      <c r="Y40" s="18">
        <v>1</v>
      </c>
      <c r="Z40" s="18">
        <v>0</v>
      </c>
      <c r="AA40">
        <v>1</v>
      </c>
      <c r="AB40" t="s">
        <v>832</v>
      </c>
      <c r="AC40">
        <v>922</v>
      </c>
      <c r="AD40">
        <v>8</v>
      </c>
      <c r="AE40" t="str">
        <f>IF(P40=B40,"TRUE", "FALSE")</f>
        <v>TRUE</v>
      </c>
    </row>
    <row r="41" spans="1:31" x14ac:dyDescent="0.2">
      <c r="A41" t="s">
        <v>450</v>
      </c>
      <c r="B41" t="s">
        <v>450</v>
      </c>
      <c r="C41" s="2" t="s">
        <v>122</v>
      </c>
      <c r="D41" s="8">
        <v>1.7481884700351888</v>
      </c>
      <c r="E41" s="9">
        <v>1748.1884700351889</v>
      </c>
      <c r="F41" s="8">
        <v>159.44528147246365</v>
      </c>
      <c r="G41" s="8">
        <v>3.0565611263534409</v>
      </c>
      <c r="H41" s="8">
        <v>51.900890525204929</v>
      </c>
      <c r="I41" s="8">
        <v>1.3311518871814882</v>
      </c>
      <c r="J41" s="8">
        <v>3.5506682408402961</v>
      </c>
      <c r="K41" s="8">
        <v>0.43382171677767944</v>
      </c>
      <c r="L41" s="8">
        <v>0.63073853694227022</v>
      </c>
      <c r="M41" s="8">
        <v>0.32857354841420977</v>
      </c>
      <c r="N41" s="8">
        <v>2.9489523775849311</v>
      </c>
      <c r="O41" s="10" t="s">
        <v>449</v>
      </c>
      <c r="P41" t="s">
        <v>450</v>
      </c>
      <c r="Q41" t="s">
        <v>823</v>
      </c>
      <c r="R41" t="s">
        <v>824</v>
      </c>
      <c r="S41" t="s">
        <v>835</v>
      </c>
      <c r="T41" s="11">
        <v>31823</v>
      </c>
      <c r="U41" s="11">
        <v>43546</v>
      </c>
      <c r="V41">
        <f>DATEDIF(T41,U41,"Y")</f>
        <v>32</v>
      </c>
      <c r="W41">
        <v>0</v>
      </c>
      <c r="X41">
        <v>2</v>
      </c>
      <c r="Y41" s="18">
        <v>0</v>
      </c>
      <c r="Z41" s="18">
        <v>0</v>
      </c>
      <c r="AA41">
        <v>1</v>
      </c>
      <c r="AB41" t="s">
        <v>834</v>
      </c>
      <c r="AC41">
        <v>306</v>
      </c>
      <c r="AD41">
        <v>4</v>
      </c>
      <c r="AE41" t="str">
        <f>IF(P41=B41,"TRUE", "FALSE")</f>
        <v>TRUE</v>
      </c>
    </row>
    <row r="42" spans="1:31" x14ac:dyDescent="0.2">
      <c r="A42" t="s">
        <v>474</v>
      </c>
      <c r="B42" t="s">
        <v>474</v>
      </c>
      <c r="C42" s="2" t="s">
        <v>134</v>
      </c>
      <c r="D42" s="8">
        <v>1.4652006396487027</v>
      </c>
      <c r="E42" s="9">
        <v>1465.2006396487027</v>
      </c>
      <c r="F42" s="8">
        <v>27.569601078811218</v>
      </c>
      <c r="G42" s="8">
        <v>1.513315251315948</v>
      </c>
      <c r="H42" s="8">
        <v>27.503920549978631</v>
      </c>
      <c r="I42" s="8">
        <v>1.0276744646974434</v>
      </c>
      <c r="J42" s="8">
        <v>10.389211020287741</v>
      </c>
      <c r="K42" s="8">
        <v>0.12931912124598488</v>
      </c>
      <c r="L42" s="8">
        <v>0.1910581158702247</v>
      </c>
      <c r="M42" s="8" t="s">
        <v>51</v>
      </c>
      <c r="N42" s="8">
        <v>0.78832626069726164</v>
      </c>
      <c r="O42" s="10" t="s">
        <v>473</v>
      </c>
      <c r="P42" t="s">
        <v>474</v>
      </c>
      <c r="Q42" t="s">
        <v>847</v>
      </c>
      <c r="R42" t="s">
        <v>848</v>
      </c>
      <c r="S42" t="s">
        <v>831</v>
      </c>
      <c r="T42" s="11">
        <v>33951</v>
      </c>
      <c r="U42" s="11">
        <v>43610</v>
      </c>
      <c r="V42">
        <f>DATEDIF(T42,U42,"Y")</f>
        <v>26</v>
      </c>
      <c r="W42">
        <v>0</v>
      </c>
      <c r="X42">
        <v>2</v>
      </c>
      <c r="Y42" s="18">
        <v>1</v>
      </c>
      <c r="Z42" s="18">
        <v>0</v>
      </c>
      <c r="AA42">
        <v>1</v>
      </c>
      <c r="AB42" t="s">
        <v>834</v>
      </c>
      <c r="AC42">
        <v>305</v>
      </c>
      <c r="AD42" t="s">
        <v>831</v>
      </c>
      <c r="AE42" t="str">
        <f>IF(P42=B42,"TRUE", "FALSE")</f>
        <v>TRUE</v>
      </c>
    </row>
    <row r="43" spans="1:31" x14ac:dyDescent="0.2">
      <c r="A43" t="s">
        <v>484</v>
      </c>
      <c r="B43" t="s">
        <v>484</v>
      </c>
      <c r="C43" s="2" t="s">
        <v>139</v>
      </c>
      <c r="D43" s="8">
        <v>1.2343079796857517</v>
      </c>
      <c r="E43" s="9">
        <v>1234.3079796857517</v>
      </c>
      <c r="F43" s="8">
        <v>38.389268633051699</v>
      </c>
      <c r="G43" s="8">
        <v>1.7181436024659607</v>
      </c>
      <c r="H43" s="8">
        <v>24.763481576327564</v>
      </c>
      <c r="I43" s="8">
        <v>0.96153453867183059</v>
      </c>
      <c r="J43" s="8">
        <v>7.9581623604228531</v>
      </c>
      <c r="K43" s="8">
        <v>6.8302442237807598E-2</v>
      </c>
      <c r="L43" s="8">
        <v>0.18712972673635148</v>
      </c>
      <c r="M43" s="8" t="s">
        <v>51</v>
      </c>
      <c r="N43" s="8">
        <v>0.84427889533375011</v>
      </c>
      <c r="O43" s="10" t="s">
        <v>483</v>
      </c>
      <c r="P43" t="s">
        <v>484</v>
      </c>
      <c r="Q43" t="s">
        <v>821</v>
      </c>
      <c r="R43" t="s">
        <v>825</v>
      </c>
      <c r="S43" t="s">
        <v>831</v>
      </c>
      <c r="T43" s="11">
        <v>34502</v>
      </c>
      <c r="U43" s="11">
        <v>43677</v>
      </c>
      <c r="V43">
        <f>DATEDIF(T43,U43,"Y")</f>
        <v>25</v>
      </c>
      <c r="W43">
        <v>0</v>
      </c>
      <c r="X43">
        <v>2</v>
      </c>
      <c r="Y43">
        <v>1</v>
      </c>
      <c r="Z43">
        <v>0</v>
      </c>
      <c r="AA43">
        <v>1</v>
      </c>
      <c r="AB43" t="s">
        <v>834</v>
      </c>
      <c r="AC43">
        <v>769</v>
      </c>
      <c r="AD43" t="s">
        <v>831</v>
      </c>
      <c r="AE43" t="str">
        <f>IF(P43=B43,"TRUE", "FALSE")</f>
        <v>TRUE</v>
      </c>
    </row>
    <row r="44" spans="1:31" x14ac:dyDescent="0.2">
      <c r="A44" t="s">
        <v>504</v>
      </c>
      <c r="B44" t="s">
        <v>504</v>
      </c>
      <c r="C44" s="2" t="s">
        <v>149</v>
      </c>
      <c r="D44" s="8">
        <v>1.4664999415876123</v>
      </c>
      <c r="E44" s="9">
        <v>1466.4999415876123</v>
      </c>
      <c r="F44" s="8" t="s">
        <v>51</v>
      </c>
      <c r="G44" s="8">
        <v>1.5698361533563245</v>
      </c>
      <c r="H44" s="8">
        <v>105.51772192449732</v>
      </c>
      <c r="I44" s="8">
        <v>1.0683076020996347</v>
      </c>
      <c r="J44" s="8">
        <v>5.9473215232083776</v>
      </c>
      <c r="K44" s="8">
        <v>0.18690325082757797</v>
      </c>
      <c r="L44" s="8">
        <v>0.47371173842084435</v>
      </c>
      <c r="M44" s="8" t="s">
        <v>51</v>
      </c>
      <c r="N44" s="8">
        <v>1.0024732939682226</v>
      </c>
      <c r="O44" s="10" t="s">
        <v>503</v>
      </c>
      <c r="P44" t="s">
        <v>504</v>
      </c>
      <c r="Q44" t="s">
        <v>827</v>
      </c>
      <c r="R44" t="s">
        <v>828</v>
      </c>
      <c r="S44" t="s">
        <v>835</v>
      </c>
      <c r="T44" s="11">
        <v>22293</v>
      </c>
      <c r="U44" s="11">
        <v>43657</v>
      </c>
      <c r="V44">
        <f>DATEDIF(T44,U44,"Y")</f>
        <v>58</v>
      </c>
      <c r="W44">
        <v>1</v>
      </c>
      <c r="X44">
        <v>2</v>
      </c>
      <c r="Y44">
        <v>1</v>
      </c>
      <c r="Z44">
        <v>0</v>
      </c>
      <c r="AA44">
        <v>1</v>
      </c>
      <c r="AB44" t="s">
        <v>834</v>
      </c>
      <c r="AC44">
        <v>1013</v>
      </c>
      <c r="AD44">
        <v>8</v>
      </c>
      <c r="AE44" t="str">
        <f>IF(P44=B44,"TRUE", "FALSE")</f>
        <v>TRUE</v>
      </c>
    </row>
    <row r="45" spans="1:31" x14ac:dyDescent="0.2">
      <c r="A45" s="12" t="s">
        <v>506</v>
      </c>
      <c r="B45" t="s">
        <v>506</v>
      </c>
      <c r="C45" s="2" t="s">
        <v>150</v>
      </c>
      <c r="D45" s="8">
        <v>1.2250354683846574</v>
      </c>
      <c r="E45" s="9">
        <v>1225.0354683846574</v>
      </c>
      <c r="F45" s="8">
        <v>61.717323884114251</v>
      </c>
      <c r="G45" s="8">
        <v>1.7049931595815224</v>
      </c>
      <c r="H45" s="8">
        <v>22.312766685863</v>
      </c>
      <c r="I45" s="8">
        <v>0.95547769653548176</v>
      </c>
      <c r="J45" s="8">
        <v>15.908742379322874</v>
      </c>
      <c r="K45" s="8">
        <v>0.10230248787627039</v>
      </c>
      <c r="L45" s="8">
        <v>0.35529754493134469</v>
      </c>
      <c r="M45" s="8" t="s">
        <v>51</v>
      </c>
      <c r="N45" s="8">
        <v>1.5141989876338415</v>
      </c>
      <c r="O45" s="10" t="s">
        <v>505</v>
      </c>
      <c r="P45" t="s">
        <v>506</v>
      </c>
      <c r="Q45" t="s">
        <v>821</v>
      </c>
      <c r="R45" t="s">
        <v>848</v>
      </c>
      <c r="S45" t="s">
        <v>831</v>
      </c>
      <c r="T45" s="11">
        <v>34656</v>
      </c>
      <c r="U45" s="11">
        <v>43695</v>
      </c>
      <c r="V45">
        <v>24</v>
      </c>
      <c r="W45">
        <v>0</v>
      </c>
      <c r="X45">
        <v>2</v>
      </c>
      <c r="Y45">
        <v>1</v>
      </c>
      <c r="Z45">
        <v>0</v>
      </c>
      <c r="AA45">
        <v>1</v>
      </c>
      <c r="AB45" t="s">
        <v>832</v>
      </c>
      <c r="AC45" t="s">
        <v>831</v>
      </c>
      <c r="AD45" t="s">
        <v>831</v>
      </c>
      <c r="AE45" t="str">
        <f>IF(P45=B45,"TRUE", "FALSE")</f>
        <v>TRUE</v>
      </c>
    </row>
    <row r="46" spans="1:31" x14ac:dyDescent="0.2">
      <c r="A46" t="s">
        <v>514</v>
      </c>
      <c r="B46" t="s">
        <v>514</v>
      </c>
      <c r="C46" s="2" t="s">
        <v>154</v>
      </c>
      <c r="D46" s="8">
        <v>1.1278806191333146</v>
      </c>
      <c r="E46" s="9">
        <v>1127.8806191333147</v>
      </c>
      <c r="F46" s="8">
        <v>36.074954080730279</v>
      </c>
      <c r="G46" s="8">
        <v>1.6476453788354246</v>
      </c>
      <c r="H46" s="8">
        <v>31.700853892288457</v>
      </c>
      <c r="I46" s="8">
        <v>0.90628179031706457</v>
      </c>
      <c r="J46" s="8">
        <v>8.3939623531633742</v>
      </c>
      <c r="K46" s="8" t="s">
        <v>51</v>
      </c>
      <c r="L46" s="8">
        <v>0.17079827161098843</v>
      </c>
      <c r="M46" s="8" t="s">
        <v>51</v>
      </c>
      <c r="N46" s="8">
        <v>1.1303252120130245</v>
      </c>
      <c r="O46" s="10" t="s">
        <v>513</v>
      </c>
      <c r="P46" t="s">
        <v>514</v>
      </c>
      <c r="Q46" t="s">
        <v>827</v>
      </c>
      <c r="R46" t="s">
        <v>850</v>
      </c>
      <c r="S46" t="s">
        <v>835</v>
      </c>
      <c r="T46" s="11">
        <v>25311</v>
      </c>
      <c r="U46" s="11">
        <v>43731</v>
      </c>
      <c r="V46">
        <f>DATEDIF(T46,U46,"Y")</f>
        <v>50</v>
      </c>
      <c r="W46">
        <v>0</v>
      </c>
      <c r="X46">
        <v>2</v>
      </c>
      <c r="Y46" s="18">
        <v>1</v>
      </c>
      <c r="Z46" s="18">
        <v>0</v>
      </c>
      <c r="AA46">
        <v>1</v>
      </c>
      <c r="AB46" t="s">
        <v>832</v>
      </c>
      <c r="AC46">
        <v>1112</v>
      </c>
      <c r="AD46">
        <v>8</v>
      </c>
      <c r="AE46" t="str">
        <f>IF(P46=B46,"TRUE", "FALSE")</f>
        <v>TRUE</v>
      </c>
    </row>
    <row r="47" spans="1:31" ht="16" x14ac:dyDescent="0.2">
      <c r="A47" t="s">
        <v>522</v>
      </c>
      <c r="B47" t="s">
        <v>522</v>
      </c>
      <c r="C47" s="2" t="s">
        <v>158</v>
      </c>
      <c r="D47" s="8">
        <v>0.94429286742054663</v>
      </c>
      <c r="E47" s="9">
        <v>944.2928674205466</v>
      </c>
      <c r="F47" s="8">
        <v>26.274976726334199</v>
      </c>
      <c r="G47" s="8">
        <v>1.1784464073362451</v>
      </c>
      <c r="H47" s="8">
        <v>16.355553879538206</v>
      </c>
      <c r="I47" s="8">
        <v>0.94170070641294801</v>
      </c>
      <c r="J47" s="8">
        <v>6.2137344559073941</v>
      </c>
      <c r="K47" s="8">
        <v>-3.5583322787109094E-3</v>
      </c>
      <c r="L47" s="8">
        <v>7.1292467324345049E-2</v>
      </c>
      <c r="M47" s="8" t="s">
        <v>51</v>
      </c>
      <c r="N47" s="8">
        <v>1.0182640061643646</v>
      </c>
      <c r="O47" s="10" t="s">
        <v>521</v>
      </c>
      <c r="P47" t="s">
        <v>522</v>
      </c>
      <c r="Q47" t="s">
        <v>823</v>
      </c>
      <c r="R47" t="s">
        <v>845</v>
      </c>
      <c r="S47" t="s">
        <v>835</v>
      </c>
      <c r="T47" s="11">
        <v>34720</v>
      </c>
      <c r="U47" s="11">
        <v>43812</v>
      </c>
      <c r="V47">
        <f>DATEDIF(T47,U47,"Y")</f>
        <v>24</v>
      </c>
      <c r="W47">
        <v>0</v>
      </c>
      <c r="X47">
        <v>1</v>
      </c>
      <c r="Y47" s="19">
        <v>0</v>
      </c>
      <c r="Z47" s="19">
        <v>1</v>
      </c>
      <c r="AA47">
        <v>1</v>
      </c>
      <c r="AB47" t="s">
        <v>832</v>
      </c>
      <c r="AC47">
        <v>375</v>
      </c>
      <c r="AD47">
        <v>9</v>
      </c>
      <c r="AE47" t="str">
        <f>IF(P47=B47,"TRUE", "FALSE")</f>
        <v>TRUE</v>
      </c>
    </row>
    <row r="48" spans="1:31" x14ac:dyDescent="0.2">
      <c r="A48" t="s">
        <v>524</v>
      </c>
      <c r="B48" t="s">
        <v>524</v>
      </c>
      <c r="C48" s="2" t="s">
        <v>159</v>
      </c>
      <c r="D48" s="8">
        <v>1.1819439902271511</v>
      </c>
      <c r="E48" s="9">
        <v>1181.9439902271511</v>
      </c>
      <c r="F48" s="8">
        <v>22.798054813362754</v>
      </c>
      <c r="G48" s="8">
        <v>0.79711509867191133</v>
      </c>
      <c r="H48" s="8">
        <v>24.498967469765358</v>
      </c>
      <c r="I48" s="8">
        <v>0.93958731727054667</v>
      </c>
      <c r="J48" s="8">
        <v>5.2430348554653445</v>
      </c>
      <c r="K48" s="8">
        <v>5.9509328680184513E-3</v>
      </c>
      <c r="L48" s="8">
        <v>9.0572318395764115E-2</v>
      </c>
      <c r="M48" s="8" t="s">
        <v>51</v>
      </c>
      <c r="N48" s="8">
        <v>0.87778199868624829</v>
      </c>
      <c r="O48" s="10" t="s">
        <v>523</v>
      </c>
      <c r="P48" t="s">
        <v>524</v>
      </c>
      <c r="Q48" t="s">
        <v>821</v>
      </c>
      <c r="R48" t="s">
        <v>825</v>
      </c>
      <c r="S48" t="s">
        <v>831</v>
      </c>
      <c r="T48" s="11">
        <v>29236</v>
      </c>
      <c r="U48" s="11">
        <v>43763</v>
      </c>
      <c r="V48">
        <f>DATEDIF(T48,U48,"Y")</f>
        <v>39</v>
      </c>
      <c r="W48">
        <v>1</v>
      </c>
      <c r="X48">
        <v>2</v>
      </c>
      <c r="Y48">
        <v>1</v>
      </c>
      <c r="Z48">
        <v>0</v>
      </c>
      <c r="AA48">
        <v>1</v>
      </c>
      <c r="AB48" t="s">
        <v>832</v>
      </c>
      <c r="AC48">
        <v>2317</v>
      </c>
      <c r="AD48" t="s">
        <v>831</v>
      </c>
      <c r="AE48" t="str">
        <f>IF(P48=B48,"TRUE", "FALSE")</f>
        <v>TRUE</v>
      </c>
    </row>
    <row r="49" spans="1:31" ht="16" x14ac:dyDescent="0.2">
      <c r="A49" t="s">
        <v>526</v>
      </c>
      <c r="B49" t="s">
        <v>526</v>
      </c>
      <c r="C49" s="2" t="s">
        <v>160</v>
      </c>
      <c r="D49" s="8">
        <v>1.1597064394402776</v>
      </c>
      <c r="E49" s="9">
        <v>1159.7064394402776</v>
      </c>
      <c r="F49" s="8">
        <v>3.7609845419635857</v>
      </c>
      <c r="G49" s="8">
        <v>0.7071556647603936</v>
      </c>
      <c r="H49" s="8">
        <v>31.875737339974368</v>
      </c>
      <c r="I49" s="8">
        <v>1.0051005006051419</v>
      </c>
      <c r="J49" s="8">
        <v>7.8749743438338831</v>
      </c>
      <c r="K49" s="8">
        <v>4.4157334552250502E-2</v>
      </c>
      <c r="L49" s="8">
        <v>0.21128002713302579</v>
      </c>
      <c r="M49" s="8" t="s">
        <v>51</v>
      </c>
      <c r="N49" s="8">
        <v>0.88735461047677067</v>
      </c>
      <c r="O49" s="10" t="s">
        <v>525</v>
      </c>
      <c r="P49" t="s">
        <v>526</v>
      </c>
      <c r="Q49" t="s">
        <v>821</v>
      </c>
      <c r="R49" t="s">
        <v>825</v>
      </c>
      <c r="S49" t="s">
        <v>831</v>
      </c>
      <c r="T49" s="11">
        <v>33514</v>
      </c>
      <c r="U49" s="11">
        <v>43805</v>
      </c>
      <c r="V49">
        <f>DATEDIF(T49,U49,"Y")</f>
        <v>28</v>
      </c>
      <c r="W49" s="13">
        <v>0</v>
      </c>
      <c r="X49" s="13">
        <v>2</v>
      </c>
      <c r="Y49" s="13">
        <v>1</v>
      </c>
      <c r="Z49" s="13">
        <v>0</v>
      </c>
      <c r="AA49">
        <v>1</v>
      </c>
      <c r="AB49" t="s">
        <v>832</v>
      </c>
      <c r="AC49">
        <v>874</v>
      </c>
      <c r="AD49" t="s">
        <v>831</v>
      </c>
      <c r="AE49" t="str">
        <f>IF(P49=B49,"TRUE", "FALSE")</f>
        <v>TRUE</v>
      </c>
    </row>
    <row r="50" spans="1:31" x14ac:dyDescent="0.2">
      <c r="A50" t="s">
        <v>530</v>
      </c>
      <c r="B50" t="s">
        <v>530</v>
      </c>
      <c r="C50" s="2" t="s">
        <v>162</v>
      </c>
      <c r="D50" s="8">
        <v>1.7930767175616011</v>
      </c>
      <c r="E50" s="9">
        <v>1793.0767175616011</v>
      </c>
      <c r="F50" s="8">
        <v>46.473412596783369</v>
      </c>
      <c r="G50" s="8">
        <v>1.3815196717975642</v>
      </c>
      <c r="H50" s="8">
        <v>10.007312979791298</v>
      </c>
      <c r="I50" s="8">
        <v>1.0330419596722717</v>
      </c>
      <c r="J50" s="8">
        <v>7.4617772426387958</v>
      </c>
      <c r="K50" s="8">
        <v>5.0329768422698123E-2</v>
      </c>
      <c r="L50" s="8">
        <v>0.74466354297540849</v>
      </c>
      <c r="M50" s="8" t="s">
        <v>51</v>
      </c>
      <c r="N50" s="8">
        <v>1.4343056989313723</v>
      </c>
      <c r="O50" s="10" t="s">
        <v>529</v>
      </c>
      <c r="P50" t="s">
        <v>530</v>
      </c>
      <c r="Q50" t="s">
        <v>827</v>
      </c>
      <c r="R50" t="s">
        <v>851</v>
      </c>
      <c r="S50" t="s">
        <v>833</v>
      </c>
      <c r="T50" s="11">
        <v>21300</v>
      </c>
      <c r="U50" s="11">
        <v>43741</v>
      </c>
      <c r="V50">
        <f>DATEDIF(T50,U50,"Y")</f>
        <v>61</v>
      </c>
      <c r="W50">
        <v>0</v>
      </c>
      <c r="X50">
        <v>1</v>
      </c>
      <c r="Y50">
        <v>0</v>
      </c>
      <c r="Z50">
        <v>1</v>
      </c>
      <c r="AA50">
        <v>1</v>
      </c>
      <c r="AB50" t="s">
        <v>834</v>
      </c>
      <c r="AC50">
        <v>1217</v>
      </c>
      <c r="AD50">
        <v>8</v>
      </c>
      <c r="AE50" t="str">
        <f>IF(P50=B50,"TRUE", "FALSE")</f>
        <v>TRUE</v>
      </c>
    </row>
    <row r="51" spans="1:31" x14ac:dyDescent="0.2">
      <c r="A51" t="s">
        <v>532</v>
      </c>
      <c r="B51" t="s">
        <v>532</v>
      </c>
      <c r="C51" s="2" t="s">
        <v>163</v>
      </c>
      <c r="D51" s="8">
        <v>1.2895959056123301</v>
      </c>
      <c r="E51" s="9">
        <v>1289.5959056123302</v>
      </c>
      <c r="F51" s="8">
        <v>28.398833369272271</v>
      </c>
      <c r="G51" s="8">
        <v>1.010339055737576</v>
      </c>
      <c r="H51" s="8">
        <v>17.433816352479155</v>
      </c>
      <c r="I51" s="8">
        <v>0.9945471433627624</v>
      </c>
      <c r="J51" s="8">
        <v>6.512134148795802</v>
      </c>
      <c r="K51" s="8">
        <v>0.10802792862466595</v>
      </c>
      <c r="L51" s="8">
        <v>0.16313029442897634</v>
      </c>
      <c r="M51" s="8" t="s">
        <v>51</v>
      </c>
      <c r="N51" s="8">
        <v>0.93510954302432836</v>
      </c>
      <c r="O51" s="10" t="s">
        <v>531</v>
      </c>
      <c r="P51" t="s">
        <v>532</v>
      </c>
      <c r="Q51" t="s">
        <v>823</v>
      </c>
      <c r="R51" t="s">
        <v>826</v>
      </c>
      <c r="S51" t="s">
        <v>835</v>
      </c>
      <c r="T51" s="11">
        <v>33760</v>
      </c>
      <c r="U51" s="11">
        <v>43815</v>
      </c>
      <c r="V51">
        <f>DATEDIF(T51,U51,"Y")</f>
        <v>27</v>
      </c>
      <c r="W51">
        <v>1</v>
      </c>
      <c r="X51">
        <v>2</v>
      </c>
      <c r="Y51" s="18">
        <v>1</v>
      </c>
      <c r="Z51" s="18">
        <v>0</v>
      </c>
      <c r="AA51">
        <v>1</v>
      </c>
      <c r="AB51" t="s">
        <v>832</v>
      </c>
      <c r="AC51">
        <v>704</v>
      </c>
      <c r="AD51">
        <v>10</v>
      </c>
      <c r="AE51" t="str">
        <f>IF(P51=B51,"TRUE", "FALSE")</f>
        <v>TRUE</v>
      </c>
    </row>
    <row r="52" spans="1:31" x14ac:dyDescent="0.2">
      <c r="A52" t="s">
        <v>538</v>
      </c>
      <c r="B52" t="s">
        <v>538</v>
      </c>
      <c r="C52" s="2" t="s">
        <v>166</v>
      </c>
      <c r="D52" s="8">
        <v>1.569300172237672</v>
      </c>
      <c r="E52" s="9">
        <v>1569.3001722376721</v>
      </c>
      <c r="F52" s="8">
        <v>39.65421601601178</v>
      </c>
      <c r="G52" s="8">
        <v>1.7143882453243595</v>
      </c>
      <c r="H52" s="8">
        <v>14.732338675293056</v>
      </c>
      <c r="I52" s="8">
        <v>0.97083646588120098</v>
      </c>
      <c r="J52" s="8">
        <v>16.323507170919612</v>
      </c>
      <c r="K52" s="8">
        <v>0.17316765030424375</v>
      </c>
      <c r="L52" s="8">
        <v>0.33802023772131612</v>
      </c>
      <c r="M52" s="8" t="s">
        <v>51</v>
      </c>
      <c r="N52" s="8">
        <v>1.0268377765757322</v>
      </c>
      <c r="O52" s="10" t="s">
        <v>537</v>
      </c>
      <c r="P52" t="s">
        <v>538</v>
      </c>
      <c r="Q52" t="s">
        <v>823</v>
      </c>
      <c r="R52" t="s">
        <v>824</v>
      </c>
      <c r="S52" t="s">
        <v>833</v>
      </c>
      <c r="T52" s="11">
        <v>23236</v>
      </c>
      <c r="U52" s="11">
        <v>43866</v>
      </c>
      <c r="V52">
        <f>DATEDIF(T52,U52,"Y")</f>
        <v>56</v>
      </c>
      <c r="W52">
        <v>0</v>
      </c>
      <c r="X52">
        <v>3</v>
      </c>
      <c r="Y52" s="18">
        <v>0</v>
      </c>
      <c r="Z52" s="18">
        <v>0</v>
      </c>
      <c r="AA52">
        <v>1</v>
      </c>
      <c r="AB52" t="s">
        <v>832</v>
      </c>
      <c r="AC52">
        <v>1854</v>
      </c>
      <c r="AD52">
        <v>14</v>
      </c>
      <c r="AE52" t="str">
        <f>IF(P52=B52,"TRUE", "FALSE")</f>
        <v>TRUE</v>
      </c>
    </row>
    <row r="53" spans="1:31" x14ac:dyDescent="0.2">
      <c r="A53" t="s">
        <v>540</v>
      </c>
      <c r="B53" t="s">
        <v>540</v>
      </c>
      <c r="C53" s="2" t="s">
        <v>167</v>
      </c>
      <c r="D53" s="8">
        <v>1.341441337381766</v>
      </c>
      <c r="E53" s="9">
        <v>1341.4413373817661</v>
      </c>
      <c r="F53" s="8">
        <v>29.42984269262822</v>
      </c>
      <c r="G53" s="8">
        <v>2.2463057608562167</v>
      </c>
      <c r="H53" s="8">
        <v>31.55511360488363</v>
      </c>
      <c r="I53" s="8">
        <v>1.0044613967285287</v>
      </c>
      <c r="J53" s="8">
        <v>22.79137832301517</v>
      </c>
      <c r="K53" s="8">
        <v>8.4054936604387565E-2</v>
      </c>
      <c r="L53" s="8">
        <v>0.53578473744684285</v>
      </c>
      <c r="M53" s="8" t="s">
        <v>51</v>
      </c>
      <c r="N53" s="8">
        <v>1.2438848634899435</v>
      </c>
      <c r="O53" s="10" t="s">
        <v>539</v>
      </c>
      <c r="P53" t="s">
        <v>540</v>
      </c>
      <c r="Q53" t="s">
        <v>827</v>
      </c>
      <c r="R53" t="s">
        <v>828</v>
      </c>
      <c r="S53" t="s">
        <v>835</v>
      </c>
      <c r="T53" s="11">
        <v>33242</v>
      </c>
      <c r="U53" s="11">
        <v>43878</v>
      </c>
      <c r="V53">
        <f>DATEDIF(T53,U53,"Y")</f>
        <v>29</v>
      </c>
      <c r="W53">
        <v>1</v>
      </c>
      <c r="X53">
        <v>2</v>
      </c>
      <c r="Y53" s="18">
        <v>0</v>
      </c>
      <c r="Z53" s="18">
        <v>1</v>
      </c>
      <c r="AA53">
        <v>1</v>
      </c>
      <c r="AB53" t="s">
        <v>832</v>
      </c>
      <c r="AC53">
        <v>148</v>
      </c>
      <c r="AD53">
        <v>9</v>
      </c>
      <c r="AE53" t="str">
        <f>IF(P53=B53,"TRUE", "FALSE")</f>
        <v>TRUE</v>
      </c>
    </row>
    <row r="54" spans="1:31" x14ac:dyDescent="0.2">
      <c r="A54" t="s">
        <v>546</v>
      </c>
      <c r="B54" t="s">
        <v>546</v>
      </c>
      <c r="C54" s="2" t="s">
        <v>170</v>
      </c>
      <c r="D54" s="8">
        <v>1.3765664549868335</v>
      </c>
      <c r="E54" s="9">
        <v>1376.5664549868336</v>
      </c>
      <c r="F54" s="8">
        <v>39.37522890076373</v>
      </c>
      <c r="G54" s="8">
        <v>2.0144784331293515</v>
      </c>
      <c r="H54" s="8">
        <v>48.350973144860944</v>
      </c>
      <c r="I54" s="8">
        <v>1.0211071591766481</v>
      </c>
      <c r="J54" s="8">
        <v>12.237240878601019</v>
      </c>
      <c r="K54" s="8">
        <v>5.5343474727287498E-2</v>
      </c>
      <c r="L54" s="8">
        <v>0.65483043866838542</v>
      </c>
      <c r="M54" s="8" t="s">
        <v>51</v>
      </c>
      <c r="N54" s="8">
        <v>1.2200215697647325</v>
      </c>
      <c r="O54" s="10" t="s">
        <v>545</v>
      </c>
      <c r="P54" t="s">
        <v>546</v>
      </c>
      <c r="Q54" t="s">
        <v>823</v>
      </c>
      <c r="R54" t="s">
        <v>824</v>
      </c>
      <c r="S54" t="s">
        <v>833</v>
      </c>
      <c r="T54" s="11">
        <v>30355</v>
      </c>
      <c r="U54" s="11">
        <v>43854</v>
      </c>
      <c r="V54">
        <f>DATEDIF(T54,U54,"Y")</f>
        <v>36</v>
      </c>
      <c r="W54">
        <v>1</v>
      </c>
      <c r="X54">
        <v>3</v>
      </c>
      <c r="Y54" s="18">
        <v>1</v>
      </c>
      <c r="Z54" s="18">
        <v>0</v>
      </c>
      <c r="AA54">
        <v>1</v>
      </c>
      <c r="AB54" t="s">
        <v>834</v>
      </c>
      <c r="AC54">
        <v>2375</v>
      </c>
      <c r="AD54">
        <v>14</v>
      </c>
      <c r="AE54" t="str">
        <f>IF(P54=B54,"TRUE", "FALSE")</f>
        <v>TRUE</v>
      </c>
    </row>
    <row r="55" spans="1:31" x14ac:dyDescent="0.2">
      <c r="A55" t="s">
        <v>548</v>
      </c>
      <c r="B55" t="s">
        <v>548</v>
      </c>
      <c r="C55" s="2" t="s">
        <v>171</v>
      </c>
      <c r="D55" s="8">
        <v>1.1257086076637397</v>
      </c>
      <c r="E55" s="9">
        <v>1125.7086076637397</v>
      </c>
      <c r="F55" s="8">
        <v>29.24272681056642</v>
      </c>
      <c r="G55" s="8">
        <v>2.0377079296832417</v>
      </c>
      <c r="H55" s="8">
        <v>31.116771412047743</v>
      </c>
      <c r="I55" s="8">
        <v>1.0018853927968148</v>
      </c>
      <c r="J55" s="8">
        <v>11.182732762361123</v>
      </c>
      <c r="K55" s="8">
        <v>3.2017879214795257E-2</v>
      </c>
      <c r="L55" s="8">
        <v>0.25059142651392108</v>
      </c>
      <c r="M55" s="8" t="s">
        <v>51</v>
      </c>
      <c r="N55" s="8">
        <v>0.73643215521477656</v>
      </c>
      <c r="O55" s="10" t="s">
        <v>547</v>
      </c>
      <c r="P55" t="s">
        <v>548</v>
      </c>
      <c r="Q55" t="s">
        <v>827</v>
      </c>
      <c r="R55" t="s">
        <v>850</v>
      </c>
      <c r="S55" t="s">
        <v>835</v>
      </c>
      <c r="T55" s="11">
        <v>34130</v>
      </c>
      <c r="U55" s="11">
        <v>43854</v>
      </c>
      <c r="V55">
        <f>DATEDIF(T55,U55,"Y")</f>
        <v>26</v>
      </c>
      <c r="W55">
        <v>0</v>
      </c>
      <c r="X55">
        <v>2</v>
      </c>
      <c r="Y55" s="18">
        <v>0</v>
      </c>
      <c r="Z55" s="18">
        <v>0</v>
      </c>
      <c r="AA55">
        <v>1</v>
      </c>
      <c r="AB55" t="s">
        <v>834</v>
      </c>
      <c r="AC55">
        <v>647</v>
      </c>
      <c r="AD55">
        <v>4</v>
      </c>
      <c r="AE55" t="str">
        <f>IF(P55=B55,"TRUE", "FALSE")</f>
        <v>TRUE</v>
      </c>
    </row>
    <row r="56" spans="1:31" x14ac:dyDescent="0.2">
      <c r="A56" t="s">
        <v>550</v>
      </c>
      <c r="B56" t="s">
        <v>550</v>
      </c>
      <c r="C56" s="2" t="s">
        <v>172</v>
      </c>
      <c r="D56" s="8">
        <v>1.4926296598381783</v>
      </c>
      <c r="E56" s="9">
        <v>1492.6296598381782</v>
      </c>
      <c r="F56" s="8">
        <v>13.26405715356178</v>
      </c>
      <c r="G56" s="8">
        <v>1.4661174803529526</v>
      </c>
      <c r="H56" s="8">
        <v>43.913275269392955</v>
      </c>
      <c r="I56" s="8">
        <v>0.96985497303986301</v>
      </c>
      <c r="J56" s="8">
        <v>11.425731384824948</v>
      </c>
      <c r="K56" s="8">
        <v>7.2209249346055229E-2</v>
      </c>
      <c r="L56" s="8">
        <v>0.15518652094774926</v>
      </c>
      <c r="M56" s="8" t="s">
        <v>51</v>
      </c>
      <c r="N56" s="8">
        <v>1.224399910413368</v>
      </c>
      <c r="O56" s="10" t="s">
        <v>549</v>
      </c>
      <c r="P56" t="s">
        <v>550</v>
      </c>
      <c r="Q56" t="s">
        <v>823</v>
      </c>
      <c r="R56" t="s">
        <v>826</v>
      </c>
      <c r="S56" t="s">
        <v>835</v>
      </c>
      <c r="T56" s="11">
        <v>25518</v>
      </c>
      <c r="U56" s="11">
        <v>43864</v>
      </c>
      <c r="V56">
        <f>DATEDIF(T56,U56,"Y")</f>
        <v>50</v>
      </c>
      <c r="W56">
        <v>0</v>
      </c>
      <c r="X56">
        <v>3</v>
      </c>
      <c r="Y56" s="18">
        <v>1</v>
      </c>
      <c r="Z56" s="18">
        <v>0</v>
      </c>
      <c r="AA56">
        <v>1</v>
      </c>
      <c r="AB56" t="s">
        <v>834</v>
      </c>
      <c r="AC56">
        <v>1982</v>
      </c>
      <c r="AD56">
        <v>10</v>
      </c>
      <c r="AE56" t="str">
        <f>IF(P56=B56,"TRUE", "FALSE")</f>
        <v>TRUE</v>
      </c>
    </row>
    <row r="57" spans="1:31" x14ac:dyDescent="0.2">
      <c r="A57" t="s">
        <v>558</v>
      </c>
      <c r="B57" t="s">
        <v>558</v>
      </c>
      <c r="C57" s="2" t="s">
        <v>176</v>
      </c>
      <c r="D57" s="8">
        <v>1.4561186511115769</v>
      </c>
      <c r="E57" s="9">
        <v>1456.1186511115768</v>
      </c>
      <c r="F57" s="8">
        <v>34.4485395408188</v>
      </c>
      <c r="G57" s="8">
        <v>1.8163141943227989</v>
      </c>
      <c r="H57" s="8">
        <v>57.48788319360186</v>
      </c>
      <c r="I57" s="8">
        <v>1.2446427833060738</v>
      </c>
      <c r="J57" s="8">
        <v>12.948928303498629</v>
      </c>
      <c r="K57" s="8">
        <v>0.24715721237034366</v>
      </c>
      <c r="L57" s="8">
        <v>0.4188468550644775</v>
      </c>
      <c r="M57" s="8" t="s">
        <v>51</v>
      </c>
      <c r="N57" s="8">
        <v>0.95826587322103207</v>
      </c>
      <c r="O57" s="10" t="s">
        <v>557</v>
      </c>
      <c r="P57" t="s">
        <v>558</v>
      </c>
      <c r="Q57" t="s">
        <v>823</v>
      </c>
      <c r="R57" t="s">
        <v>845</v>
      </c>
      <c r="S57" t="s">
        <v>835</v>
      </c>
      <c r="T57" s="11">
        <v>21477</v>
      </c>
      <c r="U57" s="11">
        <v>44042</v>
      </c>
      <c r="V57">
        <f>DATEDIF(T57,U57,"Y")</f>
        <v>61</v>
      </c>
      <c r="W57">
        <v>0</v>
      </c>
      <c r="X57">
        <v>2</v>
      </c>
      <c r="Y57" s="18">
        <v>0</v>
      </c>
      <c r="Z57" s="18">
        <v>1</v>
      </c>
      <c r="AA57">
        <v>1</v>
      </c>
      <c r="AB57" t="s">
        <v>832</v>
      </c>
      <c r="AC57">
        <v>394</v>
      </c>
      <c r="AD57">
        <v>6</v>
      </c>
      <c r="AE57" t="str">
        <f>IF(P57=B57,"TRUE", "FALSE")</f>
        <v>TRUE</v>
      </c>
    </row>
    <row r="58" spans="1:31" x14ac:dyDescent="0.2">
      <c r="A58" t="s">
        <v>560</v>
      </c>
      <c r="B58" t="s">
        <v>560</v>
      </c>
      <c r="C58" s="2" t="s">
        <v>177</v>
      </c>
      <c r="D58" s="8">
        <v>1.0103808216386831</v>
      </c>
      <c r="E58" s="9">
        <v>1010.3808216386832</v>
      </c>
      <c r="F58" s="8">
        <v>31.540569655476624</v>
      </c>
      <c r="G58" s="8">
        <v>1.4654858252438725</v>
      </c>
      <c r="H58" s="8">
        <v>29.192747624932483</v>
      </c>
      <c r="I58" s="8">
        <v>0.9123691307048758</v>
      </c>
      <c r="J58" s="8">
        <v>11.00273772698055</v>
      </c>
      <c r="K58" s="8">
        <v>5.7409468305573585E-2</v>
      </c>
      <c r="L58" s="8">
        <v>0.13776183960112007</v>
      </c>
      <c r="M58" s="8" t="s">
        <v>51</v>
      </c>
      <c r="N58" s="8">
        <v>0.97237057420327933</v>
      </c>
      <c r="O58" s="10" t="s">
        <v>559</v>
      </c>
      <c r="P58" t="s">
        <v>560</v>
      </c>
      <c r="Q58" t="s">
        <v>823</v>
      </c>
      <c r="R58" t="s">
        <v>826</v>
      </c>
      <c r="S58" t="s">
        <v>835</v>
      </c>
      <c r="T58" s="11">
        <v>36030</v>
      </c>
      <c r="U58" s="11">
        <v>44054</v>
      </c>
      <c r="V58">
        <f>DATEDIF(T58,U58,"Y")</f>
        <v>21</v>
      </c>
      <c r="W58">
        <v>1</v>
      </c>
      <c r="X58">
        <v>2</v>
      </c>
      <c r="Y58" s="18">
        <v>1</v>
      </c>
      <c r="Z58" s="18">
        <v>0</v>
      </c>
      <c r="AA58">
        <v>1</v>
      </c>
      <c r="AB58" t="s">
        <v>832</v>
      </c>
      <c r="AC58">
        <v>2208</v>
      </c>
      <c r="AD58">
        <v>5</v>
      </c>
      <c r="AE58" t="str">
        <f>IF(P58=B58,"TRUE", "FALSE")</f>
        <v>TRUE</v>
      </c>
    </row>
    <row r="59" spans="1:31" x14ac:dyDescent="0.2">
      <c r="A59" t="s">
        <v>564</v>
      </c>
      <c r="B59" t="s">
        <v>564</v>
      </c>
      <c r="C59" s="2" t="s">
        <v>179</v>
      </c>
      <c r="D59" s="8">
        <v>1.3365475265340796</v>
      </c>
      <c r="E59" s="9">
        <v>1336.5475265340797</v>
      </c>
      <c r="F59" s="8">
        <v>34.470669944065889</v>
      </c>
      <c r="G59" s="8">
        <v>1.1247181699788327</v>
      </c>
      <c r="H59" s="8">
        <v>19.565551695274209</v>
      </c>
      <c r="I59" s="8">
        <v>0.94437624614748328</v>
      </c>
      <c r="J59" s="8">
        <v>6.560199962845326</v>
      </c>
      <c r="K59" s="8">
        <v>7.2435187730011848E-3</v>
      </c>
      <c r="L59" s="8">
        <v>0.10592477581221565</v>
      </c>
      <c r="M59" s="8" t="s">
        <v>51</v>
      </c>
      <c r="N59" s="8">
        <v>1.3584488521554159</v>
      </c>
      <c r="O59" s="10" t="s">
        <v>563</v>
      </c>
      <c r="P59" t="s">
        <v>564</v>
      </c>
      <c r="Q59" t="s">
        <v>827</v>
      </c>
      <c r="R59" t="s">
        <v>846</v>
      </c>
      <c r="S59" t="s">
        <v>833</v>
      </c>
      <c r="T59" s="11">
        <v>32221</v>
      </c>
      <c r="U59" s="11">
        <v>44063</v>
      </c>
      <c r="V59">
        <f>DATEDIF(T59,U59,"Y")</f>
        <v>32</v>
      </c>
      <c r="W59">
        <v>1</v>
      </c>
      <c r="X59">
        <v>2</v>
      </c>
      <c r="Y59" s="18">
        <v>1</v>
      </c>
      <c r="Z59" s="18">
        <v>0</v>
      </c>
      <c r="AA59">
        <v>1</v>
      </c>
      <c r="AB59" t="s">
        <v>832</v>
      </c>
      <c r="AC59">
        <v>700</v>
      </c>
      <c r="AD59">
        <v>4</v>
      </c>
      <c r="AE59" t="str">
        <f>IF(P59=B59,"TRUE", "FALSE")</f>
        <v>TRUE</v>
      </c>
    </row>
    <row r="60" spans="1:31" ht="16" x14ac:dyDescent="0.2">
      <c r="A60" t="s">
        <v>566</v>
      </c>
      <c r="B60" t="s">
        <v>566</v>
      </c>
      <c r="C60" s="2" t="s">
        <v>180</v>
      </c>
      <c r="D60" s="8">
        <v>0.84825178763812437</v>
      </c>
      <c r="E60" s="9">
        <v>848.25178763812437</v>
      </c>
      <c r="F60" s="8">
        <v>47.860922257268619</v>
      </c>
      <c r="G60" s="8">
        <v>1.6789698742699599</v>
      </c>
      <c r="H60" s="8">
        <v>15.741642791685655</v>
      </c>
      <c r="I60" s="8">
        <v>0.92617237090543436</v>
      </c>
      <c r="J60" s="8">
        <v>6.8516441124073131</v>
      </c>
      <c r="K60" s="8" t="s">
        <v>51</v>
      </c>
      <c r="L60" s="8">
        <v>0.20103322422194908</v>
      </c>
      <c r="M60" s="8" t="s">
        <v>51</v>
      </c>
      <c r="N60" s="8">
        <v>0.92246684988308525</v>
      </c>
      <c r="O60" s="10" t="s">
        <v>565</v>
      </c>
      <c r="P60" t="s">
        <v>566</v>
      </c>
      <c r="Q60" t="s">
        <v>821</v>
      </c>
      <c r="R60" t="s">
        <v>825</v>
      </c>
      <c r="S60" t="s">
        <v>831</v>
      </c>
      <c r="T60" s="11">
        <v>23988</v>
      </c>
      <c r="U60" s="11">
        <v>44084</v>
      </c>
      <c r="V60">
        <f>DATEDIF(T60,U60,"Y")</f>
        <v>55</v>
      </c>
      <c r="W60">
        <v>1</v>
      </c>
      <c r="X60">
        <v>2</v>
      </c>
      <c r="Y60" s="13">
        <v>1</v>
      </c>
      <c r="Z60" s="13">
        <v>0</v>
      </c>
      <c r="AA60">
        <v>1</v>
      </c>
      <c r="AB60" t="s">
        <v>832</v>
      </c>
      <c r="AC60">
        <v>264</v>
      </c>
      <c r="AD60" t="s">
        <v>831</v>
      </c>
      <c r="AE60" t="str">
        <f>IF(P60=B60,"TRUE", "FALSE")</f>
        <v>TRUE</v>
      </c>
    </row>
    <row r="61" spans="1:31" ht="16" x14ac:dyDescent="0.2">
      <c r="A61" t="s">
        <v>568</v>
      </c>
      <c r="B61" t="s">
        <v>568</v>
      </c>
      <c r="C61" s="2" t="s">
        <v>181</v>
      </c>
      <c r="D61" s="8">
        <v>1.2692179353388384</v>
      </c>
      <c r="E61" s="9">
        <v>1269.2179353388385</v>
      </c>
      <c r="F61" s="8">
        <v>51.234516786781718</v>
      </c>
      <c r="G61" s="8">
        <v>1.4473677853855196</v>
      </c>
      <c r="H61" s="8">
        <v>40.143356168910628</v>
      </c>
      <c r="I61" s="8">
        <v>0.96599980718548284</v>
      </c>
      <c r="J61" s="8">
        <v>12.604599130971735</v>
      </c>
      <c r="K61" s="8">
        <v>2.4362789827051583E-2</v>
      </c>
      <c r="L61" s="8">
        <v>0.47933904715473341</v>
      </c>
      <c r="M61" s="8" t="s">
        <v>51</v>
      </c>
      <c r="N61" s="8">
        <v>0.58972933332797584</v>
      </c>
      <c r="O61" s="10" t="s">
        <v>567</v>
      </c>
      <c r="P61" t="s">
        <v>568</v>
      </c>
      <c r="Q61" t="s">
        <v>821</v>
      </c>
      <c r="R61" t="s">
        <v>825</v>
      </c>
      <c r="S61" t="s">
        <v>831</v>
      </c>
      <c r="T61" s="11">
        <v>34492</v>
      </c>
      <c r="U61" s="11">
        <v>44084</v>
      </c>
      <c r="V61">
        <f>DATEDIF(T61,U61,"Y")</f>
        <v>26</v>
      </c>
      <c r="W61">
        <v>0</v>
      </c>
      <c r="X61">
        <v>2</v>
      </c>
      <c r="Y61" s="13">
        <v>0</v>
      </c>
      <c r="Z61" s="13">
        <v>1</v>
      </c>
      <c r="AA61">
        <v>1</v>
      </c>
      <c r="AB61" t="s">
        <v>832</v>
      </c>
      <c r="AC61">
        <v>1928</v>
      </c>
      <c r="AD61" t="s">
        <v>831</v>
      </c>
      <c r="AE61" t="str">
        <f>IF(P61=B61,"TRUE", "FALSE")</f>
        <v>TRUE</v>
      </c>
    </row>
    <row r="62" spans="1:31" ht="16" x14ac:dyDescent="0.2">
      <c r="A62" t="s">
        <v>570</v>
      </c>
      <c r="B62" t="s">
        <v>570</v>
      </c>
      <c r="C62" s="2" t="s">
        <v>182</v>
      </c>
      <c r="D62" s="8">
        <v>1.4774857923898717</v>
      </c>
      <c r="E62" s="9">
        <v>1477.4857923898717</v>
      </c>
      <c r="F62" s="8">
        <v>54.464112848562877</v>
      </c>
      <c r="G62" s="8">
        <v>1.9180466954910185</v>
      </c>
      <c r="H62" s="8">
        <v>52.479257793575613</v>
      </c>
      <c r="I62" s="8">
        <v>1.0054238658752777</v>
      </c>
      <c r="J62" s="8">
        <v>10.932144309216021</v>
      </c>
      <c r="K62" s="8">
        <v>8.1970789323898313E-2</v>
      </c>
      <c r="L62" s="8">
        <v>0.40211822483672366</v>
      </c>
      <c r="M62" s="8" t="s">
        <v>51</v>
      </c>
      <c r="N62" s="8">
        <v>1.0878818395595544</v>
      </c>
      <c r="O62" s="10" t="s">
        <v>569</v>
      </c>
      <c r="P62" t="s">
        <v>570</v>
      </c>
      <c r="Q62" t="s">
        <v>823</v>
      </c>
      <c r="R62" t="s">
        <v>845</v>
      </c>
      <c r="S62" t="s">
        <v>835</v>
      </c>
      <c r="T62" s="11">
        <v>33194</v>
      </c>
      <c r="U62" s="11">
        <v>44084</v>
      </c>
      <c r="V62">
        <f>DATEDIF(T62,U62,"Y")</f>
        <v>29</v>
      </c>
      <c r="W62">
        <v>1</v>
      </c>
      <c r="X62">
        <v>2</v>
      </c>
      <c r="Y62" s="19">
        <v>1</v>
      </c>
      <c r="Z62" s="19">
        <v>0</v>
      </c>
      <c r="AA62">
        <v>1</v>
      </c>
      <c r="AB62" t="s">
        <v>834</v>
      </c>
      <c r="AC62">
        <v>6689</v>
      </c>
      <c r="AD62">
        <v>4</v>
      </c>
      <c r="AE62" t="str">
        <f>IF(P62=B62,"TRUE", "FALSE")</f>
        <v>TRUE</v>
      </c>
    </row>
    <row r="63" spans="1:31" ht="16" x14ac:dyDescent="0.2">
      <c r="A63" t="s">
        <v>572</v>
      </c>
      <c r="B63" t="s">
        <v>572</v>
      </c>
      <c r="C63" s="2" t="s">
        <v>183</v>
      </c>
      <c r="D63" s="8">
        <v>1.512798791844451</v>
      </c>
      <c r="E63" s="9">
        <v>1512.798791844451</v>
      </c>
      <c r="F63" s="8">
        <v>57.652731861285311</v>
      </c>
      <c r="G63" s="8">
        <v>2.5675968777283922</v>
      </c>
      <c r="H63" s="8">
        <v>40.732877904066001</v>
      </c>
      <c r="I63" s="8">
        <v>0.98276668968521219</v>
      </c>
      <c r="J63" s="8">
        <v>11.966215513834317</v>
      </c>
      <c r="K63" s="8">
        <v>7.6729585115304366E-2</v>
      </c>
      <c r="L63" s="8">
        <v>0.33186167746811457</v>
      </c>
      <c r="M63" s="8" t="s">
        <v>51</v>
      </c>
      <c r="N63" s="8">
        <v>0.91513870301458133</v>
      </c>
      <c r="O63" s="10" t="s">
        <v>571</v>
      </c>
      <c r="P63" t="s">
        <v>572</v>
      </c>
      <c r="Q63" t="s">
        <v>827</v>
      </c>
      <c r="R63" t="s">
        <v>849</v>
      </c>
      <c r="S63" t="s">
        <v>833</v>
      </c>
      <c r="T63" s="11">
        <v>34219</v>
      </c>
      <c r="U63" s="11">
        <v>44092</v>
      </c>
      <c r="V63">
        <f>DATEDIF(T63,U63,"Y")</f>
        <v>27</v>
      </c>
      <c r="W63">
        <v>1</v>
      </c>
      <c r="X63">
        <v>2</v>
      </c>
      <c r="Y63" s="19">
        <v>1</v>
      </c>
      <c r="Z63" s="19">
        <v>0</v>
      </c>
      <c r="AA63">
        <v>1</v>
      </c>
      <c r="AB63" t="s">
        <v>834</v>
      </c>
      <c r="AC63">
        <v>2255</v>
      </c>
      <c r="AD63">
        <v>11</v>
      </c>
      <c r="AE63" t="str">
        <f>IF(P63=B63,"TRUE", "FALSE")</f>
        <v>TRUE</v>
      </c>
    </row>
    <row r="64" spans="1:31" x14ac:dyDescent="0.2">
      <c r="A64" t="s">
        <v>574</v>
      </c>
      <c r="B64" t="s">
        <v>574</v>
      </c>
      <c r="C64" s="2" t="s">
        <v>184</v>
      </c>
      <c r="D64" s="8">
        <v>1.1823920679037796</v>
      </c>
      <c r="E64" s="9">
        <v>1182.3920679037797</v>
      </c>
      <c r="F64" s="8">
        <v>61.428829277449239</v>
      </c>
      <c r="G64" s="8">
        <v>1.5398805445152921</v>
      </c>
      <c r="H64" s="8">
        <v>20.427897244581096</v>
      </c>
      <c r="I64" s="8">
        <v>0.98712232463609095</v>
      </c>
      <c r="J64" s="8">
        <v>6.1928184270272109</v>
      </c>
      <c r="K64" s="8">
        <v>2.4064682659255775E-2</v>
      </c>
      <c r="L64" s="8">
        <v>0.29857466823960815</v>
      </c>
      <c r="M64" s="8" t="s">
        <v>51</v>
      </c>
      <c r="N64" s="8">
        <v>0.80781369581871643</v>
      </c>
      <c r="O64" s="10" t="s">
        <v>573</v>
      </c>
      <c r="P64" t="s">
        <v>574</v>
      </c>
      <c r="Q64" t="s">
        <v>821</v>
      </c>
      <c r="R64" t="s">
        <v>822</v>
      </c>
      <c r="S64" t="s">
        <v>831</v>
      </c>
      <c r="T64" s="11">
        <v>30903</v>
      </c>
      <c r="U64" s="11">
        <v>44095</v>
      </c>
      <c r="V64">
        <f>DATEDIF(T64,U64,"Y")</f>
        <v>36</v>
      </c>
      <c r="W64">
        <v>1</v>
      </c>
      <c r="X64">
        <v>2</v>
      </c>
      <c r="Y64">
        <v>0</v>
      </c>
      <c r="Z64">
        <v>1</v>
      </c>
      <c r="AA64">
        <v>1</v>
      </c>
      <c r="AB64" t="s">
        <v>832</v>
      </c>
      <c r="AC64">
        <v>1036</v>
      </c>
      <c r="AD64" t="s">
        <v>831</v>
      </c>
      <c r="AE64" t="str">
        <f>IF(P64=B64,"TRUE", "FALSE")</f>
        <v>TRUE</v>
      </c>
    </row>
    <row r="65" spans="1:31" ht="16" x14ac:dyDescent="0.2">
      <c r="A65" t="s">
        <v>578</v>
      </c>
      <c r="B65" t="s">
        <v>578</v>
      </c>
      <c r="C65" s="2" t="s">
        <v>186</v>
      </c>
      <c r="D65" s="8">
        <v>1.4758304099945017</v>
      </c>
      <c r="E65" s="9">
        <v>1475.8304099945017</v>
      </c>
      <c r="F65" s="8">
        <v>47.05616546711213</v>
      </c>
      <c r="G65" s="8">
        <v>2.4684545839311314</v>
      </c>
      <c r="H65" s="8">
        <v>68.158978163379743</v>
      </c>
      <c r="I65" s="8">
        <v>1.0337108760244058</v>
      </c>
      <c r="J65" s="8">
        <v>11.096444071919843</v>
      </c>
      <c r="K65" s="8">
        <v>0.13320174407808205</v>
      </c>
      <c r="L65" s="8">
        <v>0.54945814177967611</v>
      </c>
      <c r="M65" s="8" t="s">
        <v>51</v>
      </c>
      <c r="N65" s="8">
        <v>1.0835767503891682</v>
      </c>
      <c r="O65" s="10" t="s">
        <v>577</v>
      </c>
      <c r="P65" t="s">
        <v>578</v>
      </c>
      <c r="Q65" t="s">
        <v>823</v>
      </c>
      <c r="R65" t="s">
        <v>845</v>
      </c>
      <c r="S65" t="s">
        <v>835</v>
      </c>
      <c r="T65" s="11">
        <v>29096</v>
      </c>
      <c r="U65" s="11">
        <v>44099</v>
      </c>
      <c r="V65">
        <f>DATEDIF(T65,U65,"Y")</f>
        <v>41</v>
      </c>
      <c r="W65">
        <v>0</v>
      </c>
      <c r="X65">
        <v>1</v>
      </c>
      <c r="Y65" s="19">
        <v>1</v>
      </c>
      <c r="Z65" s="19">
        <v>0</v>
      </c>
      <c r="AA65">
        <v>1</v>
      </c>
      <c r="AB65" t="s">
        <v>832</v>
      </c>
      <c r="AC65">
        <v>1897</v>
      </c>
      <c r="AD65">
        <v>13</v>
      </c>
      <c r="AE65" t="str">
        <f>IF(P65=B65,"TRUE", "FALSE")</f>
        <v>TRUE</v>
      </c>
    </row>
    <row r="66" spans="1:31" ht="16" x14ac:dyDescent="0.2">
      <c r="A66" t="s">
        <v>580</v>
      </c>
      <c r="B66" t="s">
        <v>580</v>
      </c>
      <c r="C66" s="2" t="s">
        <v>187</v>
      </c>
      <c r="D66" s="8">
        <v>1.8599952987915724</v>
      </c>
      <c r="E66" s="9">
        <v>1859.9952987915724</v>
      </c>
      <c r="F66" s="8">
        <v>62.208347658793144</v>
      </c>
      <c r="G66" s="8">
        <v>2.4915935699251204</v>
      </c>
      <c r="H66" s="8">
        <v>36.699393901128857</v>
      </c>
      <c r="I66" s="8">
        <v>1.0559553125650658</v>
      </c>
      <c r="J66" s="8">
        <v>17.889987557278246</v>
      </c>
      <c r="K66" s="8">
        <v>0.17170500416924242</v>
      </c>
      <c r="L66" s="8">
        <v>0.34654610714236522</v>
      </c>
      <c r="M66" s="8" t="s">
        <v>51</v>
      </c>
      <c r="N66" s="8">
        <v>1.5111893058382593</v>
      </c>
      <c r="O66" s="10" t="s">
        <v>579</v>
      </c>
      <c r="P66" t="s">
        <v>580</v>
      </c>
      <c r="Q66" t="s">
        <v>823</v>
      </c>
      <c r="R66" t="s">
        <v>826</v>
      </c>
      <c r="S66" t="s">
        <v>833</v>
      </c>
      <c r="T66" s="11">
        <v>24431</v>
      </c>
      <c r="U66" s="11">
        <v>44099</v>
      </c>
      <c r="V66">
        <f>DATEDIF(T66,U66,"Y")</f>
        <v>53</v>
      </c>
      <c r="W66">
        <v>1</v>
      </c>
      <c r="X66">
        <v>3</v>
      </c>
      <c r="Y66" s="19">
        <v>0</v>
      </c>
      <c r="Z66" s="19">
        <v>0</v>
      </c>
      <c r="AA66">
        <v>1</v>
      </c>
      <c r="AB66" t="s">
        <v>834</v>
      </c>
      <c r="AC66">
        <v>1126</v>
      </c>
      <c r="AD66">
        <v>15</v>
      </c>
      <c r="AE66" t="str">
        <f>IF(P66=B66,"TRUE", "FALSE")</f>
        <v>TRUE</v>
      </c>
    </row>
    <row r="67" spans="1:31" ht="16" x14ac:dyDescent="0.2">
      <c r="A67" t="s">
        <v>582</v>
      </c>
      <c r="B67" t="s">
        <v>582</v>
      </c>
      <c r="C67" s="2" t="s">
        <v>188</v>
      </c>
      <c r="D67" s="8">
        <v>1.2073696487162153</v>
      </c>
      <c r="E67" s="9">
        <v>1207.3696487162154</v>
      </c>
      <c r="F67" s="8">
        <v>64.289774078877286</v>
      </c>
      <c r="G67" s="8">
        <v>3.372973679933061</v>
      </c>
      <c r="H67" s="8">
        <v>29.321839163940151</v>
      </c>
      <c r="I67" s="8">
        <v>1.2064594187873474</v>
      </c>
      <c r="J67" s="8">
        <v>38.751419871868961</v>
      </c>
      <c r="K67" s="8">
        <v>0.23413641294416793</v>
      </c>
      <c r="L67" s="8">
        <v>0.34550659440259957</v>
      </c>
      <c r="M67" s="8" t="s">
        <v>51</v>
      </c>
      <c r="N67" s="8">
        <v>0.73497692686866756</v>
      </c>
      <c r="O67" s="10" t="s">
        <v>581</v>
      </c>
      <c r="P67" t="s">
        <v>582</v>
      </c>
      <c r="Q67" t="s">
        <v>827</v>
      </c>
      <c r="R67" t="s">
        <v>849</v>
      </c>
      <c r="S67" t="s">
        <v>835</v>
      </c>
      <c r="T67" s="11">
        <v>35213</v>
      </c>
      <c r="U67" s="11">
        <v>44104</v>
      </c>
      <c r="V67">
        <f>DATEDIF(T67,U67,"Y")</f>
        <v>24</v>
      </c>
      <c r="W67">
        <v>1</v>
      </c>
      <c r="X67">
        <v>2</v>
      </c>
      <c r="Y67" s="19">
        <v>1</v>
      </c>
      <c r="Z67" s="19">
        <v>0</v>
      </c>
      <c r="AA67">
        <v>1</v>
      </c>
      <c r="AB67" t="s">
        <v>832</v>
      </c>
      <c r="AC67">
        <v>1123</v>
      </c>
      <c r="AD67">
        <v>6</v>
      </c>
      <c r="AE67" t="str">
        <f>IF(P67=B67,"TRUE", "FALSE")</f>
        <v>TRUE</v>
      </c>
    </row>
    <row r="68" spans="1:31" x14ac:dyDescent="0.2">
      <c r="A68" t="s">
        <v>584</v>
      </c>
      <c r="B68" t="s">
        <v>584</v>
      </c>
      <c r="C68" s="2" t="s">
        <v>189</v>
      </c>
      <c r="D68" s="8">
        <v>1.1448789650025575</v>
      </c>
      <c r="E68" s="9">
        <v>1144.8789650025574</v>
      </c>
      <c r="F68" s="8">
        <v>21.131278779783173</v>
      </c>
      <c r="G68" s="8">
        <v>0.93013765175957064</v>
      </c>
      <c r="H68" s="8">
        <v>10.419036070846678</v>
      </c>
      <c r="I68" s="8">
        <v>0.90277226856263737</v>
      </c>
      <c r="J68" s="8">
        <v>9.6789442080435055</v>
      </c>
      <c r="K68" s="8">
        <v>1.456069655562572E-3</v>
      </c>
      <c r="L68" s="8">
        <v>9.6104690493972592E-2</v>
      </c>
      <c r="M68" s="8" t="s">
        <v>51</v>
      </c>
      <c r="N68" s="8">
        <v>0.91407745377393068</v>
      </c>
      <c r="O68" s="10" t="s">
        <v>583</v>
      </c>
      <c r="P68" t="s">
        <v>584</v>
      </c>
      <c r="Q68" t="s">
        <v>823</v>
      </c>
      <c r="R68" t="s">
        <v>826</v>
      </c>
      <c r="S68" t="s">
        <v>835</v>
      </c>
      <c r="T68" s="11">
        <v>23988</v>
      </c>
      <c r="U68" s="11">
        <v>44104</v>
      </c>
      <c r="V68">
        <f>DATEDIF(T68,U68,"Y")</f>
        <v>55</v>
      </c>
      <c r="W68">
        <v>1</v>
      </c>
      <c r="X68">
        <v>2</v>
      </c>
      <c r="Y68" s="18">
        <v>0</v>
      </c>
      <c r="Z68" s="18">
        <v>0</v>
      </c>
      <c r="AA68">
        <v>1</v>
      </c>
      <c r="AB68" t="s">
        <v>834</v>
      </c>
      <c r="AC68">
        <v>4713</v>
      </c>
      <c r="AD68">
        <v>6</v>
      </c>
      <c r="AE68" t="str">
        <f>IF(P68=B68,"TRUE", "FALSE")</f>
        <v>TRUE</v>
      </c>
    </row>
    <row r="69" spans="1:31" x14ac:dyDescent="0.2">
      <c r="A69" t="s">
        <v>586</v>
      </c>
      <c r="B69" t="s">
        <v>586</v>
      </c>
      <c r="C69" s="2" t="s">
        <v>190</v>
      </c>
      <c r="D69" s="8">
        <v>1.3632055434894199</v>
      </c>
      <c r="E69" s="9">
        <v>1363.2055434894198</v>
      </c>
      <c r="F69" s="8">
        <v>58.948807280419885</v>
      </c>
      <c r="G69" s="8">
        <v>1.7671120816124981</v>
      </c>
      <c r="H69" s="8">
        <v>27.792674830213727</v>
      </c>
      <c r="I69" s="8">
        <v>1.0367553329347321</v>
      </c>
      <c r="J69" s="8">
        <v>8.2191395657996278</v>
      </c>
      <c r="K69" s="8">
        <v>2.7426493126663481E-2</v>
      </c>
      <c r="L69" s="8">
        <v>0.12867164084827526</v>
      </c>
      <c r="M69" s="8" t="s">
        <v>51</v>
      </c>
      <c r="N69" s="8">
        <v>1.089479892301672</v>
      </c>
      <c r="O69" s="10" t="s">
        <v>585</v>
      </c>
      <c r="P69" t="s">
        <v>586</v>
      </c>
      <c r="Q69" t="s">
        <v>823</v>
      </c>
      <c r="R69" t="s">
        <v>824</v>
      </c>
      <c r="S69" t="s">
        <v>835</v>
      </c>
      <c r="T69" s="11">
        <v>16624</v>
      </c>
      <c r="U69" s="11">
        <v>44106</v>
      </c>
      <c r="V69">
        <f>DATEDIF(T69,U69,"Y")</f>
        <v>75</v>
      </c>
      <c r="W69">
        <v>1</v>
      </c>
      <c r="X69">
        <v>2</v>
      </c>
      <c r="Y69" s="18">
        <v>1</v>
      </c>
      <c r="Z69" s="18">
        <v>0</v>
      </c>
      <c r="AA69">
        <v>1</v>
      </c>
      <c r="AB69" t="s">
        <v>834</v>
      </c>
      <c r="AC69">
        <v>4146</v>
      </c>
      <c r="AD69">
        <v>6</v>
      </c>
      <c r="AE69" t="str">
        <f>IF(P69=B69,"TRUE", "FALSE")</f>
        <v>TRUE</v>
      </c>
    </row>
    <row r="70" spans="1:31" x14ac:dyDescent="0.2">
      <c r="A70" t="s">
        <v>588</v>
      </c>
      <c r="B70" t="s">
        <v>588</v>
      </c>
      <c r="C70" s="2" t="s">
        <v>191</v>
      </c>
      <c r="D70" s="8">
        <v>1.3220595124341985</v>
      </c>
      <c r="E70" s="9">
        <v>1322.0595124341985</v>
      </c>
      <c r="F70" s="8">
        <v>44.012781497664797</v>
      </c>
      <c r="G70" s="8">
        <v>1.350998185235883</v>
      </c>
      <c r="H70" s="8">
        <v>28.500901784109608</v>
      </c>
      <c r="I70" s="8">
        <v>1.0071314624644612</v>
      </c>
      <c r="J70" s="8">
        <v>6.600017004063309</v>
      </c>
      <c r="K70" s="8">
        <v>0.11767924682206868</v>
      </c>
      <c r="L70" s="8">
        <v>0.15323954695372666</v>
      </c>
      <c r="M70" s="8" t="s">
        <v>51</v>
      </c>
      <c r="N70" s="8">
        <v>0.99958405254022276</v>
      </c>
      <c r="O70" s="10" t="s">
        <v>587</v>
      </c>
      <c r="P70" t="s">
        <v>588</v>
      </c>
      <c r="Q70" t="s">
        <v>823</v>
      </c>
      <c r="R70" t="s">
        <v>824</v>
      </c>
      <c r="S70" t="s">
        <v>833</v>
      </c>
      <c r="T70" s="11">
        <v>33801</v>
      </c>
      <c r="U70" s="11">
        <v>44110</v>
      </c>
      <c r="V70">
        <f>DATEDIF(T70,U70,"Y")</f>
        <v>28</v>
      </c>
      <c r="W70">
        <v>0</v>
      </c>
      <c r="X70">
        <v>2</v>
      </c>
      <c r="Y70" s="18">
        <v>1</v>
      </c>
      <c r="Z70" s="18">
        <v>0</v>
      </c>
      <c r="AA70">
        <v>1</v>
      </c>
      <c r="AB70" t="s">
        <v>832</v>
      </c>
      <c r="AC70">
        <v>2363</v>
      </c>
      <c r="AD70">
        <v>9</v>
      </c>
      <c r="AE70" t="str">
        <f>IF(P70=B70,"TRUE", "FALSE")</f>
        <v>TRUE</v>
      </c>
    </row>
    <row r="71" spans="1:31" ht="16" x14ac:dyDescent="0.2">
      <c r="A71" t="s">
        <v>592</v>
      </c>
      <c r="B71" t="s">
        <v>592</v>
      </c>
      <c r="C71" s="2" t="s">
        <v>193</v>
      </c>
      <c r="D71" s="8">
        <v>1.4664382734507462</v>
      </c>
      <c r="E71" s="9">
        <v>1466.4382734507462</v>
      </c>
      <c r="F71" s="8">
        <v>42.682173829807454</v>
      </c>
      <c r="G71" s="8">
        <v>1.8563268104925741</v>
      </c>
      <c r="H71" s="8">
        <v>44.943653131513862</v>
      </c>
      <c r="I71" s="8">
        <v>1.0036811528092029</v>
      </c>
      <c r="J71" s="8">
        <v>6.7305600837522883</v>
      </c>
      <c r="K71" s="8">
        <v>7.2739718822362839E-2</v>
      </c>
      <c r="L71" s="8">
        <v>0.63856452807603881</v>
      </c>
      <c r="M71" s="8" t="s">
        <v>51</v>
      </c>
      <c r="N71" s="8">
        <v>0.78623819385201088</v>
      </c>
      <c r="O71" s="10" t="s">
        <v>591</v>
      </c>
      <c r="P71" t="s">
        <v>592</v>
      </c>
      <c r="Q71" t="s">
        <v>821</v>
      </c>
      <c r="R71" t="s">
        <v>822</v>
      </c>
      <c r="S71" t="s">
        <v>831</v>
      </c>
      <c r="T71" s="11">
        <v>24811</v>
      </c>
      <c r="U71" s="11">
        <v>44118</v>
      </c>
      <c r="V71">
        <f>DATEDIF(T71,U71,"Y")</f>
        <v>52</v>
      </c>
      <c r="W71">
        <v>1</v>
      </c>
      <c r="X71">
        <v>2</v>
      </c>
      <c r="Y71" s="19">
        <v>1</v>
      </c>
      <c r="Z71" s="19">
        <v>0</v>
      </c>
      <c r="AA71">
        <v>1</v>
      </c>
      <c r="AB71" t="s">
        <v>834</v>
      </c>
      <c r="AC71">
        <v>236</v>
      </c>
      <c r="AD71" t="s">
        <v>831</v>
      </c>
      <c r="AE71" t="str">
        <f>IF(P71=B71,"TRUE", "FALSE")</f>
        <v>TRUE</v>
      </c>
    </row>
    <row r="72" spans="1:31" x14ac:dyDescent="0.2">
      <c r="A72" t="s">
        <v>594</v>
      </c>
      <c r="B72" t="s">
        <v>594</v>
      </c>
      <c r="C72" s="2" t="s">
        <v>194</v>
      </c>
      <c r="D72" s="8">
        <v>1.1705989622113162</v>
      </c>
      <c r="E72" s="9">
        <v>1170.5989622113161</v>
      </c>
      <c r="F72" s="8">
        <v>26.252501283609433</v>
      </c>
      <c r="G72" s="8">
        <v>1.1095373172682066</v>
      </c>
      <c r="H72" s="8">
        <v>29.405315305970589</v>
      </c>
      <c r="I72" s="8">
        <v>0.94807179110944451</v>
      </c>
      <c r="J72" s="8">
        <v>6.8688643998010672</v>
      </c>
      <c r="K72" s="8">
        <v>1.4878604720681149E-2</v>
      </c>
      <c r="L72" s="8">
        <v>8.1345850911970025E-2</v>
      </c>
      <c r="M72" s="8" t="s">
        <v>51</v>
      </c>
      <c r="N72" s="8">
        <v>1.2169593907871006</v>
      </c>
      <c r="O72" s="10" t="s">
        <v>593</v>
      </c>
      <c r="P72" t="s">
        <v>594</v>
      </c>
      <c r="Q72" t="s">
        <v>827</v>
      </c>
      <c r="R72" t="s">
        <v>849</v>
      </c>
      <c r="S72" t="s">
        <v>833</v>
      </c>
      <c r="T72" s="11">
        <v>19739</v>
      </c>
      <c r="U72" s="11">
        <v>44119</v>
      </c>
      <c r="V72">
        <f>DATEDIF(T72,U72,"Y")</f>
        <v>66</v>
      </c>
      <c r="W72">
        <v>1</v>
      </c>
      <c r="X72">
        <v>3</v>
      </c>
      <c r="Y72" s="18">
        <v>1</v>
      </c>
      <c r="Z72" s="18">
        <v>0</v>
      </c>
      <c r="AA72">
        <v>1</v>
      </c>
      <c r="AB72" t="s">
        <v>832</v>
      </c>
      <c r="AC72">
        <v>900</v>
      </c>
      <c r="AD72">
        <v>10</v>
      </c>
      <c r="AE72" t="str">
        <f>IF(P72=B72,"TRUE", "FALSE")</f>
        <v>TRUE</v>
      </c>
    </row>
    <row r="73" spans="1:31" x14ac:dyDescent="0.2">
      <c r="A73" t="s">
        <v>596</v>
      </c>
      <c r="B73" t="s">
        <v>596</v>
      </c>
      <c r="C73" s="2" t="s">
        <v>195</v>
      </c>
      <c r="D73" s="8">
        <v>1.5625961359184357</v>
      </c>
      <c r="E73" s="9">
        <v>1562.5961359184357</v>
      </c>
      <c r="F73" s="8">
        <v>63.305245285493214</v>
      </c>
      <c r="G73" s="8">
        <v>2.3136684493436892</v>
      </c>
      <c r="H73" s="8">
        <v>45.264331479911917</v>
      </c>
      <c r="I73" s="8">
        <v>0.9758282409800465</v>
      </c>
      <c r="J73" s="8">
        <v>14.701689826926058</v>
      </c>
      <c r="K73" s="8">
        <v>3.5353048825258894E-2</v>
      </c>
      <c r="L73" s="8">
        <v>0.39838227378442487</v>
      </c>
      <c r="M73" s="8" t="s">
        <v>51</v>
      </c>
      <c r="N73" s="8">
        <v>0.99751345126836166</v>
      </c>
      <c r="O73" s="10" t="s">
        <v>595</v>
      </c>
      <c r="P73" t="s">
        <v>596</v>
      </c>
      <c r="Q73" t="s">
        <v>827</v>
      </c>
      <c r="R73" t="s">
        <v>849</v>
      </c>
      <c r="S73" t="s">
        <v>835</v>
      </c>
      <c r="T73" s="11">
        <v>34804</v>
      </c>
      <c r="U73" s="11">
        <v>44127</v>
      </c>
      <c r="V73">
        <f>DATEDIF(T73,U73,"Y")</f>
        <v>25</v>
      </c>
      <c r="W73">
        <v>0</v>
      </c>
      <c r="X73">
        <v>1</v>
      </c>
      <c r="Y73" s="18">
        <v>0</v>
      </c>
      <c r="Z73" s="18">
        <v>1</v>
      </c>
      <c r="AA73">
        <v>1</v>
      </c>
      <c r="AB73" t="s">
        <v>832</v>
      </c>
      <c r="AC73">
        <v>904</v>
      </c>
      <c r="AD73">
        <v>6</v>
      </c>
      <c r="AE73" t="str">
        <f>IF(P73=B73,"TRUE", "FALSE")</f>
        <v>TRUE</v>
      </c>
    </row>
    <row r="74" spans="1:31" ht="16" x14ac:dyDescent="0.2">
      <c r="A74" t="s">
        <v>598</v>
      </c>
      <c r="B74" t="s">
        <v>598</v>
      </c>
      <c r="C74" s="2" t="s">
        <v>196</v>
      </c>
      <c r="D74" s="8">
        <v>0.96536207091298742</v>
      </c>
      <c r="E74" s="9">
        <v>965.36207091298741</v>
      </c>
      <c r="F74" s="8">
        <v>36.225258255235133</v>
      </c>
      <c r="G74" s="8">
        <v>1.8207343778591065</v>
      </c>
      <c r="H74" s="8">
        <v>28.437787708756041</v>
      </c>
      <c r="I74" s="8">
        <v>1.0724059817886287</v>
      </c>
      <c r="J74" s="8">
        <v>6.5988935338910633</v>
      </c>
      <c r="K74" s="8">
        <v>0.26189588909608008</v>
      </c>
      <c r="L74" s="8">
        <v>0.36695370112321879</v>
      </c>
      <c r="M74" s="8" t="s">
        <v>51</v>
      </c>
      <c r="N74" s="8">
        <v>0.70349024853073694</v>
      </c>
      <c r="O74" s="10" t="s">
        <v>597</v>
      </c>
      <c r="P74" t="s">
        <v>598</v>
      </c>
      <c r="Q74" t="s">
        <v>827</v>
      </c>
      <c r="R74" t="s">
        <v>828</v>
      </c>
      <c r="S74" t="s">
        <v>835</v>
      </c>
      <c r="T74" s="11">
        <v>23778</v>
      </c>
      <c r="U74" s="11">
        <v>44130</v>
      </c>
      <c r="V74">
        <f>DATEDIF(T74,U74,"Y")</f>
        <v>55</v>
      </c>
      <c r="W74">
        <v>1</v>
      </c>
      <c r="X74">
        <v>2</v>
      </c>
      <c r="Y74" s="19">
        <v>1</v>
      </c>
      <c r="Z74" s="19">
        <v>0</v>
      </c>
      <c r="AA74">
        <v>1</v>
      </c>
      <c r="AB74" t="s">
        <v>832</v>
      </c>
      <c r="AC74">
        <v>319</v>
      </c>
      <c r="AD74">
        <v>11</v>
      </c>
      <c r="AE74" t="str">
        <f>IF(P74=B74,"TRUE", "FALSE")</f>
        <v>TRUE</v>
      </c>
    </row>
    <row r="75" spans="1:31" ht="16" x14ac:dyDescent="0.2">
      <c r="A75" t="s">
        <v>602</v>
      </c>
      <c r="B75" t="s">
        <v>602</v>
      </c>
      <c r="C75" s="2" t="s">
        <v>198</v>
      </c>
      <c r="D75" s="8">
        <v>1.0617114918198902</v>
      </c>
      <c r="E75" s="9">
        <v>1061.7114918198902</v>
      </c>
      <c r="F75" s="8">
        <v>94.61144210416235</v>
      </c>
      <c r="G75" s="8">
        <v>2.0433065836569062</v>
      </c>
      <c r="H75" s="8">
        <v>13.17705875787146</v>
      </c>
      <c r="I75" s="8">
        <v>0.91909023871347539</v>
      </c>
      <c r="J75" s="8">
        <v>14.329240963953175</v>
      </c>
      <c r="K75" s="8" t="s">
        <v>51</v>
      </c>
      <c r="L75" s="8">
        <v>0.19639578395925841</v>
      </c>
      <c r="M75" s="8" t="s">
        <v>51</v>
      </c>
      <c r="N75" s="8">
        <v>0.86784710572565882</v>
      </c>
      <c r="O75" s="10" t="s">
        <v>601</v>
      </c>
      <c r="P75" t="s">
        <v>602</v>
      </c>
      <c r="Q75" t="s">
        <v>821</v>
      </c>
      <c r="R75" t="s">
        <v>848</v>
      </c>
      <c r="S75" t="s">
        <v>831</v>
      </c>
      <c r="T75" s="11">
        <v>37328</v>
      </c>
      <c r="U75" s="11">
        <v>44146</v>
      </c>
      <c r="V75">
        <f>DATEDIF(T75,U75,"Y")</f>
        <v>18</v>
      </c>
      <c r="W75">
        <v>1</v>
      </c>
      <c r="X75">
        <v>2</v>
      </c>
      <c r="Y75" s="19">
        <v>1</v>
      </c>
      <c r="Z75" s="19">
        <v>0</v>
      </c>
      <c r="AA75">
        <v>1</v>
      </c>
      <c r="AB75" t="s">
        <v>832</v>
      </c>
      <c r="AC75">
        <v>472</v>
      </c>
      <c r="AD75" t="s">
        <v>831</v>
      </c>
      <c r="AE75" t="str">
        <f>IF(P75=B75,"TRUE", "FALSE")</f>
        <v>TRUE</v>
      </c>
    </row>
    <row r="76" spans="1:31" ht="16" x14ac:dyDescent="0.2">
      <c r="A76" t="s">
        <v>608</v>
      </c>
      <c r="B76" t="s">
        <v>608</v>
      </c>
      <c r="C76" s="2" t="s">
        <v>201</v>
      </c>
      <c r="D76" s="8">
        <v>0.7221932519322799</v>
      </c>
      <c r="E76" s="9">
        <v>722.19325193227985</v>
      </c>
      <c r="F76" s="8">
        <v>78.999151653957924</v>
      </c>
      <c r="G76" s="8">
        <v>1.6864327623743216</v>
      </c>
      <c r="H76" s="8">
        <v>14.378242224398514</v>
      </c>
      <c r="I76" s="8">
        <v>0.88117789575076755</v>
      </c>
      <c r="J76" s="8">
        <v>6.3900335026235258</v>
      </c>
      <c r="K76" s="8" t="s">
        <v>51</v>
      </c>
      <c r="L76" s="8">
        <v>9.1472484346848279E-2</v>
      </c>
      <c r="M76" s="8" t="s">
        <v>51</v>
      </c>
      <c r="N76" s="8">
        <v>1.0128659737232113</v>
      </c>
      <c r="O76" s="10" t="s">
        <v>607</v>
      </c>
      <c r="P76" t="s">
        <v>608</v>
      </c>
      <c r="Q76" t="s">
        <v>823</v>
      </c>
      <c r="R76" t="s">
        <v>826</v>
      </c>
      <c r="S76" t="s">
        <v>833</v>
      </c>
      <c r="T76" s="11">
        <v>34311</v>
      </c>
      <c r="U76" s="11">
        <v>44148</v>
      </c>
      <c r="V76">
        <f>DATEDIF(T76,U76,"Y")</f>
        <v>26</v>
      </c>
      <c r="W76">
        <v>0</v>
      </c>
      <c r="X76">
        <v>2</v>
      </c>
      <c r="Y76" s="19">
        <v>1</v>
      </c>
      <c r="Z76" s="19">
        <v>0</v>
      </c>
      <c r="AA76">
        <v>1</v>
      </c>
      <c r="AB76" t="s">
        <v>832</v>
      </c>
      <c r="AC76">
        <v>1823</v>
      </c>
      <c r="AD76">
        <v>9</v>
      </c>
      <c r="AE76" t="str">
        <f>IF(P76=B76,"TRUE", "FALSE")</f>
        <v>TRUE</v>
      </c>
    </row>
    <row r="77" spans="1:31" x14ac:dyDescent="0.2">
      <c r="A77" t="s">
        <v>612</v>
      </c>
      <c r="B77" t="s">
        <v>612</v>
      </c>
      <c r="C77" s="2" t="s">
        <v>203</v>
      </c>
      <c r="D77" s="8">
        <v>1.6516823045084361</v>
      </c>
      <c r="E77" s="9">
        <v>1651.6823045084361</v>
      </c>
      <c r="F77" s="8">
        <v>96.434089669726276</v>
      </c>
      <c r="G77" s="8">
        <v>1.6802571397106558</v>
      </c>
      <c r="H77" s="8">
        <v>21.473091961350605</v>
      </c>
      <c r="I77" s="8">
        <v>0.94131349891325045</v>
      </c>
      <c r="J77" s="8">
        <v>11.426686293174008</v>
      </c>
      <c r="K77" s="8">
        <v>4.882647379160579E-2</v>
      </c>
      <c r="L77" s="8">
        <v>0.17252579706042548</v>
      </c>
      <c r="M77" s="8" t="s">
        <v>51</v>
      </c>
      <c r="N77" s="8">
        <v>0.99194072993035176</v>
      </c>
      <c r="O77" s="10" t="s">
        <v>611</v>
      </c>
      <c r="P77" t="s">
        <v>612</v>
      </c>
      <c r="Q77" t="s">
        <v>823</v>
      </c>
      <c r="R77" t="s">
        <v>826</v>
      </c>
      <c r="S77" t="s">
        <v>835</v>
      </c>
      <c r="T77" s="11">
        <v>33826</v>
      </c>
      <c r="U77" s="11">
        <v>44152</v>
      </c>
      <c r="V77">
        <f>DATEDIF(T77,U77,"Y")</f>
        <v>28</v>
      </c>
      <c r="W77">
        <v>0</v>
      </c>
      <c r="X77">
        <v>2</v>
      </c>
      <c r="Y77" s="18">
        <v>1</v>
      </c>
      <c r="Z77" s="18">
        <v>0</v>
      </c>
      <c r="AA77">
        <v>1</v>
      </c>
      <c r="AB77" t="s">
        <v>832</v>
      </c>
      <c r="AC77">
        <v>221</v>
      </c>
      <c r="AD77">
        <v>10</v>
      </c>
      <c r="AE77" t="str">
        <f>IF(P77=B77,"TRUE", "FALSE")</f>
        <v>TRUE</v>
      </c>
    </row>
    <row r="78" spans="1:31" ht="16" x14ac:dyDescent="0.2">
      <c r="A78" t="s">
        <v>616</v>
      </c>
      <c r="B78" t="s">
        <v>616</v>
      </c>
      <c r="C78" s="2" t="s">
        <v>205</v>
      </c>
      <c r="D78" s="8">
        <v>1.5927473087915305</v>
      </c>
      <c r="E78" s="9">
        <v>1592.7473087915305</v>
      </c>
      <c r="F78" s="8">
        <v>64.611107530117565</v>
      </c>
      <c r="G78" s="8">
        <v>1.676858711653276</v>
      </c>
      <c r="H78" s="8">
        <v>35.302840722105636</v>
      </c>
      <c r="I78" s="8">
        <v>1.0731018177863327</v>
      </c>
      <c r="J78" s="8">
        <v>11.509873453916679</v>
      </c>
      <c r="K78" s="8">
        <v>5.194048570253644E-2</v>
      </c>
      <c r="L78" s="8">
        <v>5.8569137490239481E-2</v>
      </c>
      <c r="M78" s="8" t="s">
        <v>51</v>
      </c>
      <c r="N78" s="8">
        <v>1.0233384360737166</v>
      </c>
      <c r="O78" s="10" t="s">
        <v>615</v>
      </c>
      <c r="P78" t="s">
        <v>616</v>
      </c>
      <c r="Q78" t="s">
        <v>823</v>
      </c>
      <c r="R78" t="s">
        <v>826</v>
      </c>
      <c r="S78" t="s">
        <v>835</v>
      </c>
      <c r="T78" s="11">
        <v>35769</v>
      </c>
      <c r="U78" s="11">
        <v>44162</v>
      </c>
      <c r="V78">
        <f>DATEDIF(T78,U78,"Y")</f>
        <v>22</v>
      </c>
      <c r="W78">
        <v>1</v>
      </c>
      <c r="X78">
        <v>2</v>
      </c>
      <c r="Y78" s="19">
        <v>1</v>
      </c>
      <c r="Z78" s="19">
        <v>0</v>
      </c>
      <c r="AA78">
        <v>1</v>
      </c>
      <c r="AB78" t="s">
        <v>834</v>
      </c>
      <c r="AC78">
        <v>7900</v>
      </c>
      <c r="AD78">
        <v>13</v>
      </c>
      <c r="AE78" t="str">
        <f>IF(P78=B78,"TRUE", "FALSE")</f>
        <v>TRUE</v>
      </c>
    </row>
    <row r="79" spans="1:31" ht="16" x14ac:dyDescent="0.2">
      <c r="A79" t="s">
        <v>618</v>
      </c>
      <c r="B79" t="s">
        <v>618</v>
      </c>
      <c r="C79" s="2" t="s">
        <v>206</v>
      </c>
      <c r="D79" s="8">
        <v>0.7881662995232368</v>
      </c>
      <c r="E79" s="9">
        <v>788.16629952323683</v>
      </c>
      <c r="F79" s="8">
        <v>41.504778591030451</v>
      </c>
      <c r="G79" s="8">
        <v>1.7414072808554217</v>
      </c>
      <c r="H79" s="8">
        <v>44.929159882991989</v>
      </c>
      <c r="I79" s="8">
        <v>0.98508508978265907</v>
      </c>
      <c r="J79" s="8">
        <v>6.8052644444045551</v>
      </c>
      <c r="K79" s="8">
        <v>7.4143160440177353E-2</v>
      </c>
      <c r="L79" s="8">
        <v>0.17883574793332671</v>
      </c>
      <c r="M79" s="8" t="s">
        <v>51</v>
      </c>
      <c r="N79" s="8">
        <v>1.1595594686266546</v>
      </c>
      <c r="O79" s="10" t="s">
        <v>617</v>
      </c>
      <c r="P79" t="s">
        <v>618</v>
      </c>
      <c r="Q79" t="s">
        <v>823</v>
      </c>
      <c r="R79" t="s">
        <v>826</v>
      </c>
      <c r="S79" t="s">
        <v>835</v>
      </c>
      <c r="T79" s="11">
        <v>28094</v>
      </c>
      <c r="U79" s="11">
        <v>44169</v>
      </c>
      <c r="V79">
        <f>DATEDIF(T79,U79,"Y")</f>
        <v>44</v>
      </c>
      <c r="W79">
        <v>1</v>
      </c>
      <c r="X79">
        <v>2</v>
      </c>
      <c r="Y79" s="19">
        <v>1</v>
      </c>
      <c r="Z79" s="19">
        <v>0</v>
      </c>
      <c r="AA79">
        <v>1</v>
      </c>
      <c r="AB79" t="s">
        <v>832</v>
      </c>
      <c r="AC79">
        <v>659</v>
      </c>
      <c r="AD79">
        <v>6</v>
      </c>
      <c r="AE79" t="str">
        <f>IF(P79=B79,"TRUE", "FALSE")</f>
        <v>TRUE</v>
      </c>
    </row>
    <row r="80" spans="1:31" ht="16" x14ac:dyDescent="0.2">
      <c r="A80" t="s">
        <v>620</v>
      </c>
      <c r="B80" t="s">
        <v>620</v>
      </c>
      <c r="C80" s="2" t="s">
        <v>207</v>
      </c>
      <c r="D80" s="8">
        <v>1.2519855426397821</v>
      </c>
      <c r="E80" s="9">
        <v>1251.9855426397821</v>
      </c>
      <c r="F80" s="8">
        <v>65.119977974994185</v>
      </c>
      <c r="G80" s="8">
        <v>1.9200638215130561</v>
      </c>
      <c r="H80" s="8">
        <v>43.138276097778693</v>
      </c>
      <c r="I80" s="8">
        <v>1.0140645267039148</v>
      </c>
      <c r="J80" s="8">
        <v>11.934642418917242</v>
      </c>
      <c r="K80" s="8">
        <v>0.13432958116170096</v>
      </c>
      <c r="L80" s="8">
        <v>0.18465282074955958</v>
      </c>
      <c r="M80" s="8" t="s">
        <v>51</v>
      </c>
      <c r="N80" s="8">
        <v>1.0697972319965787</v>
      </c>
      <c r="O80" s="10" t="s">
        <v>619</v>
      </c>
      <c r="P80" t="s">
        <v>620</v>
      </c>
      <c r="Q80" t="s">
        <v>827</v>
      </c>
      <c r="R80" t="s">
        <v>849</v>
      </c>
      <c r="S80" t="s">
        <v>835</v>
      </c>
      <c r="T80" s="11">
        <v>25846</v>
      </c>
      <c r="U80" s="11">
        <v>44172</v>
      </c>
      <c r="V80">
        <f>DATEDIF(T80,U80,"Y")</f>
        <v>50</v>
      </c>
      <c r="W80">
        <v>0</v>
      </c>
      <c r="X80">
        <v>3</v>
      </c>
      <c r="Y80" s="19">
        <v>1</v>
      </c>
      <c r="Z80" s="19">
        <v>0</v>
      </c>
      <c r="AA80">
        <v>1</v>
      </c>
      <c r="AB80" t="s">
        <v>834</v>
      </c>
      <c r="AC80">
        <v>549</v>
      </c>
      <c r="AD80">
        <v>9</v>
      </c>
      <c r="AE80" t="str">
        <f>IF(P80=B80,"TRUE", "FALSE")</f>
        <v>TRUE</v>
      </c>
    </row>
    <row r="81" spans="1:31" ht="16" x14ac:dyDescent="0.2">
      <c r="A81" t="s">
        <v>626</v>
      </c>
      <c r="B81" t="s">
        <v>626</v>
      </c>
      <c r="C81" s="2" t="s">
        <v>210</v>
      </c>
      <c r="D81" s="8">
        <v>1.3862257255966333</v>
      </c>
      <c r="E81" s="9">
        <v>1386.2257255966333</v>
      </c>
      <c r="F81" s="8">
        <v>36.804125834484637</v>
      </c>
      <c r="G81" s="8">
        <v>1.7679726896441836</v>
      </c>
      <c r="H81" s="8">
        <v>37.829266222720683</v>
      </c>
      <c r="I81" s="8">
        <v>0.95170690767887889</v>
      </c>
      <c r="J81" s="8">
        <v>9.8118374029163267</v>
      </c>
      <c r="K81" s="8">
        <v>4.286716511458306E-4</v>
      </c>
      <c r="L81" s="8">
        <v>0.2527620674483208</v>
      </c>
      <c r="M81" s="8" t="s">
        <v>51</v>
      </c>
      <c r="N81" s="8">
        <v>0.97449756846340829</v>
      </c>
      <c r="O81" s="10" t="s">
        <v>625</v>
      </c>
      <c r="P81" t="s">
        <v>626</v>
      </c>
      <c r="Q81" t="s">
        <v>827</v>
      </c>
      <c r="R81" t="s">
        <v>828</v>
      </c>
      <c r="S81" t="s">
        <v>835</v>
      </c>
      <c r="T81" s="11">
        <v>35547</v>
      </c>
      <c r="U81" s="11">
        <v>44181</v>
      </c>
      <c r="V81">
        <f>DATEDIF(T81,U81,"Y")</f>
        <v>23</v>
      </c>
      <c r="W81">
        <v>0</v>
      </c>
      <c r="X81">
        <v>1</v>
      </c>
      <c r="Y81" s="19">
        <v>0</v>
      </c>
      <c r="Z81" s="19">
        <v>0</v>
      </c>
      <c r="AA81">
        <v>1</v>
      </c>
      <c r="AB81" t="s">
        <v>834</v>
      </c>
      <c r="AC81">
        <v>338</v>
      </c>
      <c r="AD81">
        <v>7</v>
      </c>
      <c r="AE81" t="str">
        <f>IF(P81=B81,"TRUE", "FALSE")</f>
        <v>TRUE</v>
      </c>
    </row>
    <row r="82" spans="1:31" x14ac:dyDescent="0.2">
      <c r="A82" t="s">
        <v>636</v>
      </c>
      <c r="B82" t="s">
        <v>636</v>
      </c>
      <c r="C82" s="2" t="s">
        <v>215</v>
      </c>
      <c r="D82" s="8">
        <v>2.1254466013570124</v>
      </c>
      <c r="E82" s="9">
        <v>2125.4466013570122</v>
      </c>
      <c r="F82" s="8">
        <v>67.626650356210675</v>
      </c>
      <c r="G82" s="8">
        <v>0.33654209800239487</v>
      </c>
      <c r="H82" s="8">
        <v>67.828554982483553</v>
      </c>
      <c r="I82" s="8">
        <v>1.0174255036590931</v>
      </c>
      <c r="J82" s="8">
        <v>3.0531906166548706</v>
      </c>
      <c r="K82" s="8">
        <v>7.5261117082147749E-2</v>
      </c>
      <c r="L82" s="8">
        <v>7.5545023139229062E-2</v>
      </c>
      <c r="M82" s="8" t="s">
        <v>51</v>
      </c>
      <c r="N82" s="8">
        <v>2.0398615228983878</v>
      </c>
      <c r="O82" s="10" t="s">
        <v>635</v>
      </c>
      <c r="P82" t="s">
        <v>636</v>
      </c>
      <c r="Q82" t="s">
        <v>847</v>
      </c>
      <c r="R82" t="s">
        <v>825</v>
      </c>
      <c r="S82" t="s">
        <v>831</v>
      </c>
      <c r="T82" s="11">
        <v>21616</v>
      </c>
      <c r="U82" s="11">
        <v>43237</v>
      </c>
      <c r="V82">
        <f>DATEDIF(T82,U82,"Y")</f>
        <v>59</v>
      </c>
      <c r="W82">
        <v>0</v>
      </c>
      <c r="X82">
        <v>3</v>
      </c>
      <c r="Y82">
        <v>1</v>
      </c>
      <c r="Z82">
        <v>0</v>
      </c>
      <c r="AA82">
        <v>1</v>
      </c>
      <c r="AB82" t="s">
        <v>832</v>
      </c>
      <c r="AC82">
        <v>206</v>
      </c>
      <c r="AD82" t="s">
        <v>831</v>
      </c>
      <c r="AE82" t="str">
        <f>IF(P82=B82,"TRUE", "FALSE")</f>
        <v>TRUE</v>
      </c>
    </row>
    <row r="83" spans="1:31" ht="16" x14ac:dyDescent="0.2">
      <c r="A83" t="s">
        <v>692</v>
      </c>
      <c r="B83" t="s">
        <v>692</v>
      </c>
      <c r="C83" s="2" t="s">
        <v>243</v>
      </c>
      <c r="D83" s="8">
        <v>1.3618549787443934</v>
      </c>
      <c r="E83" s="9">
        <v>1361.8549787443935</v>
      </c>
      <c r="F83" s="8">
        <v>45.430108275199117</v>
      </c>
      <c r="G83" s="8">
        <v>1.0242367019135936</v>
      </c>
      <c r="H83" s="8">
        <v>35.136617560047476</v>
      </c>
      <c r="I83" s="8">
        <v>1.0553272447158362</v>
      </c>
      <c r="J83" s="8">
        <v>2.78861483792195</v>
      </c>
      <c r="K83" s="8">
        <v>0.14587044374558372</v>
      </c>
      <c r="L83" s="8">
        <v>0.32668307328680729</v>
      </c>
      <c r="M83" s="8" t="s">
        <v>51</v>
      </c>
      <c r="N83" s="8">
        <v>1.4248478095695531</v>
      </c>
      <c r="O83" s="10" t="s">
        <v>691</v>
      </c>
      <c r="P83" t="s">
        <v>692</v>
      </c>
      <c r="Q83" t="s">
        <v>827</v>
      </c>
      <c r="R83" t="s">
        <v>846</v>
      </c>
      <c r="S83" t="s">
        <v>833</v>
      </c>
      <c r="T83" s="11">
        <v>31009</v>
      </c>
      <c r="U83" s="11">
        <v>43699</v>
      </c>
      <c r="V83">
        <f>DATEDIF(T83,U83,"Y")</f>
        <v>34</v>
      </c>
      <c r="W83">
        <v>1</v>
      </c>
      <c r="X83">
        <v>2</v>
      </c>
      <c r="Y83" s="13">
        <v>1</v>
      </c>
      <c r="Z83" s="13">
        <v>0</v>
      </c>
      <c r="AA83">
        <v>1</v>
      </c>
      <c r="AB83" t="s">
        <v>832</v>
      </c>
      <c r="AC83">
        <v>2000</v>
      </c>
      <c r="AD83">
        <v>10</v>
      </c>
      <c r="AE83" t="str">
        <f>IF(P83=B83,"TRUE", "FALSE")</f>
        <v>TRUE</v>
      </c>
    </row>
    <row r="84" spans="1:31" ht="16" x14ac:dyDescent="0.2">
      <c r="A84" t="s">
        <v>782</v>
      </c>
      <c r="B84" t="s">
        <v>782</v>
      </c>
      <c r="C84" s="2" t="s">
        <v>288</v>
      </c>
      <c r="D84" s="8">
        <v>1.1118833810006103</v>
      </c>
      <c r="E84" s="9">
        <v>1111.8833810006104</v>
      </c>
      <c r="F84" s="8">
        <v>101.31599205727676</v>
      </c>
      <c r="G84" s="8">
        <v>1.0877891290868194</v>
      </c>
      <c r="H84" s="8">
        <v>53.996618408594706</v>
      </c>
      <c r="I84" s="8">
        <v>1.0652401629022326</v>
      </c>
      <c r="J84" s="8">
        <v>2.9266863185106664</v>
      </c>
      <c r="K84" s="8">
        <v>8.9879553390523115E-2</v>
      </c>
      <c r="L84" s="8">
        <v>5.8083346307672534E-2</v>
      </c>
      <c r="M84" s="8">
        <v>0.44726071080866037</v>
      </c>
      <c r="N84" s="8">
        <v>3.7892023166540687</v>
      </c>
      <c r="O84" s="10" t="s">
        <v>781</v>
      </c>
      <c r="P84" t="s">
        <v>782</v>
      </c>
      <c r="Q84" t="s">
        <v>852</v>
      </c>
      <c r="R84" t="s">
        <v>831</v>
      </c>
      <c r="S84" t="s">
        <v>831</v>
      </c>
      <c r="T84" s="11">
        <v>26667</v>
      </c>
      <c r="U84" s="11">
        <v>44231</v>
      </c>
      <c r="V84">
        <f>DATEDIF(T84,U84,"Y")</f>
        <v>48</v>
      </c>
      <c r="W84">
        <v>0</v>
      </c>
      <c r="X84">
        <v>2</v>
      </c>
      <c r="Y84" s="20">
        <v>1</v>
      </c>
      <c r="Z84" s="20">
        <v>0</v>
      </c>
      <c r="AA84">
        <v>1</v>
      </c>
      <c r="AB84" t="s">
        <v>832</v>
      </c>
      <c r="AC84" t="s">
        <v>831</v>
      </c>
      <c r="AD84" t="s">
        <v>831</v>
      </c>
      <c r="AE84" t="str">
        <f>IF(P84=B84,"TRUE", "FALSE")</f>
        <v>TRUE</v>
      </c>
    </row>
    <row r="85" spans="1:31" ht="16" x14ac:dyDescent="0.2">
      <c r="A85" t="s">
        <v>784</v>
      </c>
      <c r="B85" t="s">
        <v>784</v>
      </c>
      <c r="C85" s="2" t="s">
        <v>289</v>
      </c>
      <c r="D85" s="8">
        <v>0.7891110796726496</v>
      </c>
      <c r="E85" s="9">
        <v>789.11107967264957</v>
      </c>
      <c r="F85" s="8">
        <v>79.065416305371102</v>
      </c>
      <c r="G85" s="8">
        <v>0.93568391279900021</v>
      </c>
      <c r="H85" s="8">
        <v>26.893693006705803</v>
      </c>
      <c r="I85" s="8">
        <v>1.0529456122638106</v>
      </c>
      <c r="J85" s="8">
        <v>2.8532625740118358</v>
      </c>
      <c r="K85" s="8">
        <v>9.9878330010926025E-2</v>
      </c>
      <c r="L85" s="8">
        <v>0.27381932411748466</v>
      </c>
      <c r="M85" s="8">
        <v>5.9532258007748647E-2</v>
      </c>
      <c r="N85" s="8">
        <v>2.5455249930305506</v>
      </c>
      <c r="O85" s="10" t="s">
        <v>783</v>
      </c>
      <c r="P85" t="s">
        <v>784</v>
      </c>
      <c r="Q85" t="s">
        <v>852</v>
      </c>
      <c r="R85" t="s">
        <v>831</v>
      </c>
      <c r="S85" t="s">
        <v>831</v>
      </c>
      <c r="T85" s="11">
        <v>24872</v>
      </c>
      <c r="U85" s="11">
        <v>44231</v>
      </c>
      <c r="V85">
        <f>DATEDIF(T85,U85,"Y")</f>
        <v>53</v>
      </c>
      <c r="W85">
        <v>0</v>
      </c>
      <c r="X85">
        <v>2</v>
      </c>
      <c r="Y85" s="20">
        <v>1</v>
      </c>
      <c r="Z85" s="20">
        <v>0</v>
      </c>
      <c r="AA85">
        <v>1</v>
      </c>
      <c r="AB85" t="s">
        <v>832</v>
      </c>
      <c r="AC85" t="s">
        <v>831</v>
      </c>
      <c r="AD85" t="s">
        <v>831</v>
      </c>
      <c r="AE85" t="str">
        <f>IF(P85=B85,"TRUE", "FALSE")</f>
        <v>TRUE</v>
      </c>
    </row>
    <row r="86" spans="1:31" ht="16" x14ac:dyDescent="0.2">
      <c r="A86" t="s">
        <v>786</v>
      </c>
      <c r="B86" t="s">
        <v>786</v>
      </c>
      <c r="C86" s="2" t="s">
        <v>290</v>
      </c>
      <c r="D86" s="8">
        <v>0.92152151799171611</v>
      </c>
      <c r="E86" s="9">
        <v>921.52151799171611</v>
      </c>
      <c r="F86" s="8">
        <v>27.265808316518722</v>
      </c>
      <c r="G86" s="8" t="s">
        <v>51</v>
      </c>
      <c r="H86" s="8">
        <v>7.7948412324348872</v>
      </c>
      <c r="I86" s="8">
        <v>0.93241782076623902</v>
      </c>
      <c r="J86" s="8">
        <v>2.5353473057220235</v>
      </c>
      <c r="K86" s="8">
        <v>4.9315759192893438E-2</v>
      </c>
      <c r="L86" s="8">
        <v>1.8717992881232218E-2</v>
      </c>
      <c r="M86" s="8" t="s">
        <v>51</v>
      </c>
      <c r="N86" s="8">
        <v>0.83275519066068349</v>
      </c>
      <c r="O86" s="10" t="s">
        <v>785</v>
      </c>
      <c r="P86" t="s">
        <v>786</v>
      </c>
      <c r="Q86" t="s">
        <v>852</v>
      </c>
      <c r="R86" t="s">
        <v>831</v>
      </c>
      <c r="S86" t="s">
        <v>831</v>
      </c>
      <c r="T86" s="11">
        <v>24477</v>
      </c>
      <c r="U86" s="11">
        <v>44233</v>
      </c>
      <c r="V86">
        <f>DATEDIF(T86,U86,"Y")</f>
        <v>54</v>
      </c>
      <c r="W86">
        <v>0</v>
      </c>
      <c r="X86">
        <v>3</v>
      </c>
      <c r="Y86" s="21">
        <v>0</v>
      </c>
      <c r="Z86" s="21">
        <v>0</v>
      </c>
      <c r="AA86">
        <v>1</v>
      </c>
      <c r="AB86" t="s">
        <v>834</v>
      </c>
      <c r="AC86" t="s">
        <v>831</v>
      </c>
      <c r="AD86" t="s">
        <v>831</v>
      </c>
      <c r="AE86" t="str">
        <f>IF(P86=B86,"TRUE", "FALSE")</f>
        <v>TRUE</v>
      </c>
    </row>
    <row r="87" spans="1:31" ht="16" x14ac:dyDescent="0.2">
      <c r="A87" t="s">
        <v>788</v>
      </c>
      <c r="B87" t="s">
        <v>788</v>
      </c>
      <c r="C87" s="2" t="s">
        <v>291</v>
      </c>
      <c r="D87" s="8">
        <v>0.91630855810450307</v>
      </c>
      <c r="E87" s="9">
        <v>916.30855810450305</v>
      </c>
      <c r="F87" s="8">
        <v>105.1209161032269</v>
      </c>
      <c r="G87" s="8">
        <v>2.0606062711781812</v>
      </c>
      <c r="H87" s="8">
        <v>21.285141454039888</v>
      </c>
      <c r="I87" s="8">
        <v>1.01644471465051</v>
      </c>
      <c r="J87" s="8">
        <v>3.3540530423579353</v>
      </c>
      <c r="K87" s="8">
        <v>0.14036474120297537</v>
      </c>
      <c r="L87" s="8">
        <v>0.53494309548659436</v>
      </c>
      <c r="M87" s="8" t="s">
        <v>51</v>
      </c>
      <c r="N87" s="8">
        <v>1.3750204662502186</v>
      </c>
      <c r="O87" s="10" t="s">
        <v>787</v>
      </c>
      <c r="P87" t="s">
        <v>788</v>
      </c>
      <c r="Q87" t="s">
        <v>852</v>
      </c>
      <c r="R87" t="s">
        <v>831</v>
      </c>
      <c r="S87" t="s">
        <v>831</v>
      </c>
      <c r="T87" s="11">
        <v>32884</v>
      </c>
      <c r="U87" s="11">
        <v>44233</v>
      </c>
      <c r="V87">
        <f>DATEDIF(T87,U87,"Y")</f>
        <v>31</v>
      </c>
      <c r="W87">
        <v>1</v>
      </c>
      <c r="X87">
        <v>2</v>
      </c>
      <c r="Y87" s="20">
        <v>0</v>
      </c>
      <c r="Z87" s="20">
        <v>0</v>
      </c>
      <c r="AA87">
        <v>1</v>
      </c>
      <c r="AB87" t="s">
        <v>832</v>
      </c>
      <c r="AC87" t="s">
        <v>831</v>
      </c>
      <c r="AD87" t="s">
        <v>831</v>
      </c>
      <c r="AE87" t="str">
        <f>IF(P87=B87,"TRUE", "FALSE")</f>
        <v>TRUE</v>
      </c>
    </row>
    <row r="88" spans="1:31" ht="16" x14ac:dyDescent="0.2">
      <c r="A88" t="s">
        <v>790</v>
      </c>
      <c r="B88" t="s">
        <v>790</v>
      </c>
      <c r="C88" s="2" t="s">
        <v>292</v>
      </c>
      <c r="D88" s="8">
        <v>1.137630143549647</v>
      </c>
      <c r="E88" s="9">
        <v>1137.6301435496471</v>
      </c>
      <c r="F88" s="8">
        <v>68.710934398321996</v>
      </c>
      <c r="G88" s="8">
        <v>1.4705668429608927</v>
      </c>
      <c r="H88" s="8">
        <v>26.413624798138059</v>
      </c>
      <c r="I88" s="8">
        <v>1.0576483552391149</v>
      </c>
      <c r="J88" s="8">
        <v>3.1176065830043527</v>
      </c>
      <c r="K88" s="8">
        <v>0.32756797767535162</v>
      </c>
      <c r="L88" s="8">
        <v>0.6113174847520364</v>
      </c>
      <c r="M88" s="8" t="s">
        <v>51</v>
      </c>
      <c r="N88" s="8">
        <v>3.0401668072312829</v>
      </c>
      <c r="O88" s="10" t="s">
        <v>789</v>
      </c>
      <c r="P88" t="s">
        <v>790</v>
      </c>
      <c r="Q88" t="s">
        <v>852</v>
      </c>
      <c r="R88" t="s">
        <v>831</v>
      </c>
      <c r="S88" t="s">
        <v>831</v>
      </c>
      <c r="T88" s="11">
        <v>33635</v>
      </c>
      <c r="U88" s="11">
        <v>44236</v>
      </c>
      <c r="V88">
        <f>DATEDIF(T88,U88,"Y")</f>
        <v>29</v>
      </c>
      <c r="W88">
        <v>1</v>
      </c>
      <c r="X88">
        <v>2</v>
      </c>
      <c r="Y88" s="21">
        <v>1</v>
      </c>
      <c r="Z88" s="21">
        <v>0</v>
      </c>
      <c r="AA88">
        <v>1</v>
      </c>
      <c r="AB88" t="s">
        <v>832</v>
      </c>
      <c r="AC88" t="s">
        <v>831</v>
      </c>
      <c r="AD88" t="s">
        <v>831</v>
      </c>
      <c r="AE88" t="str">
        <f>IF(P88=B88,"TRUE", "FALSE")</f>
        <v>TRUE</v>
      </c>
    </row>
    <row r="89" spans="1:31" ht="16" x14ac:dyDescent="0.2">
      <c r="A89" t="s">
        <v>792</v>
      </c>
      <c r="B89" t="s">
        <v>792</v>
      </c>
      <c r="C89" s="2" t="s">
        <v>293</v>
      </c>
      <c r="D89" s="8">
        <v>1.4060720093663783</v>
      </c>
      <c r="E89" s="9">
        <v>1406.0720093663783</v>
      </c>
      <c r="F89" s="8">
        <v>65.032136030410655</v>
      </c>
      <c r="G89" s="8">
        <v>0.74287399061230808</v>
      </c>
      <c r="H89" s="8">
        <v>22.126884110031895</v>
      </c>
      <c r="I89" s="8">
        <v>1.0003090492991076</v>
      </c>
      <c r="J89" s="8">
        <v>2.9061852540869189</v>
      </c>
      <c r="K89" s="8">
        <v>6.9600960994106592E-2</v>
      </c>
      <c r="L89" s="8">
        <v>0.20792898058074261</v>
      </c>
      <c r="M89" s="8" t="s">
        <v>51</v>
      </c>
      <c r="N89" s="8">
        <v>2.0475426213706407</v>
      </c>
      <c r="O89" s="10" t="s">
        <v>791</v>
      </c>
      <c r="P89" t="s">
        <v>792</v>
      </c>
      <c r="Q89" t="s">
        <v>852</v>
      </c>
      <c r="R89" t="s">
        <v>831</v>
      </c>
      <c r="S89" t="s">
        <v>831</v>
      </c>
      <c r="T89" s="11">
        <v>33608</v>
      </c>
      <c r="U89" s="11">
        <v>44237</v>
      </c>
      <c r="V89">
        <f>DATEDIF(T89,U89,"Y")</f>
        <v>29</v>
      </c>
      <c r="W89">
        <v>0</v>
      </c>
      <c r="X89">
        <v>2</v>
      </c>
      <c r="Y89" s="21">
        <v>0</v>
      </c>
      <c r="Z89" s="21">
        <v>0</v>
      </c>
      <c r="AA89">
        <v>1</v>
      </c>
      <c r="AB89" t="s">
        <v>832</v>
      </c>
      <c r="AC89" t="s">
        <v>831</v>
      </c>
      <c r="AD89" t="s">
        <v>831</v>
      </c>
      <c r="AE89" t="str">
        <f>IF(P89=B89,"TRUE", "FALSE")</f>
        <v>TRUE</v>
      </c>
    </row>
    <row r="90" spans="1:31" ht="16" x14ac:dyDescent="0.2">
      <c r="A90" t="s">
        <v>794</v>
      </c>
      <c r="B90" t="s">
        <v>794</v>
      </c>
      <c r="C90" s="2" t="s">
        <v>294</v>
      </c>
      <c r="D90" s="8">
        <v>1.3456201222947057</v>
      </c>
      <c r="E90" s="9">
        <v>1345.6201222947057</v>
      </c>
      <c r="F90" s="8">
        <v>56.784650257906883</v>
      </c>
      <c r="G90" s="8">
        <v>1.6273931919432068</v>
      </c>
      <c r="H90" s="8">
        <v>10.716941881624791</v>
      </c>
      <c r="I90" s="8">
        <v>0.92677751109394424</v>
      </c>
      <c r="J90" s="8">
        <v>2.7191658345864762</v>
      </c>
      <c r="K90" s="8">
        <v>9.3303232053320334E-2</v>
      </c>
      <c r="L90" s="8">
        <v>2.8818939050922934E-2</v>
      </c>
      <c r="M90" s="8" t="s">
        <v>51</v>
      </c>
      <c r="N90" s="8">
        <v>1.5456731392065981</v>
      </c>
      <c r="O90" s="10" t="s">
        <v>793</v>
      </c>
      <c r="P90" t="s">
        <v>794</v>
      </c>
      <c r="Q90" t="s">
        <v>852</v>
      </c>
      <c r="R90" t="s">
        <v>831</v>
      </c>
      <c r="S90" t="s">
        <v>831</v>
      </c>
      <c r="T90" s="11">
        <v>34726</v>
      </c>
      <c r="U90" s="11">
        <v>44237</v>
      </c>
      <c r="V90">
        <f>DATEDIF(T90,U90,"Y")</f>
        <v>26</v>
      </c>
      <c r="W90">
        <v>0</v>
      </c>
      <c r="X90">
        <v>2</v>
      </c>
      <c r="Y90" s="21">
        <v>1</v>
      </c>
      <c r="Z90" s="21">
        <v>0</v>
      </c>
      <c r="AA90">
        <v>1</v>
      </c>
      <c r="AB90" t="s">
        <v>832</v>
      </c>
      <c r="AC90" t="s">
        <v>831</v>
      </c>
      <c r="AD90" t="s">
        <v>831</v>
      </c>
      <c r="AE90" t="str">
        <f>IF(P90=B90,"TRUE", "FALSE")</f>
        <v>TRUE</v>
      </c>
    </row>
    <row r="91" spans="1:31" ht="16" x14ac:dyDescent="0.2">
      <c r="A91" t="s">
        <v>796</v>
      </c>
      <c r="B91" t="s">
        <v>796</v>
      </c>
      <c r="C91" s="2" t="s">
        <v>295</v>
      </c>
      <c r="D91" s="8">
        <v>1.4988848751218498</v>
      </c>
      <c r="E91" s="9">
        <v>1498.8848751218497</v>
      </c>
      <c r="F91" s="8">
        <v>26.833174948210292</v>
      </c>
      <c r="G91" s="8">
        <v>2.5950086623079724</v>
      </c>
      <c r="H91" s="8">
        <v>81.381978755912783</v>
      </c>
      <c r="I91" s="8">
        <v>1.037233673278422</v>
      </c>
      <c r="J91" s="8">
        <v>2.7409314459869671</v>
      </c>
      <c r="K91" s="8">
        <v>9.7993385239541569E-2</v>
      </c>
      <c r="L91" s="8">
        <v>0.44049820888303387</v>
      </c>
      <c r="M91" s="8" t="s">
        <v>51</v>
      </c>
      <c r="N91" s="8">
        <v>1.4279332465295842</v>
      </c>
      <c r="O91" s="10" t="s">
        <v>795</v>
      </c>
      <c r="P91" t="s">
        <v>796</v>
      </c>
      <c r="Q91" t="s">
        <v>852</v>
      </c>
      <c r="R91" t="s">
        <v>831</v>
      </c>
      <c r="S91" t="s">
        <v>831</v>
      </c>
      <c r="T91" s="11">
        <v>31660</v>
      </c>
      <c r="U91" s="11">
        <v>44237</v>
      </c>
      <c r="V91">
        <f>DATEDIF(T91,U91,"Y")</f>
        <v>34</v>
      </c>
      <c r="W91">
        <v>1</v>
      </c>
      <c r="X91">
        <v>2</v>
      </c>
      <c r="Y91" s="21">
        <v>1</v>
      </c>
      <c r="Z91" s="21">
        <v>0</v>
      </c>
      <c r="AA91">
        <v>1</v>
      </c>
      <c r="AB91" t="s">
        <v>834</v>
      </c>
      <c r="AC91" t="s">
        <v>831</v>
      </c>
      <c r="AD91" t="s">
        <v>831</v>
      </c>
      <c r="AE91" t="str">
        <f>IF(P91=B91,"TRUE", "FALSE")</f>
        <v>TRUE</v>
      </c>
    </row>
    <row r="92" spans="1:31" ht="16" x14ac:dyDescent="0.2">
      <c r="A92" t="s">
        <v>798</v>
      </c>
      <c r="B92" t="s">
        <v>798</v>
      </c>
      <c r="C92" s="2" t="s">
        <v>296</v>
      </c>
      <c r="D92" s="8">
        <v>1.7757447393657935</v>
      </c>
      <c r="E92" s="9">
        <v>1775.7447393657935</v>
      </c>
      <c r="F92" s="8">
        <v>96.376665625926975</v>
      </c>
      <c r="G92" s="8">
        <v>2.5604174528265164</v>
      </c>
      <c r="H92" s="8">
        <v>25.50243341849405</v>
      </c>
      <c r="I92" s="8">
        <v>1.0103864684667698</v>
      </c>
      <c r="J92" s="8">
        <v>2.9466035104314141</v>
      </c>
      <c r="K92" s="8">
        <v>8.0497007292949299E-2</v>
      </c>
      <c r="L92" s="8">
        <v>0.10708716524196028</v>
      </c>
      <c r="M92" s="8" t="s">
        <v>51</v>
      </c>
      <c r="N92" s="8">
        <v>1.0361850489554818</v>
      </c>
      <c r="O92" s="10" t="s">
        <v>797</v>
      </c>
      <c r="P92" t="s">
        <v>798</v>
      </c>
      <c r="Q92" t="s">
        <v>852</v>
      </c>
      <c r="R92" t="s">
        <v>831</v>
      </c>
      <c r="S92" t="s">
        <v>831</v>
      </c>
      <c r="T92" s="11">
        <v>33457</v>
      </c>
      <c r="U92" s="11">
        <v>44238</v>
      </c>
      <c r="V92">
        <f>DATEDIF(T92,U92,"Y")</f>
        <v>29</v>
      </c>
      <c r="W92">
        <v>1</v>
      </c>
      <c r="X92">
        <v>2</v>
      </c>
      <c r="Y92" s="21">
        <v>1</v>
      </c>
      <c r="Z92" s="21">
        <v>0</v>
      </c>
      <c r="AA92">
        <v>1</v>
      </c>
      <c r="AB92" t="s">
        <v>832</v>
      </c>
      <c r="AC92" t="s">
        <v>831</v>
      </c>
      <c r="AD92" t="s">
        <v>831</v>
      </c>
      <c r="AE92" t="str">
        <f>IF(P92=B92,"TRUE", "FALSE")</f>
        <v>TRUE</v>
      </c>
    </row>
    <row r="93" spans="1:31" ht="16" x14ac:dyDescent="0.2">
      <c r="A93" t="s">
        <v>800</v>
      </c>
      <c r="B93" t="s">
        <v>800</v>
      </c>
      <c r="C93" s="2" t="s">
        <v>297</v>
      </c>
      <c r="D93" s="8">
        <v>1.2056159191059297</v>
      </c>
      <c r="E93" s="9">
        <v>1205.6159191059296</v>
      </c>
      <c r="F93" s="8">
        <v>26.699463034271677</v>
      </c>
      <c r="G93" s="8">
        <v>2.8511909068557939</v>
      </c>
      <c r="H93" s="8">
        <v>104.04340556258023</v>
      </c>
      <c r="I93" s="8">
        <v>1.0894915957724791</v>
      </c>
      <c r="J93" s="8">
        <v>2.7120118636517683</v>
      </c>
      <c r="K93" s="8">
        <v>0.18685513649888563</v>
      </c>
      <c r="L93" s="8">
        <v>0.35591156249946476</v>
      </c>
      <c r="M93" s="8" t="s">
        <v>51</v>
      </c>
      <c r="N93" s="8">
        <v>1.8564706688420993</v>
      </c>
      <c r="O93" s="10" t="s">
        <v>799</v>
      </c>
      <c r="P93" t="s">
        <v>800</v>
      </c>
      <c r="Q93" t="s">
        <v>852</v>
      </c>
      <c r="R93" t="s">
        <v>831</v>
      </c>
      <c r="S93" t="s">
        <v>831</v>
      </c>
      <c r="T93" s="11">
        <v>31079</v>
      </c>
      <c r="U93" s="11">
        <v>44238</v>
      </c>
      <c r="V93">
        <f>DATEDIF(T93,U93,"Y")</f>
        <v>36</v>
      </c>
      <c r="W93">
        <v>1</v>
      </c>
      <c r="X93">
        <v>2</v>
      </c>
      <c r="Y93" s="21">
        <v>1</v>
      </c>
      <c r="Z93" s="21">
        <v>0</v>
      </c>
      <c r="AA93">
        <v>1</v>
      </c>
      <c r="AB93" t="s">
        <v>834</v>
      </c>
      <c r="AC93" t="s">
        <v>831</v>
      </c>
      <c r="AD93" t="s">
        <v>831</v>
      </c>
      <c r="AE93" t="str">
        <f>IF(P93=B93,"TRUE", "FALSE")</f>
        <v>TRUE</v>
      </c>
    </row>
    <row r="94" spans="1:31" ht="16" x14ac:dyDescent="0.2">
      <c r="A94" t="s">
        <v>802</v>
      </c>
      <c r="B94" t="s">
        <v>802</v>
      </c>
      <c r="C94" s="2" t="s">
        <v>298</v>
      </c>
      <c r="D94" s="8">
        <v>0.95651203196003909</v>
      </c>
      <c r="E94" s="9">
        <v>956.51203196003905</v>
      </c>
      <c r="F94" s="8">
        <v>71.35705060148004</v>
      </c>
      <c r="G94" s="8">
        <v>2.3801342549027265</v>
      </c>
      <c r="H94" s="8">
        <v>38.176846976241691</v>
      </c>
      <c r="I94" s="8">
        <v>1.0307198936604838</v>
      </c>
      <c r="J94" s="8">
        <v>2.9768040108088059</v>
      </c>
      <c r="K94" s="8">
        <v>6.4368546194751193E-3</v>
      </c>
      <c r="L94" s="8">
        <v>0.35688650676322131</v>
      </c>
      <c r="M94" s="8" t="s">
        <v>51</v>
      </c>
      <c r="N94" s="8">
        <v>1.8645483812799168</v>
      </c>
      <c r="O94" s="10" t="s">
        <v>801</v>
      </c>
      <c r="P94" t="s">
        <v>802</v>
      </c>
      <c r="Q94" t="s">
        <v>852</v>
      </c>
      <c r="R94" t="s">
        <v>831</v>
      </c>
      <c r="S94" t="s">
        <v>831</v>
      </c>
      <c r="T94" s="11">
        <v>31751</v>
      </c>
      <c r="U94" s="11">
        <v>44244</v>
      </c>
      <c r="V94">
        <f>DATEDIF(T94,U94,"Y")</f>
        <v>34</v>
      </c>
      <c r="W94">
        <v>1</v>
      </c>
      <c r="X94">
        <v>2</v>
      </c>
      <c r="Y94" s="21">
        <v>1</v>
      </c>
      <c r="Z94" s="21">
        <v>0</v>
      </c>
      <c r="AA94">
        <v>1</v>
      </c>
      <c r="AB94" t="s">
        <v>834</v>
      </c>
      <c r="AC94" t="s">
        <v>831</v>
      </c>
      <c r="AD94" t="s">
        <v>831</v>
      </c>
      <c r="AE94" t="str">
        <f>IF(P94=B94,"TRUE", "FALSE")</f>
        <v>TRUE</v>
      </c>
    </row>
    <row r="95" spans="1:31" ht="16" x14ac:dyDescent="0.2">
      <c r="A95" t="s">
        <v>804</v>
      </c>
      <c r="B95" t="s">
        <v>804</v>
      </c>
      <c r="C95" s="2" t="s">
        <v>299</v>
      </c>
      <c r="D95" s="8">
        <v>1.5779642039563369</v>
      </c>
      <c r="E95" s="9">
        <v>1577.9642039563369</v>
      </c>
      <c r="F95" s="8">
        <v>76.109212345597726</v>
      </c>
      <c r="G95" s="8">
        <v>2.685250903678686</v>
      </c>
      <c r="H95" s="8">
        <v>47.647292415720194</v>
      </c>
      <c r="I95" s="8">
        <v>0.99998397229298441</v>
      </c>
      <c r="J95" s="8">
        <v>2.9886997548241778</v>
      </c>
      <c r="K95" s="8">
        <v>7.8827020506513606E-2</v>
      </c>
      <c r="L95" s="8">
        <v>0.20541117165321782</v>
      </c>
      <c r="M95" s="8" t="s">
        <v>51</v>
      </c>
      <c r="N95" s="8">
        <v>1.801658553489486</v>
      </c>
      <c r="O95" s="10" t="s">
        <v>803</v>
      </c>
      <c r="P95" t="s">
        <v>804</v>
      </c>
      <c r="Q95" t="s">
        <v>852</v>
      </c>
      <c r="R95" t="s">
        <v>831</v>
      </c>
      <c r="S95" t="s">
        <v>831</v>
      </c>
      <c r="T95" s="11">
        <v>31873</v>
      </c>
      <c r="U95" s="11">
        <v>44244</v>
      </c>
      <c r="V95">
        <f>DATEDIF(T95,U95,"Y")</f>
        <v>33</v>
      </c>
      <c r="W95">
        <v>0</v>
      </c>
      <c r="X95">
        <v>2</v>
      </c>
      <c r="Y95" s="21">
        <v>0</v>
      </c>
      <c r="Z95" s="21">
        <v>0</v>
      </c>
      <c r="AA95">
        <v>1</v>
      </c>
      <c r="AB95" t="s">
        <v>832</v>
      </c>
      <c r="AC95" t="s">
        <v>831</v>
      </c>
      <c r="AD95" t="s">
        <v>831</v>
      </c>
      <c r="AE95" t="str">
        <f>IF(P95=B95,"TRUE", "FALSE")</f>
        <v>TRUE</v>
      </c>
    </row>
    <row r="96" spans="1:31" ht="16" x14ac:dyDescent="0.2">
      <c r="A96" t="s">
        <v>806</v>
      </c>
      <c r="B96" t="s">
        <v>806</v>
      </c>
      <c r="C96" s="2" t="s">
        <v>300</v>
      </c>
      <c r="D96" s="8">
        <v>0.95347987350967267</v>
      </c>
      <c r="E96" s="9">
        <v>953.47987350967264</v>
      </c>
      <c r="F96" s="8">
        <v>57.693801234236808</v>
      </c>
      <c r="G96" s="8">
        <v>1.974427693328193</v>
      </c>
      <c r="H96" s="8">
        <v>34.005405722329087</v>
      </c>
      <c r="I96" s="8">
        <v>1.0359984054452194</v>
      </c>
      <c r="J96" s="8">
        <v>2.7206588424572189</v>
      </c>
      <c r="K96" s="8">
        <v>3.8263386841089292E-2</v>
      </c>
      <c r="L96" s="8">
        <v>0.18968554488145387</v>
      </c>
      <c r="M96" s="8" t="s">
        <v>51</v>
      </c>
      <c r="N96" s="8">
        <v>1.7575163252570403</v>
      </c>
      <c r="O96" s="10" t="s">
        <v>805</v>
      </c>
      <c r="P96" t="s">
        <v>806</v>
      </c>
      <c r="Q96" t="s">
        <v>852</v>
      </c>
      <c r="R96" t="s">
        <v>831</v>
      </c>
      <c r="S96" t="s">
        <v>831</v>
      </c>
      <c r="T96" s="11">
        <v>34733</v>
      </c>
      <c r="U96" s="11">
        <v>44244</v>
      </c>
      <c r="V96">
        <f>DATEDIF(T96,U96,"Y")</f>
        <v>26</v>
      </c>
      <c r="W96">
        <v>0</v>
      </c>
      <c r="X96">
        <v>2</v>
      </c>
      <c r="Y96" s="21">
        <v>1</v>
      </c>
      <c r="Z96" s="21">
        <v>0</v>
      </c>
      <c r="AA96">
        <v>1</v>
      </c>
      <c r="AB96" t="s">
        <v>832</v>
      </c>
      <c r="AC96" t="s">
        <v>831</v>
      </c>
      <c r="AD96" t="s">
        <v>831</v>
      </c>
      <c r="AE96" t="str">
        <f>IF(P96=B96,"TRUE", "FALSE")</f>
        <v>TRUE</v>
      </c>
    </row>
    <row r="97" spans="1:31" ht="16" x14ac:dyDescent="0.2">
      <c r="A97" t="s">
        <v>808</v>
      </c>
      <c r="B97" t="s">
        <v>808</v>
      </c>
      <c r="C97" s="2" t="s">
        <v>301</v>
      </c>
      <c r="D97" s="8">
        <v>1.0229301019924806</v>
      </c>
      <c r="E97" s="9">
        <v>1022.9301019924806</v>
      </c>
      <c r="F97" s="8">
        <v>89.413788720239424</v>
      </c>
      <c r="G97" s="8">
        <v>2.7098467648462679</v>
      </c>
      <c r="H97" s="8">
        <v>25.290393445855692</v>
      </c>
      <c r="I97" s="8">
        <v>0.96680186755324582</v>
      </c>
      <c r="J97" s="8">
        <v>3.7940248714277223</v>
      </c>
      <c r="K97" s="8">
        <v>6.3757707859911736E-2</v>
      </c>
      <c r="L97" s="8">
        <v>0.30007176963380083</v>
      </c>
      <c r="M97" s="8" t="s">
        <v>51</v>
      </c>
      <c r="N97" s="8">
        <v>1.4652678451839851</v>
      </c>
      <c r="O97" s="10" t="s">
        <v>807</v>
      </c>
      <c r="P97" t="s">
        <v>808</v>
      </c>
      <c r="Q97" t="s">
        <v>853</v>
      </c>
      <c r="R97" t="s">
        <v>831</v>
      </c>
      <c r="S97" t="s">
        <v>831</v>
      </c>
      <c r="T97" s="11">
        <v>24855</v>
      </c>
      <c r="U97" s="11">
        <v>44245</v>
      </c>
      <c r="V97">
        <f>DATEDIF(T97,U97,"Y")</f>
        <v>53</v>
      </c>
      <c r="W97">
        <v>1</v>
      </c>
      <c r="X97">
        <v>2</v>
      </c>
      <c r="Y97" s="21">
        <v>1</v>
      </c>
      <c r="Z97" s="21">
        <v>0</v>
      </c>
      <c r="AA97">
        <v>1</v>
      </c>
      <c r="AB97" t="s">
        <v>832</v>
      </c>
      <c r="AC97" t="s">
        <v>831</v>
      </c>
      <c r="AD97" t="s">
        <v>831</v>
      </c>
      <c r="AE97" t="str">
        <f>IF(P97=B97,"TRUE", "FALSE")</f>
        <v>TRUE</v>
      </c>
    </row>
    <row r="98" spans="1:31" ht="16" x14ac:dyDescent="0.2">
      <c r="A98" t="s">
        <v>810</v>
      </c>
      <c r="B98" t="s">
        <v>810</v>
      </c>
      <c r="C98" s="2" t="s">
        <v>302</v>
      </c>
      <c r="D98" s="8">
        <v>0.90297770980292669</v>
      </c>
      <c r="E98" s="9">
        <v>902.97770980292671</v>
      </c>
      <c r="F98" s="8">
        <v>51.43478374844257</v>
      </c>
      <c r="G98" s="8">
        <v>2.2441636880522031</v>
      </c>
      <c r="H98" s="8">
        <v>19.127271971652569</v>
      </c>
      <c r="I98" s="8">
        <v>1.0464840156054231</v>
      </c>
      <c r="J98" s="8">
        <v>4.4031910279508573</v>
      </c>
      <c r="K98" s="8">
        <v>8.529294498447966E-2</v>
      </c>
      <c r="L98" s="8">
        <v>0.26543076220067457</v>
      </c>
      <c r="M98" s="8" t="s">
        <v>51</v>
      </c>
      <c r="N98" s="8">
        <v>1.3960255029210196</v>
      </c>
      <c r="O98" s="10" t="s">
        <v>809</v>
      </c>
      <c r="P98" t="s">
        <v>810</v>
      </c>
      <c r="Q98" t="s">
        <v>852</v>
      </c>
      <c r="R98" t="s">
        <v>831</v>
      </c>
      <c r="S98" t="s">
        <v>831</v>
      </c>
      <c r="T98" s="11">
        <v>32239</v>
      </c>
      <c r="U98" s="11">
        <v>44245</v>
      </c>
      <c r="V98">
        <f>DATEDIF(T98,U98,"Y")</f>
        <v>32</v>
      </c>
      <c r="W98">
        <v>1</v>
      </c>
      <c r="X98">
        <v>2</v>
      </c>
      <c r="Y98" s="21">
        <v>1</v>
      </c>
      <c r="Z98" s="21">
        <v>0</v>
      </c>
      <c r="AA98">
        <v>1</v>
      </c>
      <c r="AB98" t="s">
        <v>832</v>
      </c>
      <c r="AC98" t="s">
        <v>831</v>
      </c>
      <c r="AD98" t="s">
        <v>831</v>
      </c>
      <c r="AE98" t="str">
        <f>IF(P98=B98,"TRUE", "FALSE")</f>
        <v>TRUE</v>
      </c>
    </row>
    <row r="99" spans="1:31" ht="16" x14ac:dyDescent="0.2">
      <c r="A99" t="s">
        <v>812</v>
      </c>
      <c r="B99" t="s">
        <v>812</v>
      </c>
      <c r="C99" s="2" t="s">
        <v>303</v>
      </c>
      <c r="D99" s="8">
        <v>0.92547621359059462</v>
      </c>
      <c r="E99" s="9">
        <v>925.47621359059463</v>
      </c>
      <c r="F99" s="8">
        <v>34.614890974702718</v>
      </c>
      <c r="G99" s="8">
        <v>1.3917406057269381</v>
      </c>
      <c r="H99" s="8">
        <v>16.458563937946867</v>
      </c>
      <c r="I99" s="8">
        <v>0.90464443466193423</v>
      </c>
      <c r="J99" s="8">
        <v>2.7210795548847106</v>
      </c>
      <c r="K99" s="8" t="s">
        <v>51</v>
      </c>
      <c r="L99" s="8">
        <v>2.0466888037238239E-2</v>
      </c>
      <c r="M99" s="8" t="s">
        <v>51</v>
      </c>
      <c r="N99" s="8">
        <v>0.98230924132492237</v>
      </c>
      <c r="O99" s="10" t="s">
        <v>811</v>
      </c>
      <c r="P99" t="s">
        <v>812</v>
      </c>
      <c r="Q99" t="s">
        <v>852</v>
      </c>
      <c r="R99" t="s">
        <v>831</v>
      </c>
      <c r="S99" t="s">
        <v>831</v>
      </c>
      <c r="T99" s="11">
        <v>30318</v>
      </c>
      <c r="U99" s="11">
        <v>44250</v>
      </c>
      <c r="V99">
        <f>DATEDIF(T99,U99,"Y")</f>
        <v>38</v>
      </c>
      <c r="W99">
        <v>1</v>
      </c>
      <c r="X99">
        <v>2</v>
      </c>
      <c r="Y99" s="21">
        <v>1</v>
      </c>
      <c r="Z99" s="21">
        <v>0</v>
      </c>
      <c r="AA99">
        <v>1</v>
      </c>
      <c r="AB99" t="s">
        <v>834</v>
      </c>
      <c r="AC99" t="s">
        <v>831</v>
      </c>
      <c r="AD99" t="s">
        <v>831</v>
      </c>
      <c r="AE99" t="str">
        <f>IF(P99=B99,"TRUE", "FALSE")</f>
        <v>TRUE</v>
      </c>
    </row>
    <row r="100" spans="1:31" ht="16" x14ac:dyDescent="0.2">
      <c r="A100" t="s">
        <v>814</v>
      </c>
      <c r="B100" t="s">
        <v>814</v>
      </c>
      <c r="C100" s="2" t="s">
        <v>304</v>
      </c>
      <c r="D100" s="8">
        <v>1.3214145322080173</v>
      </c>
      <c r="E100" s="9">
        <v>1321.4145322080174</v>
      </c>
      <c r="F100" s="8">
        <v>81.337875258343587</v>
      </c>
      <c r="G100" s="8">
        <v>2.9190100094447295</v>
      </c>
      <c r="H100" s="8">
        <v>22.441026768533831</v>
      </c>
      <c r="I100" s="8">
        <v>1.0021013892447377</v>
      </c>
      <c r="J100" s="8">
        <v>3.2777392660292826</v>
      </c>
      <c r="K100" s="8">
        <v>0.12123681120034016</v>
      </c>
      <c r="L100" s="8">
        <v>0.37009381310684092</v>
      </c>
      <c r="M100" s="8" t="s">
        <v>51</v>
      </c>
      <c r="N100" s="8">
        <v>1.7213603619521791</v>
      </c>
      <c r="O100" s="10" t="s">
        <v>813</v>
      </c>
      <c r="P100" t="s">
        <v>814</v>
      </c>
      <c r="Q100" t="s">
        <v>852</v>
      </c>
      <c r="R100" t="s">
        <v>831</v>
      </c>
      <c r="S100" t="s">
        <v>831</v>
      </c>
      <c r="T100" s="11">
        <v>29625</v>
      </c>
      <c r="U100" s="11">
        <v>44251</v>
      </c>
      <c r="V100">
        <f>DATEDIF(T100,U100,"Y")</f>
        <v>40</v>
      </c>
      <c r="W100">
        <v>0</v>
      </c>
      <c r="X100">
        <v>2</v>
      </c>
      <c r="Y100" s="21">
        <v>0</v>
      </c>
      <c r="Z100" s="21">
        <v>0</v>
      </c>
      <c r="AA100">
        <v>1</v>
      </c>
      <c r="AB100" t="s">
        <v>832</v>
      </c>
      <c r="AC100" t="s">
        <v>831</v>
      </c>
      <c r="AD100" t="s">
        <v>831</v>
      </c>
      <c r="AE100" t="str">
        <f>IF(P100=B100,"TRUE", "FALSE")</f>
        <v>TRUE</v>
      </c>
    </row>
    <row r="101" spans="1:31" ht="16" x14ac:dyDescent="0.2">
      <c r="A101" t="s">
        <v>816</v>
      </c>
      <c r="B101" t="s">
        <v>816</v>
      </c>
      <c r="C101" s="2" t="s">
        <v>305</v>
      </c>
      <c r="D101" s="8">
        <v>0.84651449217802999</v>
      </c>
      <c r="E101" s="9">
        <v>846.51449217802997</v>
      </c>
      <c r="F101" s="8">
        <v>61.816826050222716</v>
      </c>
      <c r="G101" s="8">
        <v>1.788494913236182</v>
      </c>
      <c r="H101" s="8">
        <v>28.31555037336809</v>
      </c>
      <c r="I101" s="8">
        <v>0.99148430315799341</v>
      </c>
      <c r="J101" s="8">
        <v>3.6373263337204906</v>
      </c>
      <c r="K101" s="8">
        <v>2.7638112505312278E-2</v>
      </c>
      <c r="L101" s="8">
        <v>0.15106117364962302</v>
      </c>
      <c r="M101" s="8">
        <v>5.937717064696163E-2</v>
      </c>
      <c r="N101" s="8">
        <v>2.1167552334986128</v>
      </c>
      <c r="O101" s="10" t="s">
        <v>815</v>
      </c>
      <c r="P101" t="s">
        <v>816</v>
      </c>
      <c r="Q101" t="s">
        <v>852</v>
      </c>
      <c r="R101" t="s">
        <v>831</v>
      </c>
      <c r="S101" t="s">
        <v>831</v>
      </c>
      <c r="T101" s="11">
        <v>30742</v>
      </c>
      <c r="U101" s="11">
        <v>44256</v>
      </c>
      <c r="V101">
        <f>DATEDIF(T101,U101,"Y")</f>
        <v>37</v>
      </c>
      <c r="W101">
        <v>1</v>
      </c>
      <c r="X101">
        <v>2</v>
      </c>
      <c r="Y101" s="21">
        <v>1</v>
      </c>
      <c r="Z101" s="21">
        <v>0</v>
      </c>
      <c r="AA101">
        <v>1</v>
      </c>
      <c r="AB101" t="s">
        <v>834</v>
      </c>
      <c r="AC101" t="s">
        <v>831</v>
      </c>
      <c r="AD101" t="s">
        <v>831</v>
      </c>
      <c r="AE101" t="str">
        <f>IF(P101=B101,"TRUE", "FALSE")</f>
        <v>TRUE</v>
      </c>
    </row>
    <row r="102" spans="1:31" ht="16" x14ac:dyDescent="0.2">
      <c r="A102" t="s">
        <v>818</v>
      </c>
      <c r="B102" t="s">
        <v>818</v>
      </c>
      <c r="C102" s="2" t="s">
        <v>306</v>
      </c>
      <c r="D102" s="8">
        <v>0.92795391128402527</v>
      </c>
      <c r="E102" s="9">
        <v>927.95391128402525</v>
      </c>
      <c r="F102" s="8">
        <v>23.047085467065493</v>
      </c>
      <c r="G102" s="8">
        <v>8.8947888824422949E-2</v>
      </c>
      <c r="H102" s="8">
        <v>10.005414114987794</v>
      </c>
      <c r="I102" s="8">
        <v>0.92609070492148526</v>
      </c>
      <c r="J102" s="8">
        <v>3.0268897358220332</v>
      </c>
      <c r="K102" s="8">
        <v>0.1670550740822235</v>
      </c>
      <c r="L102" s="8">
        <v>0.29316580212523191</v>
      </c>
      <c r="M102" s="8" t="s">
        <v>51</v>
      </c>
      <c r="N102" s="8">
        <v>1.1445866162957308</v>
      </c>
      <c r="O102" s="10" t="s">
        <v>817</v>
      </c>
      <c r="P102" t="s">
        <v>818</v>
      </c>
      <c r="Q102" t="s">
        <v>852</v>
      </c>
      <c r="R102" t="s">
        <v>831</v>
      </c>
      <c r="S102" t="s">
        <v>831</v>
      </c>
      <c r="T102" s="11">
        <v>31628</v>
      </c>
      <c r="U102" s="11">
        <v>44258</v>
      </c>
      <c r="V102">
        <f>DATEDIF(T102,U102,"Y")</f>
        <v>34</v>
      </c>
      <c r="W102">
        <v>1</v>
      </c>
      <c r="X102">
        <v>2</v>
      </c>
      <c r="Y102" s="21">
        <v>1</v>
      </c>
      <c r="Z102" s="21">
        <v>0</v>
      </c>
      <c r="AA102">
        <v>1</v>
      </c>
      <c r="AB102" t="s">
        <v>834</v>
      </c>
      <c r="AC102" t="s">
        <v>831</v>
      </c>
      <c r="AD102" t="s">
        <v>831</v>
      </c>
      <c r="AE102" t="str">
        <f>IF(P102=B102,"TRUE", "FALSE")</f>
        <v>TRUE</v>
      </c>
    </row>
    <row r="103" spans="1:31" ht="16" x14ac:dyDescent="0.2">
      <c r="A103" t="s">
        <v>820</v>
      </c>
      <c r="B103" t="s">
        <v>820</v>
      </c>
      <c r="C103" s="2" t="s">
        <v>307</v>
      </c>
      <c r="D103" s="8">
        <v>1.1315475221281186</v>
      </c>
      <c r="E103" s="9">
        <v>1131.5475221281185</v>
      </c>
      <c r="F103" s="8">
        <v>104.16996327900202</v>
      </c>
      <c r="G103" s="8">
        <v>1.3796509712264282</v>
      </c>
      <c r="H103" s="8">
        <v>48.58817439797626</v>
      </c>
      <c r="I103" s="8">
        <v>0.96851258151599384</v>
      </c>
      <c r="J103" s="8">
        <v>3.9955644366515726</v>
      </c>
      <c r="K103" s="8">
        <v>0.15885755505504978</v>
      </c>
      <c r="L103" s="8">
        <v>0.40107129841499911</v>
      </c>
      <c r="M103" s="8" t="s">
        <v>51</v>
      </c>
      <c r="N103" s="8">
        <v>1.5942983070868055</v>
      </c>
      <c r="O103" s="10" t="s">
        <v>819</v>
      </c>
      <c r="P103" t="s">
        <v>820</v>
      </c>
      <c r="Q103" t="s">
        <v>852</v>
      </c>
      <c r="R103" t="s">
        <v>831</v>
      </c>
      <c r="S103" t="s">
        <v>831</v>
      </c>
      <c r="T103" s="11">
        <v>31809</v>
      </c>
      <c r="U103" s="11">
        <v>44258</v>
      </c>
      <c r="V103">
        <f>DATEDIF(T103,U103,"Y")</f>
        <v>34</v>
      </c>
      <c r="W103">
        <v>1</v>
      </c>
      <c r="X103">
        <v>2</v>
      </c>
      <c r="Y103" s="20">
        <v>1</v>
      </c>
      <c r="Z103" s="20">
        <v>0</v>
      </c>
      <c r="AA103">
        <v>1</v>
      </c>
      <c r="AB103" t="s">
        <v>834</v>
      </c>
      <c r="AC103" t="s">
        <v>831</v>
      </c>
      <c r="AD103" t="s">
        <v>831</v>
      </c>
      <c r="AE103" t="str">
        <f>IF(P103=B103,"TRUE", "FALSE")</f>
        <v>TRUE</v>
      </c>
    </row>
  </sheetData>
  <autoFilter ref="Q1:Q103" xr:uid="{A71B7BC7-186B-5949-BCB0-76AABF4D0600}"/>
  <sortState xmlns:xlrd2="http://schemas.microsoft.com/office/spreadsheetml/2017/richdata2" ref="A2:AE103">
    <sortCondition ref="P2:P103"/>
  </sortState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6557-ED1B-CB4D-9B3B-3912C2BB75E0}">
  <dimension ref="A1:AF72"/>
  <sheetViews>
    <sheetView topLeftCell="E1" workbookViewId="0">
      <selection activeCell="P1" sqref="P1:P72"/>
    </sheetView>
  </sheetViews>
  <sheetFormatPr baseColWidth="10" defaultRowHeight="15" x14ac:dyDescent="0.2"/>
  <sheetData>
    <row r="1" spans="1:32" ht="32" x14ac:dyDescent="0.2">
      <c r="A1" s="10" t="s">
        <v>856</v>
      </c>
      <c r="B1" t="s">
        <v>858</v>
      </c>
      <c r="C1" t="s">
        <v>859</v>
      </c>
      <c r="D1" s="6" t="s">
        <v>0</v>
      </c>
      <c r="E1" s="6" t="s">
        <v>0</v>
      </c>
      <c r="F1" s="6" t="s">
        <v>1</v>
      </c>
      <c r="G1" s="6" t="s">
        <v>2</v>
      </c>
      <c r="H1" s="7" t="s">
        <v>47</v>
      </c>
      <c r="I1" s="6" t="s">
        <v>3</v>
      </c>
      <c r="J1" s="6" t="s">
        <v>4</v>
      </c>
      <c r="K1" s="7" t="s">
        <v>5</v>
      </c>
      <c r="L1" s="6" t="s">
        <v>6</v>
      </c>
      <c r="M1" s="6" t="s">
        <v>7</v>
      </c>
      <c r="N1" s="6" t="s">
        <v>8</v>
      </c>
      <c r="O1" s="6" t="s">
        <v>860</v>
      </c>
      <c r="P1" t="s">
        <v>869</v>
      </c>
      <c r="Q1" s="6" t="s">
        <v>861</v>
      </c>
      <c r="R1" s="6" t="s">
        <v>829</v>
      </c>
      <c r="S1" s="6" t="s">
        <v>830</v>
      </c>
      <c r="T1" s="10" t="s">
        <v>838</v>
      </c>
      <c r="U1" s="10" t="s">
        <v>839</v>
      </c>
      <c r="V1" s="10" t="s">
        <v>840</v>
      </c>
      <c r="W1" s="10" t="s">
        <v>841</v>
      </c>
      <c r="X1" s="17" t="s">
        <v>865</v>
      </c>
      <c r="Y1" s="17" t="s">
        <v>866</v>
      </c>
      <c r="Z1" s="17" t="s">
        <v>867</v>
      </c>
      <c r="AA1" s="17" t="s">
        <v>868</v>
      </c>
      <c r="AB1" s="10" t="s">
        <v>842</v>
      </c>
      <c r="AC1" s="10" t="s">
        <v>843</v>
      </c>
      <c r="AD1" s="10" t="s">
        <v>836</v>
      </c>
      <c r="AE1" s="10" t="s">
        <v>837</v>
      </c>
    </row>
    <row r="2" spans="1:32" x14ac:dyDescent="0.2">
      <c r="A2" t="s">
        <v>312</v>
      </c>
      <c r="B2" t="s">
        <v>312</v>
      </c>
      <c r="C2" s="2" t="s">
        <v>52</v>
      </c>
      <c r="D2" s="8">
        <v>2.1723782055438754</v>
      </c>
      <c r="E2" s="9">
        <v>2172.3782055438755</v>
      </c>
      <c r="F2" s="8">
        <v>52.366450973842348</v>
      </c>
      <c r="G2" s="8">
        <v>0.77012201822426563</v>
      </c>
      <c r="H2" s="8">
        <v>46.927220013038578</v>
      </c>
      <c r="I2" s="8">
        <v>1.257477557918063</v>
      </c>
      <c r="J2" s="8">
        <v>3.0451526446332604</v>
      </c>
      <c r="K2" s="8">
        <v>0.41294738161041</v>
      </c>
      <c r="L2" s="8">
        <v>0.75132588489799423</v>
      </c>
      <c r="M2" s="8">
        <v>9.2127538543335247E-2</v>
      </c>
      <c r="N2" s="8">
        <v>3.3241753904090392</v>
      </c>
      <c r="O2" s="10" t="s">
        <v>311</v>
      </c>
      <c r="P2" s="10" t="s">
        <v>870</v>
      </c>
      <c r="Q2" t="s">
        <v>312</v>
      </c>
      <c r="R2" t="s">
        <v>823</v>
      </c>
      <c r="S2" t="s">
        <v>824</v>
      </c>
      <c r="T2" t="s">
        <v>833</v>
      </c>
      <c r="U2" s="11">
        <v>21294</v>
      </c>
      <c r="V2" s="11">
        <v>43210</v>
      </c>
      <c r="W2">
        <f>DATEDIF(U2,V2,"Y")</f>
        <v>60</v>
      </c>
      <c r="X2">
        <v>0</v>
      </c>
      <c r="Y2">
        <v>3</v>
      </c>
      <c r="Z2">
        <v>0</v>
      </c>
      <c r="AA2">
        <v>1</v>
      </c>
      <c r="AB2">
        <v>1</v>
      </c>
      <c r="AC2" t="s">
        <v>834</v>
      </c>
      <c r="AD2">
        <v>1269</v>
      </c>
      <c r="AE2">
        <v>8</v>
      </c>
      <c r="AF2" t="str">
        <f>IF(Q2=B2,"TRUE", "FALSE")</f>
        <v>TRUE</v>
      </c>
    </row>
    <row r="3" spans="1:32" x14ac:dyDescent="0.2">
      <c r="A3" t="s">
        <v>314</v>
      </c>
      <c r="B3" t="s">
        <v>314</v>
      </c>
      <c r="C3" s="2" t="s">
        <v>53</v>
      </c>
      <c r="D3" s="8">
        <v>1.354813865011494</v>
      </c>
      <c r="E3" s="9">
        <v>1354.813865011494</v>
      </c>
      <c r="F3" s="8">
        <v>81.657536769798597</v>
      </c>
      <c r="G3" s="8">
        <v>1.87797374000318</v>
      </c>
      <c r="H3" s="8">
        <v>14.428124701188271</v>
      </c>
      <c r="I3" s="8">
        <v>0.98803243560094467</v>
      </c>
      <c r="J3" s="8">
        <v>3.0831615534346182</v>
      </c>
      <c r="K3" s="8">
        <v>0.11516451464521163</v>
      </c>
      <c r="L3" s="8">
        <v>0.1665632241810211</v>
      </c>
      <c r="M3" s="8" t="s">
        <v>51</v>
      </c>
      <c r="N3" s="8">
        <v>2.1579418628001421</v>
      </c>
      <c r="O3" s="10" t="s">
        <v>313</v>
      </c>
      <c r="P3" s="10" t="s">
        <v>871</v>
      </c>
      <c r="Q3" t="s">
        <v>314</v>
      </c>
      <c r="R3" t="s">
        <v>823</v>
      </c>
      <c r="S3" t="s">
        <v>824</v>
      </c>
      <c r="T3" t="s">
        <v>833</v>
      </c>
      <c r="U3" s="11">
        <v>21589</v>
      </c>
      <c r="V3" s="11">
        <v>43291</v>
      </c>
      <c r="W3">
        <f>DATEDIF(U3,V3,"Y")</f>
        <v>59</v>
      </c>
      <c r="X3">
        <v>1</v>
      </c>
      <c r="Y3">
        <v>2</v>
      </c>
      <c r="Z3" s="18">
        <v>1</v>
      </c>
      <c r="AA3" s="18">
        <v>0</v>
      </c>
      <c r="AB3">
        <v>1</v>
      </c>
      <c r="AC3" t="s">
        <v>832</v>
      </c>
      <c r="AD3">
        <v>3000</v>
      </c>
      <c r="AE3">
        <v>9</v>
      </c>
      <c r="AF3" t="str">
        <f>IF(Q3=B3,"TRUE", "FALSE")</f>
        <v>TRUE</v>
      </c>
    </row>
    <row r="4" spans="1:32" x14ac:dyDescent="0.2">
      <c r="A4" t="s">
        <v>318</v>
      </c>
      <c r="B4" t="s">
        <v>318</v>
      </c>
      <c r="C4" s="2" t="s">
        <v>55</v>
      </c>
      <c r="D4" s="8">
        <v>1.3073809965517849</v>
      </c>
      <c r="E4" s="9">
        <v>1307.3809965517848</v>
      </c>
      <c r="F4" s="8">
        <v>199.60430312162543</v>
      </c>
      <c r="G4" s="8">
        <v>2.6893080628996007</v>
      </c>
      <c r="H4" s="8">
        <v>30.619867050977035</v>
      </c>
      <c r="I4" s="8">
        <v>1.2585154518898034</v>
      </c>
      <c r="J4" s="8">
        <v>3.931493564828429</v>
      </c>
      <c r="K4" s="8">
        <v>0.38999067412367205</v>
      </c>
      <c r="L4" s="8">
        <v>0.75482377833532988</v>
      </c>
      <c r="M4" s="8" t="s">
        <v>51</v>
      </c>
      <c r="N4" s="8">
        <v>2.859692485169663</v>
      </c>
      <c r="O4" s="10" t="s">
        <v>317</v>
      </c>
      <c r="P4" s="10" t="s">
        <v>872</v>
      </c>
      <c r="Q4" t="s">
        <v>318</v>
      </c>
      <c r="R4" t="s">
        <v>823</v>
      </c>
      <c r="S4" t="s">
        <v>826</v>
      </c>
      <c r="T4" t="s">
        <v>835</v>
      </c>
      <c r="U4" s="11">
        <v>30401</v>
      </c>
      <c r="V4" s="11">
        <v>43300</v>
      </c>
      <c r="W4">
        <f>DATEDIF(U4,V4,"Y")</f>
        <v>35</v>
      </c>
      <c r="X4">
        <v>0</v>
      </c>
      <c r="Y4">
        <v>2</v>
      </c>
      <c r="Z4" s="18">
        <v>1</v>
      </c>
      <c r="AA4" s="18">
        <v>0</v>
      </c>
      <c r="AB4">
        <v>1</v>
      </c>
      <c r="AC4" t="s">
        <v>832</v>
      </c>
      <c r="AD4">
        <v>250</v>
      </c>
      <c r="AE4">
        <v>4</v>
      </c>
      <c r="AF4" t="str">
        <f>IF(Q4=B4,"TRUE", "FALSE")</f>
        <v>TRUE</v>
      </c>
    </row>
    <row r="5" spans="1:32" x14ac:dyDescent="0.2">
      <c r="A5" t="s">
        <v>322</v>
      </c>
      <c r="B5" t="s">
        <v>322</v>
      </c>
      <c r="C5" s="2" t="s">
        <v>57</v>
      </c>
      <c r="D5" s="8">
        <v>1.5619665135402214</v>
      </c>
      <c r="E5" s="9">
        <v>1561.9665135402215</v>
      </c>
      <c r="F5" s="8">
        <v>82.404036406091791</v>
      </c>
      <c r="G5" s="8">
        <v>2.411292793513669</v>
      </c>
      <c r="H5" s="8">
        <v>22.763346808053846</v>
      </c>
      <c r="I5" s="8">
        <v>1.1045350628653141</v>
      </c>
      <c r="J5" s="8">
        <v>3.3854619800247843</v>
      </c>
      <c r="K5" s="8">
        <v>0.37459012876211339</v>
      </c>
      <c r="L5" s="8">
        <v>0.95729102361432439</v>
      </c>
      <c r="M5" s="8" t="s">
        <v>51</v>
      </c>
      <c r="N5" s="8">
        <v>2.657149653862775</v>
      </c>
      <c r="O5" s="10" t="s">
        <v>321</v>
      </c>
      <c r="P5" s="10" t="s">
        <v>873</v>
      </c>
      <c r="Q5" t="s">
        <v>322</v>
      </c>
      <c r="R5" t="s">
        <v>823</v>
      </c>
      <c r="S5" t="s">
        <v>826</v>
      </c>
      <c r="T5" t="s">
        <v>835</v>
      </c>
      <c r="U5" s="11">
        <v>32618</v>
      </c>
      <c r="V5" s="11">
        <v>43308</v>
      </c>
      <c r="W5">
        <f>DATEDIF(U5,V5,"Y")</f>
        <v>29</v>
      </c>
      <c r="X5">
        <v>0</v>
      </c>
      <c r="Y5">
        <v>1</v>
      </c>
      <c r="Z5" s="18">
        <v>1</v>
      </c>
      <c r="AA5" s="18">
        <v>0</v>
      </c>
      <c r="AB5">
        <v>1</v>
      </c>
      <c r="AC5" t="s">
        <v>832</v>
      </c>
      <c r="AD5">
        <v>2826</v>
      </c>
      <c r="AE5">
        <v>5</v>
      </c>
      <c r="AF5" t="str">
        <f>IF(Q5=B5,"TRUE", "FALSE")</f>
        <v>TRUE</v>
      </c>
    </row>
    <row r="6" spans="1:32" x14ac:dyDescent="0.2">
      <c r="A6" t="s">
        <v>330</v>
      </c>
      <c r="B6" t="s">
        <v>330</v>
      </c>
      <c r="C6" s="2" t="s">
        <v>62</v>
      </c>
      <c r="D6" s="8">
        <v>1.3154234642919616</v>
      </c>
      <c r="E6" s="9">
        <v>1315.4234642919616</v>
      </c>
      <c r="F6" s="8">
        <v>60.132616546062891</v>
      </c>
      <c r="G6" s="8">
        <v>1.9722822988361979</v>
      </c>
      <c r="H6" s="8">
        <v>18.783396362057278</v>
      </c>
      <c r="I6" s="8">
        <v>1.1132294508486416</v>
      </c>
      <c r="J6" s="8">
        <v>2.909764704348019</v>
      </c>
      <c r="K6" s="8">
        <v>0.27255078696915808</v>
      </c>
      <c r="L6" s="8">
        <v>0.41959199975813094</v>
      </c>
      <c r="M6" s="8" t="s">
        <v>51</v>
      </c>
      <c r="N6" s="8">
        <v>2.2827775652028848</v>
      </c>
      <c r="O6" s="10" t="s">
        <v>329</v>
      </c>
      <c r="P6" s="10" t="s">
        <v>874</v>
      </c>
      <c r="Q6" t="s">
        <v>330</v>
      </c>
      <c r="R6" t="s">
        <v>823</v>
      </c>
      <c r="S6" t="s">
        <v>824</v>
      </c>
      <c r="T6" t="s">
        <v>835</v>
      </c>
      <c r="U6" s="11">
        <v>29445</v>
      </c>
      <c r="V6" s="11">
        <v>43329</v>
      </c>
      <c r="W6">
        <f>DATEDIF(U6,V6,"Y")</f>
        <v>38</v>
      </c>
      <c r="X6">
        <v>1</v>
      </c>
      <c r="Y6">
        <v>2</v>
      </c>
      <c r="Z6" s="18">
        <v>0</v>
      </c>
      <c r="AA6" s="18">
        <v>0</v>
      </c>
      <c r="AB6">
        <v>1</v>
      </c>
      <c r="AC6" t="s">
        <v>832</v>
      </c>
      <c r="AD6">
        <v>2043</v>
      </c>
      <c r="AE6">
        <v>8</v>
      </c>
      <c r="AF6" t="str">
        <f>IF(Q6=B6,"TRUE", "FALSE")</f>
        <v>TRUE</v>
      </c>
    </row>
    <row r="7" spans="1:32" x14ac:dyDescent="0.2">
      <c r="A7" t="s">
        <v>342</v>
      </c>
      <c r="B7" t="s">
        <v>342</v>
      </c>
      <c r="C7" s="2" t="s">
        <v>68</v>
      </c>
      <c r="D7" s="8">
        <v>1.5381377388512609</v>
      </c>
      <c r="E7" s="9">
        <v>1538.137738851261</v>
      </c>
      <c r="F7" s="8">
        <v>118.77701400011097</v>
      </c>
      <c r="G7" s="8">
        <v>2.5403587269199757</v>
      </c>
      <c r="H7" s="8">
        <v>7.2025015385380025</v>
      </c>
      <c r="I7" s="8">
        <v>1.2257345659818937</v>
      </c>
      <c r="J7" s="8">
        <v>4.2687880343903881</v>
      </c>
      <c r="K7" s="8">
        <v>0.35116730711090682</v>
      </c>
      <c r="L7" s="8">
        <v>0.67817117472826638</v>
      </c>
      <c r="M7" s="8">
        <v>0.11353954017713325</v>
      </c>
      <c r="N7" s="8">
        <v>3.1402609688102183</v>
      </c>
      <c r="O7" s="10" t="s">
        <v>341</v>
      </c>
      <c r="P7" s="10" t="s">
        <v>875</v>
      </c>
      <c r="Q7" t="s">
        <v>342</v>
      </c>
      <c r="R7" t="s">
        <v>823</v>
      </c>
      <c r="S7" t="s">
        <v>845</v>
      </c>
      <c r="T7" t="s">
        <v>835</v>
      </c>
      <c r="U7" s="11">
        <v>31343</v>
      </c>
      <c r="V7" s="11">
        <v>43371</v>
      </c>
      <c r="W7">
        <f>DATEDIF(U7,V7,"Y")</f>
        <v>32</v>
      </c>
      <c r="X7">
        <v>0</v>
      </c>
      <c r="Y7">
        <v>2</v>
      </c>
      <c r="Z7" s="18">
        <v>1</v>
      </c>
      <c r="AA7" s="18">
        <v>0</v>
      </c>
      <c r="AB7">
        <v>1</v>
      </c>
      <c r="AC7" t="s">
        <v>832</v>
      </c>
      <c r="AD7">
        <v>543</v>
      </c>
      <c r="AE7">
        <v>5</v>
      </c>
      <c r="AF7" t="str">
        <f>IF(Q7=B7,"TRUE", "FALSE")</f>
        <v>TRUE</v>
      </c>
    </row>
    <row r="8" spans="1:32" x14ac:dyDescent="0.2">
      <c r="A8" t="s">
        <v>344</v>
      </c>
      <c r="B8" t="s">
        <v>344</v>
      </c>
      <c r="C8" s="2" t="s">
        <v>69</v>
      </c>
      <c r="D8" s="8">
        <v>1.3975988861367763</v>
      </c>
      <c r="E8" s="9">
        <v>1397.5988861367764</v>
      </c>
      <c r="F8" s="8">
        <v>122.79669478865964</v>
      </c>
      <c r="G8" s="8">
        <v>2.4027723719593621</v>
      </c>
      <c r="H8" s="8">
        <v>16.883967997279758</v>
      </c>
      <c r="I8" s="8">
        <v>1.0558764440952504</v>
      </c>
      <c r="J8" s="8">
        <v>5.0512546323902558</v>
      </c>
      <c r="K8" s="8">
        <v>0.29769442994380341</v>
      </c>
      <c r="L8" s="8">
        <v>0.60898547755084842</v>
      </c>
      <c r="M8" s="8">
        <v>8.3086253655090453E-2</v>
      </c>
      <c r="N8" s="8">
        <v>2.5508800301050116</v>
      </c>
      <c r="O8" s="10" t="s">
        <v>343</v>
      </c>
      <c r="P8" s="10" t="s">
        <v>871</v>
      </c>
      <c r="Q8" t="s">
        <v>344</v>
      </c>
      <c r="R8" t="s">
        <v>823</v>
      </c>
      <c r="S8" t="s">
        <v>824</v>
      </c>
      <c r="T8" t="s">
        <v>833</v>
      </c>
      <c r="U8" s="11">
        <v>21589</v>
      </c>
      <c r="V8" s="11">
        <v>43375</v>
      </c>
      <c r="W8">
        <f>DATEDIF(U8,V8,"Y")</f>
        <v>59</v>
      </c>
      <c r="X8">
        <v>1</v>
      </c>
      <c r="Y8">
        <v>2</v>
      </c>
      <c r="Z8" s="18">
        <v>1</v>
      </c>
      <c r="AA8" s="18">
        <v>0</v>
      </c>
      <c r="AB8">
        <v>2</v>
      </c>
      <c r="AC8" t="s">
        <v>832</v>
      </c>
      <c r="AD8">
        <v>1200</v>
      </c>
      <c r="AE8">
        <v>4</v>
      </c>
      <c r="AF8" t="str">
        <f>IF(Q8=B8,"TRUE", "FALSE")</f>
        <v>TRUE</v>
      </c>
    </row>
    <row r="9" spans="1:32" ht="16" x14ac:dyDescent="0.2">
      <c r="A9" t="s">
        <v>348</v>
      </c>
      <c r="B9" t="s">
        <v>348</v>
      </c>
      <c r="C9" s="2" t="s">
        <v>71</v>
      </c>
      <c r="D9" s="8">
        <v>1.5324444327048139</v>
      </c>
      <c r="E9" s="9">
        <v>1532.4444327048138</v>
      </c>
      <c r="F9" s="8">
        <v>78.632813123519355</v>
      </c>
      <c r="G9" s="8">
        <v>1.8188416692391525</v>
      </c>
      <c r="H9" s="8">
        <v>42.152595458735554</v>
      </c>
      <c r="I9" s="8">
        <v>1.2846844659779211</v>
      </c>
      <c r="J9" s="8">
        <v>2.8651020314850149</v>
      </c>
      <c r="K9" s="8">
        <v>0.53107861754040897</v>
      </c>
      <c r="L9" s="8">
        <v>0.6252796701408363</v>
      </c>
      <c r="M9" s="8">
        <v>0.24753481910365238</v>
      </c>
      <c r="N9" s="8">
        <v>3.0414103457059518</v>
      </c>
      <c r="O9" s="10" t="s">
        <v>347</v>
      </c>
      <c r="P9" s="10" t="s">
        <v>876</v>
      </c>
      <c r="Q9" t="s">
        <v>348</v>
      </c>
      <c r="R9" t="s">
        <v>823</v>
      </c>
      <c r="S9" t="s">
        <v>824</v>
      </c>
      <c r="T9" t="s">
        <v>835</v>
      </c>
      <c r="U9" s="11">
        <v>35211</v>
      </c>
      <c r="V9" s="11">
        <v>43377</v>
      </c>
      <c r="W9">
        <f>DATEDIF(U9,V9,"Y")</f>
        <v>22</v>
      </c>
      <c r="X9" s="13">
        <v>0</v>
      </c>
      <c r="Y9" s="13">
        <v>2</v>
      </c>
      <c r="Z9" s="13">
        <v>1</v>
      </c>
      <c r="AA9" s="13">
        <v>0</v>
      </c>
      <c r="AB9">
        <v>1</v>
      </c>
      <c r="AC9" t="s">
        <v>832</v>
      </c>
      <c r="AD9">
        <v>690</v>
      </c>
      <c r="AE9">
        <v>4</v>
      </c>
      <c r="AF9" t="str">
        <f>IF(Q9=B9,"TRUE", "FALSE")</f>
        <v>TRUE</v>
      </c>
    </row>
    <row r="10" spans="1:32" x14ac:dyDescent="0.2">
      <c r="A10" t="s">
        <v>350</v>
      </c>
      <c r="B10" t="s">
        <v>350</v>
      </c>
      <c r="C10" s="2" t="s">
        <v>72</v>
      </c>
      <c r="D10" s="8">
        <v>1.3931499883255414</v>
      </c>
      <c r="E10" s="9">
        <v>1393.1499883255415</v>
      </c>
      <c r="F10" s="8">
        <v>115.4199261849383</v>
      </c>
      <c r="G10" s="8">
        <v>1.2133273944092957</v>
      </c>
      <c r="H10" s="8">
        <v>30.345453530226383</v>
      </c>
      <c r="I10" s="8">
        <v>1.6186037370925883</v>
      </c>
      <c r="J10" s="8">
        <v>3.0858469427549351</v>
      </c>
      <c r="K10" s="8">
        <v>0.67776685539027193</v>
      </c>
      <c r="L10" s="8">
        <v>0.76747444419599675</v>
      </c>
      <c r="M10" s="8">
        <v>4.8356408047260033E-2</v>
      </c>
      <c r="N10" s="8">
        <v>3.7770399547333722</v>
      </c>
      <c r="O10" s="10" t="s">
        <v>349</v>
      </c>
      <c r="P10" s="10" t="s">
        <v>877</v>
      </c>
      <c r="Q10" t="s">
        <v>350</v>
      </c>
      <c r="R10" t="s">
        <v>823</v>
      </c>
      <c r="S10" t="s">
        <v>826</v>
      </c>
      <c r="T10" t="s">
        <v>835</v>
      </c>
      <c r="U10" s="11">
        <v>23573</v>
      </c>
      <c r="V10" s="11">
        <v>43392</v>
      </c>
      <c r="W10">
        <f>DATEDIF(U10,V10,"Y")</f>
        <v>54</v>
      </c>
      <c r="X10">
        <v>0</v>
      </c>
      <c r="Y10">
        <v>2</v>
      </c>
      <c r="Z10" s="18">
        <v>1</v>
      </c>
      <c r="AA10" s="18">
        <v>0</v>
      </c>
      <c r="AB10">
        <v>1</v>
      </c>
      <c r="AC10" t="s">
        <v>832</v>
      </c>
      <c r="AD10">
        <v>6000</v>
      </c>
      <c r="AE10">
        <v>7</v>
      </c>
      <c r="AF10" t="str">
        <f>IF(Q10=B10,"TRUE", "FALSE")</f>
        <v>TRUE</v>
      </c>
    </row>
    <row r="11" spans="1:32" x14ac:dyDescent="0.2">
      <c r="A11" t="s">
        <v>358</v>
      </c>
      <c r="B11" t="s">
        <v>358</v>
      </c>
      <c r="C11" s="2" t="s">
        <v>76</v>
      </c>
      <c r="D11" s="8">
        <v>1.5501956863652939</v>
      </c>
      <c r="E11" s="9">
        <v>1550.195686365294</v>
      </c>
      <c r="F11" s="8">
        <v>37.940235055640883</v>
      </c>
      <c r="G11" s="8">
        <v>2.0970030347763364</v>
      </c>
      <c r="H11" s="8">
        <v>71.444148476622331</v>
      </c>
      <c r="I11" s="8">
        <v>1.6789816543236629</v>
      </c>
      <c r="J11" s="8">
        <v>3.2706743423654832</v>
      </c>
      <c r="K11" s="8">
        <v>0.65288575405289495</v>
      </c>
      <c r="L11" s="8">
        <v>1.8022420944160229</v>
      </c>
      <c r="M11" s="8">
        <v>8.0654961931812305E-2</v>
      </c>
      <c r="N11" s="8">
        <v>2.7751910542456097</v>
      </c>
      <c r="O11" s="10" t="s">
        <v>357</v>
      </c>
      <c r="P11" s="10" t="s">
        <v>878</v>
      </c>
      <c r="Q11" t="s">
        <v>358</v>
      </c>
      <c r="R11" t="s">
        <v>823</v>
      </c>
      <c r="S11" t="s">
        <v>845</v>
      </c>
      <c r="T11" t="s">
        <v>835</v>
      </c>
      <c r="U11" s="11">
        <v>30482</v>
      </c>
      <c r="V11" s="11">
        <v>43410</v>
      </c>
      <c r="W11">
        <v>35</v>
      </c>
      <c r="X11">
        <v>0</v>
      </c>
      <c r="Y11">
        <v>2</v>
      </c>
      <c r="Z11" s="18">
        <v>1</v>
      </c>
      <c r="AA11" s="18">
        <v>0</v>
      </c>
      <c r="AB11" s="16">
        <v>1</v>
      </c>
      <c r="AC11" t="s">
        <v>832</v>
      </c>
      <c r="AD11">
        <v>700</v>
      </c>
      <c r="AE11">
        <v>7</v>
      </c>
      <c r="AF11" t="str">
        <f>IF(Q11=B11,"TRUE", "FALSE")</f>
        <v>TRUE</v>
      </c>
    </row>
    <row r="12" spans="1:32" x14ac:dyDescent="0.2">
      <c r="A12" t="s">
        <v>360</v>
      </c>
      <c r="B12" t="s">
        <v>360</v>
      </c>
      <c r="C12" s="2" t="s">
        <v>77</v>
      </c>
      <c r="D12" s="8">
        <v>1.2870004329198115</v>
      </c>
      <c r="E12" s="9">
        <v>1287.0004329198114</v>
      </c>
      <c r="F12" s="8">
        <v>224.38599348142247</v>
      </c>
      <c r="G12" s="8">
        <v>4.7992409619130676</v>
      </c>
      <c r="H12" s="8">
        <v>31.370707692675172</v>
      </c>
      <c r="I12" s="8">
        <v>1.364107638376715</v>
      </c>
      <c r="J12" s="8">
        <v>4.7639807642333665</v>
      </c>
      <c r="K12" s="8">
        <v>0.4628498699024739</v>
      </c>
      <c r="L12" s="8">
        <v>0.90699608192805448</v>
      </c>
      <c r="M12" s="8">
        <v>0.36991378209918502</v>
      </c>
      <c r="N12" s="8">
        <v>2.3703522614180406</v>
      </c>
      <c r="O12" s="10" t="s">
        <v>359</v>
      </c>
      <c r="P12" s="10" t="s">
        <v>879</v>
      </c>
      <c r="Q12" t="s">
        <v>360</v>
      </c>
      <c r="R12" t="s">
        <v>823</v>
      </c>
      <c r="S12" t="s">
        <v>826</v>
      </c>
      <c r="T12" t="s">
        <v>835</v>
      </c>
      <c r="U12" s="11">
        <v>24908</v>
      </c>
      <c r="V12" s="11">
        <v>43411</v>
      </c>
      <c r="W12">
        <f>DATEDIF(U12,V12,"Y")</f>
        <v>50</v>
      </c>
      <c r="X12">
        <v>1</v>
      </c>
      <c r="Y12">
        <v>2</v>
      </c>
      <c r="Z12" s="18">
        <v>0</v>
      </c>
      <c r="AA12" s="18">
        <v>0</v>
      </c>
      <c r="AB12">
        <v>1</v>
      </c>
      <c r="AC12" t="s">
        <v>832</v>
      </c>
      <c r="AD12">
        <v>322</v>
      </c>
      <c r="AE12">
        <v>4</v>
      </c>
      <c r="AF12" t="str">
        <f>IF(Q12=B12,"TRUE", "FALSE")</f>
        <v>TRUE</v>
      </c>
    </row>
    <row r="13" spans="1:32" x14ac:dyDescent="0.2">
      <c r="A13" t="s">
        <v>374</v>
      </c>
      <c r="B13" t="s">
        <v>374</v>
      </c>
      <c r="C13" s="2" t="s">
        <v>84</v>
      </c>
      <c r="D13" s="8">
        <v>1.4030778806826127</v>
      </c>
      <c r="E13" s="9">
        <v>1403.0778806826127</v>
      </c>
      <c r="F13" s="8">
        <v>99.385293873442635</v>
      </c>
      <c r="G13" s="8">
        <v>1.8193841378469531</v>
      </c>
      <c r="H13" s="8">
        <v>23.528215971347475</v>
      </c>
      <c r="I13" s="8">
        <v>1.3143808721287917</v>
      </c>
      <c r="J13" s="8">
        <v>3.0764630703819713</v>
      </c>
      <c r="K13" s="8">
        <v>0.57893832530781963</v>
      </c>
      <c r="L13" s="8">
        <v>1.238134403934958</v>
      </c>
      <c r="M13" s="8">
        <v>0.10266724886746748</v>
      </c>
      <c r="N13" s="8">
        <v>3.5155155361895272</v>
      </c>
      <c r="O13" s="10" t="s">
        <v>373</v>
      </c>
      <c r="P13" s="10" t="s">
        <v>880</v>
      </c>
      <c r="Q13" t="s">
        <v>374</v>
      </c>
      <c r="R13" t="s">
        <v>823</v>
      </c>
      <c r="S13" t="s">
        <v>826</v>
      </c>
      <c r="T13" t="s">
        <v>835</v>
      </c>
      <c r="U13" s="11">
        <v>29437</v>
      </c>
      <c r="V13" s="11">
        <v>43417</v>
      </c>
      <c r="W13">
        <f>DATEDIF(U13,V13,"Y")</f>
        <v>38</v>
      </c>
      <c r="X13">
        <v>1</v>
      </c>
      <c r="Y13">
        <v>3</v>
      </c>
      <c r="Z13" s="18">
        <v>1</v>
      </c>
      <c r="AA13" s="18">
        <v>0</v>
      </c>
      <c r="AB13">
        <v>1</v>
      </c>
      <c r="AC13" t="s">
        <v>832</v>
      </c>
      <c r="AD13">
        <v>1073</v>
      </c>
      <c r="AE13">
        <v>10</v>
      </c>
      <c r="AF13" t="str">
        <f>IF(Q13=B13,"TRUE", "FALSE")</f>
        <v>TRUE</v>
      </c>
    </row>
    <row r="14" spans="1:32" x14ac:dyDescent="0.2">
      <c r="A14" t="s">
        <v>376</v>
      </c>
      <c r="B14" t="s">
        <v>376</v>
      </c>
      <c r="C14" s="2" t="s">
        <v>85</v>
      </c>
      <c r="D14" s="8">
        <v>1.3545172357807977</v>
      </c>
      <c r="E14" s="9">
        <v>1354.5172357807978</v>
      </c>
      <c r="F14" s="8">
        <v>91.110532551688706</v>
      </c>
      <c r="G14" s="8">
        <v>2.5795490855127867</v>
      </c>
      <c r="H14" s="8">
        <v>39.293459016566786</v>
      </c>
      <c r="I14" s="8">
        <v>1.4921109587151951</v>
      </c>
      <c r="J14" s="8">
        <v>3.3537437117141802</v>
      </c>
      <c r="K14" s="8">
        <v>0.56808256216456476</v>
      </c>
      <c r="L14" s="8">
        <v>0.80713358210800057</v>
      </c>
      <c r="M14" s="8">
        <v>0.25336551174290922</v>
      </c>
      <c r="N14" s="8">
        <v>3.3163302255355038</v>
      </c>
      <c r="O14" s="10" t="s">
        <v>375</v>
      </c>
      <c r="P14" s="10" t="s">
        <v>875</v>
      </c>
      <c r="Q14" t="s">
        <v>376</v>
      </c>
      <c r="R14" t="s">
        <v>823</v>
      </c>
      <c r="S14" t="s">
        <v>845</v>
      </c>
      <c r="T14" t="s">
        <v>835</v>
      </c>
      <c r="U14" s="11">
        <v>31343</v>
      </c>
      <c r="V14" s="11">
        <v>43418</v>
      </c>
      <c r="W14">
        <f>DATEDIF(U14,V14,"Y")</f>
        <v>33</v>
      </c>
      <c r="X14">
        <v>0</v>
      </c>
      <c r="Y14">
        <v>2</v>
      </c>
      <c r="Z14" s="18">
        <v>1</v>
      </c>
      <c r="AA14" s="18">
        <v>0</v>
      </c>
      <c r="AB14">
        <v>2</v>
      </c>
      <c r="AC14" t="s">
        <v>832</v>
      </c>
      <c r="AD14">
        <v>20</v>
      </c>
      <c r="AE14">
        <v>0</v>
      </c>
      <c r="AF14" t="str">
        <f>IF(Q14=B14,"TRUE", "FALSE")</f>
        <v>TRUE</v>
      </c>
    </row>
    <row r="15" spans="1:32" x14ac:dyDescent="0.2">
      <c r="A15" t="s">
        <v>380</v>
      </c>
      <c r="B15" t="s">
        <v>380</v>
      </c>
      <c r="C15" s="2" t="s">
        <v>87</v>
      </c>
      <c r="D15" s="8">
        <v>1.2735177476784856</v>
      </c>
      <c r="E15" s="9">
        <v>1273.5177476784856</v>
      </c>
      <c r="F15" s="8">
        <v>169.3527197687684</v>
      </c>
      <c r="G15" s="8">
        <v>2.9002733507973861</v>
      </c>
      <c r="H15" s="8">
        <v>30.311760894110911</v>
      </c>
      <c r="I15" s="8">
        <v>1.1563576589452951</v>
      </c>
      <c r="J15" s="8">
        <v>3.4187496689661492</v>
      </c>
      <c r="K15" s="8">
        <v>0.38314227598900147</v>
      </c>
      <c r="L15" s="8">
        <v>1.2268134789857168</v>
      </c>
      <c r="M15" s="8">
        <v>0.30797906599935398</v>
      </c>
      <c r="N15" s="8">
        <v>3.4486023096692944</v>
      </c>
      <c r="O15" s="10" t="s">
        <v>379</v>
      </c>
      <c r="P15" s="10" t="s">
        <v>881</v>
      </c>
      <c r="Q15" t="s">
        <v>380</v>
      </c>
      <c r="R15" t="s">
        <v>823</v>
      </c>
      <c r="S15" t="s">
        <v>845</v>
      </c>
      <c r="T15" t="s">
        <v>835</v>
      </c>
      <c r="U15" s="11">
        <v>25575</v>
      </c>
      <c r="V15" s="11">
        <v>43426</v>
      </c>
      <c r="W15">
        <f>DATEDIF(U15,V15,"Y")</f>
        <v>48</v>
      </c>
      <c r="X15">
        <v>0</v>
      </c>
      <c r="Y15">
        <v>3</v>
      </c>
      <c r="Z15" s="18">
        <v>1</v>
      </c>
      <c r="AA15" s="18">
        <v>0</v>
      </c>
      <c r="AB15">
        <v>1</v>
      </c>
      <c r="AC15" t="s">
        <v>832</v>
      </c>
      <c r="AD15">
        <v>490</v>
      </c>
      <c r="AE15">
        <v>4</v>
      </c>
      <c r="AF15" t="str">
        <f>IF(Q15=B15,"TRUE", "FALSE")</f>
        <v>TRUE</v>
      </c>
    </row>
    <row r="16" spans="1:32" x14ac:dyDescent="0.2">
      <c r="A16" t="s">
        <v>382</v>
      </c>
      <c r="B16" t="s">
        <v>382</v>
      </c>
      <c r="C16" s="2" t="s">
        <v>88</v>
      </c>
      <c r="D16" s="8">
        <v>1.3624988756212297</v>
      </c>
      <c r="E16" s="9">
        <v>1362.4988756212297</v>
      </c>
      <c r="F16" s="8">
        <v>119.36404612022562</v>
      </c>
      <c r="G16" s="8">
        <v>2.8782743842323093</v>
      </c>
      <c r="H16" s="8">
        <v>35.907720612760045</v>
      </c>
      <c r="I16" s="8">
        <v>1.3109854065725961</v>
      </c>
      <c r="J16" s="8">
        <v>3.5473384838084696</v>
      </c>
      <c r="K16" s="8">
        <v>0.34448888160885704</v>
      </c>
      <c r="L16" s="8">
        <v>1.1783970904140533</v>
      </c>
      <c r="M16" s="8">
        <v>3.0232847498754538E-2</v>
      </c>
      <c r="N16" s="8">
        <v>3.0281854494835709</v>
      </c>
      <c r="O16" s="10" t="s">
        <v>381</v>
      </c>
      <c r="P16" s="10" t="s">
        <v>882</v>
      </c>
      <c r="Q16" t="s">
        <v>382</v>
      </c>
      <c r="R16" t="s">
        <v>823</v>
      </c>
      <c r="S16" t="s">
        <v>824</v>
      </c>
      <c r="T16" t="s">
        <v>835</v>
      </c>
      <c r="U16" s="11">
        <v>17139</v>
      </c>
      <c r="V16" s="11">
        <v>43427</v>
      </c>
      <c r="W16">
        <f>DATEDIF(U16,V16,"Y")</f>
        <v>71</v>
      </c>
      <c r="X16">
        <v>0</v>
      </c>
      <c r="Y16">
        <v>1</v>
      </c>
      <c r="Z16" s="18">
        <v>1</v>
      </c>
      <c r="AA16" s="18">
        <v>0</v>
      </c>
      <c r="AB16">
        <v>1</v>
      </c>
      <c r="AC16" t="s">
        <v>832</v>
      </c>
      <c r="AD16">
        <v>164</v>
      </c>
      <c r="AE16">
        <v>4</v>
      </c>
      <c r="AF16" t="str">
        <f>IF(Q16=B16,"TRUE", "FALSE")</f>
        <v>TRUE</v>
      </c>
    </row>
    <row r="17" spans="1:32" x14ac:dyDescent="0.2">
      <c r="A17" t="s">
        <v>392</v>
      </c>
      <c r="B17" t="s">
        <v>392</v>
      </c>
      <c r="C17" s="2" t="s">
        <v>93</v>
      </c>
      <c r="D17" s="8">
        <v>1.6314521082610205</v>
      </c>
      <c r="E17" s="9">
        <v>1631.4521082610204</v>
      </c>
      <c r="F17" s="8">
        <v>103.5276312183035</v>
      </c>
      <c r="G17" s="8">
        <v>2.6478422624775835</v>
      </c>
      <c r="H17" s="8">
        <v>23.424071898070824</v>
      </c>
      <c r="I17" s="8">
        <v>1.3136786544748345</v>
      </c>
      <c r="J17" s="8">
        <v>3.5121988736221033</v>
      </c>
      <c r="K17" s="8">
        <v>0.50789938915269683</v>
      </c>
      <c r="L17" s="8">
        <v>1.3178671490850451</v>
      </c>
      <c r="M17" s="8">
        <v>2.6813115978461546E-3</v>
      </c>
      <c r="N17" s="8">
        <v>2.9842591926901352</v>
      </c>
      <c r="O17" s="10" t="s">
        <v>391</v>
      </c>
      <c r="P17" s="10" t="s">
        <v>883</v>
      </c>
      <c r="Q17" t="s">
        <v>392</v>
      </c>
      <c r="R17" t="s">
        <v>823</v>
      </c>
      <c r="S17" t="s">
        <v>824</v>
      </c>
      <c r="T17" t="s">
        <v>835</v>
      </c>
      <c r="U17" s="11">
        <v>36196</v>
      </c>
      <c r="V17" s="11">
        <v>43419</v>
      </c>
      <c r="W17">
        <v>19</v>
      </c>
      <c r="X17" s="22">
        <v>1</v>
      </c>
      <c r="Y17" s="22">
        <v>1</v>
      </c>
      <c r="Z17" s="23">
        <v>1</v>
      </c>
      <c r="AA17" s="23">
        <v>0</v>
      </c>
      <c r="AB17">
        <v>1</v>
      </c>
      <c r="AC17" t="s">
        <v>832</v>
      </c>
      <c r="AD17">
        <v>900</v>
      </c>
      <c r="AE17">
        <v>9</v>
      </c>
      <c r="AF17" t="str">
        <f>IF(Q17=B17,"TRUE", "FALSE")</f>
        <v>TRUE</v>
      </c>
    </row>
    <row r="18" spans="1:32" x14ac:dyDescent="0.2">
      <c r="A18" t="s">
        <v>396</v>
      </c>
      <c r="B18" t="s">
        <v>396</v>
      </c>
      <c r="C18" s="2" t="s">
        <v>95</v>
      </c>
      <c r="D18" s="8">
        <v>1.3314032477788986</v>
      </c>
      <c r="E18" s="9">
        <v>1331.4032477788987</v>
      </c>
      <c r="F18" s="8">
        <v>137.85233711959407</v>
      </c>
      <c r="G18" s="8">
        <v>2.5197906421436169</v>
      </c>
      <c r="H18" s="8">
        <v>26.982491887608035</v>
      </c>
      <c r="I18" s="8">
        <v>1.3672475994679079</v>
      </c>
      <c r="J18" s="8">
        <v>3.3416692242340549</v>
      </c>
      <c r="K18" s="8">
        <v>0.50018637019361489</v>
      </c>
      <c r="L18" s="8">
        <v>0.77258928290451423</v>
      </c>
      <c r="M18" s="8" t="s">
        <v>51</v>
      </c>
      <c r="N18" s="8">
        <v>2.7312471823859856</v>
      </c>
      <c r="O18" s="10" t="s">
        <v>395</v>
      </c>
      <c r="P18" s="10" t="s">
        <v>872</v>
      </c>
      <c r="Q18" t="s">
        <v>396</v>
      </c>
      <c r="R18" t="s">
        <v>823</v>
      </c>
      <c r="S18" t="s">
        <v>826</v>
      </c>
      <c r="T18" t="s">
        <v>835</v>
      </c>
      <c r="U18" s="11">
        <v>30401</v>
      </c>
      <c r="V18" s="11">
        <v>43469</v>
      </c>
      <c r="W18">
        <f>DATEDIF(U18,V18,"Y")</f>
        <v>35</v>
      </c>
      <c r="X18" s="22">
        <v>0</v>
      </c>
      <c r="Y18" s="22">
        <v>2</v>
      </c>
      <c r="Z18" s="18">
        <v>1</v>
      </c>
      <c r="AA18" s="18">
        <v>0</v>
      </c>
      <c r="AB18">
        <v>2</v>
      </c>
      <c r="AC18" t="s">
        <v>832</v>
      </c>
      <c r="AD18">
        <v>35</v>
      </c>
      <c r="AE18">
        <v>3</v>
      </c>
      <c r="AF18" t="str">
        <f>IF(Q18=B18,"TRUE", "FALSE")</f>
        <v>TRUE</v>
      </c>
    </row>
    <row r="19" spans="1:32" x14ac:dyDescent="0.2">
      <c r="A19" t="s">
        <v>398</v>
      </c>
      <c r="B19" t="s">
        <v>398</v>
      </c>
      <c r="C19" s="2" t="s">
        <v>96</v>
      </c>
      <c r="D19" s="8">
        <v>1.08464294904251</v>
      </c>
      <c r="E19" s="9">
        <v>1084.6429490425101</v>
      </c>
      <c r="F19" s="8">
        <v>189.38254074308776</v>
      </c>
      <c r="G19" s="8">
        <v>3.6499593578947334</v>
      </c>
      <c r="H19" s="8">
        <v>31.546955069771752</v>
      </c>
      <c r="I19" s="8">
        <v>1.0955869165341321</v>
      </c>
      <c r="J19" s="8">
        <v>3.9934545797755572</v>
      </c>
      <c r="K19" s="8">
        <v>0.3230753669098837</v>
      </c>
      <c r="L19" s="8">
        <v>1.1501651606539096</v>
      </c>
      <c r="M19" s="8">
        <v>0.19952262600549997</v>
      </c>
      <c r="N19" s="8">
        <v>2.3058038139887573</v>
      </c>
      <c r="O19" s="10" t="s">
        <v>397</v>
      </c>
      <c r="P19" s="10" t="s">
        <v>873</v>
      </c>
      <c r="Q19" t="s">
        <v>398</v>
      </c>
      <c r="R19" t="s">
        <v>823</v>
      </c>
      <c r="S19" t="s">
        <v>826</v>
      </c>
      <c r="T19" t="s">
        <v>835</v>
      </c>
      <c r="U19" s="11">
        <v>32618</v>
      </c>
      <c r="V19" s="11">
        <v>43476</v>
      </c>
      <c r="W19">
        <f>DATEDIF(U19,V19,"Y")</f>
        <v>29</v>
      </c>
      <c r="X19">
        <v>0</v>
      </c>
      <c r="Y19">
        <v>2</v>
      </c>
      <c r="Z19" s="18">
        <v>1</v>
      </c>
      <c r="AA19" s="18">
        <v>0</v>
      </c>
      <c r="AB19">
        <v>2</v>
      </c>
      <c r="AC19" t="s">
        <v>832</v>
      </c>
      <c r="AD19">
        <v>103</v>
      </c>
      <c r="AE19">
        <v>2</v>
      </c>
      <c r="AF19" t="str">
        <f>IF(Q19=B19,"TRUE", "FALSE")</f>
        <v>TRUE</v>
      </c>
    </row>
    <row r="20" spans="1:32" x14ac:dyDescent="0.2">
      <c r="A20" t="s">
        <v>400</v>
      </c>
      <c r="B20" t="s">
        <v>400</v>
      </c>
      <c r="C20" s="2" t="s">
        <v>97</v>
      </c>
      <c r="D20" s="8">
        <v>1.8202336292493759</v>
      </c>
      <c r="E20" s="9">
        <v>1820.233629249376</v>
      </c>
      <c r="F20" s="8">
        <v>126.95993413682314</v>
      </c>
      <c r="G20" s="8">
        <v>2.3553496721652101</v>
      </c>
      <c r="H20" s="8">
        <v>24.372515557243347</v>
      </c>
      <c r="I20" s="8">
        <v>0.64027780374004095</v>
      </c>
      <c r="J20" s="8">
        <v>3.1187458733543432</v>
      </c>
      <c r="K20" s="8">
        <v>0.42213692298251493</v>
      </c>
      <c r="L20" s="8">
        <v>0.45388860525333025</v>
      </c>
      <c r="M20" s="8" t="s">
        <v>51</v>
      </c>
      <c r="N20" s="8">
        <v>2.7838785322507791</v>
      </c>
      <c r="O20" s="10" t="s">
        <v>399</v>
      </c>
      <c r="P20" s="10" t="s">
        <v>877</v>
      </c>
      <c r="Q20" t="s">
        <v>400</v>
      </c>
      <c r="R20" t="s">
        <v>823</v>
      </c>
      <c r="S20" t="s">
        <v>826</v>
      </c>
      <c r="T20" t="s">
        <v>835</v>
      </c>
      <c r="U20" s="11">
        <v>23573</v>
      </c>
      <c r="V20" s="11">
        <v>43483</v>
      </c>
      <c r="W20">
        <f>DATEDIF(U20,V20,"Y")</f>
        <v>54</v>
      </c>
      <c r="X20" s="22">
        <v>0</v>
      </c>
      <c r="Y20" s="22">
        <v>2</v>
      </c>
      <c r="Z20" s="23">
        <v>1</v>
      </c>
      <c r="AA20" s="23">
        <v>0</v>
      </c>
      <c r="AB20">
        <v>2</v>
      </c>
      <c r="AC20" t="s">
        <v>832</v>
      </c>
      <c r="AD20">
        <v>15</v>
      </c>
      <c r="AE20">
        <v>0</v>
      </c>
      <c r="AF20" t="str">
        <f>IF(Q20=B20,"TRUE", "FALSE")</f>
        <v>TRUE</v>
      </c>
    </row>
    <row r="21" spans="1:32" x14ac:dyDescent="0.2">
      <c r="A21" t="s">
        <v>410</v>
      </c>
      <c r="B21" t="s">
        <v>410</v>
      </c>
      <c r="C21" s="2" t="s">
        <v>102</v>
      </c>
      <c r="D21" s="8">
        <v>0.86107389316189253</v>
      </c>
      <c r="E21" s="9">
        <v>861.07389316189256</v>
      </c>
      <c r="F21" s="8">
        <v>31.495943736989798</v>
      </c>
      <c r="G21" s="8">
        <v>2.842223295816944</v>
      </c>
      <c r="H21" s="8">
        <v>62.924329993998072</v>
      </c>
      <c r="I21" s="8">
        <v>1.1717825374280086</v>
      </c>
      <c r="J21" s="8">
        <v>2.8691815156703537</v>
      </c>
      <c r="K21" s="8">
        <v>0.23174875347827986</v>
      </c>
      <c r="L21" s="8">
        <v>0.43687037221986036</v>
      </c>
      <c r="M21" s="8" t="s">
        <v>51</v>
      </c>
      <c r="N21" s="8">
        <v>1.8936926072345408</v>
      </c>
      <c r="O21" s="10" t="s">
        <v>409</v>
      </c>
      <c r="P21" s="10" t="s">
        <v>884</v>
      </c>
      <c r="Q21" t="s">
        <v>410</v>
      </c>
      <c r="R21" t="s">
        <v>823</v>
      </c>
      <c r="S21" t="s">
        <v>826</v>
      </c>
      <c r="T21" t="s">
        <v>835</v>
      </c>
      <c r="U21" s="11">
        <v>35129</v>
      </c>
      <c r="V21" s="11">
        <v>43489</v>
      </c>
      <c r="W21">
        <v>23</v>
      </c>
      <c r="X21">
        <v>0</v>
      </c>
      <c r="Y21">
        <v>2</v>
      </c>
      <c r="Z21" s="18">
        <v>1</v>
      </c>
      <c r="AA21" s="18">
        <v>0</v>
      </c>
      <c r="AB21">
        <v>1</v>
      </c>
      <c r="AC21" t="s">
        <v>832</v>
      </c>
      <c r="AD21">
        <v>6000</v>
      </c>
      <c r="AE21">
        <v>7</v>
      </c>
      <c r="AF21" t="str">
        <f>IF(Q21=B21,"TRUE", "FALSE")</f>
        <v>TRUE</v>
      </c>
    </row>
    <row r="22" spans="1:32" x14ac:dyDescent="0.2">
      <c r="A22" t="s">
        <v>416</v>
      </c>
      <c r="B22" t="s">
        <v>416</v>
      </c>
      <c r="C22" s="2" t="s">
        <v>105</v>
      </c>
      <c r="D22" s="8">
        <v>1.8479573554938251</v>
      </c>
      <c r="E22" s="9">
        <v>1847.9573554938252</v>
      </c>
      <c r="F22" s="8">
        <v>121.35602582612424</v>
      </c>
      <c r="G22" s="8">
        <v>2.4228336070951308</v>
      </c>
      <c r="H22" s="8">
        <v>20.924889810488764</v>
      </c>
      <c r="I22" s="8">
        <v>1.1309151254996381</v>
      </c>
      <c r="J22" s="8">
        <v>3.3768701446766451</v>
      </c>
      <c r="K22" s="8">
        <v>0.17485961009283896</v>
      </c>
      <c r="L22" s="8">
        <v>0.51237885191685761</v>
      </c>
      <c r="M22" s="8" t="s">
        <v>51</v>
      </c>
      <c r="N22" s="8">
        <v>2.2538228306413468</v>
      </c>
      <c r="O22" s="10" t="s">
        <v>415</v>
      </c>
      <c r="P22" s="10" t="s">
        <v>878</v>
      </c>
      <c r="Q22" t="s">
        <v>416</v>
      </c>
      <c r="R22" t="s">
        <v>823</v>
      </c>
      <c r="S22" t="s">
        <v>845</v>
      </c>
      <c r="T22" t="s">
        <v>835</v>
      </c>
      <c r="U22" s="11">
        <v>30482</v>
      </c>
      <c r="V22" s="11">
        <v>43518</v>
      </c>
      <c r="W22">
        <v>35</v>
      </c>
      <c r="X22" s="22">
        <v>0</v>
      </c>
      <c r="Y22" s="22">
        <v>2</v>
      </c>
      <c r="Z22" s="18">
        <v>1</v>
      </c>
      <c r="AA22" s="18">
        <v>0</v>
      </c>
      <c r="AB22">
        <v>2</v>
      </c>
      <c r="AC22" t="s">
        <v>832</v>
      </c>
      <c r="AD22">
        <v>42</v>
      </c>
      <c r="AE22">
        <v>3</v>
      </c>
      <c r="AF22" t="str">
        <f>IF(Q22=B22,"TRUE", "FALSE")</f>
        <v>TRUE</v>
      </c>
    </row>
    <row r="23" spans="1:32" x14ac:dyDescent="0.2">
      <c r="A23" t="s">
        <v>418</v>
      </c>
      <c r="B23" t="s">
        <v>418</v>
      </c>
      <c r="C23" s="2" t="s">
        <v>106</v>
      </c>
      <c r="D23" s="8">
        <v>1.2532704286387042</v>
      </c>
      <c r="E23" s="9">
        <v>1253.2704286387043</v>
      </c>
      <c r="F23" s="8">
        <v>179.5273356238861</v>
      </c>
      <c r="G23" s="8">
        <v>5.0674105176567235</v>
      </c>
      <c r="H23" s="8">
        <v>16.939519231733907</v>
      </c>
      <c r="I23" s="8">
        <v>1.2245776220804994</v>
      </c>
      <c r="J23" s="8">
        <v>3.7106760370669702</v>
      </c>
      <c r="K23" s="8">
        <v>0.27361021999248508</v>
      </c>
      <c r="L23" s="8">
        <v>0.67044286093274219</v>
      </c>
      <c r="M23" s="8">
        <v>0.14035609276183225</v>
      </c>
      <c r="N23" s="8">
        <v>1.696802537933769</v>
      </c>
      <c r="O23" s="10" t="s">
        <v>417</v>
      </c>
      <c r="P23" s="10" t="s">
        <v>879</v>
      </c>
      <c r="Q23" t="s">
        <v>418</v>
      </c>
      <c r="R23" t="s">
        <v>823</v>
      </c>
      <c r="S23" t="s">
        <v>826</v>
      </c>
      <c r="T23" t="s">
        <v>835</v>
      </c>
      <c r="U23" s="11">
        <v>24908</v>
      </c>
      <c r="V23" s="11">
        <v>43509</v>
      </c>
      <c r="W23">
        <f>DATEDIF(U23,V23,"Y")</f>
        <v>50</v>
      </c>
      <c r="X23" s="22">
        <v>1</v>
      </c>
      <c r="Y23" s="22">
        <v>2</v>
      </c>
      <c r="Z23" s="23">
        <v>0</v>
      </c>
      <c r="AA23" s="23">
        <v>0</v>
      </c>
      <c r="AB23">
        <v>2</v>
      </c>
      <c r="AC23" t="s">
        <v>832</v>
      </c>
      <c r="AD23">
        <v>15</v>
      </c>
      <c r="AE23">
        <v>2</v>
      </c>
      <c r="AF23" t="str">
        <f>IF(Q23=B23,"TRUE", "FALSE")</f>
        <v>TRUE</v>
      </c>
    </row>
    <row r="24" spans="1:32" x14ac:dyDescent="0.2">
      <c r="A24" t="s">
        <v>420</v>
      </c>
      <c r="B24" t="s">
        <v>420</v>
      </c>
      <c r="C24" s="2" t="s">
        <v>107</v>
      </c>
      <c r="D24" s="8">
        <v>1.6081652122106374</v>
      </c>
      <c r="E24" s="9">
        <v>1608.1652122106373</v>
      </c>
      <c r="F24" s="8">
        <v>103.48406906221166</v>
      </c>
      <c r="G24" s="8">
        <v>3.6298985382098023</v>
      </c>
      <c r="H24" s="8">
        <v>29.251187519953781</v>
      </c>
      <c r="I24" s="8">
        <v>1.0594236197388114</v>
      </c>
      <c r="J24" s="8">
        <v>3.5010082141758989</v>
      </c>
      <c r="K24" s="8">
        <v>0.25548968873864963</v>
      </c>
      <c r="L24" s="8">
        <v>0.59854468949517659</v>
      </c>
      <c r="M24" s="8" t="s">
        <v>51</v>
      </c>
      <c r="N24" s="8">
        <v>2.3158725399104481</v>
      </c>
      <c r="O24" s="10" t="s">
        <v>419</v>
      </c>
      <c r="P24" s="10" t="s">
        <v>885</v>
      </c>
      <c r="Q24" t="s">
        <v>420</v>
      </c>
      <c r="R24" t="s">
        <v>823</v>
      </c>
      <c r="S24" t="s">
        <v>824</v>
      </c>
      <c r="T24" t="s">
        <v>835</v>
      </c>
      <c r="U24" s="11">
        <v>25311</v>
      </c>
      <c r="V24" s="11">
        <v>43511</v>
      </c>
      <c r="W24">
        <f>DATEDIF(U24,V24,"Y")</f>
        <v>49</v>
      </c>
      <c r="X24">
        <v>1</v>
      </c>
      <c r="Y24">
        <v>3</v>
      </c>
      <c r="Z24" s="18">
        <v>1</v>
      </c>
      <c r="AA24" s="18">
        <v>0</v>
      </c>
      <c r="AB24">
        <v>1</v>
      </c>
      <c r="AC24" t="s">
        <v>832</v>
      </c>
      <c r="AD24">
        <v>2216</v>
      </c>
      <c r="AE24">
        <v>7</v>
      </c>
      <c r="AF24" t="str">
        <f>IF(Q24=B24,"TRUE", "FALSE")</f>
        <v>TRUE</v>
      </c>
    </row>
    <row r="25" spans="1:32" x14ac:dyDescent="0.2">
      <c r="A25" t="s">
        <v>422</v>
      </c>
      <c r="B25" t="s">
        <v>422</v>
      </c>
      <c r="C25" s="2" t="s">
        <v>108</v>
      </c>
      <c r="D25" s="8">
        <v>1.913782644728131</v>
      </c>
      <c r="E25" s="9">
        <v>1913.7826447281309</v>
      </c>
      <c r="F25" s="8">
        <v>137.59875875638667</v>
      </c>
      <c r="G25" s="8">
        <v>4.2335135244421078</v>
      </c>
      <c r="H25" s="8">
        <v>54.960603044073707</v>
      </c>
      <c r="I25" s="8">
        <v>1.3888731808374741</v>
      </c>
      <c r="J25" s="8">
        <v>3.6854721213743078</v>
      </c>
      <c r="K25" s="8">
        <v>0.4864137353204504</v>
      </c>
      <c r="L25" s="8">
        <v>1.0201491538938612</v>
      </c>
      <c r="M25" s="8">
        <v>0.20100538888131111</v>
      </c>
      <c r="N25" s="8">
        <v>2.992231219140721</v>
      </c>
      <c r="O25" s="10" t="s">
        <v>421</v>
      </c>
      <c r="P25" s="10" t="s">
        <v>886</v>
      </c>
      <c r="Q25" t="s">
        <v>422</v>
      </c>
      <c r="R25" t="s">
        <v>823</v>
      </c>
      <c r="S25" t="s">
        <v>824</v>
      </c>
      <c r="T25" t="s">
        <v>833</v>
      </c>
      <c r="U25" s="11">
        <v>36595</v>
      </c>
      <c r="V25" s="11">
        <v>43490</v>
      </c>
      <c r="W25">
        <f>DATEDIF(U25,V25,"Y")</f>
        <v>18</v>
      </c>
      <c r="X25">
        <v>1</v>
      </c>
      <c r="Y25">
        <v>2</v>
      </c>
      <c r="Z25" s="18">
        <v>1</v>
      </c>
      <c r="AA25" s="18">
        <v>0</v>
      </c>
      <c r="AB25">
        <v>1</v>
      </c>
      <c r="AC25" t="s">
        <v>834</v>
      </c>
      <c r="AD25">
        <v>1276</v>
      </c>
      <c r="AE25">
        <v>11</v>
      </c>
      <c r="AF25" t="str">
        <f>IF(Q25=B25,"TRUE", "FALSE")</f>
        <v>TRUE</v>
      </c>
    </row>
    <row r="26" spans="1:32" x14ac:dyDescent="0.2">
      <c r="A26" t="s">
        <v>436</v>
      </c>
      <c r="B26" t="s">
        <v>436</v>
      </c>
      <c r="C26" s="2" t="s">
        <v>115</v>
      </c>
      <c r="D26" s="8">
        <v>1.3039482586225941</v>
      </c>
      <c r="E26" s="9">
        <v>1303.948258622594</v>
      </c>
      <c r="F26" s="8">
        <v>116.96115940227583</v>
      </c>
      <c r="G26" s="8">
        <v>3.1559061553800261</v>
      </c>
      <c r="H26" s="8">
        <v>26.21849667776744</v>
      </c>
      <c r="I26" s="8">
        <v>1.1801237799660762</v>
      </c>
      <c r="J26" s="8">
        <v>2.9492536704025074</v>
      </c>
      <c r="K26" s="8">
        <v>0.35868203482647382</v>
      </c>
      <c r="L26" s="8">
        <v>0.40257408859024313</v>
      </c>
      <c r="M26" s="8">
        <v>1.7242612816999344E-2</v>
      </c>
      <c r="N26" s="8">
        <v>2.1980751951085615</v>
      </c>
      <c r="O26" s="10" t="s">
        <v>435</v>
      </c>
      <c r="P26" s="10" t="s">
        <v>887</v>
      </c>
      <c r="Q26" t="s">
        <v>436</v>
      </c>
      <c r="R26" t="s">
        <v>823</v>
      </c>
      <c r="S26" t="s">
        <v>824</v>
      </c>
      <c r="T26" t="s">
        <v>833</v>
      </c>
      <c r="U26" s="11">
        <v>34403</v>
      </c>
      <c r="V26" s="11">
        <v>43529</v>
      </c>
      <c r="W26">
        <f>DATEDIF(U26,V26,"Y")</f>
        <v>24</v>
      </c>
      <c r="X26" s="22">
        <v>0</v>
      </c>
      <c r="Y26" s="22">
        <v>1</v>
      </c>
      <c r="Z26" s="23">
        <v>0</v>
      </c>
      <c r="AA26" s="23">
        <v>1</v>
      </c>
      <c r="AB26" s="16">
        <v>1</v>
      </c>
      <c r="AC26" t="s">
        <v>834</v>
      </c>
      <c r="AD26">
        <v>2021</v>
      </c>
      <c r="AE26">
        <v>5</v>
      </c>
      <c r="AF26" t="str">
        <f>IF(Q26=B26,"TRUE", "FALSE")</f>
        <v>TRUE</v>
      </c>
    </row>
    <row r="27" spans="1:32" x14ac:dyDescent="0.2">
      <c r="A27" t="s">
        <v>442</v>
      </c>
      <c r="B27" t="s">
        <v>442</v>
      </c>
      <c r="C27" s="2" t="s">
        <v>118</v>
      </c>
      <c r="D27" s="8">
        <v>1.2935567958534548</v>
      </c>
      <c r="E27" s="9">
        <v>1293.5567958534548</v>
      </c>
      <c r="F27" s="8">
        <v>95.118197342273447</v>
      </c>
      <c r="G27" s="8">
        <v>3.1384600391168469</v>
      </c>
      <c r="H27" s="8">
        <v>32.65386374805108</v>
      </c>
      <c r="I27" s="8">
        <v>1.3780131309934343</v>
      </c>
      <c r="J27" s="8">
        <v>2.8911786520147382</v>
      </c>
      <c r="K27" s="8">
        <v>0.28203956205160052</v>
      </c>
      <c r="L27" s="8">
        <v>0.34409466234095099</v>
      </c>
      <c r="M27" s="8">
        <v>0.17725541083916477</v>
      </c>
      <c r="N27" s="8">
        <v>2.7231375719049842</v>
      </c>
      <c r="O27" s="10" t="s">
        <v>441</v>
      </c>
      <c r="P27" s="10" t="s">
        <v>888</v>
      </c>
      <c r="Q27" t="s">
        <v>442</v>
      </c>
      <c r="R27" t="s">
        <v>823</v>
      </c>
      <c r="S27" t="s">
        <v>826</v>
      </c>
      <c r="T27" t="s">
        <v>833</v>
      </c>
      <c r="U27" s="11">
        <v>29943</v>
      </c>
      <c r="V27" s="11">
        <v>43525</v>
      </c>
      <c r="W27">
        <f>DATEDIF(U27,V27,"Y")</f>
        <v>37</v>
      </c>
      <c r="X27">
        <v>0</v>
      </c>
      <c r="Y27">
        <v>3</v>
      </c>
      <c r="Z27" s="18">
        <v>1</v>
      </c>
      <c r="AA27" s="18">
        <v>0</v>
      </c>
      <c r="AB27" s="16">
        <v>1</v>
      </c>
      <c r="AC27" t="s">
        <v>832</v>
      </c>
      <c r="AD27">
        <v>922</v>
      </c>
      <c r="AE27">
        <v>8</v>
      </c>
      <c r="AF27" t="str">
        <f>IF(Q27=B27,"TRUE", "FALSE")</f>
        <v>TRUE</v>
      </c>
    </row>
    <row r="28" spans="1:32" x14ac:dyDescent="0.2">
      <c r="A28" t="s">
        <v>446</v>
      </c>
      <c r="B28" t="s">
        <v>446</v>
      </c>
      <c r="C28" s="2" t="s">
        <v>120</v>
      </c>
      <c r="D28" s="8">
        <v>1.3127086007703106</v>
      </c>
      <c r="E28" s="9">
        <v>1312.7086007703106</v>
      </c>
      <c r="F28" s="8">
        <v>110.9817893152142</v>
      </c>
      <c r="G28" s="8">
        <v>3.6473165079907419</v>
      </c>
      <c r="H28" s="8">
        <v>29.868055237111555</v>
      </c>
      <c r="I28" s="8">
        <v>1.1739054047379234</v>
      </c>
      <c r="J28" s="8">
        <v>2.9213450397768366</v>
      </c>
      <c r="K28" s="8">
        <v>0.30688732130878676</v>
      </c>
      <c r="L28" s="8">
        <v>0.30090815021999917</v>
      </c>
      <c r="M28" s="8" t="s">
        <v>51</v>
      </c>
      <c r="N28" s="8">
        <v>2.3986344324888358</v>
      </c>
      <c r="O28" s="10" t="s">
        <v>445</v>
      </c>
      <c r="P28" s="10" t="s">
        <v>884</v>
      </c>
      <c r="Q28" t="s">
        <v>446</v>
      </c>
      <c r="R28" t="s">
        <v>823</v>
      </c>
      <c r="S28" t="s">
        <v>826</v>
      </c>
      <c r="T28" t="s">
        <v>835</v>
      </c>
      <c r="U28" s="11">
        <v>35129</v>
      </c>
      <c r="V28" s="11">
        <v>43532</v>
      </c>
      <c r="W28">
        <f>DATEDIF(U28,V28,"Y")</f>
        <v>23</v>
      </c>
      <c r="X28">
        <v>0</v>
      </c>
      <c r="Y28">
        <v>2</v>
      </c>
      <c r="Z28" s="18">
        <v>1</v>
      </c>
      <c r="AA28" s="18">
        <v>0</v>
      </c>
      <c r="AB28" s="16">
        <v>2</v>
      </c>
      <c r="AC28" t="s">
        <v>832</v>
      </c>
      <c r="AD28">
        <v>80</v>
      </c>
      <c r="AE28">
        <v>2</v>
      </c>
      <c r="AF28" t="str">
        <f>IF(Q28=B28,"TRUE", "FALSE")</f>
        <v>TRUE</v>
      </c>
    </row>
    <row r="29" spans="1:32" x14ac:dyDescent="0.2">
      <c r="A29" t="s">
        <v>450</v>
      </c>
      <c r="B29" t="s">
        <v>450</v>
      </c>
      <c r="C29" s="2" t="s">
        <v>122</v>
      </c>
      <c r="D29" s="8">
        <v>1.7481884700351888</v>
      </c>
      <c r="E29" s="9">
        <v>1748.1884700351889</v>
      </c>
      <c r="F29" s="8">
        <v>159.44528147246365</v>
      </c>
      <c r="G29" s="8">
        <v>3.0565611263534409</v>
      </c>
      <c r="H29" s="8">
        <v>51.900890525204929</v>
      </c>
      <c r="I29" s="8">
        <v>1.3311518871814882</v>
      </c>
      <c r="J29" s="8">
        <v>3.5506682408402961</v>
      </c>
      <c r="K29" s="8">
        <v>0.43382171677767944</v>
      </c>
      <c r="L29" s="8">
        <v>0.63073853694227022</v>
      </c>
      <c r="M29" s="8">
        <v>0.32857354841420977</v>
      </c>
      <c r="N29" s="8">
        <v>2.9489523775849311</v>
      </c>
      <c r="O29" s="10" t="s">
        <v>449</v>
      </c>
      <c r="P29" s="10" t="s">
        <v>889</v>
      </c>
      <c r="Q29" t="s">
        <v>450</v>
      </c>
      <c r="R29" t="s">
        <v>823</v>
      </c>
      <c r="S29" t="s">
        <v>824</v>
      </c>
      <c r="T29" t="s">
        <v>835</v>
      </c>
      <c r="U29" s="11">
        <v>31823</v>
      </c>
      <c r="V29" s="11">
        <v>43546</v>
      </c>
      <c r="W29">
        <f>DATEDIF(U29,V29,"Y")</f>
        <v>32</v>
      </c>
      <c r="X29">
        <v>0</v>
      </c>
      <c r="Y29">
        <v>2</v>
      </c>
      <c r="Z29" s="18">
        <v>0</v>
      </c>
      <c r="AA29" s="18">
        <v>0</v>
      </c>
      <c r="AB29" s="16">
        <v>1</v>
      </c>
      <c r="AC29" t="s">
        <v>834</v>
      </c>
      <c r="AD29">
        <v>306</v>
      </c>
      <c r="AE29">
        <v>4</v>
      </c>
      <c r="AF29" t="str">
        <f>IF(Q29=B29,"TRUE", "FALSE")</f>
        <v>TRUE</v>
      </c>
    </row>
    <row r="30" spans="1:32" x14ac:dyDescent="0.2">
      <c r="A30" t="s">
        <v>458</v>
      </c>
      <c r="B30" t="s">
        <v>458</v>
      </c>
      <c r="C30" s="2" t="s">
        <v>126</v>
      </c>
      <c r="D30" s="8">
        <v>2.0501767248950924</v>
      </c>
      <c r="E30" s="9">
        <v>2050.1767248950923</v>
      </c>
      <c r="F30" s="8">
        <v>148.13499179234935</v>
      </c>
      <c r="G30" s="8">
        <v>3.4412214919222848</v>
      </c>
      <c r="H30" s="8">
        <v>34.961162420960406</v>
      </c>
      <c r="I30" s="8">
        <v>1.3573053960891148</v>
      </c>
      <c r="J30" s="8">
        <v>3.6034575828247624</v>
      </c>
      <c r="K30" s="8">
        <v>0.40298937430454318</v>
      </c>
      <c r="L30" s="8">
        <v>0.66603141479216432</v>
      </c>
      <c r="M30" s="8">
        <v>0.45065520288737615</v>
      </c>
      <c r="N30" s="8">
        <v>3.1556716202598336</v>
      </c>
      <c r="O30" s="10" t="s">
        <v>457</v>
      </c>
      <c r="P30" s="10" t="s">
        <v>887</v>
      </c>
      <c r="Q30" t="s">
        <v>458</v>
      </c>
      <c r="R30" t="s">
        <v>823</v>
      </c>
      <c r="S30" t="s">
        <v>824</v>
      </c>
      <c r="T30" t="s">
        <v>833</v>
      </c>
      <c r="U30" s="11">
        <v>34403</v>
      </c>
      <c r="V30" s="11">
        <v>43607</v>
      </c>
      <c r="W30">
        <f>DATEDIF(U30,V30,"Y")</f>
        <v>25</v>
      </c>
      <c r="X30" s="22">
        <v>0</v>
      </c>
      <c r="Y30" s="22">
        <v>1</v>
      </c>
      <c r="Z30" s="23">
        <v>0</v>
      </c>
      <c r="AA30" s="23">
        <v>1</v>
      </c>
      <c r="AB30" s="16">
        <v>2</v>
      </c>
      <c r="AC30" t="s">
        <v>834</v>
      </c>
      <c r="AD30">
        <v>2155</v>
      </c>
      <c r="AE30">
        <v>15</v>
      </c>
      <c r="AF30" t="str">
        <f>IF(Q30=B30,"TRUE", "FALSE")</f>
        <v>TRUE</v>
      </c>
    </row>
    <row r="31" spans="1:32" x14ac:dyDescent="0.2">
      <c r="A31" t="s">
        <v>464</v>
      </c>
      <c r="B31" t="s">
        <v>464</v>
      </c>
      <c r="C31" s="2" t="s">
        <v>129</v>
      </c>
      <c r="D31" s="8">
        <v>1.6349622083972004</v>
      </c>
      <c r="E31" s="9">
        <v>1634.9622083972004</v>
      </c>
      <c r="F31" s="8">
        <v>141.14800336569527</v>
      </c>
      <c r="G31" s="8">
        <v>3.759226885353768</v>
      </c>
      <c r="H31" s="8">
        <v>15.835758659871583</v>
      </c>
      <c r="I31" s="8">
        <v>1.1983226702140839</v>
      </c>
      <c r="J31" s="8">
        <v>3.0510313181841262</v>
      </c>
      <c r="K31" s="8">
        <v>0.20868103465368784</v>
      </c>
      <c r="L31" s="8">
        <v>0.94361330288414713</v>
      </c>
      <c r="M31" s="8" t="s">
        <v>51</v>
      </c>
      <c r="N31" s="8">
        <v>2.1331302066976354</v>
      </c>
      <c r="O31" s="10" t="s">
        <v>463</v>
      </c>
      <c r="P31" s="10" t="s">
        <v>886</v>
      </c>
      <c r="Q31" t="s">
        <v>464</v>
      </c>
      <c r="R31" t="s">
        <v>823</v>
      </c>
      <c r="S31" t="s">
        <v>824</v>
      </c>
      <c r="T31" t="s">
        <v>833</v>
      </c>
      <c r="U31" s="11">
        <v>36595</v>
      </c>
      <c r="V31" s="11">
        <v>43567</v>
      </c>
      <c r="W31">
        <v>19</v>
      </c>
      <c r="X31">
        <v>1</v>
      </c>
      <c r="Y31">
        <v>2</v>
      </c>
      <c r="Z31" s="18">
        <v>1</v>
      </c>
      <c r="AA31" s="18">
        <v>0</v>
      </c>
      <c r="AB31">
        <v>2</v>
      </c>
      <c r="AC31" t="s">
        <v>834</v>
      </c>
      <c r="AD31">
        <v>1000</v>
      </c>
      <c r="AE31">
        <v>7</v>
      </c>
      <c r="AF31" t="str">
        <f>IF(Q31=B31,"TRUE", "FALSE")</f>
        <v>TRUE</v>
      </c>
    </row>
    <row r="32" spans="1:32" x14ac:dyDescent="0.2">
      <c r="A32" t="s">
        <v>476</v>
      </c>
      <c r="B32" t="s">
        <v>476</v>
      </c>
      <c r="C32" s="2" t="s">
        <v>135</v>
      </c>
      <c r="D32" s="8">
        <v>1.5051424235132567</v>
      </c>
      <c r="E32" s="9">
        <v>1505.1424235132567</v>
      </c>
      <c r="F32" s="8">
        <v>59.993020745588325</v>
      </c>
      <c r="G32" s="8">
        <v>1.5901836919671732</v>
      </c>
      <c r="H32" s="8">
        <v>16.189929365365025</v>
      </c>
      <c r="I32" s="8">
        <v>0.92382728092282029</v>
      </c>
      <c r="J32" s="8">
        <v>13.754734993035452</v>
      </c>
      <c r="K32" s="8">
        <v>1.0956929452214881E-2</v>
      </c>
      <c r="L32" s="8">
        <v>0.27900789156071687</v>
      </c>
      <c r="M32" s="8" t="s">
        <v>51</v>
      </c>
      <c r="N32" s="8">
        <v>1.2436995055201232</v>
      </c>
      <c r="O32" s="10" t="s">
        <v>475</v>
      </c>
      <c r="P32" s="10" t="s">
        <v>882</v>
      </c>
      <c r="Q32" t="s">
        <v>476</v>
      </c>
      <c r="R32" t="s">
        <v>823</v>
      </c>
      <c r="S32" t="s">
        <v>824</v>
      </c>
      <c r="T32" t="s">
        <v>835</v>
      </c>
      <c r="U32" s="11">
        <v>17139</v>
      </c>
      <c r="V32" s="11">
        <v>43518</v>
      </c>
      <c r="W32">
        <f>DATEDIF(U32,V32,"Y")</f>
        <v>72</v>
      </c>
      <c r="X32">
        <v>0</v>
      </c>
      <c r="Y32">
        <v>1</v>
      </c>
      <c r="Z32" s="23">
        <v>1</v>
      </c>
      <c r="AA32" s="23">
        <v>0</v>
      </c>
      <c r="AB32">
        <v>2</v>
      </c>
      <c r="AC32" t="s">
        <v>832</v>
      </c>
      <c r="AD32">
        <v>15</v>
      </c>
      <c r="AE32">
        <v>2</v>
      </c>
      <c r="AF32" t="str">
        <f>IF(Q32=B32,"TRUE", "FALSE")</f>
        <v>TRUE</v>
      </c>
    </row>
    <row r="33" spans="1:32" x14ac:dyDescent="0.2">
      <c r="A33" t="s">
        <v>486</v>
      </c>
      <c r="B33" t="s">
        <v>486</v>
      </c>
      <c r="C33" s="2" t="s">
        <v>140</v>
      </c>
      <c r="D33" s="8">
        <v>1.7214805463837359</v>
      </c>
      <c r="E33" s="9">
        <v>1721.4805463837358</v>
      </c>
      <c r="F33" s="8">
        <v>2.9852335903857554</v>
      </c>
      <c r="G33" s="8">
        <v>2.1540333904018896</v>
      </c>
      <c r="H33" s="8">
        <v>34.703416843648526</v>
      </c>
      <c r="I33" s="8">
        <v>1.0746383301372324</v>
      </c>
      <c r="J33" s="8">
        <v>25.031413055971573</v>
      </c>
      <c r="K33" s="8">
        <v>0.20907010519183522</v>
      </c>
      <c r="L33" s="8">
        <v>0.38564955830102021</v>
      </c>
      <c r="M33" s="8" t="s">
        <v>51</v>
      </c>
      <c r="N33" s="8">
        <v>1.5157181373985833</v>
      </c>
      <c r="O33" s="10" t="s">
        <v>485</v>
      </c>
      <c r="P33" s="10" t="s">
        <v>885</v>
      </c>
      <c r="Q33" t="s">
        <v>486</v>
      </c>
      <c r="R33" t="s">
        <v>823</v>
      </c>
      <c r="S33" t="s">
        <v>824</v>
      </c>
      <c r="T33" t="s">
        <v>835</v>
      </c>
      <c r="U33" s="11">
        <v>25311</v>
      </c>
      <c r="V33" s="11">
        <v>43581</v>
      </c>
      <c r="W33">
        <f>DATEDIF(U33,V33,"Y")</f>
        <v>50</v>
      </c>
      <c r="X33">
        <v>1</v>
      </c>
      <c r="Y33">
        <v>3</v>
      </c>
      <c r="Z33" s="18">
        <v>1</v>
      </c>
      <c r="AA33" s="18">
        <v>0</v>
      </c>
      <c r="AB33">
        <v>2</v>
      </c>
      <c r="AC33" t="s">
        <v>832</v>
      </c>
      <c r="AD33">
        <v>67</v>
      </c>
      <c r="AE33">
        <v>2</v>
      </c>
      <c r="AF33" t="str">
        <f>IF(Q33=B33,"TRUE", "FALSE")</f>
        <v>TRUE</v>
      </c>
    </row>
    <row r="34" spans="1:32" x14ac:dyDescent="0.2">
      <c r="A34" t="s">
        <v>490</v>
      </c>
      <c r="B34" t="s">
        <v>490</v>
      </c>
      <c r="C34" s="2" t="s">
        <v>142</v>
      </c>
      <c r="D34" s="8">
        <v>1.2447044385173955</v>
      </c>
      <c r="E34" s="9">
        <v>1244.7044385173956</v>
      </c>
      <c r="F34" s="8">
        <v>23.41204343410724</v>
      </c>
      <c r="G34" s="8">
        <v>1.6953168537090622</v>
      </c>
      <c r="H34" s="8">
        <v>36.254857184823713</v>
      </c>
      <c r="I34" s="8">
        <v>0.96612525300765084</v>
      </c>
      <c r="J34" s="8">
        <v>5.6769008796771452</v>
      </c>
      <c r="K34" s="8">
        <v>0.17050057552091868</v>
      </c>
      <c r="L34" s="8">
        <v>0.37827725864774531</v>
      </c>
      <c r="M34" s="8" t="s">
        <v>51</v>
      </c>
      <c r="N34" s="8">
        <v>1.2130239857066984</v>
      </c>
      <c r="O34" s="10" t="s">
        <v>489</v>
      </c>
      <c r="P34" s="10" t="s">
        <v>874</v>
      </c>
      <c r="Q34" t="s">
        <v>490</v>
      </c>
      <c r="R34" t="s">
        <v>823</v>
      </c>
      <c r="S34" t="s">
        <v>824</v>
      </c>
      <c r="T34" t="s">
        <v>835</v>
      </c>
      <c r="U34" s="11">
        <v>29445</v>
      </c>
      <c r="V34" s="11">
        <v>43467</v>
      </c>
      <c r="W34">
        <f>DATEDIF(U34,V34,"Y")</f>
        <v>38</v>
      </c>
      <c r="X34" s="22">
        <v>1</v>
      </c>
      <c r="Y34" s="22">
        <v>2</v>
      </c>
      <c r="Z34" s="23">
        <v>0</v>
      </c>
      <c r="AA34" s="23">
        <v>0</v>
      </c>
      <c r="AB34">
        <v>2</v>
      </c>
      <c r="AC34" t="s">
        <v>832</v>
      </c>
      <c r="AD34">
        <v>103</v>
      </c>
      <c r="AE34">
        <v>1</v>
      </c>
      <c r="AF34" t="str">
        <f>IF(Q34=B34,"TRUE", "FALSE")</f>
        <v>TRUE</v>
      </c>
    </row>
    <row r="35" spans="1:32" x14ac:dyDescent="0.2">
      <c r="A35" t="s">
        <v>494</v>
      </c>
      <c r="B35" t="s">
        <v>494</v>
      </c>
      <c r="C35" s="2" t="s">
        <v>144</v>
      </c>
      <c r="D35" s="8">
        <v>1.563750490334481</v>
      </c>
      <c r="E35" s="9">
        <v>1563.7504903344809</v>
      </c>
      <c r="F35" s="8">
        <v>17.492232365154372</v>
      </c>
      <c r="G35" s="8">
        <v>0.94551877606566337</v>
      </c>
      <c r="H35" s="8">
        <v>59.989407135680636</v>
      </c>
      <c r="I35" s="8">
        <v>0.99938360096329693</v>
      </c>
      <c r="J35" s="8">
        <v>7.3496933157923117</v>
      </c>
      <c r="K35" s="8">
        <v>8.9651044826425996E-2</v>
      </c>
      <c r="L35" s="8">
        <v>0.47268478772443456</v>
      </c>
      <c r="M35" s="8" t="s">
        <v>51</v>
      </c>
      <c r="N35" s="8">
        <v>1.0397483494911328</v>
      </c>
      <c r="O35" s="10" t="s">
        <v>493</v>
      </c>
      <c r="P35" s="10" t="s">
        <v>881</v>
      </c>
      <c r="Q35" t="s">
        <v>494</v>
      </c>
      <c r="R35" t="s">
        <v>823</v>
      </c>
      <c r="S35" t="s">
        <v>845</v>
      </c>
      <c r="T35" t="s">
        <v>835</v>
      </c>
      <c r="U35" s="11">
        <v>25575</v>
      </c>
      <c r="V35" s="11">
        <v>43700</v>
      </c>
      <c r="W35">
        <f>DATEDIF(U35,V35,"Y")</f>
        <v>49</v>
      </c>
      <c r="X35" s="22">
        <v>0</v>
      </c>
      <c r="Y35" s="22">
        <v>3</v>
      </c>
      <c r="Z35" s="23">
        <v>1</v>
      </c>
      <c r="AA35" s="23">
        <v>0</v>
      </c>
      <c r="AB35" s="16">
        <v>2</v>
      </c>
      <c r="AC35" t="s">
        <v>832</v>
      </c>
      <c r="AD35">
        <v>15</v>
      </c>
      <c r="AE35">
        <v>2</v>
      </c>
      <c r="AF35" t="str">
        <f>IF(Q35=B35,"TRUE", "FALSE")</f>
        <v>TRUE</v>
      </c>
    </row>
    <row r="36" spans="1:32" x14ac:dyDescent="0.2">
      <c r="A36" t="s">
        <v>510</v>
      </c>
      <c r="B36" t="s">
        <v>510</v>
      </c>
      <c r="C36" s="2" t="s">
        <v>152</v>
      </c>
      <c r="D36" s="8">
        <v>0.85373657089254062</v>
      </c>
      <c r="E36" s="9">
        <v>853.73657089254061</v>
      </c>
      <c r="F36" s="8">
        <v>74.463651739252597</v>
      </c>
      <c r="G36" s="8">
        <v>1.7890981209245369</v>
      </c>
      <c r="H36" s="8">
        <v>31.216804183082328</v>
      </c>
      <c r="I36" s="8">
        <v>1.0521927877885058</v>
      </c>
      <c r="J36" s="8">
        <v>11.776960799328416</v>
      </c>
      <c r="K36" s="8">
        <v>0.15154559436470871</v>
      </c>
      <c r="L36" s="8">
        <v>0.30080398678234171</v>
      </c>
      <c r="M36" s="8" t="s">
        <v>51</v>
      </c>
      <c r="N36" s="8">
        <v>1.1996770214010724</v>
      </c>
      <c r="O36" s="10" t="s">
        <v>509</v>
      </c>
      <c r="P36" s="10" t="s">
        <v>889</v>
      </c>
      <c r="Q36" t="s">
        <v>510</v>
      </c>
      <c r="R36" t="s">
        <v>823</v>
      </c>
      <c r="S36" t="s">
        <v>824</v>
      </c>
      <c r="T36" t="s">
        <v>835</v>
      </c>
      <c r="U36" s="11">
        <v>31823</v>
      </c>
      <c r="V36" s="11">
        <v>43603</v>
      </c>
      <c r="W36">
        <f>DATEDIF(U36,V36,"Y")</f>
        <v>32</v>
      </c>
      <c r="X36" s="22">
        <v>0</v>
      </c>
      <c r="Y36" s="22">
        <v>1</v>
      </c>
      <c r="Z36" s="23">
        <v>1</v>
      </c>
      <c r="AA36" s="23">
        <v>0</v>
      </c>
      <c r="AB36" s="16">
        <v>2</v>
      </c>
      <c r="AC36" t="s">
        <v>834</v>
      </c>
      <c r="AD36">
        <v>15</v>
      </c>
      <c r="AE36">
        <v>0</v>
      </c>
      <c r="AF36" t="str">
        <f>IF(Q36=B36,"TRUE", "FALSE")</f>
        <v>TRUE</v>
      </c>
    </row>
    <row r="37" spans="1:32" x14ac:dyDescent="0.2">
      <c r="A37" t="s">
        <v>512</v>
      </c>
      <c r="B37" t="s">
        <v>512</v>
      </c>
      <c r="C37" s="2" t="s">
        <v>153</v>
      </c>
      <c r="D37" s="8">
        <v>1.7516354470785693</v>
      </c>
      <c r="E37" s="9">
        <v>1751.6354470785693</v>
      </c>
      <c r="F37" s="8">
        <v>24.461800023057982</v>
      </c>
      <c r="G37" s="8">
        <v>0.91968278601287134</v>
      </c>
      <c r="H37" s="8">
        <v>44.092515513815314</v>
      </c>
      <c r="I37" s="8">
        <v>0.95965371994200255</v>
      </c>
      <c r="J37" s="8">
        <v>7.5864098881303077</v>
      </c>
      <c r="K37" s="8">
        <v>5.8476092688007811E-2</v>
      </c>
      <c r="L37" s="8">
        <v>6.4858708137457768E-2</v>
      </c>
      <c r="M37" s="8" t="s">
        <v>51</v>
      </c>
      <c r="N37" s="8">
        <v>1.2944639737685715</v>
      </c>
      <c r="O37" s="10" t="s">
        <v>511</v>
      </c>
      <c r="P37" s="10" t="s">
        <v>876</v>
      </c>
      <c r="Q37" t="s">
        <v>512</v>
      </c>
      <c r="R37" t="s">
        <v>823</v>
      </c>
      <c r="S37" t="s">
        <v>824</v>
      </c>
      <c r="T37" t="s">
        <v>835</v>
      </c>
      <c r="U37" s="11">
        <v>35211</v>
      </c>
      <c r="V37" s="11">
        <v>43516</v>
      </c>
      <c r="W37">
        <f>DATEDIF(U37,V37,"Y")</f>
        <v>22</v>
      </c>
      <c r="X37">
        <v>0</v>
      </c>
      <c r="Y37">
        <v>2</v>
      </c>
      <c r="Z37" s="18">
        <v>0</v>
      </c>
      <c r="AA37" s="18">
        <v>0</v>
      </c>
      <c r="AB37" s="16">
        <v>2</v>
      </c>
      <c r="AC37" t="s">
        <v>832</v>
      </c>
      <c r="AD37">
        <v>64</v>
      </c>
      <c r="AE37">
        <v>2</v>
      </c>
      <c r="AF37" t="str">
        <f>IF(Q37=B37,"TRUE", "FALSE")</f>
        <v>TRUE</v>
      </c>
    </row>
    <row r="38" spans="1:32" x14ac:dyDescent="0.2">
      <c r="A38" t="s">
        <v>516</v>
      </c>
      <c r="B38" t="s">
        <v>516</v>
      </c>
      <c r="C38" s="2" t="s">
        <v>155</v>
      </c>
      <c r="D38" s="8">
        <v>1.7111291018900905</v>
      </c>
      <c r="E38" s="9">
        <v>1711.1291018900904</v>
      </c>
      <c r="F38" s="8">
        <v>21.982350610866202</v>
      </c>
      <c r="G38" s="8">
        <v>0.47177110333925409</v>
      </c>
      <c r="H38" s="8">
        <v>28.17518222912485</v>
      </c>
      <c r="I38" s="8">
        <v>0.92475014503842456</v>
      </c>
      <c r="J38" s="8">
        <v>6.6262056141037222</v>
      </c>
      <c r="K38" s="8">
        <v>2.2746779605256829E-2</v>
      </c>
      <c r="L38" s="8">
        <v>8.9106748773027225E-2</v>
      </c>
      <c r="M38" s="8" t="s">
        <v>51</v>
      </c>
      <c r="N38" s="8">
        <v>0.76447216394711481</v>
      </c>
      <c r="O38" s="10" t="s">
        <v>515</v>
      </c>
      <c r="P38" s="10" t="s">
        <v>883</v>
      </c>
      <c r="Q38" t="s">
        <v>516</v>
      </c>
      <c r="R38" t="s">
        <v>823</v>
      </c>
      <c r="S38" t="s">
        <v>824</v>
      </c>
      <c r="T38" t="s">
        <v>835</v>
      </c>
      <c r="U38" s="11">
        <v>36196</v>
      </c>
      <c r="V38" s="11">
        <v>43506</v>
      </c>
      <c r="W38">
        <f>DATEDIF(U38,V38,"Y")</f>
        <v>20</v>
      </c>
      <c r="X38" s="22">
        <v>1</v>
      </c>
      <c r="Y38" s="22">
        <v>1</v>
      </c>
      <c r="Z38" s="23">
        <v>1</v>
      </c>
      <c r="AA38" s="23">
        <v>0</v>
      </c>
      <c r="AB38" s="16">
        <v>2</v>
      </c>
      <c r="AC38" t="s">
        <v>832</v>
      </c>
      <c r="AD38">
        <v>60</v>
      </c>
      <c r="AE38">
        <v>1</v>
      </c>
      <c r="AF38" t="str">
        <f>IF(Q38=B38,"TRUE", "FALSE")</f>
        <v>TRUE</v>
      </c>
    </row>
    <row r="39" spans="1:32" x14ac:dyDescent="0.2">
      <c r="A39" t="s">
        <v>520</v>
      </c>
      <c r="B39" t="s">
        <v>520</v>
      </c>
      <c r="C39" s="2" t="s">
        <v>157</v>
      </c>
      <c r="D39" s="8">
        <v>2.0320749110450413</v>
      </c>
      <c r="E39" s="9">
        <v>2032.0749110450413</v>
      </c>
      <c r="F39" s="8">
        <v>30.091829179248442</v>
      </c>
      <c r="G39" s="8">
        <v>1.381909049678971</v>
      </c>
      <c r="H39" s="8">
        <v>39.444133076919684</v>
      </c>
      <c r="I39" s="8">
        <v>0.9744644032638865</v>
      </c>
      <c r="J39" s="8">
        <v>12.944683707583794</v>
      </c>
      <c r="K39" s="8">
        <v>8.362812316243734E-2</v>
      </c>
      <c r="L39" s="8">
        <v>0.14079117987797007</v>
      </c>
      <c r="M39" s="8" t="s">
        <v>51</v>
      </c>
      <c r="N39" s="8">
        <v>0.84832597117865316</v>
      </c>
      <c r="O39" s="10" t="s">
        <v>519</v>
      </c>
      <c r="P39" s="10" t="s">
        <v>880</v>
      </c>
      <c r="Q39" t="s">
        <v>520</v>
      </c>
      <c r="R39" t="s">
        <v>823</v>
      </c>
      <c r="S39" t="s">
        <v>826</v>
      </c>
      <c r="T39" t="s">
        <v>835</v>
      </c>
      <c r="U39" s="11">
        <v>29437</v>
      </c>
      <c r="V39" s="11">
        <v>43523</v>
      </c>
      <c r="W39">
        <f>DATEDIF(U39,V39,"Y")</f>
        <v>38</v>
      </c>
      <c r="X39" s="22">
        <v>1</v>
      </c>
      <c r="Y39" s="22">
        <v>3</v>
      </c>
      <c r="Z39" s="23">
        <v>0</v>
      </c>
      <c r="AA39" s="23">
        <v>0</v>
      </c>
      <c r="AB39">
        <v>2</v>
      </c>
      <c r="AC39" t="s">
        <v>832</v>
      </c>
      <c r="AD39">
        <v>98</v>
      </c>
      <c r="AE39">
        <v>0</v>
      </c>
      <c r="AF39" t="str">
        <f>IF(Q39=B39,"TRUE", "FALSE")</f>
        <v>TRUE</v>
      </c>
    </row>
    <row r="40" spans="1:32" x14ac:dyDescent="0.2">
      <c r="A40" t="s">
        <v>522</v>
      </c>
      <c r="B40" t="s">
        <v>522</v>
      </c>
      <c r="C40" s="2" t="s">
        <v>158</v>
      </c>
      <c r="D40" s="8">
        <v>0.94429286742054663</v>
      </c>
      <c r="E40" s="9">
        <v>944.2928674205466</v>
      </c>
      <c r="F40" s="8">
        <v>26.274976726334199</v>
      </c>
      <c r="G40" s="8">
        <v>1.1784464073362451</v>
      </c>
      <c r="H40" s="8">
        <v>16.355553879538206</v>
      </c>
      <c r="I40" s="8">
        <v>0.94170070641294801</v>
      </c>
      <c r="J40" s="8">
        <v>6.2137344559073941</v>
      </c>
      <c r="K40" s="8">
        <v>-3.5583322787109094E-3</v>
      </c>
      <c r="L40" s="8">
        <v>7.1292467324345049E-2</v>
      </c>
      <c r="M40" s="8" t="s">
        <v>51</v>
      </c>
      <c r="N40" s="8">
        <v>1.0182640061643646</v>
      </c>
      <c r="O40" s="10" t="s">
        <v>521</v>
      </c>
      <c r="P40" s="10" t="s">
        <v>890</v>
      </c>
      <c r="Q40" t="s">
        <v>522</v>
      </c>
      <c r="R40" t="s">
        <v>823</v>
      </c>
      <c r="S40" t="s">
        <v>845</v>
      </c>
      <c r="T40" t="s">
        <v>835</v>
      </c>
      <c r="U40" s="11">
        <v>34720</v>
      </c>
      <c r="V40" s="11">
        <v>43812</v>
      </c>
      <c r="W40">
        <f>DATEDIF(U40,V40,"Y")</f>
        <v>24</v>
      </c>
      <c r="X40">
        <v>0</v>
      </c>
      <c r="Y40">
        <v>1</v>
      </c>
      <c r="Z40" s="23">
        <v>0</v>
      </c>
      <c r="AA40" s="23">
        <v>1</v>
      </c>
      <c r="AB40">
        <v>1</v>
      </c>
      <c r="AC40" t="s">
        <v>832</v>
      </c>
      <c r="AD40">
        <v>375</v>
      </c>
      <c r="AE40">
        <v>9</v>
      </c>
      <c r="AF40" t="str">
        <f>IF(Q40=B40,"TRUE", "FALSE")</f>
        <v>TRUE</v>
      </c>
    </row>
    <row r="41" spans="1:32" x14ac:dyDescent="0.2">
      <c r="A41" t="s">
        <v>528</v>
      </c>
      <c r="B41" t="s">
        <v>528</v>
      </c>
      <c r="C41" s="2" t="s">
        <v>161</v>
      </c>
      <c r="D41" s="8">
        <v>1.3811803158473612</v>
      </c>
      <c r="E41" s="9">
        <v>1381.1803158473613</v>
      </c>
      <c r="F41" s="8">
        <v>34.51672536922986</v>
      </c>
      <c r="G41" s="8">
        <v>1.2286491963422081</v>
      </c>
      <c r="H41" s="8">
        <v>16.040446246127747</v>
      </c>
      <c r="I41" s="8">
        <v>0.92843827530819822</v>
      </c>
      <c r="J41" s="8">
        <v>12.08341975891738</v>
      </c>
      <c r="K41" s="8">
        <v>0.01</v>
      </c>
      <c r="L41" s="8">
        <v>2.0247460110846844E-2</v>
      </c>
      <c r="M41" s="8" t="s">
        <v>51</v>
      </c>
      <c r="N41" s="8">
        <v>0.95860406388511987</v>
      </c>
      <c r="O41" s="10" t="s">
        <v>527</v>
      </c>
      <c r="P41" s="10" t="s">
        <v>888</v>
      </c>
      <c r="Q41" t="s">
        <v>528</v>
      </c>
      <c r="R41" t="s">
        <v>823</v>
      </c>
      <c r="S41" t="s">
        <v>826</v>
      </c>
      <c r="T41" t="s">
        <v>833</v>
      </c>
      <c r="U41" s="11">
        <v>29943</v>
      </c>
      <c r="V41" s="11">
        <v>43641</v>
      </c>
      <c r="W41">
        <f>DATEDIF(U41,V41,"Y")</f>
        <v>37</v>
      </c>
      <c r="X41" s="22">
        <v>0</v>
      </c>
      <c r="Y41" s="22">
        <v>3</v>
      </c>
      <c r="Z41" s="23">
        <v>1</v>
      </c>
      <c r="AA41" s="23">
        <v>0</v>
      </c>
      <c r="AB41">
        <v>2</v>
      </c>
      <c r="AC41" t="s">
        <v>832</v>
      </c>
      <c r="AD41">
        <v>11409</v>
      </c>
      <c r="AE41">
        <v>10</v>
      </c>
      <c r="AF41" t="str">
        <f>IF(Q41=B41,"TRUE", "FALSE")</f>
        <v>TRUE</v>
      </c>
    </row>
    <row r="42" spans="1:32" x14ac:dyDescent="0.2">
      <c r="A42" t="s">
        <v>532</v>
      </c>
      <c r="B42" t="s">
        <v>532</v>
      </c>
      <c r="C42" s="2" t="s">
        <v>163</v>
      </c>
      <c r="D42" s="8">
        <v>1.2895959056123301</v>
      </c>
      <c r="E42" s="9">
        <v>1289.5959056123302</v>
      </c>
      <c r="F42" s="8">
        <v>28.398833369272271</v>
      </c>
      <c r="G42" s="8">
        <v>1.010339055737576</v>
      </c>
      <c r="H42" s="8">
        <v>17.433816352479155</v>
      </c>
      <c r="I42" s="8">
        <v>0.9945471433627624</v>
      </c>
      <c r="J42" s="8">
        <v>6.512134148795802</v>
      </c>
      <c r="K42" s="8">
        <v>0.10802792862466595</v>
      </c>
      <c r="L42" s="8">
        <v>0.16313029442897634</v>
      </c>
      <c r="M42" s="8" t="s">
        <v>51</v>
      </c>
      <c r="N42" s="8">
        <v>0.93510954302432836</v>
      </c>
      <c r="O42" s="10" t="s">
        <v>531</v>
      </c>
      <c r="P42" s="10" t="s">
        <v>891</v>
      </c>
      <c r="Q42" t="s">
        <v>532</v>
      </c>
      <c r="R42" t="s">
        <v>823</v>
      </c>
      <c r="S42" t="s">
        <v>826</v>
      </c>
      <c r="T42" t="s">
        <v>835</v>
      </c>
      <c r="U42" s="11">
        <v>33760</v>
      </c>
      <c r="V42" s="11">
        <v>43815</v>
      </c>
      <c r="W42">
        <f>DATEDIF(U42,V42,"Y")</f>
        <v>27</v>
      </c>
      <c r="X42">
        <v>1</v>
      </c>
      <c r="Y42">
        <v>2</v>
      </c>
      <c r="Z42" s="18">
        <v>1</v>
      </c>
      <c r="AA42" s="18">
        <v>0</v>
      </c>
      <c r="AB42">
        <v>1</v>
      </c>
      <c r="AC42" t="s">
        <v>832</v>
      </c>
      <c r="AD42">
        <v>704</v>
      </c>
      <c r="AE42">
        <v>10</v>
      </c>
      <c r="AF42" t="str">
        <f>IF(Q42=B42,"TRUE", "FALSE")</f>
        <v>TRUE</v>
      </c>
    </row>
    <row r="43" spans="1:32" x14ac:dyDescent="0.2">
      <c r="A43" t="s">
        <v>536</v>
      </c>
      <c r="B43" t="s">
        <v>536</v>
      </c>
      <c r="C43" s="2" t="s">
        <v>165</v>
      </c>
      <c r="D43" s="8">
        <v>1.6423095730043025</v>
      </c>
      <c r="E43" s="9">
        <v>1642.3095730043024</v>
      </c>
      <c r="F43" s="8">
        <v>38.586540935211538</v>
      </c>
      <c r="G43" s="8">
        <v>0.45343013719219649</v>
      </c>
      <c r="H43" s="8">
        <v>33.098687818163938</v>
      </c>
      <c r="I43" s="8">
        <v>1.0303307540458646</v>
      </c>
      <c r="J43" s="8">
        <v>6.39649414866809</v>
      </c>
      <c r="K43" s="8">
        <v>0.2061854153886018</v>
      </c>
      <c r="L43" s="8">
        <v>0.27107718559023897</v>
      </c>
      <c r="M43" s="8" t="s">
        <v>51</v>
      </c>
      <c r="N43" s="8">
        <v>1.3331500379580019</v>
      </c>
      <c r="O43" s="10" t="s">
        <v>535</v>
      </c>
      <c r="P43" s="10" t="s">
        <v>891</v>
      </c>
      <c r="Q43" t="s">
        <v>536</v>
      </c>
      <c r="R43" t="s">
        <v>823</v>
      </c>
      <c r="S43" t="s">
        <v>826</v>
      </c>
      <c r="T43" t="s">
        <v>835</v>
      </c>
      <c r="U43" s="11">
        <v>33760</v>
      </c>
      <c r="V43" s="11">
        <v>43830</v>
      </c>
      <c r="W43">
        <f>DATEDIF(U43,V43,"Y")</f>
        <v>27</v>
      </c>
      <c r="X43" s="22">
        <v>1</v>
      </c>
      <c r="Y43" s="22">
        <v>2</v>
      </c>
      <c r="Z43" s="23">
        <v>1</v>
      </c>
      <c r="AA43" s="23">
        <v>0</v>
      </c>
      <c r="AB43">
        <v>2</v>
      </c>
      <c r="AC43" t="s">
        <v>832</v>
      </c>
      <c r="AD43">
        <v>29</v>
      </c>
      <c r="AE43">
        <v>0</v>
      </c>
      <c r="AF43" t="str">
        <f>IF(Q43=B43,"TRUE", "FALSE")</f>
        <v>TRUE</v>
      </c>
    </row>
    <row r="44" spans="1:32" x14ac:dyDescent="0.2">
      <c r="A44" t="s">
        <v>538</v>
      </c>
      <c r="B44" t="s">
        <v>538</v>
      </c>
      <c r="C44" s="2" t="s">
        <v>166</v>
      </c>
      <c r="D44" s="8">
        <v>1.569300172237672</v>
      </c>
      <c r="E44" s="9">
        <v>1569.3001722376721</v>
      </c>
      <c r="F44" s="8">
        <v>39.65421601601178</v>
      </c>
      <c r="G44" s="8">
        <v>1.7143882453243595</v>
      </c>
      <c r="H44" s="8">
        <v>14.732338675293056</v>
      </c>
      <c r="I44" s="8">
        <v>0.97083646588120098</v>
      </c>
      <c r="J44" s="8">
        <v>16.323507170919612</v>
      </c>
      <c r="K44" s="8">
        <v>0.17316765030424375</v>
      </c>
      <c r="L44" s="8">
        <v>0.33802023772131612</v>
      </c>
      <c r="M44" s="8" t="s">
        <v>51</v>
      </c>
      <c r="N44" s="8">
        <v>1.0268377765757322</v>
      </c>
      <c r="O44" s="10" t="s">
        <v>537</v>
      </c>
      <c r="P44" s="10" t="s">
        <v>892</v>
      </c>
      <c r="Q44" t="s">
        <v>538</v>
      </c>
      <c r="R44" t="s">
        <v>823</v>
      </c>
      <c r="S44" t="s">
        <v>824</v>
      </c>
      <c r="T44" t="s">
        <v>833</v>
      </c>
      <c r="U44" s="11">
        <v>23236</v>
      </c>
      <c r="V44" s="11">
        <v>43866</v>
      </c>
      <c r="W44">
        <f>DATEDIF(U44,V44,"Y")</f>
        <v>56</v>
      </c>
      <c r="X44">
        <v>0</v>
      </c>
      <c r="Y44">
        <v>3</v>
      </c>
      <c r="Z44" s="18">
        <v>0</v>
      </c>
      <c r="AA44" s="18">
        <v>0</v>
      </c>
      <c r="AB44">
        <v>1</v>
      </c>
      <c r="AC44" t="s">
        <v>832</v>
      </c>
      <c r="AD44">
        <v>1854</v>
      </c>
      <c r="AE44">
        <v>14</v>
      </c>
      <c r="AF44" t="str">
        <f>IF(Q44=B44,"TRUE", "FALSE")</f>
        <v>TRUE</v>
      </c>
    </row>
    <row r="45" spans="1:32" x14ac:dyDescent="0.2">
      <c r="A45" t="s">
        <v>542</v>
      </c>
      <c r="B45" t="s">
        <v>542</v>
      </c>
      <c r="C45" s="2" t="s">
        <v>168</v>
      </c>
      <c r="D45" s="8">
        <v>1.3926526835147974</v>
      </c>
      <c r="E45" s="9">
        <v>1392.6526835147974</v>
      </c>
      <c r="F45" s="8">
        <v>53.093760163314528</v>
      </c>
      <c r="G45" s="8">
        <v>1.1497933749078426</v>
      </c>
      <c r="H45" s="8">
        <v>35.980847143906438</v>
      </c>
      <c r="I45" s="8">
        <v>1.0189049077695411</v>
      </c>
      <c r="J45" s="8">
        <v>8.1256634877605656</v>
      </c>
      <c r="K45" s="8">
        <v>0.16545987783051375</v>
      </c>
      <c r="L45" s="8">
        <v>0.30148742981486737</v>
      </c>
      <c r="M45" s="8" t="s">
        <v>51</v>
      </c>
      <c r="N45" s="8">
        <v>1.1145869787856095</v>
      </c>
      <c r="O45" s="10" t="s">
        <v>541</v>
      </c>
      <c r="P45" s="10" t="s">
        <v>892</v>
      </c>
      <c r="Q45" t="s">
        <v>542</v>
      </c>
      <c r="R45" t="s">
        <v>823</v>
      </c>
      <c r="S45" t="s">
        <v>824</v>
      </c>
      <c r="T45" t="s">
        <v>833</v>
      </c>
      <c r="U45" s="11">
        <v>23236</v>
      </c>
      <c r="V45" s="11">
        <v>43905</v>
      </c>
      <c r="W45">
        <f>DATEDIF(U45,V45,"Y")</f>
        <v>56</v>
      </c>
      <c r="X45" s="22">
        <v>0</v>
      </c>
      <c r="Y45" s="22">
        <v>3</v>
      </c>
      <c r="Z45" s="23">
        <v>1</v>
      </c>
      <c r="AA45" s="23">
        <v>0</v>
      </c>
      <c r="AB45">
        <v>2</v>
      </c>
      <c r="AC45" t="s">
        <v>832</v>
      </c>
      <c r="AD45">
        <v>373</v>
      </c>
      <c r="AE45">
        <v>7</v>
      </c>
      <c r="AF45" t="str">
        <f>IF(Q45=B45,"TRUE", "FALSE")</f>
        <v>TRUE</v>
      </c>
    </row>
    <row r="46" spans="1:32" x14ac:dyDescent="0.2">
      <c r="A46" t="s">
        <v>544</v>
      </c>
      <c r="B46" t="s">
        <v>544</v>
      </c>
      <c r="C46" s="2" t="s">
        <v>169</v>
      </c>
      <c r="D46" s="8">
        <v>0.90115531076153088</v>
      </c>
      <c r="E46" s="9">
        <v>901.15531076153093</v>
      </c>
      <c r="F46" s="8">
        <v>34.601641948827648</v>
      </c>
      <c r="G46" s="8">
        <v>2.0096488190814861</v>
      </c>
      <c r="H46" s="8">
        <v>25.790962607725938</v>
      </c>
      <c r="I46" s="8">
        <v>1.0224313281795354</v>
      </c>
      <c r="J46" s="8">
        <v>22.344566112444884</v>
      </c>
      <c r="K46" s="8">
        <v>0.10815695164399283</v>
      </c>
      <c r="L46" s="8">
        <v>0.20554456447559266</v>
      </c>
      <c r="M46" s="8" t="s">
        <v>51</v>
      </c>
      <c r="N46" s="8">
        <v>1.1556496640801026</v>
      </c>
      <c r="O46" s="10" t="s">
        <v>862</v>
      </c>
      <c r="P46" s="10" t="s">
        <v>890</v>
      </c>
      <c r="Q46" t="s">
        <v>544</v>
      </c>
      <c r="R46" t="s">
        <v>823</v>
      </c>
      <c r="S46" t="s">
        <v>845</v>
      </c>
      <c r="T46" t="s">
        <v>835</v>
      </c>
      <c r="U46" s="11">
        <v>34720</v>
      </c>
      <c r="V46" s="11">
        <v>43903</v>
      </c>
      <c r="W46">
        <f>DATEDIF(U46,V46,"Y")</f>
        <v>25</v>
      </c>
      <c r="X46" s="22">
        <v>0</v>
      </c>
      <c r="Y46" s="22">
        <v>1</v>
      </c>
      <c r="Z46" s="23">
        <v>0</v>
      </c>
      <c r="AA46" s="23">
        <v>1</v>
      </c>
      <c r="AB46" s="16">
        <v>2</v>
      </c>
      <c r="AC46" t="s">
        <v>832</v>
      </c>
      <c r="AD46">
        <v>72</v>
      </c>
      <c r="AE46">
        <v>0</v>
      </c>
      <c r="AF46" t="str">
        <f>IF(Q46=B46,"TRUE", "FALSE")</f>
        <v>TRUE</v>
      </c>
    </row>
    <row r="47" spans="1:32" x14ac:dyDescent="0.2">
      <c r="A47" t="s">
        <v>546</v>
      </c>
      <c r="B47" t="s">
        <v>546</v>
      </c>
      <c r="C47" s="2" t="s">
        <v>170</v>
      </c>
      <c r="D47" s="8">
        <v>1.3765664549868335</v>
      </c>
      <c r="E47" s="9">
        <v>1376.5664549868336</v>
      </c>
      <c r="F47" s="8">
        <v>39.37522890076373</v>
      </c>
      <c r="G47" s="8">
        <v>2.0144784331293515</v>
      </c>
      <c r="H47" s="8">
        <v>48.350973144860944</v>
      </c>
      <c r="I47" s="8">
        <v>1.0211071591766481</v>
      </c>
      <c r="J47" s="8">
        <v>12.237240878601019</v>
      </c>
      <c r="K47" s="8">
        <v>5.5343474727287498E-2</v>
      </c>
      <c r="L47" s="8">
        <v>0.65483043866838542</v>
      </c>
      <c r="M47" s="8" t="s">
        <v>51</v>
      </c>
      <c r="N47" s="8">
        <v>1.2200215697647325</v>
      </c>
      <c r="O47" s="10" t="s">
        <v>545</v>
      </c>
      <c r="P47" s="10" t="s">
        <v>893</v>
      </c>
      <c r="Q47" t="s">
        <v>546</v>
      </c>
      <c r="R47" t="s">
        <v>823</v>
      </c>
      <c r="S47" t="s">
        <v>824</v>
      </c>
      <c r="T47" t="s">
        <v>833</v>
      </c>
      <c r="U47" s="11">
        <v>30355</v>
      </c>
      <c r="V47" s="11">
        <v>43854</v>
      </c>
      <c r="W47">
        <f>DATEDIF(U47,V47,"Y")</f>
        <v>36</v>
      </c>
      <c r="X47">
        <v>1</v>
      </c>
      <c r="Y47">
        <v>3</v>
      </c>
      <c r="Z47" s="18">
        <v>1</v>
      </c>
      <c r="AA47" s="18">
        <v>0</v>
      </c>
      <c r="AB47">
        <v>1</v>
      </c>
      <c r="AC47" t="s">
        <v>834</v>
      </c>
      <c r="AD47">
        <v>2375</v>
      </c>
      <c r="AE47">
        <v>14</v>
      </c>
      <c r="AF47" t="str">
        <f>IF(Q47=B47,"TRUE", "FALSE")</f>
        <v>TRUE</v>
      </c>
    </row>
    <row r="48" spans="1:32" x14ac:dyDescent="0.2">
      <c r="A48" t="s">
        <v>550</v>
      </c>
      <c r="B48" t="s">
        <v>550</v>
      </c>
      <c r="C48" s="2" t="s">
        <v>172</v>
      </c>
      <c r="D48" s="8">
        <v>1.4926296598381783</v>
      </c>
      <c r="E48" s="9">
        <v>1492.6296598381782</v>
      </c>
      <c r="F48" s="8">
        <v>13.26405715356178</v>
      </c>
      <c r="G48" s="8">
        <v>1.4661174803529526</v>
      </c>
      <c r="H48" s="8">
        <v>43.913275269392955</v>
      </c>
      <c r="I48" s="8">
        <v>0.96985497303986301</v>
      </c>
      <c r="J48" s="8">
        <v>11.425731384824948</v>
      </c>
      <c r="K48" s="8">
        <v>7.2209249346055229E-2</v>
      </c>
      <c r="L48" s="8">
        <v>0.15518652094774926</v>
      </c>
      <c r="M48" s="8" t="s">
        <v>51</v>
      </c>
      <c r="N48" s="8">
        <v>1.224399910413368</v>
      </c>
      <c r="O48" s="10" t="s">
        <v>549</v>
      </c>
      <c r="P48" s="10" t="s">
        <v>894</v>
      </c>
      <c r="Q48" t="s">
        <v>550</v>
      </c>
      <c r="R48" t="s">
        <v>823</v>
      </c>
      <c r="S48" t="s">
        <v>826</v>
      </c>
      <c r="T48" t="s">
        <v>835</v>
      </c>
      <c r="U48" s="11">
        <v>25518</v>
      </c>
      <c r="V48" s="11">
        <v>43864</v>
      </c>
      <c r="W48">
        <f>DATEDIF(U48,V48,"Y")</f>
        <v>50</v>
      </c>
      <c r="X48">
        <v>0</v>
      </c>
      <c r="Y48">
        <v>3</v>
      </c>
      <c r="Z48" s="18">
        <v>1</v>
      </c>
      <c r="AA48" s="18">
        <v>0</v>
      </c>
      <c r="AB48">
        <v>1</v>
      </c>
      <c r="AC48" t="s">
        <v>834</v>
      </c>
      <c r="AD48">
        <v>1982</v>
      </c>
      <c r="AE48">
        <v>10</v>
      </c>
      <c r="AF48" t="str">
        <f>IF(Q48=B48,"TRUE", "FALSE")</f>
        <v>TRUE</v>
      </c>
    </row>
    <row r="49" spans="1:32" x14ac:dyDescent="0.2">
      <c r="A49" t="s">
        <v>554</v>
      </c>
      <c r="B49" t="s">
        <v>554</v>
      </c>
      <c r="C49" s="2" t="s">
        <v>174</v>
      </c>
      <c r="D49" s="8">
        <v>1.2865267995762146</v>
      </c>
      <c r="E49" s="9">
        <v>1286.5267995762147</v>
      </c>
      <c r="F49" s="8">
        <v>37.184649119179944</v>
      </c>
      <c r="G49" s="8">
        <v>1.562191921131088</v>
      </c>
      <c r="H49" s="8">
        <v>69.638344162808735</v>
      </c>
      <c r="I49" s="8">
        <v>1.07169031401423</v>
      </c>
      <c r="J49" s="8">
        <v>7.4450584671788853</v>
      </c>
      <c r="K49" s="8">
        <v>0.21838286087111738</v>
      </c>
      <c r="L49" s="8">
        <v>0.4398110711480665</v>
      </c>
      <c r="M49" s="8" t="s">
        <v>51</v>
      </c>
      <c r="N49" s="8">
        <v>1.239172493200098</v>
      </c>
      <c r="O49" s="10" t="s">
        <v>553</v>
      </c>
      <c r="P49" s="10" t="s">
        <v>894</v>
      </c>
      <c r="Q49" t="s">
        <v>554</v>
      </c>
      <c r="R49" t="s">
        <v>823</v>
      </c>
      <c r="S49" t="s">
        <v>826</v>
      </c>
      <c r="T49" t="s">
        <v>835</v>
      </c>
      <c r="U49" s="11">
        <v>25518</v>
      </c>
      <c r="V49" s="11">
        <v>43916</v>
      </c>
      <c r="W49">
        <f>DATEDIF(U49,V49,"Y")</f>
        <v>50</v>
      </c>
      <c r="X49" s="22">
        <v>0</v>
      </c>
      <c r="Y49" s="22">
        <v>3</v>
      </c>
      <c r="Z49" s="23">
        <v>0</v>
      </c>
      <c r="AA49" s="23">
        <v>0</v>
      </c>
      <c r="AB49">
        <v>2</v>
      </c>
      <c r="AC49" t="s">
        <v>834</v>
      </c>
      <c r="AD49">
        <v>128</v>
      </c>
      <c r="AE49">
        <v>0</v>
      </c>
      <c r="AF49" t="str">
        <f>IF(Q49=B49,"TRUE", "FALSE")</f>
        <v>TRUE</v>
      </c>
    </row>
    <row r="50" spans="1:32" x14ac:dyDescent="0.2">
      <c r="A50" t="s">
        <v>558</v>
      </c>
      <c r="B50" t="s">
        <v>558</v>
      </c>
      <c r="C50" s="2" t="s">
        <v>176</v>
      </c>
      <c r="D50" s="8">
        <v>1.4561186511115769</v>
      </c>
      <c r="E50" s="9">
        <v>1456.1186511115768</v>
      </c>
      <c r="F50" s="8">
        <v>34.4485395408188</v>
      </c>
      <c r="G50" s="8">
        <v>1.8163141943227989</v>
      </c>
      <c r="H50" s="8">
        <v>57.48788319360186</v>
      </c>
      <c r="I50" s="8">
        <v>1.2446427833060738</v>
      </c>
      <c r="J50" s="8">
        <v>12.948928303498629</v>
      </c>
      <c r="K50" s="8">
        <v>0.24715721237034366</v>
      </c>
      <c r="L50" s="8">
        <v>0.4188468550644775</v>
      </c>
      <c r="M50" s="8" t="s">
        <v>51</v>
      </c>
      <c r="N50" s="8">
        <v>0.95826587322103207</v>
      </c>
      <c r="O50" s="10" t="s">
        <v>557</v>
      </c>
      <c r="P50" s="10" t="s">
        <v>895</v>
      </c>
      <c r="Q50" t="s">
        <v>558</v>
      </c>
      <c r="R50" t="s">
        <v>823</v>
      </c>
      <c r="S50" t="s">
        <v>845</v>
      </c>
      <c r="T50" t="s">
        <v>835</v>
      </c>
      <c r="U50" s="11">
        <v>21477</v>
      </c>
      <c r="V50" s="11">
        <v>44042</v>
      </c>
      <c r="W50">
        <f>DATEDIF(U50,V50,"Y")</f>
        <v>61</v>
      </c>
      <c r="X50">
        <v>0</v>
      </c>
      <c r="Y50">
        <v>2</v>
      </c>
      <c r="Z50" s="18">
        <v>0</v>
      </c>
      <c r="AA50" s="18">
        <v>1</v>
      </c>
      <c r="AB50">
        <v>1</v>
      </c>
      <c r="AC50" t="s">
        <v>832</v>
      </c>
      <c r="AD50">
        <v>394</v>
      </c>
      <c r="AE50">
        <v>6</v>
      </c>
      <c r="AF50" t="str">
        <f>IF(Q50=B50,"TRUE", "FALSE")</f>
        <v>TRUE</v>
      </c>
    </row>
    <row r="51" spans="1:32" x14ac:dyDescent="0.2">
      <c r="A51" t="s">
        <v>560</v>
      </c>
      <c r="B51" t="s">
        <v>560</v>
      </c>
      <c r="C51" s="2" t="s">
        <v>177</v>
      </c>
      <c r="D51" s="8">
        <v>1.0103808216386831</v>
      </c>
      <c r="E51" s="9">
        <v>1010.3808216386832</v>
      </c>
      <c r="F51" s="8">
        <v>31.540569655476624</v>
      </c>
      <c r="G51" s="8">
        <v>1.4654858252438725</v>
      </c>
      <c r="H51" s="8">
        <v>29.192747624932483</v>
      </c>
      <c r="I51" s="8">
        <v>0.9123691307048758</v>
      </c>
      <c r="J51" s="8">
        <v>11.00273772698055</v>
      </c>
      <c r="K51" s="8">
        <v>5.7409468305573585E-2</v>
      </c>
      <c r="L51" s="8">
        <v>0.13776183960112007</v>
      </c>
      <c r="M51" s="8" t="s">
        <v>51</v>
      </c>
      <c r="N51" s="8">
        <v>0.97237057420327933</v>
      </c>
      <c r="O51" s="10" t="s">
        <v>559</v>
      </c>
      <c r="P51" s="10" t="s">
        <v>896</v>
      </c>
      <c r="Q51" t="s">
        <v>560</v>
      </c>
      <c r="R51" t="s">
        <v>823</v>
      </c>
      <c r="S51" t="s">
        <v>826</v>
      </c>
      <c r="T51" t="s">
        <v>835</v>
      </c>
      <c r="U51" s="11">
        <v>36030</v>
      </c>
      <c r="V51" s="11">
        <v>44054</v>
      </c>
      <c r="W51">
        <f>DATEDIF(U51,V51,"Y")</f>
        <v>21</v>
      </c>
      <c r="X51">
        <v>1</v>
      </c>
      <c r="Y51">
        <v>2</v>
      </c>
      <c r="Z51" s="18">
        <v>1</v>
      </c>
      <c r="AA51" s="18">
        <v>0</v>
      </c>
      <c r="AB51">
        <v>1</v>
      </c>
      <c r="AC51" t="s">
        <v>832</v>
      </c>
      <c r="AD51">
        <v>2208</v>
      </c>
      <c r="AE51">
        <v>5</v>
      </c>
      <c r="AF51" t="str">
        <f>IF(Q51=B51,"TRUE", "FALSE")</f>
        <v>TRUE</v>
      </c>
    </row>
    <row r="52" spans="1:32" x14ac:dyDescent="0.2">
      <c r="A52" t="s">
        <v>562</v>
      </c>
      <c r="B52" t="s">
        <v>562</v>
      </c>
      <c r="C52" s="2" t="s">
        <v>178</v>
      </c>
      <c r="D52" s="8">
        <v>1.6163537381643855</v>
      </c>
      <c r="E52" s="9">
        <v>1616.3537381643855</v>
      </c>
      <c r="F52" s="8">
        <v>49.180084264563064</v>
      </c>
      <c r="G52" s="8">
        <v>1.2416190499991582</v>
      </c>
      <c r="H52" s="8">
        <v>18.299364773887753</v>
      </c>
      <c r="I52" s="8">
        <v>0.91101131354248777</v>
      </c>
      <c r="J52" s="8">
        <v>14.193330659609037</v>
      </c>
      <c r="K52" s="8">
        <v>0.01</v>
      </c>
      <c r="L52" s="8">
        <v>6.865769466276142E-2</v>
      </c>
      <c r="M52" s="8" t="s">
        <v>51</v>
      </c>
      <c r="N52" s="8">
        <v>1.081970675494724</v>
      </c>
      <c r="O52" s="10" t="s">
        <v>561</v>
      </c>
      <c r="P52" s="10" t="s">
        <v>893</v>
      </c>
      <c r="Q52" t="s">
        <v>562</v>
      </c>
      <c r="R52" t="s">
        <v>823</v>
      </c>
      <c r="S52" t="s">
        <v>824</v>
      </c>
      <c r="T52" t="s">
        <v>833</v>
      </c>
      <c r="U52" s="11">
        <v>30355</v>
      </c>
      <c r="V52" s="11">
        <v>43978</v>
      </c>
      <c r="W52">
        <f>DATEDIF(U52,V52,"Y")</f>
        <v>37</v>
      </c>
      <c r="X52" s="22">
        <v>1</v>
      </c>
      <c r="Y52" s="22">
        <v>3</v>
      </c>
      <c r="Z52" s="23">
        <v>1</v>
      </c>
      <c r="AA52" s="23">
        <v>0</v>
      </c>
      <c r="AB52">
        <v>2</v>
      </c>
      <c r="AC52" t="s">
        <v>834</v>
      </c>
      <c r="AD52">
        <v>3372</v>
      </c>
      <c r="AE52">
        <v>13</v>
      </c>
      <c r="AF52" t="str">
        <f>IF(Q52=B52,"TRUE", "FALSE")</f>
        <v>TRUE</v>
      </c>
    </row>
    <row r="53" spans="1:32" x14ac:dyDescent="0.2">
      <c r="A53" t="s">
        <v>570</v>
      </c>
      <c r="B53" t="s">
        <v>570</v>
      </c>
      <c r="C53" s="2" t="s">
        <v>182</v>
      </c>
      <c r="D53" s="8">
        <v>1.4774857923898717</v>
      </c>
      <c r="E53" s="9">
        <v>1477.4857923898717</v>
      </c>
      <c r="F53" s="8">
        <v>54.464112848562877</v>
      </c>
      <c r="G53" s="8">
        <v>1.9180466954910185</v>
      </c>
      <c r="H53" s="8">
        <v>52.479257793575613</v>
      </c>
      <c r="I53" s="8">
        <v>1.0054238658752777</v>
      </c>
      <c r="J53" s="8">
        <v>10.932144309216021</v>
      </c>
      <c r="K53" s="8">
        <v>8.1970789323898313E-2</v>
      </c>
      <c r="L53" s="8">
        <v>0.40211822483672366</v>
      </c>
      <c r="M53" s="8" t="s">
        <v>51</v>
      </c>
      <c r="N53" s="8">
        <v>1.0878818395595544</v>
      </c>
      <c r="O53" s="10" t="s">
        <v>569</v>
      </c>
      <c r="P53" s="10" t="s">
        <v>897</v>
      </c>
      <c r="Q53" t="s">
        <v>570</v>
      </c>
      <c r="R53" t="s">
        <v>823</v>
      </c>
      <c r="S53" t="s">
        <v>845</v>
      </c>
      <c r="T53" t="s">
        <v>835</v>
      </c>
      <c r="U53" s="11">
        <v>33194</v>
      </c>
      <c r="V53" s="11">
        <v>44084</v>
      </c>
      <c r="W53">
        <f>DATEDIF(U53,V53,"Y")</f>
        <v>29</v>
      </c>
      <c r="X53">
        <v>1</v>
      </c>
      <c r="Y53">
        <v>2</v>
      </c>
      <c r="Z53" s="23">
        <v>1</v>
      </c>
      <c r="AA53" s="23">
        <v>0</v>
      </c>
      <c r="AB53">
        <v>1</v>
      </c>
      <c r="AC53" t="s">
        <v>834</v>
      </c>
      <c r="AD53">
        <v>6689</v>
      </c>
      <c r="AE53">
        <v>4</v>
      </c>
      <c r="AF53" t="str">
        <f>IF(Q53=B53,"TRUE", "FALSE")</f>
        <v>TRUE</v>
      </c>
    </row>
    <row r="54" spans="1:32" x14ac:dyDescent="0.2">
      <c r="A54" t="s">
        <v>576</v>
      </c>
      <c r="B54" t="s">
        <v>576</v>
      </c>
      <c r="C54" s="2" t="s">
        <v>185</v>
      </c>
      <c r="D54" s="8">
        <v>1.3650243190819014</v>
      </c>
      <c r="E54" s="9">
        <v>1365.0243190819015</v>
      </c>
      <c r="F54" s="8">
        <v>77.540476197495948</v>
      </c>
      <c r="G54" s="8">
        <v>1.5050295022045448</v>
      </c>
      <c r="H54" s="8">
        <v>22.956652578599119</v>
      </c>
      <c r="I54" s="8">
        <v>0.97258760200702654</v>
      </c>
      <c r="J54" s="8">
        <v>8.611066371415216</v>
      </c>
      <c r="K54" s="8">
        <v>4.8325158800419904E-2</v>
      </c>
      <c r="L54" s="8">
        <v>7.8687510896063684E-2</v>
      </c>
      <c r="M54" s="8" t="s">
        <v>51</v>
      </c>
      <c r="N54" s="8">
        <v>0.92629540680718214</v>
      </c>
      <c r="O54" s="10" t="s">
        <v>575</v>
      </c>
      <c r="P54" s="10" t="s">
        <v>895</v>
      </c>
      <c r="Q54" t="s">
        <v>576</v>
      </c>
      <c r="R54" t="s">
        <v>823</v>
      </c>
      <c r="S54" t="s">
        <v>845</v>
      </c>
      <c r="T54" t="s">
        <v>835</v>
      </c>
      <c r="U54" s="11">
        <v>21477</v>
      </c>
      <c r="V54" s="11">
        <v>44098</v>
      </c>
      <c r="W54">
        <f>DATEDIF(U54,V54,"Y")</f>
        <v>61</v>
      </c>
      <c r="X54" s="22">
        <v>0</v>
      </c>
      <c r="Y54" s="22">
        <v>2</v>
      </c>
      <c r="Z54" s="23">
        <v>0</v>
      </c>
      <c r="AA54" s="23">
        <v>0</v>
      </c>
      <c r="AB54">
        <v>2</v>
      </c>
      <c r="AC54" t="s">
        <v>832</v>
      </c>
      <c r="AD54">
        <v>66</v>
      </c>
      <c r="AE54">
        <v>1</v>
      </c>
      <c r="AF54" t="str">
        <f>IF(Q54=B54,"TRUE", "FALSE")</f>
        <v>TRUE</v>
      </c>
    </row>
    <row r="55" spans="1:32" x14ac:dyDescent="0.2">
      <c r="A55" t="s">
        <v>578</v>
      </c>
      <c r="B55" t="s">
        <v>578</v>
      </c>
      <c r="C55" s="2" t="s">
        <v>186</v>
      </c>
      <c r="D55" s="8">
        <v>1.4758304099945017</v>
      </c>
      <c r="E55" s="9">
        <v>1475.8304099945017</v>
      </c>
      <c r="F55" s="8">
        <v>47.05616546711213</v>
      </c>
      <c r="G55" s="8">
        <v>2.4684545839311314</v>
      </c>
      <c r="H55" s="8">
        <v>68.158978163379743</v>
      </c>
      <c r="I55" s="8">
        <v>1.0337108760244058</v>
      </c>
      <c r="J55" s="8">
        <v>11.096444071919843</v>
      </c>
      <c r="K55" s="8">
        <v>0.13320174407808205</v>
      </c>
      <c r="L55" s="8">
        <v>0.54945814177967611</v>
      </c>
      <c r="M55" s="8" t="s">
        <v>51</v>
      </c>
      <c r="N55" s="8">
        <v>1.0835767503891682</v>
      </c>
      <c r="O55" s="10" t="s">
        <v>577</v>
      </c>
      <c r="P55" s="10" t="s">
        <v>898</v>
      </c>
      <c r="Q55" t="s">
        <v>578</v>
      </c>
      <c r="R55" t="s">
        <v>823</v>
      </c>
      <c r="S55" t="s">
        <v>845</v>
      </c>
      <c r="T55" t="s">
        <v>835</v>
      </c>
      <c r="U55" s="11">
        <v>29096</v>
      </c>
      <c r="V55" s="11">
        <v>44099</v>
      </c>
      <c r="W55">
        <f>DATEDIF(U55,V55,"Y")</f>
        <v>41</v>
      </c>
      <c r="X55">
        <v>0</v>
      </c>
      <c r="Y55">
        <v>1</v>
      </c>
      <c r="Z55" s="23">
        <v>1</v>
      </c>
      <c r="AA55" s="23">
        <v>0</v>
      </c>
      <c r="AB55">
        <v>1</v>
      </c>
      <c r="AC55" t="s">
        <v>832</v>
      </c>
      <c r="AD55">
        <v>1897</v>
      </c>
      <c r="AE55">
        <v>13</v>
      </c>
      <c r="AF55" t="str">
        <f>IF(Q55=B55,"TRUE", "FALSE")</f>
        <v>TRUE</v>
      </c>
    </row>
    <row r="56" spans="1:32" x14ac:dyDescent="0.2">
      <c r="A56" t="s">
        <v>580</v>
      </c>
      <c r="B56" t="s">
        <v>580</v>
      </c>
      <c r="C56" s="2" t="s">
        <v>187</v>
      </c>
      <c r="D56" s="8">
        <v>1.8599952987915724</v>
      </c>
      <c r="E56" s="9">
        <v>1859.9952987915724</v>
      </c>
      <c r="F56" s="8">
        <v>62.208347658793144</v>
      </c>
      <c r="G56" s="8">
        <v>2.4915935699251204</v>
      </c>
      <c r="H56" s="8">
        <v>36.699393901128857</v>
      </c>
      <c r="I56" s="8">
        <v>1.0559553125650658</v>
      </c>
      <c r="J56" s="8">
        <v>17.889987557278246</v>
      </c>
      <c r="K56" s="8">
        <v>0.17170500416924242</v>
      </c>
      <c r="L56" s="8">
        <v>0.34654610714236522</v>
      </c>
      <c r="M56" s="8" t="s">
        <v>51</v>
      </c>
      <c r="N56" s="8">
        <v>1.5111893058382593</v>
      </c>
      <c r="O56" s="10" t="s">
        <v>579</v>
      </c>
      <c r="P56" s="10" t="s">
        <v>899</v>
      </c>
      <c r="Q56" t="s">
        <v>580</v>
      </c>
      <c r="R56" t="s">
        <v>823</v>
      </c>
      <c r="S56" t="s">
        <v>826</v>
      </c>
      <c r="T56" t="s">
        <v>833</v>
      </c>
      <c r="U56" s="11">
        <v>24431</v>
      </c>
      <c r="V56" s="11">
        <v>44099</v>
      </c>
      <c r="W56">
        <f>DATEDIF(U56,V56,"Y")</f>
        <v>53</v>
      </c>
      <c r="X56">
        <v>1</v>
      </c>
      <c r="Y56">
        <v>3</v>
      </c>
      <c r="Z56" s="23">
        <v>0</v>
      </c>
      <c r="AA56" s="23">
        <v>0</v>
      </c>
      <c r="AB56">
        <v>1</v>
      </c>
      <c r="AC56" t="s">
        <v>834</v>
      </c>
      <c r="AD56">
        <v>1126</v>
      </c>
      <c r="AE56">
        <v>15</v>
      </c>
      <c r="AF56" t="str">
        <f>IF(Q56=B56,"TRUE", "FALSE")</f>
        <v>TRUE</v>
      </c>
    </row>
    <row r="57" spans="1:32" x14ac:dyDescent="0.2">
      <c r="A57" t="s">
        <v>584</v>
      </c>
      <c r="B57" t="s">
        <v>584</v>
      </c>
      <c r="C57" s="2" t="s">
        <v>189</v>
      </c>
      <c r="D57" s="8">
        <v>1.1448789650025575</v>
      </c>
      <c r="E57" s="9">
        <v>1144.8789650025574</v>
      </c>
      <c r="F57" s="8">
        <v>21.131278779783173</v>
      </c>
      <c r="G57" s="8">
        <v>0.93013765175957064</v>
      </c>
      <c r="H57" s="8">
        <v>10.419036070846678</v>
      </c>
      <c r="I57" s="8">
        <v>0.90277226856263737</v>
      </c>
      <c r="J57" s="8">
        <v>9.6789442080435055</v>
      </c>
      <c r="K57" s="8">
        <v>1.456069655562572E-3</v>
      </c>
      <c r="L57" s="8">
        <v>9.6104690493972592E-2</v>
      </c>
      <c r="M57" s="8" t="s">
        <v>51</v>
      </c>
      <c r="N57" s="8">
        <v>0.91407745377393068</v>
      </c>
      <c r="O57" s="10" t="s">
        <v>583</v>
      </c>
      <c r="P57" s="10" t="s">
        <v>900</v>
      </c>
      <c r="Q57" t="s">
        <v>584</v>
      </c>
      <c r="R57" t="s">
        <v>823</v>
      </c>
      <c r="S57" t="s">
        <v>826</v>
      </c>
      <c r="T57" t="s">
        <v>835</v>
      </c>
      <c r="U57" s="11">
        <v>23988</v>
      </c>
      <c r="V57" s="11">
        <v>44104</v>
      </c>
      <c r="W57">
        <f>DATEDIF(U57,V57,"Y")</f>
        <v>55</v>
      </c>
      <c r="X57">
        <v>1</v>
      </c>
      <c r="Y57">
        <v>2</v>
      </c>
      <c r="Z57" s="18">
        <v>0</v>
      </c>
      <c r="AA57" s="18">
        <v>0</v>
      </c>
      <c r="AB57">
        <v>1</v>
      </c>
      <c r="AC57" t="s">
        <v>834</v>
      </c>
      <c r="AD57">
        <v>4713</v>
      </c>
      <c r="AE57">
        <v>6</v>
      </c>
      <c r="AF57" t="str">
        <f>IF(Q57=B57,"TRUE", "FALSE")</f>
        <v>TRUE</v>
      </c>
    </row>
    <row r="58" spans="1:32" x14ac:dyDescent="0.2">
      <c r="A58" t="s">
        <v>586</v>
      </c>
      <c r="B58" t="s">
        <v>586</v>
      </c>
      <c r="C58" s="2" t="s">
        <v>190</v>
      </c>
      <c r="D58" s="8">
        <v>1.3632055434894199</v>
      </c>
      <c r="E58" s="9">
        <v>1363.2055434894198</v>
      </c>
      <c r="F58" s="8">
        <v>58.948807280419885</v>
      </c>
      <c r="G58" s="8">
        <v>1.7671120816124981</v>
      </c>
      <c r="H58" s="8">
        <v>27.792674830213727</v>
      </c>
      <c r="I58" s="8">
        <v>1.0367553329347321</v>
      </c>
      <c r="J58" s="8">
        <v>8.2191395657996278</v>
      </c>
      <c r="K58" s="8">
        <v>2.7426493126663481E-2</v>
      </c>
      <c r="L58" s="8">
        <v>0.12867164084827526</v>
      </c>
      <c r="M58" s="8" t="s">
        <v>51</v>
      </c>
      <c r="N58" s="8">
        <v>1.089479892301672</v>
      </c>
      <c r="O58" s="10" t="s">
        <v>585</v>
      </c>
      <c r="P58" s="10" t="s">
        <v>901</v>
      </c>
      <c r="Q58" t="s">
        <v>586</v>
      </c>
      <c r="R58" t="s">
        <v>823</v>
      </c>
      <c r="S58" t="s">
        <v>824</v>
      </c>
      <c r="T58" t="s">
        <v>835</v>
      </c>
      <c r="U58" s="11">
        <v>16624</v>
      </c>
      <c r="V58" s="11">
        <v>44106</v>
      </c>
      <c r="W58">
        <f>DATEDIF(U58,V58,"Y")</f>
        <v>75</v>
      </c>
      <c r="X58">
        <v>1</v>
      </c>
      <c r="Y58">
        <v>2</v>
      </c>
      <c r="Z58" s="18">
        <v>1</v>
      </c>
      <c r="AA58" s="18">
        <v>0</v>
      </c>
      <c r="AB58">
        <v>1</v>
      </c>
      <c r="AC58" t="s">
        <v>834</v>
      </c>
      <c r="AD58">
        <v>4146</v>
      </c>
      <c r="AE58">
        <v>6</v>
      </c>
      <c r="AF58" t="str">
        <f>IF(Q58=B58,"TRUE", "FALSE")</f>
        <v>TRUE</v>
      </c>
    </row>
    <row r="59" spans="1:32" x14ac:dyDescent="0.2">
      <c r="A59" t="s">
        <v>588</v>
      </c>
      <c r="B59" t="s">
        <v>588</v>
      </c>
      <c r="C59" s="2" t="s">
        <v>191</v>
      </c>
      <c r="D59" s="8">
        <v>1.3220595124341985</v>
      </c>
      <c r="E59" s="9">
        <v>1322.0595124341985</v>
      </c>
      <c r="F59" s="8">
        <v>44.012781497664797</v>
      </c>
      <c r="G59" s="8">
        <v>1.350998185235883</v>
      </c>
      <c r="H59" s="8">
        <v>28.500901784109608</v>
      </c>
      <c r="I59" s="8">
        <v>1.0071314624644612</v>
      </c>
      <c r="J59" s="8">
        <v>6.600017004063309</v>
      </c>
      <c r="K59" s="8">
        <v>0.11767924682206868</v>
      </c>
      <c r="L59" s="8">
        <v>0.15323954695372666</v>
      </c>
      <c r="M59" s="8" t="s">
        <v>51</v>
      </c>
      <c r="N59" s="8">
        <v>0.99958405254022276</v>
      </c>
      <c r="O59" s="10" t="s">
        <v>587</v>
      </c>
      <c r="P59" s="10" t="s">
        <v>902</v>
      </c>
      <c r="Q59" t="s">
        <v>588</v>
      </c>
      <c r="R59" t="s">
        <v>823</v>
      </c>
      <c r="S59" t="s">
        <v>824</v>
      </c>
      <c r="T59" t="s">
        <v>833</v>
      </c>
      <c r="U59" s="11">
        <v>33801</v>
      </c>
      <c r="V59" s="11">
        <v>44110</v>
      </c>
      <c r="W59">
        <f>DATEDIF(U59,V59,"Y")</f>
        <v>28</v>
      </c>
      <c r="X59">
        <v>0</v>
      </c>
      <c r="Y59">
        <v>2</v>
      </c>
      <c r="Z59" s="18">
        <v>1</v>
      </c>
      <c r="AA59" s="18">
        <v>0</v>
      </c>
      <c r="AB59">
        <v>1</v>
      </c>
      <c r="AC59" t="s">
        <v>832</v>
      </c>
      <c r="AD59">
        <v>2363</v>
      </c>
      <c r="AE59">
        <v>9</v>
      </c>
      <c r="AF59" t="str">
        <f>IF(Q59=B59,"TRUE", "FALSE")</f>
        <v>TRUE</v>
      </c>
    </row>
    <row r="60" spans="1:32" x14ac:dyDescent="0.2">
      <c r="A60" t="s">
        <v>600</v>
      </c>
      <c r="B60" t="s">
        <v>600</v>
      </c>
      <c r="C60" s="2" t="s">
        <v>197</v>
      </c>
      <c r="D60" s="8">
        <v>1.5242267534840814</v>
      </c>
      <c r="E60" s="9">
        <v>1524.2267534840814</v>
      </c>
      <c r="F60" s="8">
        <v>53.07011949423061</v>
      </c>
      <c r="G60" s="8">
        <v>1.7880527753973956</v>
      </c>
      <c r="H60" s="8">
        <v>63.354841328441381</v>
      </c>
      <c r="I60" s="8">
        <v>1.0240596715845895</v>
      </c>
      <c r="J60" s="8">
        <v>12.139723307487486</v>
      </c>
      <c r="K60" s="8">
        <v>0.12300672509876096</v>
      </c>
      <c r="L60" s="8">
        <v>0.48546288265900628</v>
      </c>
      <c r="M60" s="8" t="s">
        <v>51</v>
      </c>
      <c r="N60" s="8">
        <v>0.78499138570874782</v>
      </c>
      <c r="O60" s="10" t="s">
        <v>599</v>
      </c>
      <c r="P60" s="10" t="s">
        <v>896</v>
      </c>
      <c r="Q60" t="s">
        <v>600</v>
      </c>
      <c r="R60" t="s">
        <v>823</v>
      </c>
      <c r="S60" t="s">
        <v>826</v>
      </c>
      <c r="T60" t="s">
        <v>835</v>
      </c>
      <c r="U60" s="11">
        <v>36030</v>
      </c>
      <c r="V60" s="11">
        <v>44134</v>
      </c>
      <c r="W60">
        <f>DATEDIF(U60,V60,"Y")</f>
        <v>22</v>
      </c>
      <c r="X60" s="22">
        <v>1</v>
      </c>
      <c r="Y60" s="22">
        <v>2</v>
      </c>
      <c r="Z60" s="23">
        <v>1</v>
      </c>
      <c r="AA60" s="23">
        <v>0</v>
      </c>
      <c r="AB60">
        <v>2</v>
      </c>
      <c r="AC60" t="s">
        <v>832</v>
      </c>
      <c r="AD60">
        <v>73</v>
      </c>
      <c r="AE60">
        <v>0</v>
      </c>
      <c r="AF60" t="str">
        <f>IF(Q60=B60,"TRUE", "FALSE")</f>
        <v>TRUE</v>
      </c>
    </row>
    <row r="61" spans="1:32" x14ac:dyDescent="0.2">
      <c r="A61" t="s">
        <v>604</v>
      </c>
      <c r="B61" t="s">
        <v>604</v>
      </c>
      <c r="C61" s="2" t="s">
        <v>199</v>
      </c>
      <c r="D61" s="8">
        <v>1.6775795447709378</v>
      </c>
      <c r="E61" s="9">
        <v>1677.5795447709379</v>
      </c>
      <c r="F61" s="8">
        <v>72.763483232618569</v>
      </c>
      <c r="G61" s="8">
        <v>2.954928370418918</v>
      </c>
      <c r="H61" s="8">
        <v>87.396857324113569</v>
      </c>
      <c r="I61" s="8">
        <v>1.0459030225890928</v>
      </c>
      <c r="J61" s="8">
        <v>11.890559756220149</v>
      </c>
      <c r="K61" s="8">
        <v>0.17867210974147768</v>
      </c>
      <c r="L61" s="8">
        <v>0.32626030266938844</v>
      </c>
      <c r="M61" s="8" t="s">
        <v>51</v>
      </c>
      <c r="N61" s="8">
        <v>1.2128665236079406</v>
      </c>
      <c r="O61" s="10" t="s">
        <v>603</v>
      </c>
      <c r="P61" s="10" t="s">
        <v>898</v>
      </c>
      <c r="Q61" t="s">
        <v>604</v>
      </c>
      <c r="R61" t="s">
        <v>823</v>
      </c>
      <c r="S61" t="s">
        <v>845</v>
      </c>
      <c r="T61" t="s">
        <v>835</v>
      </c>
      <c r="U61" s="11">
        <v>29096</v>
      </c>
      <c r="V61" s="11">
        <v>44148</v>
      </c>
      <c r="W61">
        <f>DATEDIF(U61,V61,"Y")</f>
        <v>41</v>
      </c>
      <c r="X61" s="22">
        <v>0</v>
      </c>
      <c r="Y61" s="22">
        <v>2</v>
      </c>
      <c r="Z61" s="23">
        <v>0</v>
      </c>
      <c r="AA61" s="23">
        <v>0</v>
      </c>
      <c r="AB61">
        <v>2</v>
      </c>
      <c r="AC61" t="s">
        <v>832</v>
      </c>
      <c r="AD61">
        <v>55</v>
      </c>
      <c r="AE61">
        <v>1</v>
      </c>
      <c r="AF61" t="str">
        <f>IF(Q61=B61,"TRUE", "FALSE")</f>
        <v>TRUE</v>
      </c>
    </row>
    <row r="62" spans="1:32" x14ac:dyDescent="0.2">
      <c r="A62" t="s">
        <v>606</v>
      </c>
      <c r="B62" t="s">
        <v>606</v>
      </c>
      <c r="C62" s="2" t="s">
        <v>200</v>
      </c>
      <c r="D62" s="8">
        <v>1.3113334459971788</v>
      </c>
      <c r="E62" s="9">
        <v>1311.3334459971788</v>
      </c>
      <c r="F62" s="8">
        <v>38.64017349521167</v>
      </c>
      <c r="G62" s="8">
        <v>1.4005298669036121</v>
      </c>
      <c r="H62" s="8">
        <v>29.182711588467228</v>
      </c>
      <c r="I62" s="8">
        <v>1.0082706701912811</v>
      </c>
      <c r="J62" s="8">
        <v>6.1550417464798457</v>
      </c>
      <c r="K62" s="8">
        <v>0.16900061940373862</v>
      </c>
      <c r="L62" s="8">
        <v>0.75865992843703345</v>
      </c>
      <c r="M62" s="8" t="s">
        <v>51</v>
      </c>
      <c r="N62" s="8">
        <v>1.3541793351718934</v>
      </c>
      <c r="O62" s="10" t="s">
        <v>605</v>
      </c>
      <c r="P62" s="10" t="s">
        <v>899</v>
      </c>
      <c r="Q62" t="s">
        <v>606</v>
      </c>
      <c r="R62" t="s">
        <v>823</v>
      </c>
      <c r="S62" t="s">
        <v>826</v>
      </c>
      <c r="T62" t="s">
        <v>833</v>
      </c>
      <c r="U62" s="11">
        <v>24431</v>
      </c>
      <c r="V62" s="11">
        <v>44148</v>
      </c>
      <c r="W62">
        <f>DATEDIF(U62,V62,"Y")</f>
        <v>53</v>
      </c>
      <c r="X62" s="22">
        <v>1</v>
      </c>
      <c r="Y62" s="22">
        <v>3</v>
      </c>
      <c r="Z62" s="23">
        <v>1</v>
      </c>
      <c r="AA62" s="23">
        <v>0</v>
      </c>
      <c r="AB62">
        <v>2</v>
      </c>
      <c r="AC62" t="s">
        <v>834</v>
      </c>
      <c r="AD62">
        <v>1780</v>
      </c>
      <c r="AE62">
        <v>5</v>
      </c>
      <c r="AF62" t="str">
        <f>IF(Q62=B62,"TRUE", "FALSE")</f>
        <v>TRUE</v>
      </c>
    </row>
    <row r="63" spans="1:32" ht="16" x14ac:dyDescent="0.2">
      <c r="A63" t="s">
        <v>608</v>
      </c>
      <c r="B63" t="s">
        <v>608</v>
      </c>
      <c r="C63" s="2" t="s">
        <v>201</v>
      </c>
      <c r="D63" s="8">
        <v>0.7221932519322799</v>
      </c>
      <c r="E63" s="9">
        <v>722.19325193227985</v>
      </c>
      <c r="F63" s="8">
        <v>78.999151653957924</v>
      </c>
      <c r="G63" s="8">
        <v>1.6864327623743216</v>
      </c>
      <c r="H63" s="8">
        <v>14.378242224398514</v>
      </c>
      <c r="I63" s="8">
        <v>0.88117789575076755</v>
      </c>
      <c r="J63" s="8">
        <v>6.3900335026235258</v>
      </c>
      <c r="K63" s="8">
        <v>0.01</v>
      </c>
      <c r="L63" s="8">
        <v>9.1472484346848279E-2</v>
      </c>
      <c r="M63" s="8" t="s">
        <v>51</v>
      </c>
      <c r="N63" s="8">
        <v>1.0128659737232113</v>
      </c>
      <c r="O63" s="10" t="s">
        <v>607</v>
      </c>
      <c r="P63" s="10" t="s">
        <v>903</v>
      </c>
      <c r="Q63" t="s">
        <v>608</v>
      </c>
      <c r="R63" t="s">
        <v>823</v>
      </c>
      <c r="S63" t="s">
        <v>826</v>
      </c>
      <c r="T63" t="s">
        <v>833</v>
      </c>
      <c r="U63" s="11">
        <v>34311</v>
      </c>
      <c r="V63" s="11">
        <v>44148</v>
      </c>
      <c r="W63">
        <f>DATEDIF(U63,V63,"Y")</f>
        <v>26</v>
      </c>
      <c r="X63" s="13">
        <v>0</v>
      </c>
      <c r="Y63" s="13">
        <v>2</v>
      </c>
      <c r="Z63" s="19">
        <v>1</v>
      </c>
      <c r="AA63" s="19">
        <v>0</v>
      </c>
      <c r="AB63">
        <v>1</v>
      </c>
      <c r="AC63" t="s">
        <v>832</v>
      </c>
      <c r="AD63">
        <v>1823</v>
      </c>
      <c r="AE63">
        <v>9</v>
      </c>
      <c r="AF63" t="str">
        <f>IF(Q63=B63,"TRUE", "FALSE")</f>
        <v>TRUE</v>
      </c>
    </row>
    <row r="64" spans="1:32" ht="16" x14ac:dyDescent="0.2">
      <c r="A64" t="s">
        <v>612</v>
      </c>
      <c r="B64" t="s">
        <v>612</v>
      </c>
      <c r="C64" s="2" t="s">
        <v>203</v>
      </c>
      <c r="D64" s="8">
        <v>1.6516823045084361</v>
      </c>
      <c r="E64" s="9">
        <v>1651.6823045084361</v>
      </c>
      <c r="F64" s="8">
        <v>96.434089669726276</v>
      </c>
      <c r="G64" s="8">
        <v>1.6802571397106558</v>
      </c>
      <c r="H64" s="8">
        <v>21.473091961350605</v>
      </c>
      <c r="I64" s="8">
        <v>0.94131349891325045</v>
      </c>
      <c r="J64" s="8">
        <v>11.426686293174008</v>
      </c>
      <c r="K64" s="8">
        <v>4.882647379160579E-2</v>
      </c>
      <c r="L64" s="8">
        <v>0.17252579706042548</v>
      </c>
      <c r="M64" s="8" t="s">
        <v>51</v>
      </c>
      <c r="N64" s="8">
        <v>0.99194072993035176</v>
      </c>
      <c r="O64" s="10" t="s">
        <v>611</v>
      </c>
      <c r="P64" s="10" t="s">
        <v>904</v>
      </c>
      <c r="Q64" t="s">
        <v>612</v>
      </c>
      <c r="R64" t="s">
        <v>823</v>
      </c>
      <c r="S64" t="s">
        <v>826</v>
      </c>
      <c r="T64" t="s">
        <v>835</v>
      </c>
      <c r="U64" s="11">
        <v>33826</v>
      </c>
      <c r="V64" s="11">
        <v>44152</v>
      </c>
      <c r="W64">
        <f>DATEDIF(U64,V64,"Y")</f>
        <v>28</v>
      </c>
      <c r="X64" s="13">
        <v>0</v>
      </c>
      <c r="Y64" s="13">
        <v>2</v>
      </c>
      <c r="Z64" s="19">
        <v>1</v>
      </c>
      <c r="AA64" s="19">
        <v>0</v>
      </c>
      <c r="AB64">
        <v>1</v>
      </c>
      <c r="AC64" t="s">
        <v>832</v>
      </c>
      <c r="AD64">
        <v>2210</v>
      </c>
      <c r="AE64">
        <v>10</v>
      </c>
      <c r="AF64" t="str">
        <f>IF(Q64=B64,"TRUE", "FALSE")</f>
        <v>TRUE</v>
      </c>
    </row>
    <row r="65" spans="1:32" ht="16" x14ac:dyDescent="0.2">
      <c r="A65" t="s">
        <v>616</v>
      </c>
      <c r="B65" t="s">
        <v>616</v>
      </c>
      <c r="C65" s="2" t="s">
        <v>205</v>
      </c>
      <c r="D65" s="8">
        <v>1.5927473087915305</v>
      </c>
      <c r="E65" s="9">
        <v>1592.7473087915305</v>
      </c>
      <c r="F65" s="8">
        <v>64.611107530117565</v>
      </c>
      <c r="G65" s="8">
        <v>1.676858711653276</v>
      </c>
      <c r="H65" s="8">
        <v>35.302840722105636</v>
      </c>
      <c r="I65" s="8">
        <v>1.0731018177863327</v>
      </c>
      <c r="J65" s="8">
        <v>11.509873453916679</v>
      </c>
      <c r="K65" s="8">
        <v>5.194048570253644E-2</v>
      </c>
      <c r="L65" s="8">
        <v>5.8569137490239481E-2</v>
      </c>
      <c r="M65" s="8" t="s">
        <v>51</v>
      </c>
      <c r="N65" s="8">
        <v>1.0233384360737166</v>
      </c>
      <c r="O65" s="10" t="s">
        <v>615</v>
      </c>
      <c r="P65" s="10" t="s">
        <v>905</v>
      </c>
      <c r="Q65" t="s">
        <v>616</v>
      </c>
      <c r="R65" t="s">
        <v>823</v>
      </c>
      <c r="S65" t="s">
        <v>826</v>
      </c>
      <c r="T65" t="s">
        <v>835</v>
      </c>
      <c r="U65" s="11">
        <v>35769</v>
      </c>
      <c r="V65" s="11">
        <v>44162</v>
      </c>
      <c r="W65">
        <f>DATEDIF(U65,V65,"Y")</f>
        <v>22</v>
      </c>
      <c r="X65" s="13">
        <v>1</v>
      </c>
      <c r="Y65" s="13">
        <v>2</v>
      </c>
      <c r="Z65" s="19">
        <v>1</v>
      </c>
      <c r="AA65" s="19">
        <v>0</v>
      </c>
      <c r="AB65">
        <v>1</v>
      </c>
      <c r="AC65" t="s">
        <v>834</v>
      </c>
      <c r="AD65">
        <v>7900</v>
      </c>
      <c r="AE65">
        <v>13</v>
      </c>
      <c r="AF65" t="str">
        <f>IF(Q65=B65,"TRUE", "FALSE")</f>
        <v>TRUE</v>
      </c>
    </row>
    <row r="66" spans="1:32" ht="16" x14ac:dyDescent="0.2">
      <c r="A66" t="s">
        <v>618</v>
      </c>
      <c r="B66" t="s">
        <v>618</v>
      </c>
      <c r="C66" s="2" t="s">
        <v>206</v>
      </c>
      <c r="D66" s="8">
        <v>0.7881662995232368</v>
      </c>
      <c r="E66" s="9">
        <v>788.16629952323683</v>
      </c>
      <c r="F66" s="8">
        <v>41.504778591030451</v>
      </c>
      <c r="G66" s="8">
        <v>1.7414072808554217</v>
      </c>
      <c r="H66" s="8">
        <v>44.929159882991989</v>
      </c>
      <c r="I66" s="8">
        <v>0.98508508978265907</v>
      </c>
      <c r="J66" s="8">
        <v>6.8052644444045551</v>
      </c>
      <c r="K66" s="8">
        <v>7.4143160440177353E-2</v>
      </c>
      <c r="L66" s="8">
        <v>0.17883574793332671</v>
      </c>
      <c r="M66" s="8" t="s">
        <v>51</v>
      </c>
      <c r="N66" s="8">
        <v>1.1595594686266546</v>
      </c>
      <c r="O66" s="10" t="s">
        <v>617</v>
      </c>
      <c r="P66" s="10" t="s">
        <v>906</v>
      </c>
      <c r="Q66" t="s">
        <v>618</v>
      </c>
      <c r="R66" t="s">
        <v>823</v>
      </c>
      <c r="S66" t="s">
        <v>826</v>
      </c>
      <c r="T66" t="s">
        <v>835</v>
      </c>
      <c r="U66" s="11">
        <v>28094</v>
      </c>
      <c r="V66" s="11">
        <v>44169</v>
      </c>
      <c r="W66">
        <f>DATEDIF(U66,V66,"Y")</f>
        <v>44</v>
      </c>
      <c r="X66" s="13">
        <v>1</v>
      </c>
      <c r="Y66" s="13">
        <v>2</v>
      </c>
      <c r="Z66" s="19">
        <v>1</v>
      </c>
      <c r="AA66" s="19">
        <v>0</v>
      </c>
      <c r="AB66">
        <v>1</v>
      </c>
      <c r="AC66" t="s">
        <v>832</v>
      </c>
      <c r="AD66">
        <v>659</v>
      </c>
      <c r="AE66">
        <v>6</v>
      </c>
      <c r="AF66" t="str">
        <f>IF(Q66=B66,"TRUE", "FALSE")</f>
        <v>TRUE</v>
      </c>
    </row>
    <row r="67" spans="1:32" x14ac:dyDescent="0.2">
      <c r="A67" t="s">
        <v>622</v>
      </c>
      <c r="B67" t="s">
        <v>622</v>
      </c>
      <c r="C67" s="2" t="s">
        <v>208</v>
      </c>
      <c r="D67" s="8">
        <v>1.6371470035895856</v>
      </c>
      <c r="E67" s="9">
        <v>1637.1470035895857</v>
      </c>
      <c r="F67" s="8">
        <v>27.879396366364553</v>
      </c>
      <c r="G67" s="8">
        <v>1.3165377857912186</v>
      </c>
      <c r="H67" s="8">
        <v>53.819905231959943</v>
      </c>
      <c r="I67" s="8">
        <v>1.0364945596527033</v>
      </c>
      <c r="J67" s="8">
        <v>8.6219791392269371</v>
      </c>
      <c r="K67" s="8">
        <v>0.12917594239446945</v>
      </c>
      <c r="L67" s="8">
        <v>0.2677920024405509</v>
      </c>
      <c r="M67" s="8" t="s">
        <v>51</v>
      </c>
      <c r="N67" s="8">
        <v>1.2441784255942101</v>
      </c>
      <c r="O67" s="10" t="s">
        <v>621</v>
      </c>
      <c r="P67" s="10" t="s">
        <v>902</v>
      </c>
      <c r="Q67" t="s">
        <v>622</v>
      </c>
      <c r="R67" t="s">
        <v>823</v>
      </c>
      <c r="S67" t="s">
        <v>824</v>
      </c>
      <c r="T67" t="s">
        <v>833</v>
      </c>
      <c r="U67" s="11">
        <v>33801</v>
      </c>
      <c r="V67" s="11">
        <v>44173</v>
      </c>
      <c r="W67">
        <f>DATEDIF(U67,V67,"Y")</f>
        <v>28</v>
      </c>
      <c r="X67" s="22">
        <v>0</v>
      </c>
      <c r="Y67" s="22">
        <v>2</v>
      </c>
      <c r="Z67" s="18">
        <v>1</v>
      </c>
      <c r="AA67" s="18">
        <v>0</v>
      </c>
      <c r="AB67">
        <v>2</v>
      </c>
      <c r="AC67" t="s">
        <v>832</v>
      </c>
      <c r="AD67">
        <v>470</v>
      </c>
      <c r="AE67">
        <v>0</v>
      </c>
      <c r="AF67" t="str">
        <f>IF(Q67=B67,"TRUE", "FALSE")</f>
        <v>TRUE</v>
      </c>
    </row>
    <row r="68" spans="1:32" x14ac:dyDescent="0.2">
      <c r="A68" t="s">
        <v>628</v>
      </c>
      <c r="B68" t="s">
        <v>628</v>
      </c>
      <c r="C68" s="2" t="s">
        <v>211</v>
      </c>
      <c r="D68" s="8">
        <v>1.8583071361720909</v>
      </c>
      <c r="E68" s="9">
        <v>1858.3071361720908</v>
      </c>
      <c r="F68" s="8">
        <v>57.864865565544335</v>
      </c>
      <c r="G68" s="8">
        <v>1.3824093031924478</v>
      </c>
      <c r="H68" s="8">
        <v>38.985756853879394</v>
      </c>
      <c r="I68" s="8">
        <v>1.0183509023931738</v>
      </c>
      <c r="J68" s="8">
        <v>8.9054195161325929</v>
      </c>
      <c r="K68" s="8">
        <v>0.17682891479977661</v>
      </c>
      <c r="L68" s="8">
        <v>0.17793828239330658</v>
      </c>
      <c r="M68" s="8" t="s">
        <v>51</v>
      </c>
      <c r="N68" s="8">
        <v>1.0457785433056572</v>
      </c>
      <c r="O68" s="10" t="s">
        <v>627</v>
      </c>
      <c r="P68" s="10" t="s">
        <v>905</v>
      </c>
      <c r="Q68" t="s">
        <v>628</v>
      </c>
      <c r="R68" t="s">
        <v>823</v>
      </c>
      <c r="S68" t="s">
        <v>826</v>
      </c>
      <c r="T68" t="s">
        <v>835</v>
      </c>
      <c r="U68" s="11">
        <v>35769</v>
      </c>
      <c r="V68" s="11">
        <v>44182</v>
      </c>
      <c r="W68">
        <f>DATEDIF(U68,V68,"Y")</f>
        <v>23</v>
      </c>
      <c r="X68" s="22">
        <v>1</v>
      </c>
      <c r="Y68" s="22">
        <v>2</v>
      </c>
      <c r="Z68" s="23">
        <v>1</v>
      </c>
      <c r="AA68" s="23">
        <v>0</v>
      </c>
      <c r="AB68">
        <v>2</v>
      </c>
      <c r="AC68" t="s">
        <v>834</v>
      </c>
      <c r="AD68">
        <v>200</v>
      </c>
      <c r="AE68">
        <v>1</v>
      </c>
      <c r="AF68" t="str">
        <f>IF(Q68=B68,"TRUE", "FALSE")</f>
        <v>TRUE</v>
      </c>
    </row>
    <row r="69" spans="1:32" x14ac:dyDescent="0.2">
      <c r="A69" t="s">
        <v>634</v>
      </c>
      <c r="B69" t="s">
        <v>634</v>
      </c>
      <c r="C69" s="2" t="s">
        <v>214</v>
      </c>
      <c r="D69" s="8">
        <v>1.7655599875481449</v>
      </c>
      <c r="E69" s="9">
        <v>1765.5599875481448</v>
      </c>
      <c r="F69" s="8">
        <v>66.20797671919631</v>
      </c>
      <c r="G69" s="8">
        <v>0.97293205170861752</v>
      </c>
      <c r="H69" s="8">
        <v>36.903384149098102</v>
      </c>
      <c r="I69" s="8">
        <v>1.0217725512142257</v>
      </c>
      <c r="J69" s="8">
        <v>3.0919884822202972</v>
      </c>
      <c r="K69" s="8">
        <v>3.8635856124388794E-2</v>
      </c>
      <c r="L69" s="8">
        <v>0.81613745102277724</v>
      </c>
      <c r="M69" s="8" t="s">
        <v>51</v>
      </c>
      <c r="N69" s="8">
        <v>1.3788063822943153</v>
      </c>
      <c r="O69" s="10" t="s">
        <v>633</v>
      </c>
      <c r="P69" s="10" t="s">
        <v>901</v>
      </c>
      <c r="Q69" t="s">
        <v>634</v>
      </c>
      <c r="R69" t="s">
        <v>823</v>
      </c>
      <c r="S69" t="s">
        <v>824</v>
      </c>
      <c r="T69" t="s">
        <v>835</v>
      </c>
      <c r="U69" s="11">
        <v>16624</v>
      </c>
      <c r="V69" s="11">
        <v>44172</v>
      </c>
      <c r="W69">
        <f>DATEDIF(U69,V69,"Y")</f>
        <v>75</v>
      </c>
      <c r="X69" s="22">
        <v>1</v>
      </c>
      <c r="Y69" s="22">
        <v>2</v>
      </c>
      <c r="Z69" s="23">
        <v>1</v>
      </c>
      <c r="AA69" s="23">
        <v>0</v>
      </c>
      <c r="AB69">
        <v>2</v>
      </c>
      <c r="AC69" t="s">
        <v>834</v>
      </c>
      <c r="AD69">
        <v>124</v>
      </c>
      <c r="AE69">
        <v>0</v>
      </c>
      <c r="AF69" t="str">
        <f>IF(Q69=B69,"TRUE", "FALSE")</f>
        <v>TRUE</v>
      </c>
    </row>
    <row r="70" spans="1:32" x14ac:dyDescent="0.2">
      <c r="A70" t="s">
        <v>776</v>
      </c>
      <c r="B70" t="s">
        <v>776</v>
      </c>
      <c r="C70" s="2" t="s">
        <v>285</v>
      </c>
      <c r="D70" s="8">
        <v>1.2051711447645552</v>
      </c>
      <c r="E70" s="9">
        <v>1205.1711447645553</v>
      </c>
      <c r="F70" s="8">
        <v>54.22764216534069</v>
      </c>
      <c r="G70" s="8">
        <v>0.92938936398717942</v>
      </c>
      <c r="H70" s="8">
        <v>37.772531611232282</v>
      </c>
      <c r="I70" s="8">
        <v>1.1162319483695273</v>
      </c>
      <c r="J70" s="8">
        <v>2.9214847930322785</v>
      </c>
      <c r="K70" s="8">
        <v>0.17158320829329543</v>
      </c>
      <c r="L70" s="8">
        <v>0.30855335873879752</v>
      </c>
      <c r="M70" s="8" t="s">
        <v>51</v>
      </c>
      <c r="N70" s="8">
        <v>2.6809657402783653</v>
      </c>
      <c r="O70" s="10" t="s">
        <v>775</v>
      </c>
      <c r="P70" s="10" t="s">
        <v>906</v>
      </c>
      <c r="Q70" t="s">
        <v>776</v>
      </c>
      <c r="R70" t="s">
        <v>823</v>
      </c>
      <c r="S70" t="s">
        <v>826</v>
      </c>
      <c r="T70" t="s">
        <v>835</v>
      </c>
      <c r="U70" s="11">
        <v>28094</v>
      </c>
      <c r="V70" s="11">
        <v>44251</v>
      </c>
      <c r="W70">
        <f>DATEDIF(U70,V70,"Y")</f>
        <v>44</v>
      </c>
      <c r="X70" s="22">
        <v>1</v>
      </c>
      <c r="Y70" s="22">
        <v>2</v>
      </c>
      <c r="Z70" s="23">
        <v>3</v>
      </c>
      <c r="AA70" s="23">
        <v>1</v>
      </c>
      <c r="AB70">
        <v>2</v>
      </c>
      <c r="AC70" t="s">
        <v>832</v>
      </c>
      <c r="AD70">
        <v>20</v>
      </c>
      <c r="AE70">
        <v>0</v>
      </c>
      <c r="AF70" t="str">
        <f>IF(Q70=B70,"TRUE", "FALSE")</f>
        <v>TRUE</v>
      </c>
    </row>
    <row r="71" spans="1:32" x14ac:dyDescent="0.2">
      <c r="A71" t="s">
        <v>778</v>
      </c>
      <c r="B71" t="s">
        <v>778</v>
      </c>
      <c r="C71" s="2" t="s">
        <v>286</v>
      </c>
      <c r="D71" s="8">
        <v>0.89007118444373223</v>
      </c>
      <c r="E71" s="9">
        <v>890.07118444373225</v>
      </c>
      <c r="F71" s="8">
        <v>32.075549727774259</v>
      </c>
      <c r="G71" s="8">
        <v>0.25130575645641817</v>
      </c>
      <c r="H71" s="8">
        <v>23.527943526370446</v>
      </c>
      <c r="I71" s="8">
        <v>0.95373271345860156</v>
      </c>
      <c r="J71" s="8">
        <v>2.6371211254978957</v>
      </c>
      <c r="K71" s="8">
        <v>0.16596599354750582</v>
      </c>
      <c r="L71" s="8">
        <v>0.27204471951586273</v>
      </c>
      <c r="M71" s="8" t="s">
        <v>51</v>
      </c>
      <c r="N71" s="8">
        <v>1.5145664074568401</v>
      </c>
      <c r="O71" s="10" t="s">
        <v>777</v>
      </c>
      <c r="P71" s="10" t="s">
        <v>903</v>
      </c>
      <c r="Q71" t="s">
        <v>778</v>
      </c>
      <c r="R71" t="s">
        <v>823</v>
      </c>
      <c r="S71" t="s">
        <v>826</v>
      </c>
      <c r="T71" t="s">
        <v>833</v>
      </c>
      <c r="U71" s="11">
        <v>34311</v>
      </c>
      <c r="V71" s="11">
        <v>44259</v>
      </c>
      <c r="W71">
        <f>DATEDIF(U71,V71,"Y")</f>
        <v>27</v>
      </c>
      <c r="X71" s="22">
        <v>0</v>
      </c>
      <c r="Y71" s="22">
        <v>2</v>
      </c>
      <c r="Z71" s="23">
        <v>1</v>
      </c>
      <c r="AA71" s="23">
        <v>0</v>
      </c>
      <c r="AB71">
        <v>2</v>
      </c>
      <c r="AC71" t="s">
        <v>832</v>
      </c>
      <c r="AD71">
        <v>1826</v>
      </c>
      <c r="AE71">
        <v>6</v>
      </c>
      <c r="AF71" t="str">
        <f>IF(Q71=B71,"TRUE", "FALSE")</f>
        <v>TRUE</v>
      </c>
    </row>
    <row r="72" spans="1:32" x14ac:dyDescent="0.2">
      <c r="A72" t="s">
        <v>780</v>
      </c>
      <c r="B72" t="s">
        <v>780</v>
      </c>
      <c r="C72" s="2" t="s">
        <v>287</v>
      </c>
      <c r="D72" s="8">
        <v>1.5657809147903503</v>
      </c>
      <c r="E72" s="9">
        <v>1565.7809147903504</v>
      </c>
      <c r="F72" s="8">
        <v>54.605611260070816</v>
      </c>
      <c r="G72" s="8">
        <v>1.2524054948859948</v>
      </c>
      <c r="H72" s="8">
        <v>16.20777569582625</v>
      </c>
      <c r="I72" s="8">
        <v>1.0557738606919664</v>
      </c>
      <c r="J72" s="8">
        <v>3.7622615564286495</v>
      </c>
      <c r="K72" s="8">
        <v>0.23980671153192279</v>
      </c>
      <c r="L72" s="8">
        <v>0.28847897528788413</v>
      </c>
      <c r="M72" s="8">
        <v>7.1711815726318573E-3</v>
      </c>
      <c r="N72" s="8">
        <v>1.9261235212212571</v>
      </c>
      <c r="O72" s="10" t="s">
        <v>779</v>
      </c>
      <c r="P72" s="10" t="s">
        <v>900</v>
      </c>
      <c r="Q72" t="s">
        <v>780</v>
      </c>
      <c r="R72" t="s">
        <v>823</v>
      </c>
      <c r="S72" t="s">
        <v>826</v>
      </c>
      <c r="T72" t="s">
        <v>835</v>
      </c>
      <c r="U72" s="11">
        <v>23988</v>
      </c>
      <c r="V72" s="11">
        <v>44264</v>
      </c>
      <c r="W72">
        <f t="shared" ref="W72" si="0">DATEDIF(U72,V72,"Y")</f>
        <v>55</v>
      </c>
      <c r="X72" s="22">
        <v>1</v>
      </c>
      <c r="Y72" s="22">
        <v>2</v>
      </c>
      <c r="Z72" s="23">
        <v>0</v>
      </c>
      <c r="AA72" s="23">
        <v>0</v>
      </c>
      <c r="AB72">
        <v>2</v>
      </c>
      <c r="AC72" t="s">
        <v>834</v>
      </c>
      <c r="AD72">
        <v>57</v>
      </c>
      <c r="AE72">
        <v>1</v>
      </c>
      <c r="AF72" t="str">
        <f>IF(Q72=B72,"TRUE", "FALSE")</f>
        <v>TRUE</v>
      </c>
    </row>
  </sheetData>
  <autoFilter ref="AB1:AB71" xr:uid="{F20B6557-ED1B-CB4D-9B3B-3912C2BB75E0}"/>
  <sortState xmlns:xlrd2="http://schemas.microsoft.com/office/spreadsheetml/2017/richdata2" ref="A2:AF71">
    <sortCondition ref="Q2:Q71"/>
  </sortState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FD78-BE40-2940-B5CA-FB179C6705A2}">
  <dimension ref="A1:AF79"/>
  <sheetViews>
    <sheetView tabSelected="1" topLeftCell="B1" workbookViewId="0">
      <selection activeCell="Q2" sqref="Q2:Q79"/>
    </sheetView>
  </sheetViews>
  <sheetFormatPr baseColWidth="10" defaultRowHeight="15" x14ac:dyDescent="0.2"/>
  <cols>
    <col min="2" max="2" width="11.5"/>
  </cols>
  <sheetData>
    <row r="1" spans="1:32" ht="32" x14ac:dyDescent="0.2">
      <c r="A1" s="10" t="s">
        <v>856</v>
      </c>
      <c r="B1" s="10" t="s">
        <v>856</v>
      </c>
      <c r="C1" t="s">
        <v>859</v>
      </c>
      <c r="D1" s="6" t="s">
        <v>863</v>
      </c>
      <c r="E1" s="6" t="s">
        <v>864</v>
      </c>
      <c r="F1" s="6" t="s">
        <v>1</v>
      </c>
      <c r="G1" s="6" t="s">
        <v>2</v>
      </c>
      <c r="H1" s="7" t="s">
        <v>47</v>
      </c>
      <c r="I1" s="6" t="s">
        <v>3</v>
      </c>
      <c r="J1" s="6" t="s">
        <v>4</v>
      </c>
      <c r="K1" s="7" t="s">
        <v>5</v>
      </c>
      <c r="L1" s="6" t="s">
        <v>6</v>
      </c>
      <c r="M1" s="6" t="s">
        <v>7</v>
      </c>
      <c r="N1" s="6" t="s">
        <v>8</v>
      </c>
      <c r="O1" s="6" t="s">
        <v>860</v>
      </c>
      <c r="P1" s="6" t="s">
        <v>869</v>
      </c>
      <c r="Q1" s="6" t="s">
        <v>861</v>
      </c>
      <c r="R1" s="6" t="s">
        <v>829</v>
      </c>
      <c r="S1" s="6" t="s">
        <v>830</v>
      </c>
      <c r="T1" s="10" t="s">
        <v>838</v>
      </c>
      <c r="U1" s="10" t="s">
        <v>839</v>
      </c>
      <c r="V1" s="10" t="s">
        <v>840</v>
      </c>
      <c r="W1" s="10" t="s">
        <v>841</v>
      </c>
      <c r="X1" s="17" t="s">
        <v>865</v>
      </c>
      <c r="Y1" s="17" t="s">
        <v>866</v>
      </c>
      <c r="Z1" s="17" t="s">
        <v>867</v>
      </c>
      <c r="AA1" s="17" t="s">
        <v>868</v>
      </c>
      <c r="AB1" s="10" t="s">
        <v>842</v>
      </c>
      <c r="AC1" s="10" t="s">
        <v>843</v>
      </c>
      <c r="AD1" s="10" t="s">
        <v>836</v>
      </c>
      <c r="AE1" s="10" t="s">
        <v>837</v>
      </c>
    </row>
    <row r="2" spans="1:32" x14ac:dyDescent="0.2">
      <c r="A2" t="s">
        <v>478</v>
      </c>
      <c r="B2" t="s">
        <v>478</v>
      </c>
      <c r="C2" s="2" t="s">
        <v>136</v>
      </c>
      <c r="D2" s="8">
        <v>1.1457039684443235</v>
      </c>
      <c r="E2" s="9">
        <v>1145.7039684443234</v>
      </c>
      <c r="F2" s="8" t="s">
        <v>51</v>
      </c>
      <c r="G2" s="8">
        <v>2.0506564965997516</v>
      </c>
      <c r="H2" s="8">
        <v>46.811060664391498</v>
      </c>
      <c r="I2" s="8">
        <v>1.0988160746981426</v>
      </c>
      <c r="J2" s="8">
        <v>9.9792953741561519</v>
      </c>
      <c r="K2" s="8">
        <v>0.10888122228552574</v>
      </c>
      <c r="L2" s="8">
        <v>0.26590578058788178</v>
      </c>
      <c r="M2" s="8" t="s">
        <v>51</v>
      </c>
      <c r="N2" s="8">
        <v>0.98898638708635978</v>
      </c>
      <c r="O2" s="10" t="s">
        <v>477</v>
      </c>
      <c r="P2" s="10" t="s">
        <v>887</v>
      </c>
      <c r="Q2" t="s">
        <v>478</v>
      </c>
      <c r="R2" t="s">
        <v>823</v>
      </c>
      <c r="S2" t="s">
        <v>824</v>
      </c>
      <c r="T2" t="s">
        <v>833</v>
      </c>
      <c r="U2" s="11">
        <v>34403</v>
      </c>
      <c r="V2" s="11">
        <v>43627</v>
      </c>
      <c r="W2">
        <f>DATEDIF(U2,V2,"Y")</f>
        <v>25</v>
      </c>
      <c r="X2">
        <v>0</v>
      </c>
      <c r="Y2" s="22">
        <v>1</v>
      </c>
      <c r="Z2">
        <v>0</v>
      </c>
      <c r="AA2">
        <v>1</v>
      </c>
      <c r="AB2">
        <v>1</v>
      </c>
      <c r="AC2" t="s">
        <v>834</v>
      </c>
      <c r="AD2">
        <v>667</v>
      </c>
      <c r="AE2">
        <v>6</v>
      </c>
      <c r="AF2" t="str">
        <f>IF(Q2=A2, "TRUE", "FALSE")</f>
        <v>TRUE</v>
      </c>
    </row>
    <row r="3" spans="1:32" x14ac:dyDescent="0.2">
      <c r="A3" t="s">
        <v>480</v>
      </c>
      <c r="B3" t="s">
        <v>480</v>
      </c>
      <c r="C3" s="2" t="s">
        <v>137</v>
      </c>
      <c r="D3" s="8">
        <v>1.4188293893188926</v>
      </c>
      <c r="E3" s="9">
        <v>1418.8293893188925</v>
      </c>
      <c r="F3" s="8">
        <v>26.4088815440935</v>
      </c>
      <c r="G3" s="8">
        <v>1.7192555236772378</v>
      </c>
      <c r="H3" s="8">
        <v>11.420367982680789</v>
      </c>
      <c r="I3" s="8">
        <v>0.92224747353030812</v>
      </c>
      <c r="J3" s="8">
        <v>8.6057146969195433</v>
      </c>
      <c r="K3" s="8">
        <v>6.212553665963047E-2</v>
      </c>
      <c r="L3" s="8">
        <v>0.34679052419743783</v>
      </c>
      <c r="M3" s="8" t="s">
        <v>51</v>
      </c>
      <c r="N3" s="8">
        <v>1.78805885827008</v>
      </c>
      <c r="O3" s="10" t="s">
        <v>479</v>
      </c>
      <c r="P3" s="10" t="s">
        <v>887</v>
      </c>
      <c r="Q3" t="s">
        <v>480</v>
      </c>
      <c r="R3" t="s">
        <v>823</v>
      </c>
      <c r="S3" t="s">
        <v>824</v>
      </c>
      <c r="T3" t="s">
        <v>833</v>
      </c>
      <c r="U3" s="11">
        <v>34403</v>
      </c>
      <c r="V3" s="11">
        <v>43637</v>
      </c>
      <c r="W3">
        <v>25</v>
      </c>
      <c r="X3">
        <v>0</v>
      </c>
      <c r="Y3" s="22">
        <v>1</v>
      </c>
      <c r="Z3">
        <v>0</v>
      </c>
      <c r="AA3">
        <v>1</v>
      </c>
      <c r="AB3">
        <v>2</v>
      </c>
      <c r="AC3" t="s">
        <v>834</v>
      </c>
      <c r="AD3" t="s">
        <v>831</v>
      </c>
      <c r="AE3">
        <v>5</v>
      </c>
      <c r="AF3" t="str">
        <f>IF(Q3=A3, "TRUE", "FALSE")</f>
        <v>TRUE</v>
      </c>
    </row>
    <row r="4" spans="1:32" x14ac:dyDescent="0.2">
      <c r="A4" t="s">
        <v>482</v>
      </c>
      <c r="B4" t="s">
        <v>482</v>
      </c>
      <c r="C4" s="2" t="s">
        <v>138</v>
      </c>
      <c r="D4" s="8">
        <v>1.732089565099922</v>
      </c>
      <c r="E4" s="9">
        <v>1732.0895650999219</v>
      </c>
      <c r="F4" s="8">
        <v>23.476973797542605</v>
      </c>
      <c r="G4" s="8">
        <v>1.0684756700461011</v>
      </c>
      <c r="H4" s="8">
        <v>11.622113592519527</v>
      </c>
      <c r="I4" s="8">
        <v>0.95973269313815124</v>
      </c>
      <c r="J4" s="8">
        <v>8.2734154883045612</v>
      </c>
      <c r="K4" s="8">
        <v>0.1063539247608723</v>
      </c>
      <c r="L4" s="8">
        <v>0.28521379516086642</v>
      </c>
      <c r="M4" s="8" t="s">
        <v>51</v>
      </c>
      <c r="N4" s="8">
        <v>1.7199115103857416</v>
      </c>
      <c r="O4" s="10" t="s">
        <v>481</v>
      </c>
      <c r="P4" s="10" t="s">
        <v>887</v>
      </c>
      <c r="Q4" t="s">
        <v>482</v>
      </c>
      <c r="R4" t="s">
        <v>823</v>
      </c>
      <c r="S4" t="s">
        <v>824</v>
      </c>
      <c r="T4" t="s">
        <v>833</v>
      </c>
      <c r="U4" s="11">
        <v>34403</v>
      </c>
      <c r="V4" s="11">
        <v>43647</v>
      </c>
      <c r="W4">
        <f>DATEDIF(U4,V4,"Y")</f>
        <v>25</v>
      </c>
      <c r="X4">
        <v>0</v>
      </c>
      <c r="Y4" s="22">
        <v>1</v>
      </c>
      <c r="Z4">
        <v>0</v>
      </c>
      <c r="AA4">
        <v>1</v>
      </c>
      <c r="AB4">
        <v>3</v>
      </c>
      <c r="AC4" t="s">
        <v>834</v>
      </c>
      <c r="AD4" t="s">
        <v>831</v>
      </c>
      <c r="AE4">
        <v>5</v>
      </c>
      <c r="AF4" t="str">
        <f>IF(Q4=A4, "TRUE", "FALSE")</f>
        <v>TRUE</v>
      </c>
    </row>
    <row r="5" spans="1:32" x14ac:dyDescent="0.2">
      <c r="A5" t="s">
        <v>498</v>
      </c>
      <c r="B5" t="s">
        <v>498</v>
      </c>
      <c r="C5" s="2" t="s">
        <v>146</v>
      </c>
      <c r="D5" s="8">
        <v>1.5353970856922183</v>
      </c>
      <c r="E5" s="9">
        <v>1535.3970856922183</v>
      </c>
      <c r="F5" s="8">
        <v>23.734695376070412</v>
      </c>
      <c r="G5" s="8">
        <v>1.4821807425986608</v>
      </c>
      <c r="H5" s="8">
        <v>14.865074268345271</v>
      </c>
      <c r="I5" s="8">
        <v>0.93075747825579136</v>
      </c>
      <c r="J5" s="8">
        <v>8.0263574159514413</v>
      </c>
      <c r="K5" s="8">
        <v>7.8089632942922593E-2</v>
      </c>
      <c r="L5" s="8">
        <v>0.24400471599736756</v>
      </c>
      <c r="M5" s="8" t="s">
        <v>51</v>
      </c>
      <c r="N5" s="8">
        <v>1.1326087529826863</v>
      </c>
      <c r="O5" s="10" t="s">
        <v>497</v>
      </c>
      <c r="P5" s="10" t="s">
        <v>887</v>
      </c>
      <c r="Q5" t="s">
        <v>498</v>
      </c>
      <c r="R5" t="s">
        <v>823</v>
      </c>
      <c r="S5" t="s">
        <v>824</v>
      </c>
      <c r="T5" t="s">
        <v>833</v>
      </c>
      <c r="U5" s="11">
        <v>34403</v>
      </c>
      <c r="V5" s="11">
        <v>43655</v>
      </c>
      <c r="W5">
        <v>25</v>
      </c>
      <c r="X5">
        <v>0</v>
      </c>
      <c r="Y5" s="22">
        <v>1</v>
      </c>
      <c r="Z5">
        <v>0</v>
      </c>
      <c r="AA5">
        <v>1</v>
      </c>
      <c r="AB5">
        <v>4</v>
      </c>
      <c r="AC5" t="s">
        <v>834</v>
      </c>
      <c r="AD5" t="s">
        <v>831</v>
      </c>
      <c r="AE5">
        <v>5</v>
      </c>
      <c r="AF5" t="str">
        <f>IF(Q5=A5, "TRUE", "FALSE")</f>
        <v>TRUE</v>
      </c>
    </row>
    <row r="6" spans="1:32" x14ac:dyDescent="0.2">
      <c r="A6" t="s">
        <v>502</v>
      </c>
      <c r="B6" t="s">
        <v>502</v>
      </c>
      <c r="C6" s="2" t="s">
        <v>148</v>
      </c>
      <c r="D6" s="8">
        <v>1.0891841416190071</v>
      </c>
      <c r="E6" s="9">
        <v>1089.1841416190071</v>
      </c>
      <c r="F6" s="8">
        <v>8.8426877589102837</v>
      </c>
      <c r="G6" s="8">
        <v>1.3164435124974261</v>
      </c>
      <c r="H6" s="8">
        <v>29.064114999527938</v>
      </c>
      <c r="I6" s="8">
        <v>0.9509631738876313</v>
      </c>
      <c r="J6" s="8">
        <v>6.722665452562687</v>
      </c>
      <c r="K6" s="8">
        <v>9.3284812349679183E-2</v>
      </c>
      <c r="L6" s="8">
        <v>0.27186279647527423</v>
      </c>
      <c r="M6" s="8" t="s">
        <v>51</v>
      </c>
      <c r="N6" s="8">
        <v>1.1461487174901968</v>
      </c>
      <c r="O6" s="10" t="s">
        <v>501</v>
      </c>
      <c r="P6" s="10" t="s">
        <v>887</v>
      </c>
      <c r="Q6" t="s">
        <v>502</v>
      </c>
      <c r="R6" t="s">
        <v>823</v>
      </c>
      <c r="S6" t="s">
        <v>824</v>
      </c>
      <c r="T6" t="s">
        <v>833</v>
      </c>
      <c r="U6" s="11">
        <v>34403</v>
      </c>
      <c r="V6" s="11">
        <v>43664</v>
      </c>
      <c r="W6">
        <v>25</v>
      </c>
      <c r="X6">
        <v>0</v>
      </c>
      <c r="Y6" s="22">
        <v>1</v>
      </c>
      <c r="Z6">
        <v>0</v>
      </c>
      <c r="AA6">
        <v>1</v>
      </c>
      <c r="AB6">
        <v>5</v>
      </c>
      <c r="AC6" t="s">
        <v>834</v>
      </c>
      <c r="AD6">
        <v>312</v>
      </c>
      <c r="AE6">
        <v>3</v>
      </c>
      <c r="AF6" t="str">
        <f>IF(Q6=A6, "TRUE", "FALSE")</f>
        <v>TRUE</v>
      </c>
    </row>
    <row r="7" spans="1:32" x14ac:dyDescent="0.2">
      <c r="A7" t="s">
        <v>646</v>
      </c>
      <c r="B7" t="s">
        <v>646</v>
      </c>
      <c r="C7" s="2" t="s">
        <v>220</v>
      </c>
      <c r="D7" s="8">
        <v>1.5548617756948757</v>
      </c>
      <c r="E7" s="9">
        <v>1554.8617756948756</v>
      </c>
      <c r="F7" s="8">
        <v>94.402447583298482</v>
      </c>
      <c r="G7" s="8">
        <v>1.5152759644425324</v>
      </c>
      <c r="H7" s="8">
        <v>49.696518407466506</v>
      </c>
      <c r="I7" s="8">
        <v>1.1884846064567678</v>
      </c>
      <c r="J7" s="8">
        <v>3.3454417487487618</v>
      </c>
      <c r="K7" s="8">
        <v>0.1864323346826971</v>
      </c>
      <c r="L7" s="8">
        <v>0.19029431943153866</v>
      </c>
      <c r="M7" s="8" t="s">
        <v>51</v>
      </c>
      <c r="N7" s="8">
        <v>1.9147520359578216</v>
      </c>
      <c r="O7" s="10" t="s">
        <v>645</v>
      </c>
      <c r="P7" s="10" t="s">
        <v>887</v>
      </c>
      <c r="Q7" t="s">
        <v>646</v>
      </c>
      <c r="R7" t="s">
        <v>823</v>
      </c>
      <c r="S7" t="s">
        <v>824</v>
      </c>
      <c r="T7" t="s">
        <v>833</v>
      </c>
      <c r="U7" s="11">
        <v>34403</v>
      </c>
      <c r="V7" s="11">
        <v>43690</v>
      </c>
      <c r="W7">
        <f>DATEDIF(U7,V7,"Y")</f>
        <v>25</v>
      </c>
      <c r="X7">
        <v>0</v>
      </c>
      <c r="Y7" s="22">
        <v>1</v>
      </c>
      <c r="Z7">
        <v>0</v>
      </c>
      <c r="AA7">
        <v>1</v>
      </c>
      <c r="AB7">
        <v>6</v>
      </c>
      <c r="AC7" t="s">
        <v>834</v>
      </c>
      <c r="AD7">
        <v>3772</v>
      </c>
      <c r="AE7">
        <v>7</v>
      </c>
      <c r="AF7" t="str">
        <f>IF(Q7=A7, "TRUE", "FALSE")</f>
        <v>TRUE</v>
      </c>
    </row>
    <row r="8" spans="1:32" x14ac:dyDescent="0.2">
      <c r="A8" t="s">
        <v>662</v>
      </c>
      <c r="B8" t="s">
        <v>662</v>
      </c>
      <c r="C8" s="2" t="s">
        <v>228</v>
      </c>
      <c r="D8" s="8">
        <v>1.5574404981678489</v>
      </c>
      <c r="E8" s="9">
        <v>1557.440498167849</v>
      </c>
      <c r="F8" s="8">
        <v>78.30244356697267</v>
      </c>
      <c r="G8" s="8">
        <v>0.44158219417165934</v>
      </c>
      <c r="H8" s="8">
        <v>14.381312993817197</v>
      </c>
      <c r="I8" s="8">
        <v>0.9977916151795132</v>
      </c>
      <c r="J8" s="8">
        <v>2.8408067101379464</v>
      </c>
      <c r="K8" s="8">
        <v>0.11986697666791654</v>
      </c>
      <c r="L8" s="8">
        <v>0.2894084904600685</v>
      </c>
      <c r="M8" s="8" t="s">
        <v>51</v>
      </c>
      <c r="N8" s="8">
        <v>2.0342232646150347</v>
      </c>
      <c r="O8" s="10" t="s">
        <v>661</v>
      </c>
      <c r="P8" s="10" t="s">
        <v>887</v>
      </c>
      <c r="Q8" t="s">
        <v>662</v>
      </c>
      <c r="R8" t="s">
        <v>823</v>
      </c>
      <c r="S8" t="s">
        <v>824</v>
      </c>
      <c r="T8" t="s">
        <v>833</v>
      </c>
      <c r="U8" s="11">
        <v>34403</v>
      </c>
      <c r="V8" s="11">
        <v>43718</v>
      </c>
      <c r="W8">
        <f>DATEDIF(U8,V8,"Y")</f>
        <v>25</v>
      </c>
      <c r="X8">
        <v>0</v>
      </c>
      <c r="Y8" s="22">
        <v>1</v>
      </c>
      <c r="Z8">
        <v>0</v>
      </c>
      <c r="AA8">
        <v>1</v>
      </c>
      <c r="AB8">
        <v>7</v>
      </c>
      <c r="AC8" t="s">
        <v>834</v>
      </c>
      <c r="AD8">
        <v>904</v>
      </c>
      <c r="AE8">
        <v>5</v>
      </c>
      <c r="AF8" t="str">
        <f>IF(Q8=A8, "TRUE", "FALSE")</f>
        <v>TRUE</v>
      </c>
    </row>
    <row r="9" spans="1:32" x14ac:dyDescent="0.2">
      <c r="A9" t="s">
        <v>528</v>
      </c>
      <c r="B9" t="s">
        <v>528</v>
      </c>
      <c r="C9" s="2" t="s">
        <v>161</v>
      </c>
      <c r="D9" s="8">
        <v>1.3811803158473612</v>
      </c>
      <c r="E9" s="9">
        <v>1381.1803158473613</v>
      </c>
      <c r="F9" s="8">
        <v>34.51672536922986</v>
      </c>
      <c r="G9" s="8">
        <v>1.2286491963422081</v>
      </c>
      <c r="H9" s="8">
        <v>16.040446246127747</v>
      </c>
      <c r="I9" s="8">
        <v>0.92843827530819822</v>
      </c>
      <c r="J9" s="8">
        <v>12.08341975891738</v>
      </c>
      <c r="K9" s="8" t="s">
        <v>51</v>
      </c>
      <c r="L9" s="8">
        <v>2.0247460110846844E-2</v>
      </c>
      <c r="M9" s="8" t="s">
        <v>51</v>
      </c>
      <c r="N9" s="8">
        <v>0.95860406388511987</v>
      </c>
      <c r="O9" s="10" t="s">
        <v>527</v>
      </c>
      <c r="P9" s="10" t="s">
        <v>888</v>
      </c>
      <c r="Q9" t="s">
        <v>528</v>
      </c>
      <c r="R9" t="s">
        <v>823</v>
      </c>
      <c r="S9" t="s">
        <v>826</v>
      </c>
      <c r="T9" t="s">
        <v>833</v>
      </c>
      <c r="U9" s="11">
        <v>29943</v>
      </c>
      <c r="V9" s="11">
        <v>43733</v>
      </c>
      <c r="W9">
        <f>DATEDIF(U9,V9,"Y")</f>
        <v>37</v>
      </c>
      <c r="X9">
        <v>0</v>
      </c>
      <c r="Y9" s="22">
        <v>3</v>
      </c>
      <c r="Z9">
        <v>1</v>
      </c>
      <c r="AA9">
        <v>0</v>
      </c>
      <c r="AB9">
        <v>1</v>
      </c>
      <c r="AC9" t="s">
        <v>832</v>
      </c>
      <c r="AD9">
        <v>11409</v>
      </c>
      <c r="AE9">
        <v>10</v>
      </c>
      <c r="AF9" t="str">
        <f>IF(Q9=A9, "TRUE", "FALSE")</f>
        <v>TRUE</v>
      </c>
    </row>
    <row r="10" spans="1:32" x14ac:dyDescent="0.2">
      <c r="A10" t="s">
        <v>738</v>
      </c>
      <c r="B10" t="s">
        <v>738</v>
      </c>
      <c r="C10" s="2" t="s">
        <v>266</v>
      </c>
      <c r="D10" s="8">
        <v>0.70158084951121236</v>
      </c>
      <c r="E10" s="9">
        <v>701.58084951121236</v>
      </c>
      <c r="F10" s="8">
        <v>50.024203065963135</v>
      </c>
      <c r="G10" s="8">
        <v>0.66126472002909331</v>
      </c>
      <c r="H10" s="8">
        <v>17.402025840826752</v>
      </c>
      <c r="I10" s="8">
        <v>0.99638232551785477</v>
      </c>
      <c r="J10" s="8">
        <v>2.6294643694021027</v>
      </c>
      <c r="K10" s="8">
        <v>0.10612599232761492</v>
      </c>
      <c r="L10" s="8">
        <v>4.8169329405662577E-2</v>
      </c>
      <c r="M10" s="8" t="s">
        <v>51</v>
      </c>
      <c r="N10" s="8">
        <v>1.7807501025163688</v>
      </c>
      <c r="O10" s="10" t="s">
        <v>737</v>
      </c>
      <c r="P10" s="10" t="s">
        <v>888</v>
      </c>
      <c r="Q10" t="s">
        <v>738</v>
      </c>
      <c r="R10" t="s">
        <v>823</v>
      </c>
      <c r="S10" t="s">
        <v>826</v>
      </c>
      <c r="T10" t="s">
        <v>835</v>
      </c>
      <c r="U10" s="11">
        <v>29943</v>
      </c>
      <c r="V10" s="11">
        <v>43865</v>
      </c>
      <c r="W10">
        <f>DATEDIF(U10,V10,"Y")</f>
        <v>38</v>
      </c>
      <c r="X10">
        <v>0</v>
      </c>
      <c r="Y10" s="22">
        <v>3</v>
      </c>
      <c r="Z10">
        <v>1</v>
      </c>
      <c r="AA10">
        <v>0</v>
      </c>
      <c r="AB10">
        <v>2</v>
      </c>
      <c r="AC10" t="s">
        <v>832</v>
      </c>
      <c r="AD10" t="s">
        <v>831</v>
      </c>
      <c r="AE10">
        <v>8</v>
      </c>
      <c r="AF10" t="str">
        <f>IF(Q10=A10, "TRUE", "FALSE")</f>
        <v>TRUE</v>
      </c>
    </row>
    <row r="11" spans="1:32" x14ac:dyDescent="0.2">
      <c r="A11" t="s">
        <v>740</v>
      </c>
      <c r="B11" t="s">
        <v>740</v>
      </c>
      <c r="C11" s="2" t="s">
        <v>267</v>
      </c>
      <c r="D11" s="8">
        <v>1.2019067423766923</v>
      </c>
      <c r="E11" s="9">
        <v>1201.9067423766924</v>
      </c>
      <c r="F11" s="8">
        <v>47.539621786794243</v>
      </c>
      <c r="G11" s="8">
        <v>0.55149777065592032</v>
      </c>
      <c r="H11" s="8">
        <v>12.324359827233931</v>
      </c>
      <c r="I11" s="8">
        <v>0.95446022033169253</v>
      </c>
      <c r="J11" s="8">
        <v>3.07304588972384</v>
      </c>
      <c r="K11" s="8">
        <v>7.2686131582036836E-2</v>
      </c>
      <c r="L11" s="8">
        <v>0.14253211596003607</v>
      </c>
      <c r="M11" s="8" t="s">
        <v>51</v>
      </c>
      <c r="N11" s="8">
        <v>1.6964759021746869</v>
      </c>
      <c r="O11" s="10" t="s">
        <v>739</v>
      </c>
      <c r="P11" s="10" t="s">
        <v>888</v>
      </c>
      <c r="Q11" t="s">
        <v>740</v>
      </c>
      <c r="R11" t="s">
        <v>823</v>
      </c>
      <c r="S11" t="s">
        <v>826</v>
      </c>
      <c r="T11" t="s">
        <v>835</v>
      </c>
      <c r="U11" s="11">
        <v>29943</v>
      </c>
      <c r="V11" s="11">
        <v>43882</v>
      </c>
      <c r="W11">
        <f>DATEDIF(U11,V11,"Y")</f>
        <v>38</v>
      </c>
      <c r="X11">
        <v>0</v>
      </c>
      <c r="Y11" s="22">
        <v>3</v>
      </c>
      <c r="Z11">
        <v>1</v>
      </c>
      <c r="AA11">
        <v>0</v>
      </c>
      <c r="AB11">
        <v>3</v>
      </c>
      <c r="AC11" t="s">
        <v>832</v>
      </c>
      <c r="AD11" t="s">
        <v>831</v>
      </c>
      <c r="AE11">
        <v>11</v>
      </c>
      <c r="AF11" t="str">
        <f>IF(Q11=A11, "TRUE", "FALSE")</f>
        <v>TRUE</v>
      </c>
    </row>
    <row r="12" spans="1:32" x14ac:dyDescent="0.2">
      <c r="A12" t="s">
        <v>742</v>
      </c>
      <c r="B12" t="s">
        <v>742</v>
      </c>
      <c r="C12" s="2" t="s">
        <v>268</v>
      </c>
      <c r="D12" s="8">
        <v>0.87169681908842378</v>
      </c>
      <c r="E12" s="9">
        <v>871.69681908842381</v>
      </c>
      <c r="F12" s="8">
        <v>46.321581455572328</v>
      </c>
      <c r="G12" s="8">
        <v>0.69473258087097312</v>
      </c>
      <c r="H12" s="8">
        <v>25.013737439302965</v>
      </c>
      <c r="I12" s="8">
        <v>1.0494385888211346</v>
      </c>
      <c r="J12" s="8">
        <v>2.5554331961929835</v>
      </c>
      <c r="K12" s="8">
        <v>0.12189241641593132</v>
      </c>
      <c r="L12" s="8">
        <v>0.10321619038690898</v>
      </c>
      <c r="M12" s="8" t="s">
        <v>51</v>
      </c>
      <c r="N12" s="8">
        <v>1.3904279320198634</v>
      </c>
      <c r="O12" s="10" t="s">
        <v>741</v>
      </c>
      <c r="P12" s="10" t="s">
        <v>888</v>
      </c>
      <c r="Q12" t="s">
        <v>742</v>
      </c>
      <c r="R12" t="s">
        <v>823</v>
      </c>
      <c r="S12" t="s">
        <v>826</v>
      </c>
      <c r="T12" t="s">
        <v>833</v>
      </c>
      <c r="U12" s="11">
        <v>29943</v>
      </c>
      <c r="V12" s="11">
        <v>43889</v>
      </c>
      <c r="W12">
        <f>DATEDIF(U12,V12,"Y")</f>
        <v>38</v>
      </c>
      <c r="X12">
        <v>0</v>
      </c>
      <c r="Y12" s="22">
        <v>3</v>
      </c>
      <c r="Z12">
        <v>1</v>
      </c>
      <c r="AA12">
        <v>0</v>
      </c>
      <c r="AB12">
        <v>4</v>
      </c>
      <c r="AC12" t="s">
        <v>832</v>
      </c>
      <c r="AD12" t="s">
        <v>831</v>
      </c>
      <c r="AE12">
        <v>10</v>
      </c>
      <c r="AF12" t="str">
        <f>IF(Q12=A12, "TRUE", "FALSE")</f>
        <v>TRUE</v>
      </c>
    </row>
    <row r="13" spans="1:32" x14ac:dyDescent="0.2">
      <c r="A13" t="s">
        <v>744</v>
      </c>
      <c r="B13" t="s">
        <v>744</v>
      </c>
      <c r="C13" s="2" t="s">
        <v>269</v>
      </c>
      <c r="D13" s="8">
        <v>1.5229208909038394</v>
      </c>
      <c r="E13" s="9">
        <v>1522.9208909038393</v>
      </c>
      <c r="F13" s="8">
        <v>225.32476998971958</v>
      </c>
      <c r="G13" s="8">
        <v>0.69065815747882109</v>
      </c>
      <c r="H13" s="8">
        <v>30.24955680981909</v>
      </c>
      <c r="I13" s="8">
        <v>0.97842126886627867</v>
      </c>
      <c r="J13" s="8">
        <v>2.6660796937337969</v>
      </c>
      <c r="K13" s="8">
        <v>0.22473315580928266</v>
      </c>
      <c r="L13" s="8">
        <v>9.7614394081909001E-2</v>
      </c>
      <c r="M13" s="8" t="s">
        <v>51</v>
      </c>
      <c r="N13" s="8">
        <v>1.6633471333596792</v>
      </c>
      <c r="O13" s="10" t="s">
        <v>743</v>
      </c>
      <c r="P13" s="10" t="s">
        <v>888</v>
      </c>
      <c r="Q13" t="s">
        <v>744</v>
      </c>
      <c r="R13" t="s">
        <v>823</v>
      </c>
      <c r="S13" t="s">
        <v>826</v>
      </c>
      <c r="T13" t="s">
        <v>833</v>
      </c>
      <c r="U13" s="11">
        <v>29943</v>
      </c>
      <c r="V13" s="11">
        <v>43896</v>
      </c>
      <c r="W13">
        <f>DATEDIF(U13,V13,"Y")</f>
        <v>38</v>
      </c>
      <c r="X13">
        <v>0</v>
      </c>
      <c r="Y13" s="22">
        <v>3</v>
      </c>
      <c r="Z13">
        <v>1</v>
      </c>
      <c r="AA13">
        <v>0</v>
      </c>
      <c r="AB13">
        <v>4</v>
      </c>
      <c r="AC13" t="s">
        <v>832</v>
      </c>
      <c r="AD13">
        <v>1144</v>
      </c>
      <c r="AE13">
        <v>5</v>
      </c>
      <c r="AF13" t="str">
        <f>IF(Q13=A13, "TRUE", "FALSE")</f>
        <v>TRUE</v>
      </c>
    </row>
    <row r="14" spans="1:32" ht="16" x14ac:dyDescent="0.2">
      <c r="A14" t="s">
        <v>750</v>
      </c>
      <c r="B14" t="s">
        <v>750</v>
      </c>
      <c r="C14" s="2" t="s">
        <v>272</v>
      </c>
      <c r="D14" s="8">
        <v>0.81563396276368116</v>
      </c>
      <c r="E14" s="9">
        <v>815.63396276368121</v>
      </c>
      <c r="F14" s="8">
        <v>73.120951830727066</v>
      </c>
      <c r="G14" s="8">
        <v>1.0487531384093527</v>
      </c>
      <c r="H14" s="8">
        <v>40.134003709342188</v>
      </c>
      <c r="I14" s="8">
        <v>1.1020148834689372</v>
      </c>
      <c r="J14" s="8">
        <v>2.8325430765147384</v>
      </c>
      <c r="K14" s="8">
        <v>0.1701781950520187</v>
      </c>
      <c r="L14" s="8">
        <v>0.14238469657670966</v>
      </c>
      <c r="M14" s="8">
        <v>0.43050047726907525</v>
      </c>
      <c r="N14" s="8">
        <v>3.3568852912795801</v>
      </c>
      <c r="O14" s="10" t="s">
        <v>749</v>
      </c>
      <c r="P14" s="10" t="s">
        <v>888</v>
      </c>
      <c r="Q14" t="s">
        <v>750</v>
      </c>
      <c r="R14" t="s">
        <v>823</v>
      </c>
      <c r="S14" t="s">
        <v>826</v>
      </c>
      <c r="T14" t="s">
        <v>833</v>
      </c>
      <c r="U14" s="11">
        <v>29943</v>
      </c>
      <c r="V14" s="11">
        <v>44011</v>
      </c>
      <c r="W14">
        <f>DATEDIF(U14,V14,"Y")</f>
        <v>38</v>
      </c>
      <c r="X14">
        <v>0</v>
      </c>
      <c r="Y14" s="22">
        <v>3</v>
      </c>
      <c r="Z14">
        <v>1</v>
      </c>
      <c r="AA14">
        <v>0</v>
      </c>
      <c r="AB14">
        <v>7</v>
      </c>
      <c r="AC14" t="s">
        <v>832</v>
      </c>
      <c r="AD14" s="13">
        <v>20</v>
      </c>
      <c r="AE14" s="13">
        <v>0</v>
      </c>
      <c r="AF14" t="str">
        <f>IF(Q14=A14, "TRUE", "FALSE")</f>
        <v>TRUE</v>
      </c>
    </row>
    <row r="15" spans="1:32" x14ac:dyDescent="0.2">
      <c r="A15" t="s">
        <v>504</v>
      </c>
      <c r="B15" t="s">
        <v>504</v>
      </c>
      <c r="C15" s="2" t="s">
        <v>149</v>
      </c>
      <c r="D15" s="8">
        <v>1.4664999415876123</v>
      </c>
      <c r="E15" s="9">
        <v>1466.4999415876123</v>
      </c>
      <c r="F15" s="8" t="s">
        <v>51</v>
      </c>
      <c r="G15" s="8">
        <v>1.5698361533563245</v>
      </c>
      <c r="H15" s="8">
        <v>105.51772192449732</v>
      </c>
      <c r="I15" s="8">
        <v>1.0683076020996347</v>
      </c>
      <c r="J15" s="8">
        <v>5.9473215232083776</v>
      </c>
      <c r="K15" s="8">
        <v>0.18690325082757797</v>
      </c>
      <c r="L15" s="8">
        <v>0.47371173842084435</v>
      </c>
      <c r="M15" s="8" t="s">
        <v>51</v>
      </c>
      <c r="N15" s="8">
        <v>1.0024732939682226</v>
      </c>
      <c r="O15" s="10" t="s">
        <v>503</v>
      </c>
      <c r="P15" s="10" t="s">
        <v>907</v>
      </c>
      <c r="Q15" t="s">
        <v>504</v>
      </c>
      <c r="R15" t="s">
        <v>827</v>
      </c>
      <c r="S15" t="s">
        <v>828</v>
      </c>
      <c r="T15" t="s">
        <v>835</v>
      </c>
      <c r="U15" s="11">
        <v>22293</v>
      </c>
      <c r="V15" s="11">
        <v>43657</v>
      </c>
      <c r="W15">
        <f>DATEDIF(U15,V15,"Y")</f>
        <v>58</v>
      </c>
      <c r="X15">
        <v>1</v>
      </c>
      <c r="Y15">
        <v>2</v>
      </c>
      <c r="Z15" s="24">
        <v>1</v>
      </c>
      <c r="AA15" s="24">
        <v>0</v>
      </c>
      <c r="AB15">
        <v>1</v>
      </c>
      <c r="AC15" t="s">
        <v>834</v>
      </c>
      <c r="AD15">
        <v>1013</v>
      </c>
      <c r="AE15">
        <v>8</v>
      </c>
      <c r="AF15" t="str">
        <f>IF(Q15=A15, "TRUE", "FALSE")</f>
        <v>TRUE</v>
      </c>
    </row>
    <row r="16" spans="1:32" ht="16" x14ac:dyDescent="0.2">
      <c r="A16" t="s">
        <v>682</v>
      </c>
      <c r="B16" t="s">
        <v>682</v>
      </c>
      <c r="C16" s="2" t="s">
        <v>238</v>
      </c>
      <c r="D16" s="8">
        <v>1.3812616340968151</v>
      </c>
      <c r="E16" s="9">
        <v>1381.2616340968152</v>
      </c>
      <c r="F16" s="8">
        <v>46.266399268860937</v>
      </c>
      <c r="G16" s="8">
        <v>0.55273606191983293</v>
      </c>
      <c r="H16" s="8">
        <v>18.037157859191399</v>
      </c>
      <c r="I16" s="8">
        <v>0.9307422389104274</v>
      </c>
      <c r="J16" s="8">
        <v>2.7882237295093764</v>
      </c>
      <c r="K16" s="8">
        <v>0.10355995264044575</v>
      </c>
      <c r="L16" s="8">
        <v>0.1920680647023314</v>
      </c>
      <c r="M16" s="8" t="s">
        <v>51</v>
      </c>
      <c r="N16" s="8">
        <v>1.7255986711691638</v>
      </c>
      <c r="O16" s="10" t="s">
        <v>681</v>
      </c>
      <c r="P16" s="10" t="s">
        <v>907</v>
      </c>
      <c r="Q16" s="13" t="s">
        <v>682</v>
      </c>
      <c r="R16" t="s">
        <v>827</v>
      </c>
      <c r="S16" t="s">
        <v>828</v>
      </c>
      <c r="T16" t="s">
        <v>835</v>
      </c>
      <c r="U16" s="11">
        <v>22293</v>
      </c>
      <c r="V16" s="11">
        <v>43741</v>
      </c>
      <c r="W16">
        <f>DATEDIF(U16,V16,"Y")</f>
        <v>58</v>
      </c>
      <c r="X16">
        <v>1</v>
      </c>
      <c r="Y16">
        <v>2</v>
      </c>
      <c r="Z16" s="24">
        <v>1</v>
      </c>
      <c r="AA16" s="24">
        <v>0</v>
      </c>
      <c r="AB16">
        <v>3</v>
      </c>
      <c r="AC16" t="s">
        <v>834</v>
      </c>
      <c r="AD16" t="s">
        <v>831</v>
      </c>
      <c r="AE16">
        <v>1</v>
      </c>
      <c r="AF16" t="str">
        <f>IF(Q16=A16, "TRUE", "FALSE")</f>
        <v>TRUE</v>
      </c>
    </row>
    <row r="17" spans="1:32" x14ac:dyDescent="0.2">
      <c r="A17" t="s">
        <v>684</v>
      </c>
      <c r="B17" t="s">
        <v>684</v>
      </c>
      <c r="C17" s="2" t="s">
        <v>239</v>
      </c>
      <c r="D17" s="8">
        <v>0.8571191770906591</v>
      </c>
      <c r="E17" s="9">
        <v>857.11917709065915</v>
      </c>
      <c r="F17" s="8">
        <v>44.800923406892124</v>
      </c>
      <c r="G17" s="8">
        <v>0.67045715126228966</v>
      </c>
      <c r="H17" s="8">
        <v>17.63872352210451</v>
      </c>
      <c r="I17" s="8">
        <v>0.93261765028990684</v>
      </c>
      <c r="J17" s="8">
        <v>2.7843304357238519</v>
      </c>
      <c r="K17" s="8">
        <v>0.17080338637807108</v>
      </c>
      <c r="L17" s="8">
        <v>0.21514724383516742</v>
      </c>
      <c r="M17" s="8" t="s">
        <v>51</v>
      </c>
      <c r="N17" s="8">
        <v>1.1259890677999451</v>
      </c>
      <c r="O17" s="10" t="s">
        <v>683</v>
      </c>
      <c r="P17" s="10" t="s">
        <v>907</v>
      </c>
      <c r="Q17" t="s">
        <v>684</v>
      </c>
      <c r="R17" t="s">
        <v>827</v>
      </c>
      <c r="S17" t="s">
        <v>828</v>
      </c>
      <c r="T17" t="s">
        <v>835</v>
      </c>
      <c r="U17" s="11">
        <v>22293</v>
      </c>
      <c r="V17" s="11">
        <v>43748</v>
      </c>
      <c r="W17">
        <f>DATEDIF(U17,V17,"Y")</f>
        <v>58</v>
      </c>
      <c r="X17">
        <v>1</v>
      </c>
      <c r="Y17">
        <v>2</v>
      </c>
      <c r="Z17" s="24">
        <v>1</v>
      </c>
      <c r="AA17" s="24">
        <v>0</v>
      </c>
      <c r="AB17">
        <v>4</v>
      </c>
      <c r="AC17" t="s">
        <v>834</v>
      </c>
      <c r="AD17" t="s">
        <v>831</v>
      </c>
      <c r="AE17">
        <v>1</v>
      </c>
      <c r="AF17" t="str">
        <f>IF(Q17=A17, "TRUE", "FALSE")</f>
        <v>TRUE</v>
      </c>
    </row>
    <row r="18" spans="1:32" x14ac:dyDescent="0.2">
      <c r="A18" t="s">
        <v>688</v>
      </c>
      <c r="B18" t="s">
        <v>688</v>
      </c>
      <c r="C18" s="2" t="s">
        <v>241</v>
      </c>
      <c r="D18" s="8">
        <v>1.1770772538907464</v>
      </c>
      <c r="E18" s="9">
        <v>1177.0772538907463</v>
      </c>
      <c r="F18" s="8">
        <v>61.578482229891719</v>
      </c>
      <c r="G18" s="8">
        <v>1.4544814759717219</v>
      </c>
      <c r="H18" s="8">
        <v>18.513521565409604</v>
      </c>
      <c r="I18" s="8">
        <v>0.99093925584494902</v>
      </c>
      <c r="J18" s="8">
        <v>2.9045561426364848</v>
      </c>
      <c r="K18" s="8">
        <v>0.16480577957483575</v>
      </c>
      <c r="L18" s="8">
        <v>0.36524755504938966</v>
      </c>
      <c r="M18" s="8" t="s">
        <v>51</v>
      </c>
      <c r="N18" s="8">
        <v>1.4162582141284443</v>
      </c>
      <c r="O18" s="10" t="s">
        <v>687</v>
      </c>
      <c r="P18" s="10" t="s">
        <v>907</v>
      </c>
      <c r="Q18" t="s">
        <v>688</v>
      </c>
      <c r="R18" t="s">
        <v>827</v>
      </c>
      <c r="S18" t="s">
        <v>828</v>
      </c>
      <c r="T18" t="s">
        <v>835</v>
      </c>
      <c r="U18" s="11">
        <v>22293</v>
      </c>
      <c r="V18" s="11">
        <v>43754</v>
      </c>
      <c r="W18">
        <f>DATEDIF(U18,V18,"Y")</f>
        <v>58</v>
      </c>
      <c r="X18">
        <v>1</v>
      </c>
      <c r="Y18">
        <v>2</v>
      </c>
      <c r="Z18" s="24">
        <v>1</v>
      </c>
      <c r="AA18" s="24">
        <v>0</v>
      </c>
      <c r="AB18">
        <v>5</v>
      </c>
      <c r="AC18" t="s">
        <v>834</v>
      </c>
      <c r="AD18">
        <v>254</v>
      </c>
      <c r="AE18">
        <v>2</v>
      </c>
      <c r="AF18" t="str">
        <f>IF(Q18=A18, "TRUE", "FALSE")</f>
        <v>TRUE</v>
      </c>
    </row>
    <row r="19" spans="1:32" x14ac:dyDescent="0.2">
      <c r="A19" t="s">
        <v>694</v>
      </c>
      <c r="B19" t="s">
        <v>694</v>
      </c>
      <c r="C19" s="2" t="s">
        <v>244</v>
      </c>
      <c r="D19" s="8">
        <v>1.3310695882530061</v>
      </c>
      <c r="E19" s="9">
        <v>1331.069588253006</v>
      </c>
      <c r="F19" s="8">
        <v>56.470282886816136</v>
      </c>
      <c r="G19" s="8">
        <v>2.2791691351298615</v>
      </c>
      <c r="H19" s="8">
        <v>19.905416616708276</v>
      </c>
      <c r="I19" s="8">
        <v>0.97690469811403102</v>
      </c>
      <c r="J19" s="8">
        <v>3.1605150845710845</v>
      </c>
      <c r="K19" s="8">
        <v>0.23859924953589962</v>
      </c>
      <c r="L19" s="8">
        <v>0.35818603950083822</v>
      </c>
      <c r="M19" s="8" t="s">
        <v>51</v>
      </c>
      <c r="N19" s="8">
        <v>1.5605778523957081</v>
      </c>
      <c r="O19" s="10" t="s">
        <v>693</v>
      </c>
      <c r="P19" s="10" t="s">
        <v>907</v>
      </c>
      <c r="Q19" t="s">
        <v>694</v>
      </c>
      <c r="R19" t="s">
        <v>827</v>
      </c>
      <c r="S19" t="s">
        <v>828</v>
      </c>
      <c r="T19" t="s">
        <v>835</v>
      </c>
      <c r="U19" s="11">
        <v>22293</v>
      </c>
      <c r="V19" s="11">
        <v>43788</v>
      </c>
      <c r="W19">
        <f>DATEDIF(U19,V19,"Y")</f>
        <v>58</v>
      </c>
      <c r="X19">
        <v>1</v>
      </c>
      <c r="Y19">
        <v>2</v>
      </c>
      <c r="Z19" s="24">
        <v>1</v>
      </c>
      <c r="AA19" s="24">
        <v>0</v>
      </c>
      <c r="AB19">
        <v>6</v>
      </c>
      <c r="AC19" t="s">
        <v>834</v>
      </c>
      <c r="AD19">
        <v>467</v>
      </c>
      <c r="AE19">
        <v>1</v>
      </c>
      <c r="AF19" t="str">
        <f>IF(Q19=A19, "TRUE", "FALSE")</f>
        <v>TRUE</v>
      </c>
    </row>
    <row r="20" spans="1:32" x14ac:dyDescent="0.2">
      <c r="A20" t="s">
        <v>714</v>
      </c>
      <c r="B20" t="s">
        <v>714</v>
      </c>
      <c r="C20" s="2" t="s">
        <v>254</v>
      </c>
      <c r="D20" s="8">
        <v>1.5165942594196908</v>
      </c>
      <c r="E20" s="9">
        <v>1516.5942594196908</v>
      </c>
      <c r="F20" s="8">
        <v>69.009201270923526</v>
      </c>
      <c r="G20" s="8">
        <v>1.7638186590925107</v>
      </c>
      <c r="H20" s="8">
        <v>43.410324077547017</v>
      </c>
      <c r="I20" s="8">
        <v>1.1331457259576232</v>
      </c>
      <c r="J20" s="8">
        <v>2.9726113720289349</v>
      </c>
      <c r="K20" s="8">
        <v>0.36743095901873257</v>
      </c>
      <c r="L20" s="8">
        <v>0.48533041372063102</v>
      </c>
      <c r="M20" s="8" t="s">
        <v>51</v>
      </c>
      <c r="N20" s="8">
        <v>2.2731829740165606</v>
      </c>
      <c r="O20" s="10" t="s">
        <v>713</v>
      </c>
      <c r="P20" s="10" t="s">
        <v>907</v>
      </c>
      <c r="Q20" t="s">
        <v>714</v>
      </c>
      <c r="R20" t="s">
        <v>827</v>
      </c>
      <c r="S20" t="s">
        <v>828</v>
      </c>
      <c r="T20" t="s">
        <v>835</v>
      </c>
      <c r="U20" s="11">
        <v>22293</v>
      </c>
      <c r="V20" s="11">
        <v>43816</v>
      </c>
      <c r="W20">
        <f>DATEDIF(U20,V20,"Y")</f>
        <v>58</v>
      </c>
      <c r="X20">
        <v>1</v>
      </c>
      <c r="Y20">
        <v>2</v>
      </c>
      <c r="Z20" s="24">
        <v>1</v>
      </c>
      <c r="AA20" s="24">
        <v>0</v>
      </c>
      <c r="AB20">
        <v>7</v>
      </c>
      <c r="AC20" t="s">
        <v>834</v>
      </c>
      <c r="AD20">
        <v>653</v>
      </c>
      <c r="AE20">
        <v>0</v>
      </c>
      <c r="AF20" t="str">
        <f>IF(Q20=A20, "TRUE", "FALSE")</f>
        <v>TRUE</v>
      </c>
    </row>
    <row r="21" spans="1:32" x14ac:dyDescent="0.2">
      <c r="A21" t="s">
        <v>676</v>
      </c>
      <c r="B21" t="s">
        <v>676</v>
      </c>
      <c r="C21" s="2" t="s">
        <v>235</v>
      </c>
      <c r="D21" s="8">
        <v>1.7763535319445964</v>
      </c>
      <c r="E21" s="9">
        <v>1776.3535319445964</v>
      </c>
      <c r="F21" s="8">
        <v>115.52184631941006</v>
      </c>
      <c r="G21" s="8">
        <v>5.8073124799078917</v>
      </c>
      <c r="H21" s="8">
        <v>34.581305943425789</v>
      </c>
      <c r="I21" s="8">
        <v>1.0738688960197249</v>
      </c>
      <c r="J21" s="8">
        <v>4.0498055274875462</v>
      </c>
      <c r="K21" s="8">
        <v>0.3706286919088625</v>
      </c>
      <c r="L21" s="8">
        <v>0.49649137921602882</v>
      </c>
      <c r="M21" s="8" t="s">
        <v>51</v>
      </c>
      <c r="N21" s="8">
        <v>1.9555259580576991</v>
      </c>
      <c r="O21" s="10" t="s">
        <v>675</v>
      </c>
      <c r="P21" s="10" t="s">
        <v>907</v>
      </c>
      <c r="Q21" t="s">
        <v>676</v>
      </c>
      <c r="R21" t="s">
        <v>827</v>
      </c>
      <c r="S21" t="s">
        <v>828</v>
      </c>
      <c r="T21" t="s">
        <v>835</v>
      </c>
      <c r="U21" s="11">
        <v>22293</v>
      </c>
      <c r="V21" s="11">
        <v>43733</v>
      </c>
      <c r="W21">
        <f>DATEDIF(U21,V21,"Y")</f>
        <v>58</v>
      </c>
      <c r="X21">
        <v>1</v>
      </c>
      <c r="Y21">
        <v>2</v>
      </c>
      <c r="Z21" s="24">
        <v>1</v>
      </c>
      <c r="AA21" s="24">
        <v>0</v>
      </c>
      <c r="AB21">
        <v>2</v>
      </c>
      <c r="AC21" t="s">
        <v>834</v>
      </c>
      <c r="AD21" t="s">
        <v>831</v>
      </c>
      <c r="AE21">
        <v>4</v>
      </c>
      <c r="AF21" t="str">
        <f>IF(Q21=A21, "TRUE", "FALSE")</f>
        <v>TRUE</v>
      </c>
    </row>
    <row r="22" spans="1:32" x14ac:dyDescent="0.2">
      <c r="A22" t="s">
        <v>500</v>
      </c>
      <c r="B22" t="s">
        <v>500</v>
      </c>
      <c r="C22" s="2" t="s">
        <v>147</v>
      </c>
      <c r="D22" s="8">
        <v>1.73003201236404</v>
      </c>
      <c r="E22" s="9">
        <v>1730.0320123640399</v>
      </c>
      <c r="F22" s="8">
        <v>29.994319922924209</v>
      </c>
      <c r="G22" s="8">
        <v>1.3374730459088733</v>
      </c>
      <c r="H22" s="8">
        <v>54.389340997872509</v>
      </c>
      <c r="I22" s="8">
        <v>0.98225677878037021</v>
      </c>
      <c r="J22" s="8">
        <v>9.5516908007292685</v>
      </c>
      <c r="K22" s="8">
        <v>9.0210274894621079E-2</v>
      </c>
      <c r="L22" s="8">
        <v>0.3972870715268193</v>
      </c>
      <c r="M22" s="8" t="s">
        <v>51</v>
      </c>
      <c r="N22" s="8">
        <v>0.97115124080456539</v>
      </c>
      <c r="O22" s="10" t="s">
        <v>499</v>
      </c>
      <c r="P22" s="10" t="s">
        <v>908</v>
      </c>
      <c r="Q22" t="s">
        <v>500</v>
      </c>
      <c r="R22" t="s">
        <v>823</v>
      </c>
      <c r="S22" t="s">
        <v>824</v>
      </c>
      <c r="T22" t="s">
        <v>835</v>
      </c>
      <c r="U22" s="11">
        <v>23568</v>
      </c>
      <c r="V22" s="11">
        <v>43658</v>
      </c>
      <c r="W22">
        <f>DATEDIF(U22,V22,"Y")</f>
        <v>55</v>
      </c>
      <c r="X22">
        <v>0</v>
      </c>
      <c r="Y22" s="22">
        <v>2</v>
      </c>
      <c r="Z22">
        <v>1</v>
      </c>
      <c r="AA22">
        <v>0</v>
      </c>
      <c r="AB22">
        <v>1</v>
      </c>
      <c r="AC22" t="s">
        <v>832</v>
      </c>
      <c r="AD22">
        <v>4750</v>
      </c>
      <c r="AE22">
        <v>10</v>
      </c>
      <c r="AF22" t="str">
        <f>IF(Q22=A22, "TRUE", "FALSE")</f>
        <v>TRUE</v>
      </c>
    </row>
    <row r="23" spans="1:32" x14ac:dyDescent="0.2">
      <c r="A23" t="s">
        <v>650</v>
      </c>
      <c r="B23" t="s">
        <v>650</v>
      </c>
      <c r="C23" s="2" t="s">
        <v>222</v>
      </c>
      <c r="D23" s="8">
        <v>1.7141246509603894</v>
      </c>
      <c r="E23" s="9">
        <v>1714.1246509603893</v>
      </c>
      <c r="F23" s="8">
        <v>63.73988572827016</v>
      </c>
      <c r="G23" s="8">
        <v>0.8125797712422087</v>
      </c>
      <c r="H23" s="8">
        <v>16.673534301504972</v>
      </c>
      <c r="I23" s="8">
        <v>1.0444367902953757</v>
      </c>
      <c r="J23" s="8">
        <v>2.9353543119819725</v>
      </c>
      <c r="K23" s="8">
        <v>0.21435617088518849</v>
      </c>
      <c r="L23" s="8" t="s">
        <v>51</v>
      </c>
      <c r="M23" s="8" t="s">
        <v>51</v>
      </c>
      <c r="N23" s="8">
        <v>2.0689807422871338</v>
      </c>
      <c r="O23" s="10" t="s">
        <v>649</v>
      </c>
      <c r="P23" s="10" t="s">
        <v>908</v>
      </c>
      <c r="Q23" t="s">
        <v>650</v>
      </c>
      <c r="R23" t="s">
        <v>823</v>
      </c>
      <c r="S23" t="s">
        <v>824</v>
      </c>
      <c r="T23" t="s">
        <v>835</v>
      </c>
      <c r="U23" s="11">
        <v>23568</v>
      </c>
      <c r="V23" s="11">
        <v>43686</v>
      </c>
      <c r="W23">
        <v>55</v>
      </c>
      <c r="X23">
        <v>0</v>
      </c>
      <c r="Y23" s="22">
        <v>2</v>
      </c>
      <c r="Z23">
        <v>1</v>
      </c>
      <c r="AA23">
        <v>0</v>
      </c>
      <c r="AB23">
        <v>3</v>
      </c>
      <c r="AC23" t="s">
        <v>832</v>
      </c>
      <c r="AD23" t="s">
        <v>831</v>
      </c>
      <c r="AE23">
        <v>5</v>
      </c>
      <c r="AF23" t="str">
        <f>IF(Q23=A23, "TRUE", "FALSE")</f>
        <v>TRUE</v>
      </c>
    </row>
    <row r="24" spans="1:32" x14ac:dyDescent="0.2">
      <c r="A24" t="s">
        <v>654</v>
      </c>
      <c r="B24" t="s">
        <v>654</v>
      </c>
      <c r="C24" s="2" t="s">
        <v>224</v>
      </c>
      <c r="D24" s="8">
        <v>1.2520034601136203</v>
      </c>
      <c r="E24" s="9">
        <v>1252.0034601136203</v>
      </c>
      <c r="F24" s="8">
        <v>115.96513023461961</v>
      </c>
      <c r="G24" s="8">
        <v>0.88819563740650431</v>
      </c>
      <c r="H24" s="8">
        <v>41.648122324233285</v>
      </c>
      <c r="I24" s="8">
        <v>1.1189544936819718</v>
      </c>
      <c r="J24" s="8">
        <v>2.90599744186424</v>
      </c>
      <c r="K24" s="8">
        <v>8.7486841279812599E-2</v>
      </c>
      <c r="L24" s="8">
        <v>0.48941750859935185</v>
      </c>
      <c r="M24" s="8" t="s">
        <v>51</v>
      </c>
      <c r="N24" s="8">
        <v>2.2524000573864886</v>
      </c>
      <c r="O24" s="10" t="s">
        <v>653</v>
      </c>
      <c r="P24" s="10" t="s">
        <v>908</v>
      </c>
      <c r="Q24" t="s">
        <v>654</v>
      </c>
      <c r="R24" t="s">
        <v>823</v>
      </c>
      <c r="S24" t="s">
        <v>824</v>
      </c>
      <c r="T24" t="s">
        <v>835</v>
      </c>
      <c r="U24" s="11">
        <v>23568</v>
      </c>
      <c r="V24" s="11">
        <v>43692</v>
      </c>
      <c r="W24">
        <f>DATEDIF(U24,V24,"Y")</f>
        <v>55</v>
      </c>
      <c r="X24">
        <v>0</v>
      </c>
      <c r="Y24" s="22">
        <v>2</v>
      </c>
      <c r="Z24">
        <v>1</v>
      </c>
      <c r="AA24">
        <v>0</v>
      </c>
      <c r="AB24">
        <v>4</v>
      </c>
      <c r="AC24" t="s">
        <v>832</v>
      </c>
      <c r="AD24" t="s">
        <v>831</v>
      </c>
      <c r="AE24">
        <v>6</v>
      </c>
      <c r="AF24" t="str">
        <f>IF(Q24=A24, "TRUE", "FALSE")</f>
        <v>TRUE</v>
      </c>
    </row>
    <row r="25" spans="1:32" x14ac:dyDescent="0.2">
      <c r="A25" t="s">
        <v>658</v>
      </c>
      <c r="B25" t="s">
        <v>658</v>
      </c>
      <c r="C25" s="2" t="s">
        <v>226</v>
      </c>
      <c r="D25" s="8">
        <v>1.2586772993833177</v>
      </c>
      <c r="E25" s="9">
        <v>1258.6772993833176</v>
      </c>
      <c r="F25" s="8">
        <v>93.845109851562455</v>
      </c>
      <c r="G25" s="8">
        <v>1.1763043795290355</v>
      </c>
      <c r="H25" s="8">
        <v>78.749820861120341</v>
      </c>
      <c r="I25" s="8">
        <v>1.2189940598578586</v>
      </c>
      <c r="J25" s="8">
        <v>3.1093588279007998</v>
      </c>
      <c r="K25" s="8">
        <v>0.19490362190554977</v>
      </c>
      <c r="L25" s="8">
        <v>0.58085779962696138</v>
      </c>
      <c r="M25" s="8" t="s">
        <v>51</v>
      </c>
      <c r="N25" s="8">
        <v>2.4524357988178007</v>
      </c>
      <c r="O25" s="10" t="s">
        <v>657</v>
      </c>
      <c r="P25" s="10" t="s">
        <v>908</v>
      </c>
      <c r="Q25" t="s">
        <v>658</v>
      </c>
      <c r="R25" t="s">
        <v>823</v>
      </c>
      <c r="S25" t="s">
        <v>824</v>
      </c>
      <c r="T25" t="s">
        <v>835</v>
      </c>
      <c r="U25" s="11">
        <v>23568</v>
      </c>
      <c r="V25" s="11">
        <v>43699</v>
      </c>
      <c r="W25">
        <f>DATEDIF(U25,V25,"Y")</f>
        <v>55</v>
      </c>
      <c r="X25">
        <v>0</v>
      </c>
      <c r="Y25" s="22">
        <v>2</v>
      </c>
      <c r="Z25">
        <v>1</v>
      </c>
      <c r="AA25">
        <v>0</v>
      </c>
      <c r="AB25">
        <v>5</v>
      </c>
      <c r="AC25" t="s">
        <v>832</v>
      </c>
      <c r="AD25">
        <v>57</v>
      </c>
      <c r="AE25">
        <v>4</v>
      </c>
      <c r="AF25" t="str">
        <f>IF(Q25=A25, "TRUE", "FALSE")</f>
        <v>TRUE</v>
      </c>
    </row>
    <row r="26" spans="1:32" x14ac:dyDescent="0.2">
      <c r="A26" t="s">
        <v>672</v>
      </c>
      <c r="B26" t="s">
        <v>672</v>
      </c>
      <c r="C26" s="2" t="s">
        <v>233</v>
      </c>
      <c r="D26" s="8">
        <v>0.46023407781016212</v>
      </c>
      <c r="E26" s="9">
        <v>460.23407781016215</v>
      </c>
      <c r="F26" s="8">
        <v>68.654746493382973</v>
      </c>
      <c r="G26" s="8" t="s">
        <v>51</v>
      </c>
      <c r="H26" s="8">
        <v>9.4801208505345098</v>
      </c>
      <c r="I26" s="8">
        <v>1.4816274957780895</v>
      </c>
      <c r="J26" s="8">
        <v>2.6722435309126515</v>
      </c>
      <c r="K26" s="8">
        <v>1.2171767887535905</v>
      </c>
      <c r="L26" s="8">
        <v>0.9177322413893505</v>
      </c>
      <c r="M26" s="8">
        <v>0.24315420757716216</v>
      </c>
      <c r="N26" s="8">
        <v>3.1794897855905973</v>
      </c>
      <c r="O26" s="10" t="s">
        <v>671</v>
      </c>
      <c r="P26" s="10" t="s">
        <v>908</v>
      </c>
      <c r="Q26" t="s">
        <v>672</v>
      </c>
      <c r="R26" t="s">
        <v>823</v>
      </c>
      <c r="S26" t="s">
        <v>824</v>
      </c>
      <c r="T26" t="s">
        <v>835</v>
      </c>
      <c r="U26" s="11">
        <v>23568</v>
      </c>
      <c r="V26" s="11">
        <v>43728</v>
      </c>
      <c r="W26">
        <f>DATEDIF(U26,V26,"Y")</f>
        <v>55</v>
      </c>
      <c r="X26">
        <v>0</v>
      </c>
      <c r="Y26" s="22">
        <v>2</v>
      </c>
      <c r="Z26">
        <v>1</v>
      </c>
      <c r="AA26">
        <v>0</v>
      </c>
      <c r="AB26">
        <v>6</v>
      </c>
      <c r="AC26" t="s">
        <v>832</v>
      </c>
      <c r="AD26">
        <v>15</v>
      </c>
      <c r="AE26">
        <v>3</v>
      </c>
      <c r="AF26" t="str">
        <f>IF(Q26=A26, "TRUE", "FALSE")</f>
        <v>TRUE</v>
      </c>
    </row>
    <row r="27" spans="1:32" x14ac:dyDescent="0.2">
      <c r="A27" t="s">
        <v>764</v>
      </c>
      <c r="B27" t="s">
        <v>764</v>
      </c>
      <c r="C27" s="2" t="s">
        <v>279</v>
      </c>
      <c r="D27" s="8">
        <v>1.1177658396648167</v>
      </c>
      <c r="E27" s="9">
        <v>1117.7658396648167</v>
      </c>
      <c r="F27" s="8">
        <v>35.868870293644889</v>
      </c>
      <c r="G27" s="8">
        <v>0.91821417137375561</v>
      </c>
      <c r="H27" s="8">
        <v>35.145336715483239</v>
      </c>
      <c r="I27" s="8">
        <v>1.0222404656795847</v>
      </c>
      <c r="J27" s="8">
        <v>2.907935010772615</v>
      </c>
      <c r="K27" s="8">
        <v>1.444790336805547E-2</v>
      </c>
      <c r="L27" s="8">
        <v>0.17311549601707421</v>
      </c>
      <c r="M27" s="8" t="s">
        <v>51</v>
      </c>
      <c r="N27" s="8">
        <v>2.3790689418064774</v>
      </c>
      <c r="O27" s="10" t="s">
        <v>763</v>
      </c>
      <c r="P27" s="10" t="s">
        <v>908</v>
      </c>
      <c r="Q27" t="s">
        <v>764</v>
      </c>
      <c r="R27" t="s">
        <v>823</v>
      </c>
      <c r="S27" t="s">
        <v>824</v>
      </c>
      <c r="T27" t="s">
        <v>835</v>
      </c>
      <c r="U27" s="11">
        <v>23568</v>
      </c>
      <c r="V27" s="11">
        <v>43756</v>
      </c>
      <c r="W27">
        <f>DATEDIF(U27,V27,"Y")</f>
        <v>55</v>
      </c>
      <c r="X27">
        <v>0</v>
      </c>
      <c r="Y27" s="22">
        <v>2</v>
      </c>
      <c r="Z27">
        <v>1</v>
      </c>
      <c r="AA27">
        <v>0</v>
      </c>
      <c r="AB27">
        <v>7</v>
      </c>
      <c r="AC27" t="s">
        <v>832</v>
      </c>
      <c r="AD27">
        <v>51</v>
      </c>
      <c r="AE27">
        <v>2</v>
      </c>
      <c r="AF27" t="str">
        <f>IF(Q27=A27, "TRUE", "FALSE")</f>
        <v>TRUE</v>
      </c>
    </row>
    <row r="28" spans="1:32" x14ac:dyDescent="0.2">
      <c r="A28" t="s">
        <v>640</v>
      </c>
      <c r="B28" t="s">
        <v>640</v>
      </c>
      <c r="C28" s="2" t="s">
        <v>217</v>
      </c>
      <c r="D28" s="8">
        <v>2.2724769122398594</v>
      </c>
      <c r="E28" s="9">
        <v>2272.4769122398593</v>
      </c>
      <c r="F28" s="8">
        <v>100.13947349743206</v>
      </c>
      <c r="G28" s="8">
        <v>0.70483161771318348</v>
      </c>
      <c r="H28" s="8">
        <v>84.411107711662481</v>
      </c>
      <c r="I28" s="8">
        <v>1.2361518854951639</v>
      </c>
      <c r="J28" s="8">
        <v>3.2480374546322466</v>
      </c>
      <c r="K28" s="8">
        <v>0.26514272120463012</v>
      </c>
      <c r="L28" s="8">
        <v>0.46622469233431207</v>
      </c>
      <c r="M28" s="8" t="s">
        <v>51</v>
      </c>
      <c r="N28" s="8">
        <v>2.0851012178251631</v>
      </c>
      <c r="O28" s="10" t="s">
        <v>639</v>
      </c>
      <c r="P28" s="10" t="s">
        <v>908</v>
      </c>
      <c r="Q28" t="s">
        <v>640</v>
      </c>
      <c r="R28" t="s">
        <v>823</v>
      </c>
      <c r="S28" t="s">
        <v>824</v>
      </c>
      <c r="T28" t="s">
        <v>835</v>
      </c>
      <c r="U28" s="11">
        <v>23568</v>
      </c>
      <c r="V28" s="11">
        <v>43679</v>
      </c>
      <c r="W28">
        <v>55</v>
      </c>
      <c r="X28">
        <v>0</v>
      </c>
      <c r="Y28" s="22">
        <v>2</v>
      </c>
      <c r="Z28">
        <v>1</v>
      </c>
      <c r="AA28">
        <v>0</v>
      </c>
      <c r="AB28">
        <v>2</v>
      </c>
      <c r="AC28" t="s">
        <v>832</v>
      </c>
      <c r="AD28" t="s">
        <v>831</v>
      </c>
      <c r="AE28">
        <v>6</v>
      </c>
      <c r="AF28" t="str">
        <f>IF(Q28=A28, "TRUE", "FALSE")</f>
        <v>TRUE</v>
      </c>
    </row>
    <row r="29" spans="1:32" x14ac:dyDescent="0.2">
      <c r="A29" t="s">
        <v>638</v>
      </c>
      <c r="B29" t="s">
        <v>638</v>
      </c>
      <c r="C29" s="2" t="s">
        <v>216</v>
      </c>
      <c r="D29" s="8">
        <v>2.1430089028015491</v>
      </c>
      <c r="E29" s="9">
        <v>2143.0089028015491</v>
      </c>
      <c r="F29" s="8">
        <v>88.632419649109124</v>
      </c>
      <c r="G29" s="8">
        <v>1.3647826880418772</v>
      </c>
      <c r="H29" s="8">
        <v>47.208082150150197</v>
      </c>
      <c r="I29" s="8">
        <v>1.0300552121524276</v>
      </c>
      <c r="J29" s="8">
        <v>3.4850441893321458</v>
      </c>
      <c r="K29" s="8">
        <v>6.6142174278066693E-2</v>
      </c>
      <c r="L29" s="8">
        <v>0.1983958427286184</v>
      </c>
      <c r="M29" s="8" t="s">
        <v>51</v>
      </c>
      <c r="N29" s="8">
        <v>1.8496716136165094</v>
      </c>
      <c r="O29" s="10" t="s">
        <v>637</v>
      </c>
      <c r="P29" s="10" t="s">
        <v>909</v>
      </c>
      <c r="Q29" t="s">
        <v>638</v>
      </c>
      <c r="R29" t="s">
        <v>827</v>
      </c>
      <c r="S29" t="s">
        <v>850</v>
      </c>
      <c r="T29" t="s">
        <v>835</v>
      </c>
      <c r="U29" s="11">
        <v>19925</v>
      </c>
      <c r="V29" s="11">
        <v>43677</v>
      </c>
      <c r="W29">
        <f>DATEDIF(U29,V29,"Y")</f>
        <v>65</v>
      </c>
      <c r="X29">
        <v>1</v>
      </c>
      <c r="Y29">
        <v>3</v>
      </c>
      <c r="Z29">
        <v>1</v>
      </c>
      <c r="AA29">
        <v>0</v>
      </c>
      <c r="AB29">
        <v>1</v>
      </c>
      <c r="AC29" t="s">
        <v>834</v>
      </c>
      <c r="AD29">
        <v>329</v>
      </c>
      <c r="AE29">
        <v>2</v>
      </c>
      <c r="AF29" t="str">
        <f>IF(Q29=A29, "TRUE", "FALSE")</f>
        <v>TRUE</v>
      </c>
    </row>
    <row r="30" spans="1:32" x14ac:dyDescent="0.2">
      <c r="A30" t="s">
        <v>648</v>
      </c>
      <c r="B30" t="s">
        <v>648</v>
      </c>
      <c r="C30" s="2" t="s">
        <v>221</v>
      </c>
      <c r="D30" s="8">
        <v>1.6451743534519863</v>
      </c>
      <c r="E30" s="9">
        <v>1645.1743534519862</v>
      </c>
      <c r="F30" s="8">
        <v>72.749042438067605</v>
      </c>
      <c r="G30" s="8">
        <v>1.341142666296995</v>
      </c>
      <c r="H30" s="8">
        <v>36.795592963023623</v>
      </c>
      <c r="I30" s="8">
        <v>1.0656536882469405</v>
      </c>
      <c r="J30" s="8">
        <v>3.0208721952941424</v>
      </c>
      <c r="K30" s="8">
        <v>0.30414185156060042</v>
      </c>
      <c r="L30" s="8">
        <v>0.30977703599173512</v>
      </c>
      <c r="M30" s="8" t="s">
        <v>51</v>
      </c>
      <c r="N30" s="8">
        <v>2.0572584453127671</v>
      </c>
      <c r="O30" s="10" t="s">
        <v>647</v>
      </c>
      <c r="P30" s="10" t="s">
        <v>909</v>
      </c>
      <c r="Q30" t="s">
        <v>648</v>
      </c>
      <c r="R30" t="s">
        <v>827</v>
      </c>
      <c r="S30" t="s">
        <v>850</v>
      </c>
      <c r="T30" t="s">
        <v>835</v>
      </c>
      <c r="U30" s="11">
        <v>19925</v>
      </c>
      <c r="V30" s="11">
        <v>43691</v>
      </c>
      <c r="W30">
        <f>DATEDIF(U30,V30,"Y")</f>
        <v>65</v>
      </c>
      <c r="X30">
        <v>1</v>
      </c>
      <c r="Y30">
        <v>3</v>
      </c>
      <c r="Z30">
        <v>1</v>
      </c>
      <c r="AA30">
        <v>0</v>
      </c>
      <c r="AB30">
        <v>3</v>
      </c>
      <c r="AC30" t="s">
        <v>834</v>
      </c>
      <c r="AD30" t="s">
        <v>831</v>
      </c>
      <c r="AE30">
        <v>2</v>
      </c>
      <c r="AF30" t="str">
        <f>IF(Q30=A30, "TRUE", "FALSE")</f>
        <v>TRUE</v>
      </c>
    </row>
    <row r="31" spans="1:32" x14ac:dyDescent="0.2">
      <c r="A31" t="s">
        <v>652</v>
      </c>
      <c r="B31" t="s">
        <v>652</v>
      </c>
      <c r="C31" s="2" t="s">
        <v>223</v>
      </c>
      <c r="D31" s="8">
        <v>1.6378886722870261</v>
      </c>
      <c r="E31" s="9">
        <v>1637.8886722870261</v>
      </c>
      <c r="F31" s="8">
        <v>81.543510162013405</v>
      </c>
      <c r="G31" s="8">
        <v>1.9175203119443338</v>
      </c>
      <c r="H31" s="8">
        <v>30.442182669162651</v>
      </c>
      <c r="I31" s="8">
        <v>1.1067623792898917</v>
      </c>
      <c r="J31" s="8">
        <v>3.7457552183833709</v>
      </c>
      <c r="K31" s="8">
        <v>0.20748413001063848</v>
      </c>
      <c r="L31" s="8">
        <v>0.51015120802610747</v>
      </c>
      <c r="M31" s="8" t="s">
        <v>51</v>
      </c>
      <c r="N31" s="8">
        <v>1.7590295135984639</v>
      </c>
      <c r="O31" s="10" t="s">
        <v>651</v>
      </c>
      <c r="P31" s="10" t="s">
        <v>909</v>
      </c>
      <c r="Q31" t="s">
        <v>652</v>
      </c>
      <c r="R31" t="s">
        <v>827</v>
      </c>
      <c r="S31" t="s">
        <v>850</v>
      </c>
      <c r="T31" t="s">
        <v>835</v>
      </c>
      <c r="U31" s="11">
        <v>19925</v>
      </c>
      <c r="V31" s="11">
        <v>43698</v>
      </c>
      <c r="W31">
        <f>DATEDIF(U31,V31,"Y")</f>
        <v>65</v>
      </c>
      <c r="X31">
        <v>1</v>
      </c>
      <c r="Y31">
        <v>3</v>
      </c>
      <c r="Z31">
        <v>1</v>
      </c>
      <c r="AA31">
        <v>0</v>
      </c>
      <c r="AB31">
        <v>4</v>
      </c>
      <c r="AC31" t="s">
        <v>834</v>
      </c>
      <c r="AD31" t="s">
        <v>831</v>
      </c>
      <c r="AE31">
        <v>1</v>
      </c>
      <c r="AF31" t="str">
        <f>IF(Q31=A31, "TRUE", "FALSE")</f>
        <v>TRUE</v>
      </c>
    </row>
    <row r="32" spans="1:32" x14ac:dyDescent="0.2">
      <c r="A32" t="s">
        <v>690</v>
      </c>
      <c r="B32" t="s">
        <v>690</v>
      </c>
      <c r="C32" s="2" t="s">
        <v>242</v>
      </c>
      <c r="D32" s="8">
        <v>1.238000576803834</v>
      </c>
      <c r="E32" s="9">
        <v>1238.0005768038341</v>
      </c>
      <c r="F32" s="8">
        <v>60.461969738651383</v>
      </c>
      <c r="G32" s="8">
        <v>0.51987944418607457</v>
      </c>
      <c r="H32" s="8">
        <v>22.399170921209972</v>
      </c>
      <c r="I32" s="8">
        <v>1.05231615483189</v>
      </c>
      <c r="J32" s="8">
        <v>2.6866899551193471</v>
      </c>
      <c r="K32" s="8">
        <v>0.19831186261849926</v>
      </c>
      <c r="L32" s="8">
        <v>0.30608231611158843</v>
      </c>
      <c r="M32" s="8" t="s">
        <v>51</v>
      </c>
      <c r="N32" s="8">
        <v>2.1922164438962688</v>
      </c>
      <c r="O32" s="10" t="s">
        <v>689</v>
      </c>
      <c r="P32" s="10" t="s">
        <v>909</v>
      </c>
      <c r="Q32" t="s">
        <v>690</v>
      </c>
      <c r="R32" t="s">
        <v>827</v>
      </c>
      <c r="S32" t="s">
        <v>850</v>
      </c>
      <c r="T32" t="s">
        <v>835</v>
      </c>
      <c r="U32" s="11">
        <v>19925</v>
      </c>
      <c r="V32" s="11">
        <v>43705</v>
      </c>
      <c r="W32">
        <f>DATEDIF(U32,V32,"Y")</f>
        <v>65</v>
      </c>
      <c r="X32">
        <v>1</v>
      </c>
      <c r="Y32">
        <v>3</v>
      </c>
      <c r="Z32">
        <v>1</v>
      </c>
      <c r="AA32">
        <v>0</v>
      </c>
      <c r="AB32">
        <v>5</v>
      </c>
      <c r="AC32" t="s">
        <v>834</v>
      </c>
      <c r="AD32">
        <v>122</v>
      </c>
      <c r="AE32">
        <v>2</v>
      </c>
      <c r="AF32" t="str">
        <f>IF(Q32=A32, "TRUE", "FALSE")</f>
        <v>TRUE</v>
      </c>
    </row>
    <row r="33" spans="1:32" ht="16" x14ac:dyDescent="0.2">
      <c r="A33" t="s">
        <v>678</v>
      </c>
      <c r="B33" t="s">
        <v>678</v>
      </c>
      <c r="C33" s="2" t="s">
        <v>236</v>
      </c>
      <c r="D33" s="8">
        <v>1.9071725348299065</v>
      </c>
      <c r="E33" s="9">
        <v>1907.1725348299065</v>
      </c>
      <c r="F33" s="8">
        <v>57.39068104591945</v>
      </c>
      <c r="G33" s="8">
        <v>0.87977259605916092</v>
      </c>
      <c r="H33" s="8">
        <v>31.207189909923738</v>
      </c>
      <c r="I33" s="8">
        <v>0.96611494273538856</v>
      </c>
      <c r="J33" s="8">
        <v>3.016574696294827</v>
      </c>
      <c r="K33" s="8">
        <v>0.17801048861517443</v>
      </c>
      <c r="L33" s="8">
        <v>0.33076314914545712</v>
      </c>
      <c r="M33" s="8" t="s">
        <v>51</v>
      </c>
      <c r="N33" s="8">
        <v>1.4644070536026477</v>
      </c>
      <c r="O33" s="10" t="s">
        <v>677</v>
      </c>
      <c r="P33" s="10" t="s">
        <v>909</v>
      </c>
      <c r="Q33" s="13" t="s">
        <v>678</v>
      </c>
      <c r="R33" t="s">
        <v>827</v>
      </c>
      <c r="S33" t="s">
        <v>850</v>
      </c>
      <c r="T33" t="s">
        <v>835</v>
      </c>
      <c r="U33" s="11">
        <v>19925</v>
      </c>
      <c r="V33" s="11">
        <v>43733</v>
      </c>
      <c r="W33">
        <f>DATEDIF(U33,V33,"Y")</f>
        <v>65</v>
      </c>
      <c r="X33">
        <v>1</v>
      </c>
      <c r="Y33">
        <v>3</v>
      </c>
      <c r="Z33">
        <v>1</v>
      </c>
      <c r="AA33">
        <v>0</v>
      </c>
      <c r="AB33">
        <v>6</v>
      </c>
      <c r="AC33" t="s">
        <v>834</v>
      </c>
      <c r="AD33">
        <v>220</v>
      </c>
      <c r="AE33">
        <v>2</v>
      </c>
      <c r="AF33" t="str">
        <f>IF(Q33=A33, "TRUE", "FALSE")</f>
        <v>TRUE</v>
      </c>
    </row>
    <row r="34" spans="1:32" x14ac:dyDescent="0.2">
      <c r="A34" t="s">
        <v>752</v>
      </c>
      <c r="B34" t="s">
        <v>752</v>
      </c>
      <c r="C34" s="2" t="s">
        <v>273</v>
      </c>
      <c r="D34" s="8">
        <v>1.0420544590501573</v>
      </c>
      <c r="E34" s="9">
        <v>1042.0544590501572</v>
      </c>
      <c r="F34" s="8">
        <v>45.078462659664396</v>
      </c>
      <c r="G34" s="8">
        <v>1.6202189249179524</v>
      </c>
      <c r="H34" s="8">
        <v>38.109901719215166</v>
      </c>
      <c r="I34" s="8">
        <v>1.0605310413582385</v>
      </c>
      <c r="J34" s="8">
        <v>3.2811058725180389</v>
      </c>
      <c r="K34" s="8">
        <v>0.13925932165667379</v>
      </c>
      <c r="L34" s="8">
        <v>0.48630253970012449</v>
      </c>
      <c r="M34" s="8" t="s">
        <v>51</v>
      </c>
      <c r="N34" s="8">
        <v>1.1273198080130842</v>
      </c>
      <c r="O34" s="10" t="s">
        <v>751</v>
      </c>
      <c r="P34" s="10" t="s">
        <v>909</v>
      </c>
      <c r="Q34" t="s">
        <v>752</v>
      </c>
      <c r="R34" t="s">
        <v>827</v>
      </c>
      <c r="S34" t="s">
        <v>850</v>
      </c>
      <c r="T34" t="s">
        <v>835</v>
      </c>
      <c r="U34" s="11">
        <v>19925</v>
      </c>
      <c r="V34" s="11">
        <v>43768</v>
      </c>
      <c r="W34">
        <f>DATEDIF(U34,V34,"Y")</f>
        <v>65</v>
      </c>
      <c r="X34">
        <v>1</v>
      </c>
      <c r="Y34">
        <v>3</v>
      </c>
      <c r="Z34">
        <v>1</v>
      </c>
      <c r="AA34">
        <v>0</v>
      </c>
      <c r="AB34">
        <v>7</v>
      </c>
      <c r="AC34" t="s">
        <v>834</v>
      </c>
      <c r="AD34">
        <v>157</v>
      </c>
      <c r="AE34">
        <v>3</v>
      </c>
      <c r="AF34" t="str">
        <f>IF(Q34=A34, "TRUE", "FALSE")</f>
        <v>TRUE</v>
      </c>
    </row>
    <row r="35" spans="1:32" x14ac:dyDescent="0.2">
      <c r="A35" t="s">
        <v>642</v>
      </c>
      <c r="B35" t="s">
        <v>642</v>
      </c>
      <c r="C35" s="2" t="s">
        <v>218</v>
      </c>
      <c r="D35" s="8">
        <v>1.6333876109689107</v>
      </c>
      <c r="E35" s="9">
        <v>1633.3876109689106</v>
      </c>
      <c r="F35" s="8">
        <v>65.145871341442344</v>
      </c>
      <c r="G35" s="8">
        <v>0.74193545926795978</v>
      </c>
      <c r="H35" s="8">
        <v>79.672705032678707</v>
      </c>
      <c r="I35" s="8">
        <v>1.1181150555976844</v>
      </c>
      <c r="J35" s="8">
        <v>2.7406209085191153</v>
      </c>
      <c r="K35" s="8">
        <v>0.17540219369462268</v>
      </c>
      <c r="L35" s="8">
        <v>0.3966174040466951</v>
      </c>
      <c r="M35" s="8" t="s">
        <v>51</v>
      </c>
      <c r="N35" s="8">
        <v>1.8520528523213213</v>
      </c>
      <c r="O35" s="10" t="s">
        <v>641</v>
      </c>
      <c r="P35" s="10" t="s">
        <v>909</v>
      </c>
      <c r="Q35" t="s">
        <v>642</v>
      </c>
      <c r="R35" t="s">
        <v>827</v>
      </c>
      <c r="S35" t="s">
        <v>850</v>
      </c>
      <c r="T35" t="s">
        <v>835</v>
      </c>
      <c r="U35" s="11">
        <v>19925</v>
      </c>
      <c r="V35" s="11">
        <v>43684</v>
      </c>
      <c r="W35">
        <f>DATEDIF(U35,V35,"Y")</f>
        <v>65</v>
      </c>
      <c r="X35">
        <v>1</v>
      </c>
      <c r="Y35">
        <v>3</v>
      </c>
      <c r="Z35">
        <v>1</v>
      </c>
      <c r="AA35">
        <v>0</v>
      </c>
      <c r="AB35">
        <v>2</v>
      </c>
      <c r="AC35" t="s">
        <v>834</v>
      </c>
      <c r="AD35" t="s">
        <v>831</v>
      </c>
      <c r="AE35">
        <v>1</v>
      </c>
      <c r="AF35" t="str">
        <f>IF(Q35=A35, "TRUE", "FALSE")</f>
        <v>TRUE</v>
      </c>
    </row>
    <row r="36" spans="1:32" x14ac:dyDescent="0.2">
      <c r="A36" t="s">
        <v>644</v>
      </c>
      <c r="B36" t="s">
        <v>644</v>
      </c>
      <c r="C36" s="2" t="s">
        <v>219</v>
      </c>
      <c r="D36" s="8">
        <v>1.9684024181757938</v>
      </c>
      <c r="E36" s="9">
        <v>1968.4024181757939</v>
      </c>
      <c r="F36" s="8">
        <v>67.044864196416881</v>
      </c>
      <c r="G36" s="8">
        <v>1.7145912357914024</v>
      </c>
      <c r="H36" s="8">
        <v>73.517565430313553</v>
      </c>
      <c r="I36" s="8">
        <v>1.0781083773923648</v>
      </c>
      <c r="J36" s="8">
        <v>3.4499687111417572</v>
      </c>
      <c r="K36" s="8">
        <v>0.27040212531385671</v>
      </c>
      <c r="L36" s="8">
        <v>0.40037100306340212</v>
      </c>
      <c r="M36" s="8" t="s">
        <v>51</v>
      </c>
      <c r="N36" s="8">
        <v>1.6105626792017351</v>
      </c>
      <c r="O36" s="10" t="s">
        <v>643</v>
      </c>
      <c r="P36" s="10" t="s">
        <v>910</v>
      </c>
      <c r="Q36" t="s">
        <v>644</v>
      </c>
      <c r="R36" t="s">
        <v>823</v>
      </c>
      <c r="S36" t="s">
        <v>824</v>
      </c>
      <c r="T36" t="s">
        <v>835</v>
      </c>
      <c r="U36" s="11">
        <v>34948</v>
      </c>
      <c r="V36" s="11">
        <v>43690</v>
      </c>
      <c r="W36">
        <f>DATEDIF(U36,V36,"Y")</f>
        <v>23</v>
      </c>
      <c r="X36">
        <v>0</v>
      </c>
      <c r="Y36" s="22">
        <v>2</v>
      </c>
      <c r="Z36">
        <v>1</v>
      </c>
      <c r="AA36">
        <v>0</v>
      </c>
      <c r="AB36">
        <v>1</v>
      </c>
      <c r="AC36" t="s">
        <v>834</v>
      </c>
      <c r="AD36">
        <v>7699</v>
      </c>
      <c r="AE36">
        <v>6</v>
      </c>
      <c r="AF36" t="str">
        <f>IF(Q36=A36, "TRUE", "FALSE")</f>
        <v>TRUE</v>
      </c>
    </row>
    <row r="37" spans="1:32" x14ac:dyDescent="0.2">
      <c r="A37" t="s">
        <v>660</v>
      </c>
      <c r="B37" t="s">
        <v>660</v>
      </c>
      <c r="C37" s="2" t="s">
        <v>227</v>
      </c>
      <c r="D37" s="8">
        <v>2.1803938002708625</v>
      </c>
      <c r="E37" s="9">
        <v>2180.3938002708624</v>
      </c>
      <c r="F37" s="8">
        <v>105.17747325133213</v>
      </c>
      <c r="G37" s="8">
        <v>2.2148094074895681</v>
      </c>
      <c r="H37" s="8">
        <v>86.48288296373353</v>
      </c>
      <c r="I37" s="8">
        <v>1.2406006489733372</v>
      </c>
      <c r="J37" s="8">
        <v>5.8877938908275542</v>
      </c>
      <c r="K37" s="8">
        <v>0.37691391935399104</v>
      </c>
      <c r="L37" s="8">
        <v>1.2246138488640963</v>
      </c>
      <c r="M37" s="8" t="s">
        <v>51</v>
      </c>
      <c r="N37" s="8">
        <v>2.5955550177749123</v>
      </c>
      <c r="O37" s="10" t="s">
        <v>659</v>
      </c>
      <c r="P37" s="10" t="s">
        <v>910</v>
      </c>
      <c r="Q37" t="s">
        <v>660</v>
      </c>
      <c r="R37" t="s">
        <v>823</v>
      </c>
      <c r="S37" t="s">
        <v>824</v>
      </c>
      <c r="T37" t="s">
        <v>835</v>
      </c>
      <c r="U37" s="11">
        <v>34948</v>
      </c>
      <c r="V37" s="11">
        <v>43705</v>
      </c>
      <c r="W37">
        <f>DATEDIF(U37,V37,"Y")</f>
        <v>23</v>
      </c>
      <c r="X37">
        <v>0</v>
      </c>
      <c r="Y37" s="22">
        <v>2</v>
      </c>
      <c r="Z37">
        <v>1</v>
      </c>
      <c r="AA37">
        <v>0</v>
      </c>
      <c r="AB37">
        <v>3</v>
      </c>
      <c r="AC37" t="s">
        <v>834</v>
      </c>
      <c r="AD37" t="s">
        <v>831</v>
      </c>
      <c r="AE37">
        <v>4</v>
      </c>
      <c r="AF37" t="str">
        <f>IF(Q37=A37, "TRUE", "FALSE")</f>
        <v>TRUE</v>
      </c>
    </row>
    <row r="38" spans="1:32" x14ac:dyDescent="0.2">
      <c r="A38" t="s">
        <v>666</v>
      </c>
      <c r="B38" t="s">
        <v>666</v>
      </c>
      <c r="C38" s="2" t="s">
        <v>230</v>
      </c>
      <c r="D38" s="8">
        <v>1.9942228751582278</v>
      </c>
      <c r="E38" s="9">
        <v>1994.2228751582279</v>
      </c>
      <c r="F38" s="8">
        <v>85.907538125579222</v>
      </c>
      <c r="G38" s="8">
        <v>1.6339621906390391</v>
      </c>
      <c r="H38" s="8">
        <v>57.542324478361209</v>
      </c>
      <c r="I38" s="8">
        <v>1.1687028646070667</v>
      </c>
      <c r="J38" s="8">
        <v>3.6661337898918265</v>
      </c>
      <c r="K38" s="8">
        <v>0.22754596101015309</v>
      </c>
      <c r="L38" s="8">
        <v>0.42275439747720822</v>
      </c>
      <c r="M38" s="8" t="s">
        <v>51</v>
      </c>
      <c r="N38" s="8">
        <v>1.3098953195522396</v>
      </c>
      <c r="O38" s="10" t="s">
        <v>665</v>
      </c>
      <c r="P38" s="10" t="s">
        <v>910</v>
      </c>
      <c r="Q38" t="s">
        <v>666</v>
      </c>
      <c r="R38" t="s">
        <v>823</v>
      </c>
      <c r="S38" t="s">
        <v>824</v>
      </c>
      <c r="T38" t="s">
        <v>835</v>
      </c>
      <c r="U38" s="11">
        <v>34948</v>
      </c>
      <c r="V38" s="11">
        <v>43713</v>
      </c>
      <c r="W38">
        <f>DATEDIF(U38,V38,"Y")</f>
        <v>23</v>
      </c>
      <c r="X38">
        <v>0</v>
      </c>
      <c r="Y38" s="22">
        <v>2</v>
      </c>
      <c r="Z38">
        <v>1</v>
      </c>
      <c r="AA38">
        <v>0</v>
      </c>
      <c r="AB38">
        <v>4</v>
      </c>
      <c r="AC38" t="s">
        <v>834</v>
      </c>
      <c r="AD38" t="s">
        <v>831</v>
      </c>
      <c r="AE38">
        <v>3</v>
      </c>
      <c r="AF38" t="str">
        <f>IF(Q38=A38, "TRUE", "FALSE")</f>
        <v>TRUE</v>
      </c>
    </row>
    <row r="39" spans="1:32" x14ac:dyDescent="0.2">
      <c r="A39" t="s">
        <v>670</v>
      </c>
      <c r="B39" t="s">
        <v>670</v>
      </c>
      <c r="C39" s="2" t="s">
        <v>232</v>
      </c>
      <c r="D39" s="8">
        <v>1.6495902621031193</v>
      </c>
      <c r="E39" s="9">
        <v>1649.5902621031194</v>
      </c>
      <c r="F39" s="8">
        <v>90.653075280228947</v>
      </c>
      <c r="G39" s="8">
        <v>2.3660809818424537</v>
      </c>
      <c r="H39" s="8">
        <v>46.885563843644178</v>
      </c>
      <c r="I39" s="8">
        <v>1.1842131447534587</v>
      </c>
      <c r="J39" s="8">
        <v>3.5183683718010923</v>
      </c>
      <c r="K39" s="8">
        <v>0.19825334015597984</v>
      </c>
      <c r="L39" s="8">
        <v>0.28359651622139753</v>
      </c>
      <c r="M39" s="8" t="s">
        <v>51</v>
      </c>
      <c r="N39" s="8">
        <v>2.0921042226591702</v>
      </c>
      <c r="O39" s="10" t="s">
        <v>669</v>
      </c>
      <c r="P39" s="10" t="s">
        <v>910</v>
      </c>
      <c r="Q39" t="s">
        <v>670</v>
      </c>
      <c r="R39" t="s">
        <v>823</v>
      </c>
      <c r="S39" t="s">
        <v>824</v>
      </c>
      <c r="T39" t="s">
        <v>835</v>
      </c>
      <c r="U39" s="11">
        <v>34948</v>
      </c>
      <c r="V39" s="11">
        <v>43719</v>
      </c>
      <c r="W39">
        <f>DATEDIF(U39,V39,"Y")</f>
        <v>24</v>
      </c>
      <c r="X39">
        <v>0</v>
      </c>
      <c r="Y39" s="22">
        <v>2</v>
      </c>
      <c r="Z39">
        <v>1</v>
      </c>
      <c r="AA39">
        <v>0</v>
      </c>
      <c r="AB39">
        <v>5</v>
      </c>
      <c r="AC39" t="s">
        <v>834</v>
      </c>
      <c r="AD39">
        <v>251</v>
      </c>
      <c r="AE39">
        <v>4</v>
      </c>
      <c r="AF39" t="str">
        <f>IF(Q39=A39, "TRUE", "FALSE")</f>
        <v>TRUE</v>
      </c>
    </row>
    <row r="40" spans="1:32" x14ac:dyDescent="0.2">
      <c r="A40" t="s">
        <v>686</v>
      </c>
      <c r="B40" t="s">
        <v>686</v>
      </c>
      <c r="C40" s="2" t="s">
        <v>240</v>
      </c>
      <c r="D40" s="8">
        <v>1.3677509177823977</v>
      </c>
      <c r="E40" s="9">
        <v>1367.7509177823977</v>
      </c>
      <c r="F40" s="8">
        <v>65.153409525933128</v>
      </c>
      <c r="G40" s="8">
        <v>0.56003596353754004</v>
      </c>
      <c r="H40" s="8">
        <v>33.459831443559679</v>
      </c>
      <c r="I40" s="8">
        <v>1.0547827005157937</v>
      </c>
      <c r="J40" s="8">
        <v>3.024614503941232</v>
      </c>
      <c r="K40" s="8">
        <v>0.17507892499158811</v>
      </c>
      <c r="L40" s="8">
        <v>0.2999488801070771</v>
      </c>
      <c r="M40" s="8" t="s">
        <v>51</v>
      </c>
      <c r="N40" s="8">
        <v>1.7393237984841381</v>
      </c>
      <c r="O40" s="10" t="s">
        <v>685</v>
      </c>
      <c r="P40" s="10" t="s">
        <v>910</v>
      </c>
      <c r="Q40" t="s">
        <v>686</v>
      </c>
      <c r="R40" t="s">
        <v>823</v>
      </c>
      <c r="S40" t="s">
        <v>824</v>
      </c>
      <c r="T40" t="s">
        <v>835</v>
      </c>
      <c r="U40" s="11">
        <v>34948</v>
      </c>
      <c r="V40" s="11">
        <v>43755</v>
      </c>
      <c r="W40">
        <f>DATEDIF(U40,V40,"Y")</f>
        <v>24</v>
      </c>
      <c r="X40">
        <v>0</v>
      </c>
      <c r="Y40" s="22">
        <v>2</v>
      </c>
      <c r="Z40">
        <v>1</v>
      </c>
      <c r="AA40">
        <v>0</v>
      </c>
      <c r="AB40">
        <v>6</v>
      </c>
      <c r="AC40" t="s">
        <v>834</v>
      </c>
      <c r="AD40">
        <v>15</v>
      </c>
      <c r="AE40">
        <v>1</v>
      </c>
      <c r="AF40" t="str">
        <f>IF(Q40=A40, "TRUE", "FALSE")</f>
        <v>TRUE</v>
      </c>
    </row>
    <row r="41" spans="1:32" x14ac:dyDescent="0.2">
      <c r="A41" t="s">
        <v>758</v>
      </c>
      <c r="B41" t="s">
        <v>758</v>
      </c>
      <c r="C41" s="2" t="s">
        <v>276</v>
      </c>
      <c r="D41" s="8">
        <v>1.113781301077116</v>
      </c>
      <c r="E41" s="9">
        <v>1113.781301077116</v>
      </c>
      <c r="F41" s="8">
        <v>56.404327508923046</v>
      </c>
      <c r="G41" s="8">
        <v>0.78686650673139436</v>
      </c>
      <c r="H41" s="8">
        <v>30.585432665637963</v>
      </c>
      <c r="I41" s="8">
        <v>0.983993481448873</v>
      </c>
      <c r="J41" s="8">
        <v>2.6571328484156318</v>
      </c>
      <c r="K41" s="8">
        <v>4.850852189446031E-2</v>
      </c>
      <c r="L41" s="8">
        <v>0.10136783597778293</v>
      </c>
      <c r="M41" s="8" t="s">
        <v>51</v>
      </c>
      <c r="N41" s="8">
        <v>1.29182768358111</v>
      </c>
      <c r="O41" s="10" t="s">
        <v>757</v>
      </c>
      <c r="P41" s="10" t="s">
        <v>910</v>
      </c>
      <c r="Q41" t="s">
        <v>758</v>
      </c>
      <c r="R41" t="s">
        <v>823</v>
      </c>
      <c r="S41" t="s">
        <v>824</v>
      </c>
      <c r="T41" t="s">
        <v>835</v>
      </c>
      <c r="U41" s="11">
        <v>34948</v>
      </c>
      <c r="V41" s="11">
        <v>43788</v>
      </c>
      <c r="W41">
        <f>DATEDIF(U41,V41,"Y")</f>
        <v>24</v>
      </c>
      <c r="X41">
        <v>0</v>
      </c>
      <c r="Y41" s="22">
        <v>2</v>
      </c>
      <c r="Z41">
        <v>1</v>
      </c>
      <c r="AA41">
        <v>0</v>
      </c>
      <c r="AB41">
        <v>7</v>
      </c>
      <c r="AC41" t="s">
        <v>834</v>
      </c>
      <c r="AD41">
        <v>61</v>
      </c>
      <c r="AE41">
        <v>1</v>
      </c>
      <c r="AF41" t="str">
        <f>IF(Q41=A41, "TRUE", "FALSE")</f>
        <v>TRUE</v>
      </c>
    </row>
    <row r="42" spans="1:32" x14ac:dyDescent="0.2">
      <c r="A42" t="s">
        <v>656</v>
      </c>
      <c r="B42" t="s">
        <v>656</v>
      </c>
      <c r="C42" s="2" t="s">
        <v>225</v>
      </c>
      <c r="D42" s="8">
        <v>1.7413787543979506</v>
      </c>
      <c r="E42" s="9">
        <v>1741.3787543979506</v>
      </c>
      <c r="F42" s="8">
        <v>69.94919035946721</v>
      </c>
      <c r="G42" s="8">
        <v>1.2656743941629016</v>
      </c>
      <c r="H42" s="8">
        <v>40.313776537573574</v>
      </c>
      <c r="I42" s="8">
        <v>1.0467562031676887</v>
      </c>
      <c r="J42" s="8">
        <v>2.7521277565446498</v>
      </c>
      <c r="K42" s="8">
        <v>0.13303044244126652</v>
      </c>
      <c r="L42" s="8">
        <v>0.52551060045282538</v>
      </c>
      <c r="M42" s="8" t="s">
        <v>51</v>
      </c>
      <c r="N42" s="8">
        <v>1.6497462714856028</v>
      </c>
      <c r="O42" s="10" t="s">
        <v>655</v>
      </c>
      <c r="P42" s="10" t="s">
        <v>910</v>
      </c>
      <c r="Q42" t="s">
        <v>656</v>
      </c>
      <c r="R42" t="s">
        <v>823</v>
      </c>
      <c r="S42" t="s">
        <v>824</v>
      </c>
      <c r="T42" t="s">
        <v>835</v>
      </c>
      <c r="U42" s="11">
        <v>34948</v>
      </c>
      <c r="V42" s="11">
        <v>43698</v>
      </c>
      <c r="W42">
        <f>DATEDIF(U42,V42,"Y")</f>
        <v>23</v>
      </c>
      <c r="X42">
        <v>0</v>
      </c>
      <c r="Y42" s="22">
        <v>2</v>
      </c>
      <c r="Z42">
        <v>1</v>
      </c>
      <c r="AA42">
        <v>0</v>
      </c>
      <c r="AB42">
        <v>2</v>
      </c>
      <c r="AC42" t="s">
        <v>834</v>
      </c>
      <c r="AD42" t="s">
        <v>831</v>
      </c>
      <c r="AE42">
        <v>4</v>
      </c>
      <c r="AF42" t="str">
        <f>IF(Q42=A42, "TRUE", "FALSE")</f>
        <v>TRUE</v>
      </c>
    </row>
    <row r="43" spans="1:32" x14ac:dyDescent="0.2">
      <c r="A43" t="s">
        <v>692</v>
      </c>
      <c r="B43" t="s">
        <v>692</v>
      </c>
      <c r="C43" s="2" t="s">
        <v>243</v>
      </c>
      <c r="D43" s="8">
        <v>1.3618549787443934</v>
      </c>
      <c r="E43" s="9">
        <v>1361.8549787443935</v>
      </c>
      <c r="F43" s="8">
        <v>45.430108275199117</v>
      </c>
      <c r="G43" s="8">
        <v>1.0242367019135936</v>
      </c>
      <c r="H43" s="8">
        <v>35.136617560047476</v>
      </c>
      <c r="I43" s="8">
        <v>1.0553272447158362</v>
      </c>
      <c r="J43" s="8">
        <v>2.78861483792195</v>
      </c>
      <c r="K43" s="8">
        <v>0.14587044374558372</v>
      </c>
      <c r="L43" s="8">
        <v>0.32668307328680729</v>
      </c>
      <c r="M43" s="8" t="s">
        <v>51</v>
      </c>
      <c r="N43" s="8">
        <v>1.4248478095695531</v>
      </c>
      <c r="O43" s="10" t="s">
        <v>691</v>
      </c>
      <c r="P43" s="10" t="s">
        <v>911</v>
      </c>
      <c r="Q43" t="s">
        <v>692</v>
      </c>
      <c r="R43" t="s">
        <v>827</v>
      </c>
      <c r="S43" t="s">
        <v>846</v>
      </c>
      <c r="T43" t="s">
        <v>833</v>
      </c>
      <c r="U43" s="11">
        <v>31009</v>
      </c>
      <c r="V43" s="11">
        <v>43699</v>
      </c>
      <c r="W43">
        <f>DATEDIF(U43,V43,"Y")</f>
        <v>34</v>
      </c>
      <c r="X43">
        <v>1</v>
      </c>
      <c r="Y43">
        <v>2</v>
      </c>
      <c r="Z43">
        <v>1</v>
      </c>
      <c r="AA43">
        <v>0</v>
      </c>
      <c r="AB43">
        <v>1</v>
      </c>
      <c r="AC43" t="s">
        <v>832</v>
      </c>
      <c r="AD43">
        <v>2000</v>
      </c>
      <c r="AE43">
        <v>10</v>
      </c>
      <c r="AF43" t="str">
        <f>IF(Q43=A43, "TRUE", "FALSE")</f>
        <v>TRUE</v>
      </c>
    </row>
    <row r="44" spans="1:32" x14ac:dyDescent="0.2">
      <c r="A44" t="s">
        <v>766</v>
      </c>
      <c r="B44" t="s">
        <v>766</v>
      </c>
      <c r="C44" s="2" t="s">
        <v>280</v>
      </c>
      <c r="D44" s="8">
        <v>0.29780457757839962</v>
      </c>
      <c r="E44" s="9">
        <v>297.80457757839963</v>
      </c>
      <c r="F44" s="8">
        <v>31.624176903910161</v>
      </c>
      <c r="G44" s="8" t="s">
        <v>51</v>
      </c>
      <c r="H44" s="8">
        <v>2.405293298463083</v>
      </c>
      <c r="I44" s="8">
        <v>0.94822273950879254</v>
      </c>
      <c r="J44" s="8">
        <v>2.4896144206667534</v>
      </c>
      <c r="K44" s="8">
        <v>0.34499847513455895</v>
      </c>
      <c r="L44" s="8">
        <v>0.22520882966697681</v>
      </c>
      <c r="M44" s="8" t="s">
        <v>51</v>
      </c>
      <c r="N44" s="8">
        <v>1.4337996945260456</v>
      </c>
      <c r="O44" s="10" t="s">
        <v>765</v>
      </c>
      <c r="P44" s="10" t="s">
        <v>911</v>
      </c>
      <c r="Q44" t="s">
        <v>766</v>
      </c>
      <c r="R44" t="s">
        <v>827</v>
      </c>
      <c r="S44" t="s">
        <v>846</v>
      </c>
      <c r="T44" t="s">
        <v>833</v>
      </c>
      <c r="U44" s="11">
        <v>31009</v>
      </c>
      <c r="V44" s="11">
        <v>43763</v>
      </c>
      <c r="W44">
        <f>DATEDIF(U44,V44,"Y")</f>
        <v>34</v>
      </c>
      <c r="X44">
        <v>1</v>
      </c>
      <c r="Y44">
        <v>2</v>
      </c>
      <c r="Z44">
        <v>1</v>
      </c>
      <c r="AA44">
        <v>0</v>
      </c>
      <c r="AB44">
        <v>3</v>
      </c>
      <c r="AC44" t="s">
        <v>832</v>
      </c>
      <c r="AD44">
        <v>445</v>
      </c>
      <c r="AE44">
        <v>2</v>
      </c>
      <c r="AF44" t="str">
        <f>IF(Q44=A44, "TRUE", "FALSE")</f>
        <v>TRUE</v>
      </c>
    </row>
    <row r="45" spans="1:32" x14ac:dyDescent="0.2">
      <c r="A45" t="s">
        <v>768</v>
      </c>
      <c r="B45" t="s">
        <v>768</v>
      </c>
      <c r="C45" s="2" t="s">
        <v>281</v>
      </c>
      <c r="D45" s="8">
        <v>1.1231377573560104</v>
      </c>
      <c r="E45" s="9">
        <v>1123.1377573560103</v>
      </c>
      <c r="F45" s="8">
        <v>53.519084502059414</v>
      </c>
      <c r="G45" s="8">
        <v>0.88100331680054611</v>
      </c>
      <c r="H45" s="8">
        <v>14.360965217018741</v>
      </c>
      <c r="I45" s="8">
        <v>0.9902929856958983</v>
      </c>
      <c r="J45" s="8">
        <v>2.7566637630345565</v>
      </c>
      <c r="K45" s="8">
        <v>0.10225567249804797</v>
      </c>
      <c r="L45" s="8">
        <v>0.19254612874476013</v>
      </c>
      <c r="M45" s="8" t="s">
        <v>51</v>
      </c>
      <c r="N45" s="8">
        <v>1.5569745167681177</v>
      </c>
      <c r="O45" s="10" t="s">
        <v>767</v>
      </c>
      <c r="P45" s="10" t="s">
        <v>911</v>
      </c>
      <c r="Q45" t="s">
        <v>768</v>
      </c>
      <c r="R45" t="s">
        <v>827</v>
      </c>
      <c r="S45" t="s">
        <v>846</v>
      </c>
      <c r="T45" t="s">
        <v>833</v>
      </c>
      <c r="U45" s="11">
        <v>31009</v>
      </c>
      <c r="V45" s="11">
        <v>43769</v>
      </c>
      <c r="W45">
        <f>DATEDIF(U45,V45,"Y")</f>
        <v>34</v>
      </c>
      <c r="X45">
        <v>1</v>
      </c>
      <c r="Y45">
        <v>2</v>
      </c>
      <c r="Z45">
        <v>1</v>
      </c>
      <c r="AA45">
        <v>0</v>
      </c>
      <c r="AB45">
        <v>4</v>
      </c>
      <c r="AC45" t="s">
        <v>832</v>
      </c>
      <c r="AD45" t="s">
        <v>831</v>
      </c>
      <c r="AE45">
        <v>5</v>
      </c>
      <c r="AF45" t="str">
        <f>IF(Q45=A45, "TRUE", "FALSE")</f>
        <v>TRUE</v>
      </c>
    </row>
    <row r="46" spans="1:32" x14ac:dyDescent="0.2">
      <c r="A46" t="s">
        <v>770</v>
      </c>
      <c r="B46" t="s">
        <v>770</v>
      </c>
      <c r="C46" s="2" t="s">
        <v>282</v>
      </c>
      <c r="D46" s="8">
        <v>1.4938165864093262</v>
      </c>
      <c r="E46" s="9">
        <v>1493.8165864093262</v>
      </c>
      <c r="F46" s="8">
        <v>60.646873707737157</v>
      </c>
      <c r="G46" s="8">
        <v>0.70619364164115561</v>
      </c>
      <c r="H46" s="8">
        <v>14.921999209262609</v>
      </c>
      <c r="I46" s="8">
        <v>0.94266696300243491</v>
      </c>
      <c r="J46" s="8">
        <v>2.6990701153671219</v>
      </c>
      <c r="K46" s="8">
        <v>9.510019550997631E-2</v>
      </c>
      <c r="L46" s="8">
        <v>0.13551496187260573</v>
      </c>
      <c r="M46" s="8" t="s">
        <v>51</v>
      </c>
      <c r="N46" s="8">
        <v>1.5957984713501934</v>
      </c>
      <c r="O46" s="10" t="s">
        <v>769</v>
      </c>
      <c r="P46" s="10" t="s">
        <v>911</v>
      </c>
      <c r="Q46" t="s">
        <v>770</v>
      </c>
      <c r="R46" t="s">
        <v>827</v>
      </c>
      <c r="S46" t="s">
        <v>846</v>
      </c>
      <c r="T46" t="s">
        <v>833</v>
      </c>
      <c r="U46" s="11">
        <v>31009</v>
      </c>
      <c r="V46" s="11">
        <v>43775</v>
      </c>
      <c r="W46">
        <f>DATEDIF(U46,V46,"Y")</f>
        <v>34</v>
      </c>
      <c r="X46">
        <v>1</v>
      </c>
      <c r="Y46">
        <v>2</v>
      </c>
      <c r="Z46">
        <v>1</v>
      </c>
      <c r="AA46">
        <v>0</v>
      </c>
      <c r="AB46">
        <v>5</v>
      </c>
      <c r="AC46" t="s">
        <v>832</v>
      </c>
      <c r="AD46">
        <v>843</v>
      </c>
      <c r="AE46">
        <v>5</v>
      </c>
      <c r="AF46" t="str">
        <f>IF(Q46=A46, "TRUE", "FALSE")</f>
        <v>TRUE</v>
      </c>
    </row>
    <row r="47" spans="1:32" x14ac:dyDescent="0.2">
      <c r="A47" t="s">
        <v>710</v>
      </c>
      <c r="B47" t="s">
        <v>710</v>
      </c>
      <c r="C47" s="2" t="s">
        <v>252</v>
      </c>
      <c r="D47" s="8">
        <v>1.9285168962703747</v>
      </c>
      <c r="E47" s="9">
        <v>1928.5168962703747</v>
      </c>
      <c r="F47" s="8">
        <v>58.822116389061129</v>
      </c>
      <c r="G47" s="8">
        <v>0.9471442438257367</v>
      </c>
      <c r="H47" s="8">
        <v>16.267677636639718</v>
      </c>
      <c r="I47" s="8">
        <v>1.0269857397225515</v>
      </c>
      <c r="J47" s="8">
        <v>2.7577634673033935</v>
      </c>
      <c r="K47" s="8">
        <v>0.12316063313988526</v>
      </c>
      <c r="L47" s="8">
        <v>0.16007851717377627</v>
      </c>
      <c r="M47" s="8" t="s">
        <v>51</v>
      </c>
      <c r="N47" s="8">
        <v>1.4160146345501849</v>
      </c>
      <c r="O47" s="10" t="s">
        <v>709</v>
      </c>
      <c r="P47" s="10" t="s">
        <v>911</v>
      </c>
      <c r="Q47" t="s">
        <v>710</v>
      </c>
      <c r="R47" t="s">
        <v>827</v>
      </c>
      <c r="S47" t="s">
        <v>846</v>
      </c>
      <c r="T47" t="s">
        <v>833</v>
      </c>
      <c r="U47" s="11">
        <v>31009</v>
      </c>
      <c r="V47" s="11">
        <v>43812</v>
      </c>
      <c r="W47">
        <f>DATEDIF(U47,V47,"Y")</f>
        <v>35</v>
      </c>
      <c r="X47">
        <v>1</v>
      </c>
      <c r="Y47">
        <v>2</v>
      </c>
      <c r="Z47">
        <v>1</v>
      </c>
      <c r="AA47">
        <v>0</v>
      </c>
      <c r="AB47">
        <v>5</v>
      </c>
      <c r="AC47" t="s">
        <v>832</v>
      </c>
      <c r="AD47">
        <v>545</v>
      </c>
      <c r="AE47">
        <v>4</v>
      </c>
      <c r="AF47" t="str">
        <f>IF(Q47=A47, "TRUE", "FALSE")</f>
        <v>TRUE</v>
      </c>
    </row>
    <row r="48" spans="1:32" x14ac:dyDescent="0.2">
      <c r="A48" t="s">
        <v>762</v>
      </c>
      <c r="B48" t="s">
        <v>762</v>
      </c>
      <c r="C48" s="2" t="s">
        <v>278</v>
      </c>
      <c r="D48" s="8">
        <v>1.8892929267444942</v>
      </c>
      <c r="E48" s="9">
        <v>1889.2929267444943</v>
      </c>
      <c r="F48" s="8">
        <v>70.49043108416781</v>
      </c>
      <c r="G48" s="8">
        <v>1.8595039946498666</v>
      </c>
      <c r="H48" s="8">
        <v>13.759352234679952</v>
      </c>
      <c r="I48" s="8">
        <v>1.0142638105109163</v>
      </c>
      <c r="J48" s="8">
        <v>3.0594110885497452</v>
      </c>
      <c r="K48" s="8">
        <v>0.10303655581084059</v>
      </c>
      <c r="L48" s="8">
        <v>0.14664158733885227</v>
      </c>
      <c r="M48" s="8" t="s">
        <v>51</v>
      </c>
      <c r="N48" s="8">
        <v>1.4875052921274188</v>
      </c>
      <c r="O48" s="10" t="s">
        <v>761</v>
      </c>
      <c r="P48" s="10" t="s">
        <v>911</v>
      </c>
      <c r="Q48" t="s">
        <v>762</v>
      </c>
      <c r="R48" t="s">
        <v>827</v>
      </c>
      <c r="S48" t="s">
        <v>846</v>
      </c>
      <c r="T48" t="s">
        <v>833</v>
      </c>
      <c r="U48" s="11">
        <v>31009</v>
      </c>
      <c r="V48" s="11">
        <v>43756</v>
      </c>
      <c r="W48">
        <f>DATEDIF(U48,V48,"Y")</f>
        <v>34</v>
      </c>
      <c r="X48">
        <v>1</v>
      </c>
      <c r="Y48">
        <v>2</v>
      </c>
      <c r="Z48">
        <v>1</v>
      </c>
      <c r="AA48">
        <v>0</v>
      </c>
      <c r="AB48">
        <v>2</v>
      </c>
      <c r="AC48" t="s">
        <v>832</v>
      </c>
      <c r="AD48" t="s">
        <v>831</v>
      </c>
      <c r="AE48">
        <v>3</v>
      </c>
      <c r="AF48" t="str">
        <f>IF(Q48=A48, "TRUE", "FALSE")</f>
        <v>TRUE</v>
      </c>
    </row>
    <row r="49" spans="1:32" x14ac:dyDescent="0.2">
      <c r="A49" t="s">
        <v>664</v>
      </c>
      <c r="B49" t="s">
        <v>664</v>
      </c>
      <c r="C49" s="2" t="s">
        <v>229</v>
      </c>
      <c r="D49" s="8">
        <v>1.4802058506001303</v>
      </c>
      <c r="E49" s="9">
        <v>1480.2058506001304</v>
      </c>
      <c r="F49" s="8">
        <v>101.60314470663045</v>
      </c>
      <c r="G49" s="8">
        <v>1.2477053232168061</v>
      </c>
      <c r="H49" s="8">
        <v>50.543478902960032</v>
      </c>
      <c r="I49" s="8">
        <v>1.0504760933557025</v>
      </c>
      <c r="J49" s="8">
        <v>2.7179029120377138</v>
      </c>
      <c r="K49" s="8">
        <v>0.10241035908126186</v>
      </c>
      <c r="L49" s="8">
        <v>0.15979904637523601</v>
      </c>
      <c r="M49" s="8" t="s">
        <v>51</v>
      </c>
      <c r="N49" s="8">
        <v>2.1032304898823755</v>
      </c>
      <c r="O49" s="10" t="s">
        <v>663</v>
      </c>
      <c r="P49" s="10" t="s">
        <v>912</v>
      </c>
      <c r="Q49" t="s">
        <v>664</v>
      </c>
      <c r="R49" t="s">
        <v>827</v>
      </c>
      <c r="S49" t="s">
        <v>849</v>
      </c>
      <c r="T49" t="s">
        <v>833</v>
      </c>
      <c r="U49" s="11">
        <v>18937</v>
      </c>
      <c r="V49" s="11">
        <v>43711</v>
      </c>
      <c r="W49">
        <f>DATEDIF(U49,V49,"Y")</f>
        <v>67</v>
      </c>
      <c r="X49">
        <v>1</v>
      </c>
      <c r="Y49">
        <v>3</v>
      </c>
      <c r="Z49">
        <v>1</v>
      </c>
      <c r="AA49">
        <v>0</v>
      </c>
      <c r="AB49">
        <v>1</v>
      </c>
      <c r="AC49" t="s">
        <v>832</v>
      </c>
      <c r="AD49">
        <v>715</v>
      </c>
      <c r="AE49">
        <v>5</v>
      </c>
      <c r="AF49" t="str">
        <f>IF(Q49=A49, "TRUE", "FALSE")</f>
        <v>TRUE</v>
      </c>
    </row>
    <row r="50" spans="1:32" x14ac:dyDescent="0.2">
      <c r="A50" t="s">
        <v>674</v>
      </c>
      <c r="B50" t="s">
        <v>674</v>
      </c>
      <c r="C50" s="2" t="s">
        <v>234</v>
      </c>
      <c r="D50" s="8">
        <v>1.6129409728592949</v>
      </c>
      <c r="E50" s="9">
        <v>1612.940972859295</v>
      </c>
      <c r="F50" s="8">
        <v>14.893746288054365</v>
      </c>
      <c r="G50" s="8">
        <v>0.93527647219110355</v>
      </c>
      <c r="H50" s="8">
        <v>37.246887603030643</v>
      </c>
      <c r="I50" s="8">
        <v>1.1071370606738093</v>
      </c>
      <c r="J50" s="8">
        <v>2.9819493619233772</v>
      </c>
      <c r="K50" s="8">
        <v>0.18806933896308931</v>
      </c>
      <c r="L50" s="8">
        <v>0.29284776063702656</v>
      </c>
      <c r="M50" s="8" t="s">
        <v>51</v>
      </c>
      <c r="N50" s="8">
        <v>1.8185851255487895</v>
      </c>
      <c r="O50" s="10" t="s">
        <v>673</v>
      </c>
      <c r="P50" s="10" t="s">
        <v>912</v>
      </c>
      <c r="Q50" t="s">
        <v>674</v>
      </c>
      <c r="R50" t="s">
        <v>827</v>
      </c>
      <c r="S50" t="s">
        <v>849</v>
      </c>
      <c r="T50" t="s">
        <v>833</v>
      </c>
      <c r="U50" s="11">
        <v>18937</v>
      </c>
      <c r="V50" s="11">
        <v>43728</v>
      </c>
      <c r="W50">
        <v>67</v>
      </c>
      <c r="X50">
        <v>1</v>
      </c>
      <c r="Y50">
        <v>3</v>
      </c>
      <c r="Z50">
        <v>1</v>
      </c>
      <c r="AA50">
        <v>0</v>
      </c>
      <c r="AB50">
        <v>3</v>
      </c>
      <c r="AC50" t="s">
        <v>832</v>
      </c>
      <c r="AD50" t="s">
        <v>831</v>
      </c>
      <c r="AE50">
        <v>0</v>
      </c>
      <c r="AF50" t="str">
        <f>IF(Q50=A50, "TRUE", "FALSE")</f>
        <v>TRUE</v>
      </c>
    </row>
    <row r="51" spans="1:32" ht="16" x14ac:dyDescent="0.2">
      <c r="A51" t="s">
        <v>680</v>
      </c>
      <c r="B51" t="s">
        <v>680</v>
      </c>
      <c r="C51" s="2" t="s">
        <v>237</v>
      </c>
      <c r="D51" s="8">
        <v>0.86247657124106192</v>
      </c>
      <c r="E51" s="9">
        <v>862.47657124106195</v>
      </c>
      <c r="F51" s="8">
        <v>45.039573052029375</v>
      </c>
      <c r="G51" s="8">
        <v>1.0007556292077178</v>
      </c>
      <c r="H51" s="8">
        <v>37.955921790092006</v>
      </c>
      <c r="I51" s="8">
        <v>1.0109897384817066</v>
      </c>
      <c r="J51" s="8">
        <v>2.9549675140303222</v>
      </c>
      <c r="K51" s="8">
        <v>-1.0345943932320489E-3</v>
      </c>
      <c r="L51" s="8">
        <v>0.14973146746681251</v>
      </c>
      <c r="M51" s="8" t="s">
        <v>51</v>
      </c>
      <c r="N51" s="8">
        <v>1.4593798439926831</v>
      </c>
      <c r="O51" s="10" t="s">
        <v>679</v>
      </c>
      <c r="P51" s="10" t="s">
        <v>912</v>
      </c>
      <c r="Q51" s="13" t="s">
        <v>680</v>
      </c>
      <c r="R51" t="s">
        <v>827</v>
      </c>
      <c r="S51" t="s">
        <v>849</v>
      </c>
      <c r="T51" t="s">
        <v>833</v>
      </c>
      <c r="U51" s="11">
        <v>18937</v>
      </c>
      <c r="V51" s="11">
        <v>43735</v>
      </c>
      <c r="W51">
        <v>67</v>
      </c>
      <c r="X51">
        <v>1</v>
      </c>
      <c r="Y51">
        <v>3</v>
      </c>
      <c r="Z51">
        <v>1</v>
      </c>
      <c r="AA51">
        <v>0</v>
      </c>
      <c r="AB51">
        <v>4</v>
      </c>
      <c r="AC51" t="s">
        <v>832</v>
      </c>
      <c r="AD51" t="s">
        <v>831</v>
      </c>
      <c r="AE51">
        <v>9</v>
      </c>
      <c r="AF51" t="str">
        <f>IF(Q51=A51, "TRUE", "FALSE")</f>
        <v>TRUE</v>
      </c>
    </row>
    <row r="52" spans="1:32" x14ac:dyDescent="0.2">
      <c r="A52" t="s">
        <v>702</v>
      </c>
      <c r="B52" t="s">
        <v>702</v>
      </c>
      <c r="C52" s="2" t="s">
        <v>248</v>
      </c>
      <c r="D52" s="8">
        <v>0.92243449143155498</v>
      </c>
      <c r="E52" s="9">
        <v>922.43449143155499</v>
      </c>
      <c r="F52" s="8">
        <v>36.386328723301538</v>
      </c>
      <c r="G52" s="8">
        <v>1.0946510993159277</v>
      </c>
      <c r="H52" s="8">
        <v>39.500857658953855</v>
      </c>
      <c r="I52" s="8">
        <v>1.0497154106551081</v>
      </c>
      <c r="J52" s="8">
        <v>2.9105906860676614</v>
      </c>
      <c r="K52" s="8">
        <v>9.4369338916853202E-2</v>
      </c>
      <c r="L52" s="8">
        <v>0.35334956662745542</v>
      </c>
      <c r="M52" s="8" t="s">
        <v>51</v>
      </c>
      <c r="N52" s="8">
        <v>1.9667074048084241</v>
      </c>
      <c r="O52" s="10" t="s">
        <v>701</v>
      </c>
      <c r="P52" s="10" t="s">
        <v>912</v>
      </c>
      <c r="Q52" t="s">
        <v>702</v>
      </c>
      <c r="R52" t="s">
        <v>827</v>
      </c>
      <c r="S52" t="s">
        <v>849</v>
      </c>
      <c r="T52" t="s">
        <v>833</v>
      </c>
      <c r="U52" s="11">
        <v>18937</v>
      </c>
      <c r="V52" s="11">
        <v>43802</v>
      </c>
      <c r="W52">
        <v>68</v>
      </c>
      <c r="X52">
        <v>1</v>
      </c>
      <c r="Y52">
        <v>3</v>
      </c>
      <c r="Z52">
        <v>1</v>
      </c>
      <c r="AA52">
        <v>0</v>
      </c>
      <c r="AB52">
        <v>7</v>
      </c>
      <c r="AC52" t="s">
        <v>832</v>
      </c>
      <c r="AD52">
        <v>2388</v>
      </c>
      <c r="AE52">
        <v>6</v>
      </c>
      <c r="AF52" t="str">
        <f>IF(Q52=A52, "TRUE", "FALSE")</f>
        <v>TRUE</v>
      </c>
    </row>
    <row r="53" spans="1:32" x14ac:dyDescent="0.2">
      <c r="A53" t="s">
        <v>668</v>
      </c>
      <c r="B53" t="s">
        <v>668</v>
      </c>
      <c r="C53" s="2" t="s">
        <v>231</v>
      </c>
      <c r="D53" s="8">
        <v>1.8186744523480165</v>
      </c>
      <c r="E53" s="9">
        <v>1818.6744523480165</v>
      </c>
      <c r="F53" s="8">
        <v>80.054619599041345</v>
      </c>
      <c r="G53" s="8">
        <v>1.0589365530489645</v>
      </c>
      <c r="H53" s="8">
        <v>9.6629996146610484</v>
      </c>
      <c r="I53" s="8">
        <v>0.97863373591685732</v>
      </c>
      <c r="J53" s="8">
        <v>2.7109217214385204</v>
      </c>
      <c r="K53" s="8">
        <v>3.6820489029010223E-2</v>
      </c>
      <c r="L53" s="8">
        <v>0.72828232879962185</v>
      </c>
      <c r="M53" s="8" t="s">
        <v>51</v>
      </c>
      <c r="N53" s="8">
        <v>2.0685473562992134</v>
      </c>
      <c r="O53" s="10" t="s">
        <v>667</v>
      </c>
      <c r="P53" s="10" t="s">
        <v>912</v>
      </c>
      <c r="Q53" t="s">
        <v>668</v>
      </c>
      <c r="R53" t="s">
        <v>827</v>
      </c>
      <c r="S53" t="s">
        <v>849</v>
      </c>
      <c r="T53" t="s">
        <v>833</v>
      </c>
      <c r="U53" s="11">
        <v>18937</v>
      </c>
      <c r="V53" s="11">
        <v>43721</v>
      </c>
      <c r="W53">
        <v>67</v>
      </c>
      <c r="X53">
        <v>1</v>
      </c>
      <c r="Y53">
        <v>3</v>
      </c>
      <c r="Z53">
        <v>1</v>
      </c>
      <c r="AA53">
        <v>0</v>
      </c>
      <c r="AB53">
        <v>2</v>
      </c>
      <c r="AC53" t="s">
        <v>832</v>
      </c>
      <c r="AD53" t="s">
        <v>831</v>
      </c>
      <c r="AE53">
        <v>0</v>
      </c>
      <c r="AF53" t="str">
        <f>IF(Q53=A53, "TRUE", "FALSE")</f>
        <v>TRUE</v>
      </c>
    </row>
    <row r="54" spans="1:32" x14ac:dyDescent="0.2">
      <c r="A54" t="s">
        <v>530</v>
      </c>
      <c r="B54" t="s">
        <v>530</v>
      </c>
      <c r="C54" s="2" t="s">
        <v>162</v>
      </c>
      <c r="D54" s="8">
        <v>1.7930767175616011</v>
      </c>
      <c r="E54" s="9">
        <v>1793.0767175616011</v>
      </c>
      <c r="F54" s="8">
        <v>46.473412596783369</v>
      </c>
      <c r="G54" s="8">
        <v>1.3815196717975642</v>
      </c>
      <c r="H54" s="8">
        <v>10.007312979791298</v>
      </c>
      <c r="I54" s="8">
        <v>1.0330419596722717</v>
      </c>
      <c r="J54" s="8">
        <v>7.4617772426387958</v>
      </c>
      <c r="K54" s="8">
        <v>5.0329768422698123E-2</v>
      </c>
      <c r="L54" s="8">
        <v>0.74466354297540849</v>
      </c>
      <c r="M54" s="8" t="s">
        <v>51</v>
      </c>
      <c r="N54" s="8">
        <v>1.4343056989313723</v>
      </c>
      <c r="O54" s="10" t="s">
        <v>529</v>
      </c>
      <c r="P54" s="10" t="s">
        <v>913</v>
      </c>
      <c r="Q54" t="s">
        <v>530</v>
      </c>
      <c r="R54" t="s">
        <v>827</v>
      </c>
      <c r="S54" t="s">
        <v>851</v>
      </c>
      <c r="T54" t="s">
        <v>833</v>
      </c>
      <c r="U54" s="11">
        <v>21300</v>
      </c>
      <c r="V54" s="11">
        <v>43741</v>
      </c>
      <c r="W54">
        <f>DATEDIF(U54,V54,"Y")</f>
        <v>61</v>
      </c>
      <c r="X54">
        <v>0</v>
      </c>
      <c r="Y54">
        <v>1</v>
      </c>
      <c r="Z54">
        <v>0</v>
      </c>
      <c r="AA54">
        <v>1</v>
      </c>
      <c r="AB54">
        <v>1</v>
      </c>
      <c r="AC54" t="s">
        <v>834</v>
      </c>
      <c r="AD54">
        <v>1217</v>
      </c>
      <c r="AE54">
        <v>8</v>
      </c>
      <c r="AF54" t="str">
        <f>IF(Q54=A54, "TRUE", "FALSE")</f>
        <v>TRUE</v>
      </c>
    </row>
    <row r="55" spans="1:32" x14ac:dyDescent="0.2">
      <c r="A55" t="s">
        <v>756</v>
      </c>
      <c r="B55" t="s">
        <v>756</v>
      </c>
      <c r="C55" s="2" t="s">
        <v>275</v>
      </c>
      <c r="D55" s="8">
        <v>1.4144840453961856</v>
      </c>
      <c r="E55" s="9">
        <v>1414.4840453961856</v>
      </c>
      <c r="F55" s="8">
        <v>67.754033405055623</v>
      </c>
      <c r="G55" s="8">
        <v>1.1238253214136769</v>
      </c>
      <c r="H55" s="8">
        <v>14.508470054830271</v>
      </c>
      <c r="I55" s="8">
        <v>0.94385550494575254</v>
      </c>
      <c r="J55" s="8">
        <v>2.7452427262918428</v>
      </c>
      <c r="K55" s="8">
        <v>0.11479081205647962</v>
      </c>
      <c r="L55" s="8">
        <v>0.17204691225749763</v>
      </c>
      <c r="M55" s="8" t="s">
        <v>51</v>
      </c>
      <c r="N55" s="8">
        <v>1.8661493150344197</v>
      </c>
      <c r="O55" s="10" t="s">
        <v>755</v>
      </c>
      <c r="P55" s="10" t="s">
        <v>913</v>
      </c>
      <c r="Q55" t="s">
        <v>756</v>
      </c>
      <c r="R55" t="s">
        <v>827</v>
      </c>
      <c r="S55" t="s">
        <v>851</v>
      </c>
      <c r="T55" t="s">
        <v>833</v>
      </c>
      <c r="U55" s="11">
        <v>21300</v>
      </c>
      <c r="V55" s="11">
        <v>43784</v>
      </c>
      <c r="W55">
        <f>DATEDIF(U55,V55,"Y")</f>
        <v>61</v>
      </c>
      <c r="X55">
        <v>0</v>
      </c>
      <c r="Y55">
        <v>1</v>
      </c>
      <c r="Z55">
        <v>0</v>
      </c>
      <c r="AA55">
        <v>1</v>
      </c>
      <c r="AB55">
        <v>3</v>
      </c>
      <c r="AC55" t="s">
        <v>834</v>
      </c>
      <c r="AD55" t="s">
        <v>831</v>
      </c>
      <c r="AE55">
        <v>10</v>
      </c>
      <c r="AF55" t="str">
        <f>IF(Q55=A55, "TRUE", "FALSE")</f>
        <v>TRUE</v>
      </c>
    </row>
    <row r="56" spans="1:32" x14ac:dyDescent="0.2">
      <c r="A56" t="s">
        <v>774</v>
      </c>
      <c r="B56" t="s">
        <v>774</v>
      </c>
      <c r="C56" s="2" t="s">
        <v>284</v>
      </c>
      <c r="D56" s="8">
        <v>1.4350422172834019</v>
      </c>
      <c r="E56" s="9">
        <v>1435.0422172834019</v>
      </c>
      <c r="F56" s="8">
        <v>64.327663506160192</v>
      </c>
      <c r="G56" s="8">
        <v>1.3754951397021293</v>
      </c>
      <c r="H56" s="8">
        <v>31.724757932232698</v>
      </c>
      <c r="I56" s="8">
        <v>1.1164932208250113</v>
      </c>
      <c r="J56" s="8">
        <v>2.8197958159609238</v>
      </c>
      <c r="K56" s="8">
        <v>0.20152459171955717</v>
      </c>
      <c r="L56" s="8">
        <v>0.31189002904527752</v>
      </c>
      <c r="M56" s="8">
        <v>0.13647675257119407</v>
      </c>
      <c r="N56" s="8">
        <v>2.9453598879218719</v>
      </c>
      <c r="O56" s="10" t="s">
        <v>773</v>
      </c>
      <c r="P56" s="10" t="s">
        <v>913</v>
      </c>
      <c r="Q56" t="s">
        <v>774</v>
      </c>
      <c r="R56" t="s">
        <v>827</v>
      </c>
      <c r="S56" t="s">
        <v>851</v>
      </c>
      <c r="T56" t="s">
        <v>833</v>
      </c>
      <c r="U56" s="11">
        <v>21300</v>
      </c>
      <c r="V56" s="11">
        <v>43791</v>
      </c>
      <c r="W56">
        <f>DATEDIF(U56,V56,"Y")</f>
        <v>61</v>
      </c>
      <c r="X56">
        <v>0</v>
      </c>
      <c r="Y56">
        <v>1</v>
      </c>
      <c r="Z56">
        <v>0</v>
      </c>
      <c r="AA56">
        <v>1</v>
      </c>
      <c r="AB56">
        <v>4</v>
      </c>
      <c r="AC56" t="s">
        <v>834</v>
      </c>
      <c r="AD56">
        <v>784</v>
      </c>
      <c r="AE56">
        <v>6</v>
      </c>
      <c r="AF56" t="str">
        <f>IF(Q56=A56, "TRUE", "FALSE")</f>
        <v>TRUE</v>
      </c>
    </row>
    <row r="57" spans="1:32" x14ac:dyDescent="0.2">
      <c r="A57" t="s">
        <v>754</v>
      </c>
      <c r="B57" t="s">
        <v>754</v>
      </c>
      <c r="C57" s="2" t="s">
        <v>274</v>
      </c>
      <c r="D57" s="8">
        <v>1.3671297824139077</v>
      </c>
      <c r="E57" s="9">
        <v>1367.1297824139076</v>
      </c>
      <c r="F57" s="8">
        <v>65.794726600267026</v>
      </c>
      <c r="G57" s="8">
        <v>1.4451919389172656</v>
      </c>
      <c r="H57" s="8">
        <v>24.174803591294403</v>
      </c>
      <c r="I57" s="8">
        <v>1.0594217197902838</v>
      </c>
      <c r="J57" s="8">
        <v>2.8608458219596518</v>
      </c>
      <c r="K57" s="8">
        <v>0.1915546569959396</v>
      </c>
      <c r="L57" s="8">
        <v>0.34524145846364729</v>
      </c>
      <c r="M57" s="8">
        <v>0.24744156259443992</v>
      </c>
      <c r="N57" s="8">
        <v>3.9100777872257551</v>
      </c>
      <c r="O57" s="10" t="s">
        <v>753</v>
      </c>
      <c r="P57" s="10" t="s">
        <v>913</v>
      </c>
      <c r="Q57" t="s">
        <v>754</v>
      </c>
      <c r="R57" t="s">
        <v>827</v>
      </c>
      <c r="S57" t="s">
        <v>851</v>
      </c>
      <c r="T57" t="s">
        <v>833</v>
      </c>
      <c r="U57" s="11">
        <v>21300</v>
      </c>
      <c r="V57" s="11">
        <v>43770</v>
      </c>
      <c r="W57">
        <f>DATEDIF(U57,V57,"Y")</f>
        <v>61</v>
      </c>
      <c r="X57">
        <v>0</v>
      </c>
      <c r="Y57">
        <v>1</v>
      </c>
      <c r="Z57">
        <v>0</v>
      </c>
      <c r="AA57">
        <v>1</v>
      </c>
      <c r="AB57">
        <v>2</v>
      </c>
      <c r="AC57" t="s">
        <v>834</v>
      </c>
      <c r="AD57">
        <v>921</v>
      </c>
      <c r="AE57">
        <v>12</v>
      </c>
      <c r="AF57" t="str">
        <f>IF(Q57=A57, "TRUE", "FALSE")</f>
        <v>TRUE</v>
      </c>
    </row>
    <row r="58" spans="1:32" x14ac:dyDescent="0.2">
      <c r="A58" t="s">
        <v>772</v>
      </c>
      <c r="B58" t="s">
        <v>772</v>
      </c>
      <c r="C58" s="2" t="s">
        <v>283</v>
      </c>
      <c r="D58" s="8">
        <v>1.1398930765846542</v>
      </c>
      <c r="E58" s="9">
        <v>1139.8930765846542</v>
      </c>
      <c r="F58" s="8">
        <v>86.762150355246035</v>
      </c>
      <c r="G58" s="8">
        <v>1.5493629037934258</v>
      </c>
      <c r="H58" s="8">
        <v>23.797708805135613</v>
      </c>
      <c r="I58" s="8">
        <v>0.99362521008551474</v>
      </c>
      <c r="J58" s="8">
        <v>3.6858596026338555</v>
      </c>
      <c r="K58" s="8">
        <v>3.6842766577844958E-2</v>
      </c>
      <c r="L58" s="8">
        <v>0.22508928629260802</v>
      </c>
      <c r="M58" s="8" t="s">
        <v>51</v>
      </c>
      <c r="N58" s="8">
        <v>1.5150400709824545</v>
      </c>
      <c r="O58" s="10" t="s">
        <v>771</v>
      </c>
      <c r="P58" s="10" t="s">
        <v>914</v>
      </c>
      <c r="Q58" t="s">
        <v>772</v>
      </c>
      <c r="R58" t="s">
        <v>827</v>
      </c>
      <c r="S58" t="s">
        <v>846</v>
      </c>
      <c r="T58" t="s">
        <v>835</v>
      </c>
      <c r="U58" s="11">
        <v>29371</v>
      </c>
      <c r="V58" s="11">
        <v>43784</v>
      </c>
      <c r="W58">
        <f>DATEDIF(U58,V58,"Y")</f>
        <v>39</v>
      </c>
      <c r="X58">
        <v>1</v>
      </c>
      <c r="Y58">
        <v>2</v>
      </c>
      <c r="Z58">
        <v>1</v>
      </c>
      <c r="AA58">
        <v>0</v>
      </c>
      <c r="AB58">
        <v>1</v>
      </c>
      <c r="AC58" t="s">
        <v>834</v>
      </c>
      <c r="AD58">
        <v>3792</v>
      </c>
      <c r="AE58">
        <v>8</v>
      </c>
      <c r="AF58" t="str">
        <f>IF(Q58=A58, "TRUE", "FALSE")</f>
        <v>TRUE</v>
      </c>
    </row>
    <row r="59" spans="1:32" x14ac:dyDescent="0.2">
      <c r="A59" t="s">
        <v>698</v>
      </c>
      <c r="B59" t="s">
        <v>698</v>
      </c>
      <c r="C59" s="2" t="s">
        <v>246</v>
      </c>
      <c r="D59" s="8">
        <v>1.4780636801957445</v>
      </c>
      <c r="E59" s="9">
        <v>1478.0636801957446</v>
      </c>
      <c r="F59" s="8">
        <v>49.487210996287288</v>
      </c>
      <c r="G59" s="8">
        <v>1.1305409864907499</v>
      </c>
      <c r="H59" s="8">
        <v>22.586979060053341</v>
      </c>
      <c r="I59" s="8">
        <v>0.97710599663752618</v>
      </c>
      <c r="J59" s="8">
        <v>2.6417702662421938</v>
      </c>
      <c r="K59" s="8">
        <v>0.17576324578274397</v>
      </c>
      <c r="L59" s="8">
        <v>0.20701159533393393</v>
      </c>
      <c r="M59" s="8" t="s">
        <v>51</v>
      </c>
      <c r="N59" s="8">
        <v>1.702138240852106</v>
      </c>
      <c r="O59" s="10" t="s">
        <v>697</v>
      </c>
      <c r="P59" s="10" t="s">
        <v>914</v>
      </c>
      <c r="Q59" t="s">
        <v>698</v>
      </c>
      <c r="R59" t="s">
        <v>827</v>
      </c>
      <c r="S59" t="s">
        <v>846</v>
      </c>
      <c r="T59" t="s">
        <v>835</v>
      </c>
      <c r="U59" s="11">
        <v>29371</v>
      </c>
      <c r="V59" s="11">
        <v>43798</v>
      </c>
      <c r="W59">
        <f>DATEDIF(U59,V59,"Y")</f>
        <v>39</v>
      </c>
      <c r="X59">
        <v>1</v>
      </c>
      <c r="Y59">
        <v>2</v>
      </c>
      <c r="Z59">
        <v>1</v>
      </c>
      <c r="AA59">
        <v>0</v>
      </c>
      <c r="AB59">
        <v>3</v>
      </c>
      <c r="AC59" t="s">
        <v>834</v>
      </c>
      <c r="AD59" t="s">
        <v>831</v>
      </c>
      <c r="AE59">
        <v>5</v>
      </c>
      <c r="AF59" t="str">
        <f>IF(Q59=A59, "TRUE", "FALSE")</f>
        <v>TRUE</v>
      </c>
    </row>
    <row r="60" spans="1:32" x14ac:dyDescent="0.2">
      <c r="A60" t="s">
        <v>704</v>
      </c>
      <c r="B60" t="s">
        <v>704</v>
      </c>
      <c r="C60" s="2" t="s">
        <v>249</v>
      </c>
      <c r="D60" s="8">
        <v>1.2865473872531952</v>
      </c>
      <c r="E60" s="9">
        <v>1286.5473872531952</v>
      </c>
      <c r="F60" s="8">
        <v>40.818540759214763</v>
      </c>
      <c r="G60" s="8">
        <v>1.1689242661299006</v>
      </c>
      <c r="H60" s="8">
        <v>83.039507617305219</v>
      </c>
      <c r="I60" s="8">
        <v>1.1530840523385932</v>
      </c>
      <c r="J60" s="8">
        <v>2.6833530191732238</v>
      </c>
      <c r="K60" s="8">
        <v>0.20673046173762427</v>
      </c>
      <c r="L60" s="8">
        <v>0.65145143104098313</v>
      </c>
      <c r="M60" s="8" t="s">
        <v>51</v>
      </c>
      <c r="N60" s="8">
        <v>2.1291386978689872</v>
      </c>
      <c r="O60" s="10" t="s">
        <v>703</v>
      </c>
      <c r="P60" s="10" t="s">
        <v>914</v>
      </c>
      <c r="Q60" t="s">
        <v>704</v>
      </c>
      <c r="R60" t="s">
        <v>827</v>
      </c>
      <c r="S60" t="s">
        <v>846</v>
      </c>
      <c r="T60" t="s">
        <v>835</v>
      </c>
      <c r="U60" s="11">
        <v>29371</v>
      </c>
      <c r="V60" s="11">
        <v>43805</v>
      </c>
      <c r="W60">
        <f>DATEDIF(U60,V60,"Y")</f>
        <v>39</v>
      </c>
      <c r="X60">
        <v>1</v>
      </c>
      <c r="Y60">
        <v>2</v>
      </c>
      <c r="Z60">
        <v>1</v>
      </c>
      <c r="AA60">
        <v>0</v>
      </c>
      <c r="AB60">
        <v>4</v>
      </c>
      <c r="AC60" t="s">
        <v>834</v>
      </c>
      <c r="AD60" t="s">
        <v>831</v>
      </c>
      <c r="AE60">
        <v>4</v>
      </c>
      <c r="AF60" t="str">
        <f>IF(Q60=A60, "TRUE", "FALSE")</f>
        <v>TRUE</v>
      </c>
    </row>
    <row r="61" spans="1:32" x14ac:dyDescent="0.2">
      <c r="A61" t="s">
        <v>712</v>
      </c>
      <c r="B61" t="s">
        <v>712</v>
      </c>
      <c r="C61" s="2" t="s">
        <v>253</v>
      </c>
      <c r="D61" s="8">
        <v>1.3387211939625954</v>
      </c>
      <c r="E61" s="9">
        <v>1338.7211939625954</v>
      </c>
      <c r="F61" s="8">
        <v>58.307087859790173</v>
      </c>
      <c r="G61" s="8">
        <v>1.6288346370416611</v>
      </c>
      <c r="H61" s="8">
        <v>47.215840246629327</v>
      </c>
      <c r="I61" s="8">
        <v>1.0045984525151157</v>
      </c>
      <c r="J61" s="8">
        <v>3.2717794657043413</v>
      </c>
      <c r="K61" s="8">
        <v>0.22317237132810808</v>
      </c>
      <c r="L61" s="8">
        <v>0.38794538686738123</v>
      </c>
      <c r="M61" s="8" t="s">
        <v>51</v>
      </c>
      <c r="N61" s="8">
        <v>2.5607939039843948</v>
      </c>
      <c r="O61" s="10" t="s">
        <v>711</v>
      </c>
      <c r="P61" s="10" t="s">
        <v>914</v>
      </c>
      <c r="Q61" t="s">
        <v>712</v>
      </c>
      <c r="R61" t="s">
        <v>827</v>
      </c>
      <c r="S61" t="s">
        <v>846</v>
      </c>
      <c r="T61" t="s">
        <v>835</v>
      </c>
      <c r="U61" s="11">
        <v>29371</v>
      </c>
      <c r="V61" s="11">
        <v>43812</v>
      </c>
      <c r="W61">
        <f>DATEDIF(U61,V61,"Y")</f>
        <v>39</v>
      </c>
      <c r="X61">
        <v>1</v>
      </c>
      <c r="Y61">
        <v>2</v>
      </c>
      <c r="Z61">
        <v>1</v>
      </c>
      <c r="AA61">
        <v>0</v>
      </c>
      <c r="AB61">
        <v>5</v>
      </c>
      <c r="AC61" t="s">
        <v>834</v>
      </c>
      <c r="AD61">
        <v>45</v>
      </c>
      <c r="AE61">
        <v>2</v>
      </c>
      <c r="AF61" t="str">
        <f>IF(Q61=A61, "TRUE", "FALSE")</f>
        <v>TRUE</v>
      </c>
    </row>
    <row r="62" spans="1:32" x14ac:dyDescent="0.2">
      <c r="A62" t="s">
        <v>718</v>
      </c>
      <c r="B62" t="s">
        <v>718</v>
      </c>
      <c r="C62" s="2" t="s">
        <v>256</v>
      </c>
      <c r="D62" s="8">
        <v>0.94720422178026964</v>
      </c>
      <c r="E62" s="9">
        <v>947.20422178026968</v>
      </c>
      <c r="F62" s="8">
        <v>49.526683717712231</v>
      </c>
      <c r="G62" s="8">
        <v>0.92408961285474867</v>
      </c>
      <c r="H62" s="8">
        <v>27.368873205565102</v>
      </c>
      <c r="I62" s="8">
        <v>0.99366482647437038</v>
      </c>
      <c r="J62" s="8">
        <v>2.707210534102606</v>
      </c>
      <c r="K62" s="8">
        <v>0.13567000720972811</v>
      </c>
      <c r="L62" s="8">
        <v>0.16587231538921648</v>
      </c>
      <c r="M62" s="8" t="s">
        <v>51</v>
      </c>
      <c r="N62" s="8">
        <v>2.1566214965563115</v>
      </c>
      <c r="O62" s="10" t="s">
        <v>717</v>
      </c>
      <c r="P62" s="10" t="s">
        <v>914</v>
      </c>
      <c r="Q62" t="s">
        <v>718</v>
      </c>
      <c r="R62" t="s">
        <v>827</v>
      </c>
      <c r="S62" t="s">
        <v>846</v>
      </c>
      <c r="T62" t="s">
        <v>835</v>
      </c>
      <c r="U62" s="11">
        <v>29371</v>
      </c>
      <c r="V62" s="11">
        <v>43840</v>
      </c>
      <c r="W62">
        <f>DATEDIF(U62,V62,"Y")</f>
        <v>39</v>
      </c>
      <c r="X62">
        <v>1</v>
      </c>
      <c r="Y62">
        <v>2</v>
      </c>
      <c r="Z62">
        <v>1</v>
      </c>
      <c r="AA62">
        <v>0</v>
      </c>
      <c r="AB62">
        <v>6</v>
      </c>
      <c r="AC62" t="s">
        <v>834</v>
      </c>
      <c r="AD62">
        <v>29</v>
      </c>
      <c r="AE62">
        <v>2</v>
      </c>
      <c r="AF62" t="str">
        <f>IF(Q62=A62, "TRUE", "FALSE")</f>
        <v>TRUE</v>
      </c>
    </row>
    <row r="63" spans="1:32" x14ac:dyDescent="0.2">
      <c r="A63" t="s">
        <v>746</v>
      </c>
      <c r="B63" t="s">
        <v>746</v>
      </c>
      <c r="C63" s="2" t="s">
        <v>270</v>
      </c>
      <c r="D63" s="8">
        <v>0.99456529857059883</v>
      </c>
      <c r="E63" s="9">
        <v>994.56529857059888</v>
      </c>
      <c r="F63" s="8">
        <v>84.005955178339136</v>
      </c>
      <c r="G63" s="8">
        <v>1.1502399345211733</v>
      </c>
      <c r="H63" s="8">
        <v>24.902752299541916</v>
      </c>
      <c r="I63" s="8">
        <v>0.9912625580567026</v>
      </c>
      <c r="J63" s="8">
        <v>3.1912417505434028</v>
      </c>
      <c r="K63" s="8">
        <v>0.17796033788769039</v>
      </c>
      <c r="L63" s="8">
        <v>0.23296990263349238</v>
      </c>
      <c r="M63" s="8" t="s">
        <v>51</v>
      </c>
      <c r="N63" s="8">
        <v>2.5656078901006314</v>
      </c>
      <c r="O63" s="10" t="s">
        <v>745</v>
      </c>
      <c r="P63" s="10" t="s">
        <v>914</v>
      </c>
      <c r="Q63" t="s">
        <v>746</v>
      </c>
      <c r="R63" t="s">
        <v>827</v>
      </c>
      <c r="S63" t="s">
        <v>846</v>
      </c>
      <c r="T63" t="s">
        <v>835</v>
      </c>
      <c r="U63" s="11">
        <v>29371</v>
      </c>
      <c r="V63" s="11">
        <v>43896</v>
      </c>
      <c r="W63">
        <f>DATEDIF(U63,V63,"Y")</f>
        <v>39</v>
      </c>
      <c r="X63">
        <v>1</v>
      </c>
      <c r="Y63">
        <v>2</v>
      </c>
      <c r="Z63">
        <v>1</v>
      </c>
      <c r="AA63">
        <v>0</v>
      </c>
      <c r="AB63">
        <v>7</v>
      </c>
      <c r="AC63" t="s">
        <v>834</v>
      </c>
      <c r="AD63">
        <v>1822</v>
      </c>
      <c r="AE63">
        <v>3</v>
      </c>
      <c r="AF63" t="str">
        <f>IF(Q63=A63, "TRUE", "FALSE")</f>
        <v>TRUE</v>
      </c>
    </row>
    <row r="64" spans="1:32" x14ac:dyDescent="0.2">
      <c r="A64" t="s">
        <v>696</v>
      </c>
      <c r="B64" t="s">
        <v>696</v>
      </c>
      <c r="C64" s="2" t="s">
        <v>245</v>
      </c>
      <c r="D64" s="8">
        <v>1.3315203801891053</v>
      </c>
      <c r="E64" s="9">
        <v>1331.5203801891053</v>
      </c>
      <c r="F64" s="8">
        <v>60.831590333165622</v>
      </c>
      <c r="G64" s="8">
        <v>2.8753153145948827</v>
      </c>
      <c r="H64" s="8">
        <v>24.269767961098772</v>
      </c>
      <c r="I64" s="8">
        <v>1.0546042699075251</v>
      </c>
      <c r="J64" s="8">
        <v>2.9673332425332455</v>
      </c>
      <c r="K64" s="8">
        <v>0.17773575741389286</v>
      </c>
      <c r="L64" s="8">
        <v>0.1902176658865618</v>
      </c>
      <c r="M64" s="8" t="s">
        <v>51</v>
      </c>
      <c r="N64" s="8">
        <v>1.6986307782677357</v>
      </c>
      <c r="O64" s="10" t="s">
        <v>695</v>
      </c>
      <c r="P64" s="10" t="s">
        <v>914</v>
      </c>
      <c r="Q64" t="s">
        <v>696</v>
      </c>
      <c r="R64" t="s">
        <v>827</v>
      </c>
      <c r="S64" t="s">
        <v>846</v>
      </c>
      <c r="T64" t="s">
        <v>835</v>
      </c>
      <c r="U64" s="11">
        <v>29371</v>
      </c>
      <c r="V64" s="11">
        <v>43791</v>
      </c>
      <c r="W64">
        <f>DATEDIF(U64,V64,"Y")</f>
        <v>39</v>
      </c>
      <c r="X64">
        <v>1</v>
      </c>
      <c r="Y64">
        <v>2</v>
      </c>
      <c r="Z64">
        <v>1</v>
      </c>
      <c r="AA64">
        <v>0</v>
      </c>
      <c r="AB64">
        <v>2</v>
      </c>
      <c r="AC64" t="s">
        <v>834</v>
      </c>
      <c r="AD64" t="s">
        <v>831</v>
      </c>
      <c r="AE64">
        <v>5</v>
      </c>
      <c r="AF64" t="str">
        <f>IF(Q64=A64, "TRUE", "FALSE")</f>
        <v>TRUE</v>
      </c>
    </row>
    <row r="65" spans="1:32" x14ac:dyDescent="0.2">
      <c r="A65" t="s">
        <v>760</v>
      </c>
      <c r="B65" t="s">
        <v>760</v>
      </c>
      <c r="C65" s="2" t="s">
        <v>277</v>
      </c>
      <c r="D65" s="8">
        <v>1.2034886234241562</v>
      </c>
      <c r="E65" s="9">
        <v>1203.4886234241562</v>
      </c>
      <c r="F65" s="8">
        <v>65.896283752431813</v>
      </c>
      <c r="G65" s="8">
        <v>1.1219808977704724</v>
      </c>
      <c r="H65" s="8">
        <v>53.8689742923289</v>
      </c>
      <c r="I65" s="8">
        <v>1.030542105181437</v>
      </c>
      <c r="J65" s="8">
        <v>2.8889761333995563</v>
      </c>
      <c r="K65" s="8">
        <v>0.16092868206153582</v>
      </c>
      <c r="L65" s="8">
        <v>0.43165943839050835</v>
      </c>
      <c r="M65" s="8">
        <v>2.3698243257232318E-3</v>
      </c>
      <c r="N65" s="8">
        <v>2.3641942175045636</v>
      </c>
      <c r="O65" s="10" t="s">
        <v>759</v>
      </c>
      <c r="P65" s="10" t="s">
        <v>915</v>
      </c>
      <c r="Q65" t="s">
        <v>760</v>
      </c>
      <c r="R65" t="s">
        <v>827</v>
      </c>
      <c r="S65" t="s">
        <v>828</v>
      </c>
      <c r="T65" t="s">
        <v>835</v>
      </c>
      <c r="U65" s="11">
        <v>33023</v>
      </c>
      <c r="V65" s="11">
        <v>43788</v>
      </c>
      <c r="W65">
        <v>29</v>
      </c>
      <c r="X65">
        <v>0</v>
      </c>
      <c r="Y65">
        <v>2</v>
      </c>
      <c r="Z65">
        <v>0</v>
      </c>
      <c r="AA65">
        <v>0</v>
      </c>
      <c r="AB65">
        <v>1</v>
      </c>
      <c r="AC65" t="s">
        <v>832</v>
      </c>
      <c r="AD65">
        <v>1213</v>
      </c>
      <c r="AE65">
        <v>7</v>
      </c>
      <c r="AF65" t="str">
        <f>IF(Q65=A65, "TRUE", "FALSE")</f>
        <v>TRUE</v>
      </c>
    </row>
    <row r="66" spans="1:32" x14ac:dyDescent="0.2">
      <c r="A66" t="s">
        <v>706</v>
      </c>
      <c r="B66" t="s">
        <v>706</v>
      </c>
      <c r="C66" s="2" t="s">
        <v>250</v>
      </c>
      <c r="D66" s="8">
        <v>1.6159614722596265</v>
      </c>
      <c r="E66" s="9">
        <v>1615.9614722596266</v>
      </c>
      <c r="F66" s="8">
        <v>54.397959326537254</v>
      </c>
      <c r="G66" s="8">
        <v>1.1664381893523046</v>
      </c>
      <c r="H66" s="8">
        <v>30.775691174637657</v>
      </c>
      <c r="I66" s="8">
        <v>1.0281904255955863</v>
      </c>
      <c r="J66" s="8">
        <v>2.7388529771420957</v>
      </c>
      <c r="K66" s="8">
        <v>0.27952757713742882</v>
      </c>
      <c r="L66" s="8">
        <v>0.3766352445929837</v>
      </c>
      <c r="M66" s="8" t="s">
        <v>51</v>
      </c>
      <c r="N66" s="8">
        <v>2.169698575848888</v>
      </c>
      <c r="O66" s="10" t="s">
        <v>705</v>
      </c>
      <c r="P66" s="10" t="s">
        <v>915</v>
      </c>
      <c r="Q66" t="s">
        <v>706</v>
      </c>
      <c r="R66" t="s">
        <v>827</v>
      </c>
      <c r="S66" t="s">
        <v>828</v>
      </c>
      <c r="T66" t="s">
        <v>835</v>
      </c>
      <c r="U66" s="11">
        <v>33023</v>
      </c>
      <c r="V66" s="11">
        <v>43805</v>
      </c>
      <c r="W66">
        <v>29</v>
      </c>
      <c r="X66">
        <v>0</v>
      </c>
      <c r="Y66">
        <v>2</v>
      </c>
      <c r="Z66">
        <v>0</v>
      </c>
      <c r="AA66">
        <v>0</v>
      </c>
      <c r="AB66">
        <v>3</v>
      </c>
      <c r="AC66" t="s">
        <v>832</v>
      </c>
      <c r="AD66" t="s">
        <v>831</v>
      </c>
      <c r="AE66">
        <v>6</v>
      </c>
      <c r="AF66" t="str">
        <f>IF(Q66=A66, "TRUE", "FALSE")</f>
        <v>TRUE</v>
      </c>
    </row>
    <row r="67" spans="1:32" x14ac:dyDescent="0.2">
      <c r="A67" t="s">
        <v>708</v>
      </c>
      <c r="B67" t="s">
        <v>708</v>
      </c>
      <c r="C67" s="2" t="s">
        <v>251</v>
      </c>
      <c r="D67" s="8">
        <v>0.9293724878982621</v>
      </c>
      <c r="E67" s="9">
        <v>929.37248789826208</v>
      </c>
      <c r="F67" s="8">
        <v>39.953946007286007</v>
      </c>
      <c r="G67" s="8">
        <v>0.43642015752063201</v>
      </c>
      <c r="H67" s="8">
        <v>16.973970179660007</v>
      </c>
      <c r="I67" s="8">
        <v>1.0805192623928135</v>
      </c>
      <c r="J67" s="8">
        <v>2.7220791307979506</v>
      </c>
      <c r="K67" s="8">
        <v>0.18581098887235878</v>
      </c>
      <c r="L67" s="8">
        <v>0.26471669075128101</v>
      </c>
      <c r="M67" s="8" t="s">
        <v>51</v>
      </c>
      <c r="N67" s="8">
        <v>3.0637753772344918</v>
      </c>
      <c r="O67" s="10" t="s">
        <v>707</v>
      </c>
      <c r="P67" s="10" t="s">
        <v>915</v>
      </c>
      <c r="Q67" t="s">
        <v>708</v>
      </c>
      <c r="R67" t="s">
        <v>827</v>
      </c>
      <c r="S67" t="s">
        <v>828</v>
      </c>
      <c r="T67" t="s">
        <v>835</v>
      </c>
      <c r="U67" s="11">
        <v>33023</v>
      </c>
      <c r="V67" s="11">
        <v>43812</v>
      </c>
      <c r="W67">
        <v>29</v>
      </c>
      <c r="X67">
        <v>0</v>
      </c>
      <c r="Y67">
        <v>2</v>
      </c>
      <c r="Z67">
        <v>0</v>
      </c>
      <c r="AA67">
        <v>0</v>
      </c>
      <c r="AB67">
        <v>4</v>
      </c>
      <c r="AC67" t="s">
        <v>832</v>
      </c>
      <c r="AD67" t="s">
        <v>831</v>
      </c>
      <c r="AE67">
        <v>6</v>
      </c>
      <c r="AF67" t="str">
        <f>IF(Q67=A67, "TRUE", "FALSE")</f>
        <v>TRUE</v>
      </c>
    </row>
    <row r="68" spans="1:32" x14ac:dyDescent="0.2">
      <c r="A68" t="s">
        <v>716</v>
      </c>
      <c r="B68" t="s">
        <v>716</v>
      </c>
      <c r="C68" s="2" t="s">
        <v>255</v>
      </c>
      <c r="D68" s="8">
        <v>1.1820990189199596</v>
      </c>
      <c r="E68" s="9">
        <v>1182.0990189199597</v>
      </c>
      <c r="F68" s="8">
        <v>48.35256440280628</v>
      </c>
      <c r="G68" s="8">
        <v>1.0775672788317867</v>
      </c>
      <c r="H68" s="8">
        <v>19.609523787955709</v>
      </c>
      <c r="I68" s="8">
        <v>0.98250708967449851</v>
      </c>
      <c r="J68" s="8">
        <v>2.7326879951758491</v>
      </c>
      <c r="K68" s="8">
        <v>0.14374260122036692</v>
      </c>
      <c r="L68" s="8">
        <v>0.23631676593219125</v>
      </c>
      <c r="M68" s="8" t="s">
        <v>51</v>
      </c>
      <c r="N68" s="8">
        <v>1.9896150844603908</v>
      </c>
      <c r="O68" s="10" t="s">
        <v>715</v>
      </c>
      <c r="P68" s="10" t="s">
        <v>915</v>
      </c>
      <c r="Q68" t="s">
        <v>716</v>
      </c>
      <c r="R68" t="s">
        <v>827</v>
      </c>
      <c r="S68" t="s">
        <v>828</v>
      </c>
      <c r="T68" t="s">
        <v>835</v>
      </c>
      <c r="U68" s="11">
        <v>33023</v>
      </c>
      <c r="V68" s="11">
        <v>43817</v>
      </c>
      <c r="W68">
        <v>29</v>
      </c>
      <c r="X68">
        <v>0</v>
      </c>
      <c r="Y68">
        <v>2</v>
      </c>
      <c r="Z68">
        <v>0</v>
      </c>
      <c r="AA68">
        <v>0</v>
      </c>
      <c r="AB68">
        <v>5</v>
      </c>
      <c r="AC68" t="s">
        <v>832</v>
      </c>
      <c r="AD68">
        <v>368</v>
      </c>
      <c r="AE68">
        <v>7</v>
      </c>
      <c r="AF68" t="str">
        <f>IF(Q68=A68, "TRUE", "FALSE")</f>
        <v>TRUE</v>
      </c>
    </row>
    <row r="69" spans="1:32" x14ac:dyDescent="0.2">
      <c r="A69" t="s">
        <v>720</v>
      </c>
      <c r="B69" t="s">
        <v>720</v>
      </c>
      <c r="C69" s="2" t="s">
        <v>257</v>
      </c>
      <c r="D69" s="8">
        <v>0.76838891387534514</v>
      </c>
      <c r="E69" s="9">
        <v>768.38891387534511</v>
      </c>
      <c r="F69" s="8">
        <v>61.530124728040633</v>
      </c>
      <c r="G69" s="8">
        <v>1.1549485259440615</v>
      </c>
      <c r="H69" s="8">
        <v>12.758192881099012</v>
      </c>
      <c r="I69" s="8">
        <v>0.94112758743323643</v>
      </c>
      <c r="J69" s="8">
        <v>2.6281434177989986</v>
      </c>
      <c r="K69" s="8">
        <v>1.6360217298058786E-2</v>
      </c>
      <c r="L69" s="8">
        <v>0.16917458702230126</v>
      </c>
      <c r="M69" s="8" t="s">
        <v>51</v>
      </c>
      <c r="N69" s="8">
        <v>2.1768888961248987</v>
      </c>
      <c r="O69" s="10" t="s">
        <v>719</v>
      </c>
      <c r="P69" s="10" t="s">
        <v>915</v>
      </c>
      <c r="Q69" t="s">
        <v>720</v>
      </c>
      <c r="R69" t="s">
        <v>827</v>
      </c>
      <c r="S69" t="s">
        <v>828</v>
      </c>
      <c r="T69" t="s">
        <v>835</v>
      </c>
      <c r="U69" s="11">
        <v>33023</v>
      </c>
      <c r="V69" s="11">
        <v>43847</v>
      </c>
      <c r="W69">
        <v>29</v>
      </c>
      <c r="X69">
        <v>0</v>
      </c>
      <c r="Y69">
        <v>2</v>
      </c>
      <c r="Z69">
        <v>0</v>
      </c>
      <c r="AA69">
        <v>0</v>
      </c>
      <c r="AB69">
        <v>6</v>
      </c>
      <c r="AC69" t="s">
        <v>832</v>
      </c>
      <c r="AD69">
        <v>426</v>
      </c>
      <c r="AE69">
        <v>3</v>
      </c>
      <c r="AF69" t="str">
        <f>IF(Q69=A69, "TRUE", "FALSE")</f>
        <v>TRUE</v>
      </c>
    </row>
    <row r="70" spans="1:32" x14ac:dyDescent="0.2">
      <c r="A70" t="s">
        <v>726</v>
      </c>
      <c r="B70" t="s">
        <v>726</v>
      </c>
      <c r="C70" s="2" t="s">
        <v>260</v>
      </c>
      <c r="D70" s="8">
        <v>1.029717623058372</v>
      </c>
      <c r="E70" s="9">
        <v>1029.7176230583721</v>
      </c>
      <c r="F70" s="8">
        <v>56.85712379475801</v>
      </c>
      <c r="G70" s="8">
        <v>0.77474055207541526</v>
      </c>
      <c r="H70" s="8">
        <v>23.135763473754423</v>
      </c>
      <c r="I70" s="8">
        <v>0.9510835962367794</v>
      </c>
      <c r="J70" s="8">
        <v>2.7881074113284199</v>
      </c>
      <c r="K70" s="8">
        <v>0.15325259105567329</v>
      </c>
      <c r="L70" s="8">
        <v>0.23158367702084659</v>
      </c>
      <c r="M70" s="8" t="s">
        <v>51</v>
      </c>
      <c r="N70" s="8">
        <v>1.919154063553012</v>
      </c>
      <c r="O70" s="10" t="s">
        <v>725</v>
      </c>
      <c r="P70" s="10" t="s">
        <v>915</v>
      </c>
      <c r="Q70" t="s">
        <v>726</v>
      </c>
      <c r="R70" t="s">
        <v>827</v>
      </c>
      <c r="S70" t="s">
        <v>828</v>
      </c>
      <c r="T70" t="s">
        <v>835</v>
      </c>
      <c r="U70" s="11">
        <v>33023</v>
      </c>
      <c r="V70" s="11">
        <v>43875</v>
      </c>
      <c r="W70">
        <v>29</v>
      </c>
      <c r="X70">
        <v>0</v>
      </c>
      <c r="Y70">
        <v>2</v>
      </c>
      <c r="Z70">
        <v>0</v>
      </c>
      <c r="AA70">
        <v>0</v>
      </c>
      <c r="AB70">
        <v>7</v>
      </c>
      <c r="AC70" t="s">
        <v>832</v>
      </c>
      <c r="AD70">
        <v>391</v>
      </c>
      <c r="AE70">
        <v>2</v>
      </c>
      <c r="AF70" t="str">
        <f>IF(Q70=A70, "TRUE", "FALSE")</f>
        <v>TRUE</v>
      </c>
    </row>
    <row r="71" spans="1:32" x14ac:dyDescent="0.2">
      <c r="A71" t="s">
        <v>700</v>
      </c>
      <c r="B71" t="s">
        <v>700</v>
      </c>
      <c r="C71" s="2" t="s">
        <v>247</v>
      </c>
      <c r="D71" s="8">
        <v>1.3223498847651813</v>
      </c>
      <c r="E71" s="9">
        <v>1322.3498847651813</v>
      </c>
      <c r="F71" s="8">
        <v>60.011862819626572</v>
      </c>
      <c r="G71" s="8">
        <v>1.3459789922781251</v>
      </c>
      <c r="H71" s="8">
        <v>8.7701354780786644</v>
      </c>
      <c r="I71" s="8">
        <v>0.96094585337390459</v>
      </c>
      <c r="J71" s="8">
        <v>3.7328451498489841</v>
      </c>
      <c r="K71" s="8">
        <v>0.17580986672977536</v>
      </c>
      <c r="L71" s="8">
        <v>0.36546172177940939</v>
      </c>
      <c r="M71" s="8" t="s">
        <v>51</v>
      </c>
      <c r="N71" s="8">
        <v>2.2689068825486469</v>
      </c>
      <c r="O71" s="10" t="s">
        <v>699</v>
      </c>
      <c r="P71" s="10" t="s">
        <v>915</v>
      </c>
      <c r="Q71" t="s">
        <v>700</v>
      </c>
      <c r="R71" t="s">
        <v>827</v>
      </c>
      <c r="S71" t="s">
        <v>828</v>
      </c>
      <c r="T71" t="s">
        <v>835</v>
      </c>
      <c r="U71" s="11">
        <v>33023</v>
      </c>
      <c r="V71" s="11">
        <v>43798</v>
      </c>
      <c r="W71">
        <v>29</v>
      </c>
      <c r="X71">
        <v>0</v>
      </c>
      <c r="Y71">
        <v>2</v>
      </c>
      <c r="Z71">
        <v>0</v>
      </c>
      <c r="AA71">
        <v>0</v>
      </c>
      <c r="AB71">
        <v>2</v>
      </c>
      <c r="AC71" t="s">
        <v>832</v>
      </c>
      <c r="AD71" t="s">
        <v>831</v>
      </c>
      <c r="AE71">
        <v>3</v>
      </c>
      <c r="AF71" t="str">
        <f>IF(Q71=A71, "TRUE", "FALSE")</f>
        <v>TRUE</v>
      </c>
    </row>
    <row r="72" spans="1:32" x14ac:dyDescent="0.2">
      <c r="A72" t="s">
        <v>722</v>
      </c>
      <c r="B72" t="s">
        <v>722</v>
      </c>
      <c r="C72" s="2" t="s">
        <v>258</v>
      </c>
      <c r="D72" s="8">
        <v>1.6220229570417282</v>
      </c>
      <c r="E72" s="9">
        <v>1622.0229570417282</v>
      </c>
      <c r="F72" s="8">
        <v>66.688224550399909</v>
      </c>
      <c r="G72" s="8">
        <v>0.76622785886288658</v>
      </c>
      <c r="H72" s="8">
        <v>14.930506574534423</v>
      </c>
      <c r="I72" s="8">
        <v>0.97219312923469081</v>
      </c>
      <c r="J72" s="8">
        <v>2.6329317004952082</v>
      </c>
      <c r="K72" s="8">
        <v>0.14112409954623589</v>
      </c>
      <c r="L72" s="8">
        <v>3.9077381151897218E-2</v>
      </c>
      <c r="M72" s="8" t="s">
        <v>51</v>
      </c>
      <c r="N72" s="8">
        <v>1.1955917896575794</v>
      </c>
      <c r="O72" s="10" t="s">
        <v>721</v>
      </c>
      <c r="P72" s="10" t="s">
        <v>916</v>
      </c>
      <c r="Q72" t="s">
        <v>722</v>
      </c>
      <c r="R72" t="s">
        <v>823</v>
      </c>
      <c r="S72" t="s">
        <v>826</v>
      </c>
      <c r="T72" t="s">
        <v>835</v>
      </c>
      <c r="U72" s="11">
        <v>29354</v>
      </c>
      <c r="V72" s="11">
        <v>43868</v>
      </c>
      <c r="W72">
        <f>DATEDIF(U72,V72,"Y")</f>
        <v>39</v>
      </c>
      <c r="X72">
        <v>1</v>
      </c>
      <c r="Y72" s="22">
        <v>2</v>
      </c>
      <c r="Z72" s="24">
        <v>1</v>
      </c>
      <c r="AA72" s="24">
        <v>0</v>
      </c>
      <c r="AB72">
        <v>1</v>
      </c>
      <c r="AC72" t="s">
        <v>832</v>
      </c>
      <c r="AD72">
        <v>11611</v>
      </c>
      <c r="AE72">
        <v>10</v>
      </c>
      <c r="AF72" t="str">
        <f>IF(Q72=A72, "TRUE", "FALSE")</f>
        <v>TRUE</v>
      </c>
    </row>
    <row r="73" spans="1:32" x14ac:dyDescent="0.2">
      <c r="A73" t="s">
        <v>728</v>
      </c>
      <c r="B73" t="s">
        <v>728</v>
      </c>
      <c r="C73" s="2" t="s">
        <v>261</v>
      </c>
      <c r="D73" s="8">
        <v>1.0359755314156907</v>
      </c>
      <c r="E73" s="9">
        <v>1035.9755314156907</v>
      </c>
      <c r="F73" s="8">
        <v>69.552109595122545</v>
      </c>
      <c r="G73" s="8">
        <v>1.3596372027324426</v>
      </c>
      <c r="H73" s="8">
        <v>26.828619112378611</v>
      </c>
      <c r="I73" s="8">
        <v>1.0219495039184345</v>
      </c>
      <c r="J73" s="8">
        <v>3.1972583496818432</v>
      </c>
      <c r="K73" s="8">
        <v>0.21123538563483857</v>
      </c>
      <c r="L73" s="8">
        <v>0.54737007246152913</v>
      </c>
      <c r="M73" s="8" t="s">
        <v>51</v>
      </c>
      <c r="N73" s="8">
        <v>2.1291294059444597</v>
      </c>
      <c r="O73" s="10" t="s">
        <v>727</v>
      </c>
      <c r="P73" s="10" t="s">
        <v>916</v>
      </c>
      <c r="Q73" t="s">
        <v>728</v>
      </c>
      <c r="R73" t="s">
        <v>823</v>
      </c>
      <c r="S73" t="s">
        <v>826</v>
      </c>
      <c r="T73" t="s">
        <v>835</v>
      </c>
      <c r="U73" s="11">
        <v>29354</v>
      </c>
      <c r="V73" s="11">
        <v>43882</v>
      </c>
      <c r="W73">
        <f>DATEDIF(U73,V73,"Y")</f>
        <v>39</v>
      </c>
      <c r="X73">
        <v>1</v>
      </c>
      <c r="Y73" s="22">
        <v>2</v>
      </c>
      <c r="Z73" s="24">
        <v>1</v>
      </c>
      <c r="AA73" s="24">
        <v>0</v>
      </c>
      <c r="AB73">
        <v>3</v>
      </c>
      <c r="AC73" t="s">
        <v>832</v>
      </c>
      <c r="AD73" t="s">
        <v>831</v>
      </c>
      <c r="AE73">
        <v>6</v>
      </c>
      <c r="AF73" t="str">
        <f>IF(Q73=A73, "TRUE", "FALSE")</f>
        <v>TRUE</v>
      </c>
    </row>
    <row r="74" spans="1:32" x14ac:dyDescent="0.2">
      <c r="A74" t="s">
        <v>732</v>
      </c>
      <c r="B74" t="s">
        <v>732</v>
      </c>
      <c r="C74" s="2" t="s">
        <v>263</v>
      </c>
      <c r="D74" s="8">
        <v>1.5117170476562871</v>
      </c>
      <c r="E74" s="9">
        <v>1511.7170476562871</v>
      </c>
      <c r="F74" s="8">
        <v>104.77056154984678</v>
      </c>
      <c r="G74" s="8">
        <v>1.8681167586884697</v>
      </c>
      <c r="H74" s="8">
        <v>41.842891883046001</v>
      </c>
      <c r="I74" s="8">
        <v>1.1423868851386993</v>
      </c>
      <c r="J74" s="8">
        <v>3.7152362893636814</v>
      </c>
      <c r="K74" s="8">
        <v>0.14895165921895645</v>
      </c>
      <c r="L74" s="8">
        <v>0.6532473082881991</v>
      </c>
      <c r="M74" s="8" t="s">
        <v>51</v>
      </c>
      <c r="N74" s="8">
        <v>1.8163672426285904</v>
      </c>
      <c r="O74" s="10" t="s">
        <v>731</v>
      </c>
      <c r="P74" s="10" t="s">
        <v>916</v>
      </c>
      <c r="Q74" t="s">
        <v>732</v>
      </c>
      <c r="R74" t="s">
        <v>823</v>
      </c>
      <c r="S74" t="s">
        <v>826</v>
      </c>
      <c r="T74" t="s">
        <v>835</v>
      </c>
      <c r="U74" s="11">
        <v>29354</v>
      </c>
      <c r="V74" s="11">
        <v>43889</v>
      </c>
      <c r="W74">
        <f>DATEDIF(U74,V74,"Y")</f>
        <v>39</v>
      </c>
      <c r="X74">
        <v>1</v>
      </c>
      <c r="Y74" s="22">
        <v>2</v>
      </c>
      <c r="Z74" s="24">
        <v>1</v>
      </c>
      <c r="AA74" s="24">
        <v>0</v>
      </c>
      <c r="AB74">
        <v>4</v>
      </c>
      <c r="AC74" t="s">
        <v>832</v>
      </c>
      <c r="AD74" t="s">
        <v>831</v>
      </c>
      <c r="AE74">
        <v>8</v>
      </c>
      <c r="AF74" t="str">
        <f>IF(Q74=A74, "TRUE", "FALSE")</f>
        <v>TRUE</v>
      </c>
    </row>
    <row r="75" spans="1:32" x14ac:dyDescent="0.2">
      <c r="A75" t="s">
        <v>736</v>
      </c>
      <c r="B75" t="s">
        <v>736</v>
      </c>
      <c r="C75" s="2" t="s">
        <v>265</v>
      </c>
      <c r="D75" s="8">
        <v>1.2150149362085785</v>
      </c>
      <c r="E75" s="9">
        <v>1215.0149362085785</v>
      </c>
      <c r="F75" s="8">
        <v>66.909721049803437</v>
      </c>
      <c r="G75" s="8">
        <v>0.96121935788543633</v>
      </c>
      <c r="H75" s="8">
        <v>24.107009626432337</v>
      </c>
      <c r="I75" s="8">
        <v>0.98057430803277379</v>
      </c>
      <c r="J75" s="8">
        <v>3.3758900562091045</v>
      </c>
      <c r="K75" s="8">
        <v>0.12846469615819964</v>
      </c>
      <c r="L75" s="8">
        <v>0.42060265978015454</v>
      </c>
      <c r="M75" s="8" t="s">
        <v>51</v>
      </c>
      <c r="N75" s="8">
        <v>2.0547688786901919</v>
      </c>
      <c r="O75" s="10" t="s">
        <v>735</v>
      </c>
      <c r="P75" s="10" t="s">
        <v>916</v>
      </c>
      <c r="Q75" t="s">
        <v>736</v>
      </c>
      <c r="R75" t="s">
        <v>823</v>
      </c>
      <c r="S75" t="s">
        <v>826</v>
      </c>
      <c r="T75" t="s">
        <v>835</v>
      </c>
      <c r="U75" s="11">
        <v>29354</v>
      </c>
      <c r="V75" s="11">
        <v>43894</v>
      </c>
      <c r="W75">
        <f>DATEDIF(U75,V75,"Y")</f>
        <v>39</v>
      </c>
      <c r="X75">
        <v>1</v>
      </c>
      <c r="Y75" s="22">
        <v>2</v>
      </c>
      <c r="Z75" s="24">
        <v>1</v>
      </c>
      <c r="AA75" s="24">
        <v>0</v>
      </c>
      <c r="AB75">
        <v>5</v>
      </c>
      <c r="AC75" t="s">
        <v>832</v>
      </c>
      <c r="AD75">
        <v>4033</v>
      </c>
      <c r="AE75">
        <v>8</v>
      </c>
      <c r="AF75" t="str">
        <f>IF(Q75=A75, "TRUE", "FALSE")</f>
        <v>TRUE</v>
      </c>
    </row>
    <row r="76" spans="1:32" x14ac:dyDescent="0.2">
      <c r="A76" t="s">
        <v>748</v>
      </c>
      <c r="B76" t="s">
        <v>748</v>
      </c>
      <c r="C76" s="2" t="s">
        <v>271</v>
      </c>
      <c r="D76" s="8">
        <v>1.2679852285121491</v>
      </c>
      <c r="E76" s="9">
        <v>1267.9852285121492</v>
      </c>
      <c r="F76" s="8">
        <v>100.19883362487975</v>
      </c>
      <c r="G76" s="8">
        <v>1.5561553709816263</v>
      </c>
      <c r="H76" s="8">
        <v>51.448533991822615</v>
      </c>
      <c r="I76" s="8">
        <v>1.147068890304743</v>
      </c>
      <c r="J76" s="8">
        <v>3.0676790578566466</v>
      </c>
      <c r="K76" s="8">
        <v>0.20301093530512332</v>
      </c>
      <c r="L76" s="8">
        <v>0.46575546151412905</v>
      </c>
      <c r="M76" s="8">
        <v>0.17665158856235819</v>
      </c>
      <c r="N76" s="8">
        <v>2.9022527735631369</v>
      </c>
      <c r="O76" s="10" t="s">
        <v>747</v>
      </c>
      <c r="P76" s="10" t="s">
        <v>916</v>
      </c>
      <c r="Q76" t="s">
        <v>748</v>
      </c>
      <c r="R76" t="s">
        <v>823</v>
      </c>
      <c r="S76" t="s">
        <v>826</v>
      </c>
      <c r="T76" t="s">
        <v>835</v>
      </c>
      <c r="U76" s="11">
        <v>29354</v>
      </c>
      <c r="V76" s="11">
        <v>44007</v>
      </c>
      <c r="W76">
        <f>DATEDIF(U76,V76,"Y")</f>
        <v>40</v>
      </c>
      <c r="X76">
        <v>1</v>
      </c>
      <c r="Y76" s="22">
        <v>2</v>
      </c>
      <c r="Z76" s="24">
        <v>1</v>
      </c>
      <c r="AA76" s="24">
        <v>0</v>
      </c>
      <c r="AB76">
        <v>7</v>
      </c>
      <c r="AC76" t="s">
        <v>832</v>
      </c>
      <c r="AD76">
        <v>43</v>
      </c>
      <c r="AE76">
        <v>2</v>
      </c>
      <c r="AF76" t="str">
        <f>IF(Q76=A76, "TRUE", "FALSE")</f>
        <v>TRUE</v>
      </c>
    </row>
    <row r="77" spans="1:32" x14ac:dyDescent="0.2">
      <c r="A77" t="s">
        <v>724</v>
      </c>
      <c r="B77" t="s">
        <v>724</v>
      </c>
      <c r="C77" s="2" t="s">
        <v>259</v>
      </c>
      <c r="D77" s="8">
        <v>1.0739256415618663</v>
      </c>
      <c r="E77" s="9">
        <v>1073.9256415618663</v>
      </c>
      <c r="F77" s="8">
        <v>58.789310856890609</v>
      </c>
      <c r="G77" s="8">
        <v>0.94984429779044577</v>
      </c>
      <c r="H77" s="8">
        <v>30.502298300796369</v>
      </c>
      <c r="I77" s="8">
        <v>1.0062584105898809</v>
      </c>
      <c r="J77" s="8">
        <v>2.8215959774916293</v>
      </c>
      <c r="K77" s="8">
        <v>0.13810352929515932</v>
      </c>
      <c r="L77" s="8">
        <v>0.47021909958516495</v>
      </c>
      <c r="M77" s="8" t="s">
        <v>51</v>
      </c>
      <c r="N77" s="8">
        <v>1.2642370254503672</v>
      </c>
      <c r="O77" s="10" t="s">
        <v>723</v>
      </c>
      <c r="P77" s="10" t="s">
        <v>916</v>
      </c>
      <c r="Q77" t="s">
        <v>724</v>
      </c>
      <c r="R77" t="s">
        <v>823</v>
      </c>
      <c r="S77" t="s">
        <v>826</v>
      </c>
      <c r="T77" t="s">
        <v>835</v>
      </c>
      <c r="U77" s="11">
        <v>29354</v>
      </c>
      <c r="V77" s="11">
        <v>43875</v>
      </c>
      <c r="W77">
        <f>DATEDIF(U77,V77,"Y")</f>
        <v>39</v>
      </c>
      <c r="X77">
        <v>1</v>
      </c>
      <c r="Y77" s="22">
        <v>2</v>
      </c>
      <c r="Z77" s="24">
        <v>1</v>
      </c>
      <c r="AA77" s="24">
        <v>0</v>
      </c>
      <c r="AB77">
        <v>2</v>
      </c>
      <c r="AC77" t="s">
        <v>832</v>
      </c>
      <c r="AD77" t="s">
        <v>831</v>
      </c>
      <c r="AE77">
        <v>10</v>
      </c>
      <c r="AF77" t="str">
        <f>IF(Q77=A77, "TRUE", "FALSE")</f>
        <v>TRUE</v>
      </c>
    </row>
    <row r="78" spans="1:32" x14ac:dyDescent="0.2">
      <c r="A78" t="s">
        <v>734</v>
      </c>
      <c r="B78" t="s">
        <v>734</v>
      </c>
      <c r="C78" s="2" t="s">
        <v>264</v>
      </c>
      <c r="D78" s="8">
        <v>0.93215396884363355</v>
      </c>
      <c r="E78" s="9">
        <v>932.15396884363361</v>
      </c>
      <c r="F78" s="8">
        <v>55.331374731203077</v>
      </c>
      <c r="G78" s="8">
        <v>1.236679430117906</v>
      </c>
      <c r="H78" s="8">
        <v>45.731618949528261</v>
      </c>
      <c r="I78" s="8">
        <v>0.95745568310626461</v>
      </c>
      <c r="J78" s="8">
        <v>3.2685156713642374</v>
      </c>
      <c r="K78" s="8">
        <v>0.1040207207991439</v>
      </c>
      <c r="L78" s="8">
        <v>0.53649945901898777</v>
      </c>
      <c r="M78" s="8">
        <v>3.1790208627523811E-2</v>
      </c>
      <c r="N78" s="8">
        <v>1.8230355306192618</v>
      </c>
      <c r="O78" s="10" t="s">
        <v>733</v>
      </c>
      <c r="P78" s="10" t="s">
        <v>917</v>
      </c>
      <c r="Q78" t="s">
        <v>734</v>
      </c>
      <c r="R78" t="s">
        <v>827</v>
      </c>
      <c r="S78" t="s">
        <v>850</v>
      </c>
      <c r="T78" t="s">
        <v>833</v>
      </c>
      <c r="U78" s="11">
        <v>26203</v>
      </c>
      <c r="V78" s="11">
        <v>43892</v>
      </c>
      <c r="W78">
        <f>DATEDIF(U78,V78,"Y")</f>
        <v>48</v>
      </c>
      <c r="X78">
        <v>0</v>
      </c>
      <c r="Y78">
        <v>3</v>
      </c>
      <c r="Z78" s="24">
        <v>1</v>
      </c>
      <c r="AA78" s="24">
        <v>0</v>
      </c>
      <c r="AB78">
        <v>2</v>
      </c>
      <c r="AC78" t="s">
        <v>834</v>
      </c>
      <c r="AD78" t="s">
        <v>831</v>
      </c>
      <c r="AE78">
        <v>5</v>
      </c>
      <c r="AF78" t="str">
        <f>IF(Q78=A78, "TRUE", "FALSE")</f>
        <v>TRUE</v>
      </c>
    </row>
    <row r="79" spans="1:32" x14ac:dyDescent="0.2">
      <c r="A79" t="s">
        <v>730</v>
      </c>
      <c r="B79" t="s">
        <v>730</v>
      </c>
      <c r="C79" s="2" t="s">
        <v>262</v>
      </c>
      <c r="D79" s="8">
        <v>1.4398608493080916</v>
      </c>
      <c r="E79" s="9">
        <v>1439.8608493080915</v>
      </c>
      <c r="F79" s="8">
        <v>42.703781243170148</v>
      </c>
      <c r="G79" s="8">
        <v>0.85478925040003806</v>
      </c>
      <c r="H79" s="8">
        <v>49.753623287009908</v>
      </c>
      <c r="I79" s="8">
        <v>1.0945145994471464</v>
      </c>
      <c r="J79" s="8">
        <v>2.7362233944926908</v>
      </c>
      <c r="K79" s="8">
        <v>0.18447724311424224</v>
      </c>
      <c r="L79" s="8">
        <v>0.33695727320336089</v>
      </c>
      <c r="M79" s="8">
        <v>0.16262009433001196</v>
      </c>
      <c r="N79" s="8">
        <v>2.718809509741392</v>
      </c>
      <c r="O79" s="10" t="s">
        <v>729</v>
      </c>
      <c r="P79" s="10" t="s">
        <v>917</v>
      </c>
      <c r="Q79" t="s">
        <v>730</v>
      </c>
      <c r="R79" t="s">
        <v>827</v>
      </c>
      <c r="S79" t="s">
        <v>850</v>
      </c>
      <c r="T79" t="s">
        <v>833</v>
      </c>
      <c r="U79" s="11">
        <v>26203</v>
      </c>
      <c r="V79" s="11">
        <v>43885</v>
      </c>
      <c r="W79">
        <f>DATEDIF(U79,V79,"Y")</f>
        <v>48</v>
      </c>
      <c r="X79">
        <v>0</v>
      </c>
      <c r="Y79">
        <v>3</v>
      </c>
      <c r="Z79" s="24">
        <v>1</v>
      </c>
      <c r="AA79" s="24">
        <v>0</v>
      </c>
      <c r="AB79">
        <v>1</v>
      </c>
      <c r="AC79" t="s">
        <v>834</v>
      </c>
      <c r="AD79">
        <v>247</v>
      </c>
      <c r="AE79">
        <v>6</v>
      </c>
      <c r="AF79" t="str">
        <f>IF(Q79=A79, "TRUE", "FALSE")</f>
        <v>TRUE</v>
      </c>
    </row>
  </sheetData>
  <autoFilter ref="AB1:AB79" xr:uid="{9C10FD78-BE40-2940-B5CA-FB179C6705A2}"/>
  <sortState xmlns:xlrd2="http://schemas.microsoft.com/office/spreadsheetml/2017/richdata2" ref="A2:AF79">
    <sortCondition ref="O1:O79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QC</vt:lpstr>
      <vt:lpstr>umol_L</vt:lpstr>
      <vt:lpstr>Inception cohort</vt:lpstr>
      <vt:lpstr>5ASA cohort</vt:lpstr>
      <vt:lpstr>Thiopurine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Valdivia Garcia, Maria A</dc:creator>
  <cp:lastModifiedBy>Radhakrishnan, Shiva Thambiah</cp:lastModifiedBy>
  <dcterms:created xsi:type="dcterms:W3CDTF">2021-11-22T14:00:06Z</dcterms:created>
  <dcterms:modified xsi:type="dcterms:W3CDTF">2022-10-13T08:08:14Z</dcterms:modified>
</cp:coreProperties>
</file>