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2023 조우리\1. 모객 인센티브\2. 공고\2023 부산시 콘텐츠형 인센티브(변경)\"/>
    </mc:Choice>
  </mc:AlternateContent>
  <xr:revisionPtr revIDLastSave="0" documentId="13_ncr:1_{42B06142-0696-47BB-B53A-529410412D8D}" xr6:coauthVersionLast="36" xr6:coauthVersionMax="36" xr10:uidLastSave="{00000000-0000-0000-0000-000000000000}"/>
  <bookViews>
    <workbookView xWindow="8535" yWindow="5760" windowWidth="21600" windowHeight="11385" xr2:uid="{00000000-000D-0000-FFFF-FFFF00000000}"/>
  </bookViews>
  <sheets>
    <sheet name="세부내역" sheetId="4" r:id="rId1"/>
  </sheets>
  <definedNames>
    <definedName name="_xlnm._FilterDatabase" localSheetId="0" hidden="1">세부내역!$A$5:$H$37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4" l="1"/>
  <c r="G36" i="4" s="1"/>
  <c r="H36" i="4" s="1"/>
  <c r="F35" i="4"/>
  <c r="G35" i="4" s="1"/>
  <c r="H35" i="4" s="1"/>
  <c r="F34" i="4"/>
  <c r="G34" i="4" s="1"/>
  <c r="H34" i="4" s="1"/>
  <c r="F33" i="4"/>
  <c r="G33" i="4" s="1"/>
  <c r="H33" i="4" s="1"/>
  <c r="F32" i="4"/>
  <c r="G32" i="4" s="1"/>
  <c r="H32" i="4" s="1"/>
  <c r="F31" i="4"/>
  <c r="G31" i="4" s="1"/>
  <c r="H31" i="4" s="1"/>
  <c r="F30" i="4"/>
  <c r="G30" i="4" s="1"/>
  <c r="H30" i="4" s="1"/>
  <c r="F29" i="4"/>
  <c r="G29" i="4" s="1"/>
  <c r="H29" i="4" s="1"/>
  <c r="F28" i="4"/>
  <c r="G28" i="4" s="1"/>
  <c r="H28" i="4" s="1"/>
  <c r="F27" i="4"/>
  <c r="G27" i="4" s="1"/>
  <c r="H27" i="4" s="1"/>
  <c r="F26" i="4"/>
  <c r="G26" i="4" s="1"/>
  <c r="H26" i="4" s="1"/>
  <c r="F25" i="4"/>
  <c r="G25" i="4" s="1"/>
  <c r="H25" i="4" s="1"/>
  <c r="F24" i="4"/>
  <c r="G24" i="4" s="1"/>
  <c r="H24" i="4" s="1"/>
  <c r="F23" i="4"/>
  <c r="G23" i="4" s="1"/>
  <c r="H23" i="4" s="1"/>
  <c r="F22" i="4"/>
  <c r="G22" i="4" s="1"/>
  <c r="H22" i="4" s="1"/>
  <c r="F21" i="4"/>
  <c r="G21" i="4" s="1"/>
  <c r="H21" i="4" s="1"/>
  <c r="F20" i="4"/>
  <c r="G20" i="4" s="1"/>
  <c r="H20" i="4" s="1"/>
  <c r="F19" i="4"/>
  <c r="G19" i="4" s="1"/>
  <c r="H19" i="4" s="1"/>
  <c r="F18" i="4"/>
  <c r="G18" i="4" s="1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G11" i="4" s="1"/>
  <c r="H11" i="4" s="1"/>
  <c r="F10" i="4"/>
  <c r="G10" i="4" s="1"/>
  <c r="H10" i="4" s="1"/>
  <c r="F9" i="4"/>
  <c r="G9" i="4" s="1"/>
  <c r="H9" i="4" s="1"/>
  <c r="F8" i="4"/>
  <c r="G8" i="4" s="1"/>
  <c r="F7" i="4"/>
  <c r="G7" i="4" s="1"/>
  <c r="C37" i="4"/>
  <c r="F6" i="4"/>
  <c r="G6" i="4" s="1"/>
  <c r="H6" i="4" s="1"/>
  <c r="H7" i="4" l="1"/>
  <c r="H8" i="4"/>
  <c r="F37" i="4" l="1"/>
  <c r="B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조우리</author>
    <author>글로벌1</author>
  </authors>
  <commentList>
    <comment ref="H2" authorId="0" shapeId="0" xr:uid="{CCA39118-0CD9-43EE-A13B-60E0D0384B58}">
      <text>
        <r>
          <rPr>
            <b/>
            <sz val="10"/>
            <color indexed="81"/>
            <rFont val="맑은 고딕"/>
            <family val="3"/>
            <charset val="129"/>
            <scheme val="major"/>
          </rPr>
          <t>사업자등록증 상의 지역</t>
        </r>
      </text>
    </comment>
    <comment ref="C6" authorId="1" shapeId="0" xr:uid="{9B365724-0F79-4346-87F4-D0C936F65D21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예약 고객 대표 1명 성명 기재</t>
        </r>
      </text>
    </comment>
    <comment ref="E6" authorId="2" shapeId="0" xr:uid="{06A8F388-E8F0-4DAF-9591-5EACFEDF1A63}">
      <text>
        <r>
          <rPr>
            <b/>
            <sz val="10"/>
            <color indexed="81"/>
            <rFont val="돋움"/>
            <family val="3"/>
            <charset val="129"/>
          </rPr>
          <t>상품 금액 입력시 자동 상품 구분
*50,000이하: 기본
*5만원 초과 10만원 이하: 프리미엄
*10만원초과: 럭셔리</t>
        </r>
      </text>
    </comment>
  </commentList>
</comments>
</file>

<file path=xl/sharedStrings.xml><?xml version="1.0" encoding="utf-8"?>
<sst xmlns="http://schemas.openxmlformats.org/spreadsheetml/2006/main" count="56" uniqueCount="55">
  <si>
    <t>은행명 :</t>
  </si>
  <si>
    <t>여행사명 :</t>
  </si>
  <si>
    <t>총액 :</t>
  </si>
  <si>
    <t>연락처 :</t>
  </si>
  <si>
    <t>일 자</t>
  </si>
  <si>
    <t>인센티브액</t>
  </si>
  <si>
    <t>합 계</t>
  </si>
  <si>
    <t>xx은행</t>
    <phoneticPr fontId="2" type="noConversion"/>
  </si>
  <si>
    <t>지역 :</t>
    <phoneticPr fontId="2" type="noConversion"/>
  </si>
  <si>
    <t>000-0000-0000</t>
    <phoneticPr fontId="2" type="noConversion"/>
  </si>
  <si>
    <t>E-mail :</t>
    <phoneticPr fontId="2" type="noConversion"/>
  </si>
  <si>
    <t>상품구분</t>
    <phoneticPr fontId="2" type="noConversion"/>
  </si>
  <si>
    <t>1.3~1.5</t>
    <phoneticPr fontId="2" type="noConversion"/>
  </si>
  <si>
    <t>제출번호</t>
    <phoneticPr fontId="2" type="noConversion"/>
  </si>
  <si>
    <t>OO여행사-01</t>
    <phoneticPr fontId="2" type="noConversion"/>
  </si>
  <si>
    <t>OO여행사-02</t>
    <phoneticPr fontId="2" type="noConversion"/>
  </si>
  <si>
    <t>OO여행사-03</t>
  </si>
  <si>
    <t>OO여행사-04</t>
  </si>
  <si>
    <t>OO여행사-05</t>
  </si>
  <si>
    <t>OO여행사-06</t>
  </si>
  <si>
    <t>OO여행사-07</t>
  </si>
  <si>
    <t>OO여행사-08</t>
  </si>
  <si>
    <t>OO여행사-09</t>
  </si>
  <si>
    <t>OO여행사-10</t>
  </si>
  <si>
    <t>OO여행사-11</t>
  </si>
  <si>
    <t>OO여행사-12</t>
  </si>
  <si>
    <t>OO여행사-13</t>
  </si>
  <si>
    <t>OO여행사-14</t>
  </si>
  <si>
    <t>OO여행사-15</t>
  </si>
  <si>
    <t>OO여행사-16</t>
  </si>
  <si>
    <t>OO여행사-17</t>
  </si>
  <si>
    <t>OO여행사-18</t>
  </si>
  <si>
    <t>OO여행사-19</t>
  </si>
  <si>
    <t>OO여행사-20</t>
  </si>
  <si>
    <t>OO여행사-21</t>
  </si>
  <si>
    <t>OO여행사-22</t>
  </si>
  <si>
    <t>OO여행사-23</t>
  </si>
  <si>
    <t>OO여행사-24</t>
  </si>
  <si>
    <t>OO여행사-25</t>
  </si>
  <si>
    <t>OO여행사-26</t>
  </si>
  <si>
    <t>OO여행사-27</t>
  </si>
  <si>
    <t>OO여행사-28</t>
  </si>
  <si>
    <t>OO여행사-29</t>
  </si>
  <si>
    <t>OO여행사-30</t>
  </si>
  <si>
    <t>서울</t>
    <phoneticPr fontId="2" type="noConversion"/>
  </si>
  <si>
    <t>1.4~1.5</t>
    <phoneticPr fontId="2" type="noConversion"/>
  </si>
  <si>
    <t>1.5~1.8</t>
    <phoneticPr fontId="2" type="noConversion"/>
  </si>
  <si>
    <t>1.7~1.9</t>
    <phoneticPr fontId="2" type="noConversion"/>
  </si>
  <si>
    <t>금액</t>
    <phoneticPr fontId="2" type="noConversion"/>
  </si>
  <si>
    <t>상품가</t>
    <phoneticPr fontId="2" type="noConversion"/>
  </si>
  <si>
    <t>예시</t>
    <phoneticPr fontId="2" type="noConversion"/>
  </si>
  <si>
    <t>모객인원</t>
    <phoneticPr fontId="2" type="noConversion"/>
  </si>
  <si>
    <t>고객 대표자성명</t>
    <phoneticPr fontId="2" type="noConversion"/>
  </si>
  <si>
    <t>홍길동</t>
    <phoneticPr fontId="2" type="noConversion"/>
  </si>
  <si>
    <t>2023 부산시 콘텐츠형 관광객 유치 인센티브 상세 내역서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</si>
</sst>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General&quot;박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u/>
      <sz val="9"/>
      <color rgb="FF0000FF"/>
      <name val="맑은 고딕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2"/>
      <name val="맑은 고딕"/>
      <family val="2"/>
      <charset val="129"/>
      <scheme val="major"/>
    </font>
    <font>
      <sz val="1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10"/>
      <color indexed="81"/>
      <name val="돋움"/>
      <family val="3"/>
      <charset val="129"/>
    </font>
    <font>
      <b/>
      <sz val="10"/>
      <color indexed="8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top"/>
      <protection locked="0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9" fillId="3" borderId="4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41" fontId="7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5" borderId="1" xfId="0" applyFont="1" applyFill="1" applyBorder="1" applyAlignment="1">
      <alignment horizontal="center" vertical="center" shrinkToFit="1"/>
    </xf>
    <xf numFmtId="0" fontId="7" fillId="5" borderId="1" xfId="0" applyFont="1" applyFill="1" applyBorder="1" applyAlignment="1">
      <alignment horizontal="center" vertical="center"/>
    </xf>
    <xf numFmtId="41" fontId="8" fillId="0" borderId="1" xfId="0" applyNumberFormat="1" applyFont="1" applyFill="1" applyBorder="1" applyAlignment="1">
      <alignment horizontal="left" vertical="center" shrinkToFit="1"/>
    </xf>
    <xf numFmtId="0" fontId="5" fillId="0" borderId="1" xfId="2" applyBorder="1">
      <alignment vertical="top"/>
      <protection locked="0"/>
    </xf>
    <xf numFmtId="0" fontId="7" fillId="4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/>
    </xf>
    <xf numFmtId="41" fontId="11" fillId="4" borderId="1" xfId="1" applyFont="1" applyFill="1" applyBorder="1" applyAlignment="1">
      <alignment horizontal="center" vertical="center"/>
    </xf>
    <xf numFmtId="41" fontId="7" fillId="4" borderId="1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41" fontId="12" fillId="0" borderId="1" xfId="1" applyFont="1" applyBorder="1" applyAlignment="1">
      <alignment horizontal="center" vertical="center" shrinkToFit="1"/>
    </xf>
    <xf numFmtId="41" fontId="9" fillId="0" borderId="1" xfId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13" fillId="6" borderId="1" xfId="0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shrinkToFit="1"/>
    </xf>
    <xf numFmtId="41" fontId="0" fillId="0" borderId="0" xfId="0" applyNumberFormat="1">
      <alignment vertical="center"/>
    </xf>
    <xf numFmtId="0" fontId="16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shrinkToFit="1"/>
    </xf>
    <xf numFmtId="0" fontId="7" fillId="5" borderId="2" xfId="0" applyFont="1" applyFill="1" applyBorder="1" applyAlignment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9" fillId="2" borderId="1" xfId="0" applyFont="1" applyFill="1" applyBorder="1" applyAlignment="1">
      <alignment horizontal="center" vertical="center" shrinkToFit="1"/>
    </xf>
  </cellXfs>
  <cellStyles count="3">
    <cellStyle name="쉼표 [0]" xfId="1" builtinId="6"/>
    <cellStyle name="표준" xfId="0" builtinId="0"/>
    <cellStyle name="하이퍼링크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4E12-9BA7-4FB5-A8F2-23B4CC39A037}">
  <dimension ref="A1:I38"/>
  <sheetViews>
    <sheetView tabSelected="1" zoomScaleNormal="100" zoomScaleSheetLayoutView="100" workbookViewId="0">
      <selection activeCell="E4" sqref="E4"/>
    </sheetView>
  </sheetViews>
  <sheetFormatPr defaultRowHeight="16.5"/>
  <cols>
    <col min="1" max="1" width="13.125" bestFit="1" customWidth="1"/>
    <col min="2" max="2" width="11.125" customWidth="1"/>
    <col min="3" max="3" width="14" customWidth="1"/>
    <col min="4" max="4" width="11.375" customWidth="1"/>
    <col min="5" max="5" width="12.375" customWidth="1"/>
    <col min="6" max="6" width="16.875" customWidth="1"/>
    <col min="7" max="7" width="11.875" bestFit="1" customWidth="1"/>
    <col min="8" max="8" width="20" customWidth="1"/>
  </cols>
  <sheetData>
    <row r="1" spans="1:9" ht="26.25">
      <c r="A1" s="38" t="s">
        <v>54</v>
      </c>
      <c r="B1" s="38"/>
      <c r="C1" s="38"/>
      <c r="D1" s="38"/>
      <c r="E1" s="38"/>
      <c r="F1" s="38"/>
      <c r="G1" s="38"/>
      <c r="H1" s="38"/>
    </row>
    <row r="2" spans="1:9">
      <c r="A2" s="9" t="s">
        <v>0</v>
      </c>
      <c r="B2" s="22" t="s">
        <v>7</v>
      </c>
      <c r="C2" s="37"/>
      <c r="D2" s="35"/>
      <c r="E2" s="9" t="s">
        <v>1</v>
      </c>
      <c r="F2" s="22"/>
      <c r="G2" s="10" t="s">
        <v>8</v>
      </c>
      <c r="H2" s="23" t="s">
        <v>44</v>
      </c>
    </row>
    <row r="3" spans="1:9">
      <c r="A3" s="9" t="s">
        <v>2</v>
      </c>
      <c r="B3" s="11">
        <f>F37</f>
        <v>0</v>
      </c>
      <c r="C3" s="37"/>
      <c r="D3" s="36"/>
      <c r="E3" s="9" t="s">
        <v>3</v>
      </c>
      <c r="F3" s="22" t="s">
        <v>9</v>
      </c>
      <c r="G3" s="9" t="s">
        <v>10</v>
      </c>
      <c r="H3" s="12"/>
    </row>
    <row r="4" spans="1:9" ht="83.25" customHeight="1">
      <c r="H4" s="1"/>
    </row>
    <row r="5" spans="1:9" ht="17.25">
      <c r="A5" s="2" t="s">
        <v>13</v>
      </c>
      <c r="B5" s="2" t="s">
        <v>4</v>
      </c>
      <c r="C5" s="33" t="s">
        <v>52</v>
      </c>
      <c r="D5" s="2" t="s">
        <v>51</v>
      </c>
      <c r="E5" s="27" t="s">
        <v>49</v>
      </c>
      <c r="F5" s="3" t="s">
        <v>11</v>
      </c>
      <c r="G5" s="3" t="s">
        <v>48</v>
      </c>
      <c r="H5" s="2" t="s">
        <v>5</v>
      </c>
    </row>
    <row r="6" spans="1:9" ht="25.5" customHeight="1">
      <c r="A6" s="13" t="s">
        <v>14</v>
      </c>
      <c r="B6" s="14" t="s">
        <v>12</v>
      </c>
      <c r="C6" s="30" t="s">
        <v>53</v>
      </c>
      <c r="D6" s="13">
        <v>25</v>
      </c>
      <c r="E6" s="17">
        <v>55000</v>
      </c>
      <c r="F6" s="15" t="str">
        <f>_xlfn.IFS(E6&gt;=100000,"럭셔리",E6&gt;50000,"프리미엄",E6&lt;=50000,"기본")</f>
        <v>프리미엄</v>
      </c>
      <c r="G6" s="16">
        <f>_xlfn.IFS(F6="지원불가",0,F6="기본", 5000, F6="프리미엄", 10000, F6="럭셔리", 15000)</f>
        <v>10000</v>
      </c>
      <c r="H6" s="17">
        <f>D6*G6</f>
        <v>250000</v>
      </c>
      <c r="I6" s="29" t="s">
        <v>50</v>
      </c>
    </row>
    <row r="7" spans="1:9">
      <c r="A7" s="4" t="s">
        <v>14</v>
      </c>
      <c r="B7" s="5" t="s">
        <v>45</v>
      </c>
      <c r="C7" s="31"/>
      <c r="D7" s="6"/>
      <c r="E7" s="7">
        <v>120000</v>
      </c>
      <c r="F7" s="25" t="str">
        <f t="shared" ref="F7:F35" si="0">_xlfn.IFS(E7&gt;=100000,"럭셔리",E7&gt;50000,"프리미엄",E7&lt;=50000,"기본")</f>
        <v>럭셔리</v>
      </c>
      <c r="G7" s="26">
        <f t="shared" ref="G7:G36" si="1">_xlfn.IFS(F7="지원불가",0,F7="기본", 5000, F7="프리미엄", 10000, F7="럭셔리", 15000)</f>
        <v>15000</v>
      </c>
      <c r="H7" s="7">
        <f>D7*G7</f>
        <v>0</v>
      </c>
      <c r="I7" s="8"/>
    </row>
    <row r="8" spans="1:9">
      <c r="A8" s="4" t="s">
        <v>15</v>
      </c>
      <c r="B8" s="5" t="s">
        <v>46</v>
      </c>
      <c r="C8" s="31"/>
      <c r="D8" s="6"/>
      <c r="E8" s="7">
        <v>50000</v>
      </c>
      <c r="F8" s="25" t="str">
        <f t="shared" si="0"/>
        <v>기본</v>
      </c>
      <c r="G8" s="26">
        <f t="shared" si="1"/>
        <v>5000</v>
      </c>
      <c r="H8" s="7">
        <f>D8*G8</f>
        <v>0</v>
      </c>
      <c r="I8" s="8"/>
    </row>
    <row r="9" spans="1:9">
      <c r="A9" s="4" t="s">
        <v>16</v>
      </c>
      <c r="B9" s="5" t="s">
        <v>47</v>
      </c>
      <c r="C9" s="31"/>
      <c r="D9" s="6"/>
      <c r="E9" s="7">
        <v>150000</v>
      </c>
      <c r="F9" s="25" t="str">
        <f t="shared" si="0"/>
        <v>럭셔리</v>
      </c>
      <c r="G9" s="26">
        <f t="shared" si="1"/>
        <v>15000</v>
      </c>
      <c r="H9" s="7">
        <f>D9*G9</f>
        <v>0</v>
      </c>
      <c r="I9" s="8"/>
    </row>
    <row r="10" spans="1:9">
      <c r="A10" s="4" t="s">
        <v>17</v>
      </c>
      <c r="B10" s="5"/>
      <c r="C10" s="31"/>
      <c r="D10" s="6"/>
      <c r="E10" s="7"/>
      <c r="F10" s="25" t="str">
        <f t="shared" si="0"/>
        <v>기본</v>
      </c>
      <c r="G10" s="26">
        <f t="shared" si="1"/>
        <v>5000</v>
      </c>
      <c r="H10" s="7">
        <f>D10*G10</f>
        <v>0</v>
      </c>
      <c r="I10" s="8"/>
    </row>
    <row r="11" spans="1:9">
      <c r="A11" s="4" t="s">
        <v>18</v>
      </c>
      <c r="B11" s="5"/>
      <c r="C11" s="31"/>
      <c r="D11" s="6"/>
      <c r="E11" s="7"/>
      <c r="F11" s="25" t="str">
        <f t="shared" si="0"/>
        <v>기본</v>
      </c>
      <c r="G11" s="26">
        <f t="shared" si="1"/>
        <v>5000</v>
      </c>
      <c r="H11" s="7">
        <f t="shared" ref="H11:H36" si="2">D11*G11</f>
        <v>0</v>
      </c>
      <c r="I11" s="8"/>
    </row>
    <row r="12" spans="1:9">
      <c r="A12" s="4" t="s">
        <v>19</v>
      </c>
      <c r="B12" s="5"/>
      <c r="C12" s="31"/>
      <c r="D12" s="6"/>
      <c r="E12" s="7"/>
      <c r="F12" s="25" t="str">
        <f t="shared" si="0"/>
        <v>기본</v>
      </c>
      <c r="G12" s="26">
        <f t="shared" si="1"/>
        <v>5000</v>
      </c>
      <c r="H12" s="7">
        <f t="shared" si="2"/>
        <v>0</v>
      </c>
      <c r="I12" s="8"/>
    </row>
    <row r="13" spans="1:9">
      <c r="A13" s="4" t="s">
        <v>20</v>
      </c>
      <c r="B13" s="5"/>
      <c r="C13" s="31"/>
      <c r="D13" s="6"/>
      <c r="E13" s="7"/>
      <c r="F13" s="25" t="str">
        <f t="shared" si="0"/>
        <v>기본</v>
      </c>
      <c r="G13" s="26">
        <f t="shared" si="1"/>
        <v>5000</v>
      </c>
      <c r="H13" s="7">
        <f t="shared" si="2"/>
        <v>0</v>
      </c>
      <c r="I13" s="8"/>
    </row>
    <row r="14" spans="1:9">
      <c r="A14" s="4" t="s">
        <v>21</v>
      </c>
      <c r="B14" s="5"/>
      <c r="C14" s="31"/>
      <c r="D14" s="6"/>
      <c r="E14" s="7"/>
      <c r="F14" s="25" t="str">
        <f t="shared" si="0"/>
        <v>기본</v>
      </c>
      <c r="G14" s="26">
        <f t="shared" si="1"/>
        <v>5000</v>
      </c>
      <c r="H14" s="7">
        <f t="shared" si="2"/>
        <v>0</v>
      </c>
      <c r="I14" s="8"/>
    </row>
    <row r="15" spans="1:9">
      <c r="A15" s="4" t="s">
        <v>22</v>
      </c>
      <c r="B15" s="5"/>
      <c r="C15" s="31"/>
      <c r="D15" s="6"/>
      <c r="E15" s="7"/>
      <c r="F15" s="25" t="str">
        <f t="shared" si="0"/>
        <v>기본</v>
      </c>
      <c r="G15" s="26">
        <f t="shared" si="1"/>
        <v>5000</v>
      </c>
      <c r="H15" s="7">
        <f t="shared" si="2"/>
        <v>0</v>
      </c>
    </row>
    <row r="16" spans="1:9">
      <c r="A16" s="4" t="s">
        <v>23</v>
      </c>
      <c r="B16" s="5"/>
      <c r="C16" s="31"/>
      <c r="D16" s="6"/>
      <c r="E16" s="7"/>
      <c r="F16" s="25" t="str">
        <f t="shared" si="0"/>
        <v>기본</v>
      </c>
      <c r="G16" s="26">
        <f t="shared" si="1"/>
        <v>5000</v>
      </c>
      <c r="H16" s="7">
        <f t="shared" si="2"/>
        <v>0</v>
      </c>
    </row>
    <row r="17" spans="1:8">
      <c r="A17" s="4" t="s">
        <v>24</v>
      </c>
      <c r="B17" s="5"/>
      <c r="C17" s="31"/>
      <c r="D17" s="6"/>
      <c r="E17" s="7"/>
      <c r="F17" s="25" t="str">
        <f t="shared" si="0"/>
        <v>기본</v>
      </c>
      <c r="G17" s="26">
        <f t="shared" si="1"/>
        <v>5000</v>
      </c>
      <c r="H17" s="7">
        <f t="shared" si="2"/>
        <v>0</v>
      </c>
    </row>
    <row r="18" spans="1:8">
      <c r="A18" s="4" t="s">
        <v>25</v>
      </c>
      <c r="B18" s="5"/>
      <c r="C18" s="31"/>
      <c r="D18" s="6"/>
      <c r="E18" s="7"/>
      <c r="F18" s="25" t="str">
        <f t="shared" si="0"/>
        <v>기본</v>
      </c>
      <c r="G18" s="26">
        <f t="shared" si="1"/>
        <v>5000</v>
      </c>
      <c r="H18" s="7">
        <f t="shared" si="2"/>
        <v>0</v>
      </c>
    </row>
    <row r="19" spans="1:8">
      <c r="A19" s="4" t="s">
        <v>26</v>
      </c>
      <c r="B19" s="5"/>
      <c r="C19" s="31"/>
      <c r="D19" s="6"/>
      <c r="E19" s="7"/>
      <c r="F19" s="25" t="str">
        <f t="shared" si="0"/>
        <v>기본</v>
      </c>
      <c r="G19" s="26">
        <f t="shared" si="1"/>
        <v>5000</v>
      </c>
      <c r="H19" s="7">
        <f t="shared" si="2"/>
        <v>0</v>
      </c>
    </row>
    <row r="20" spans="1:8">
      <c r="A20" s="4" t="s">
        <v>27</v>
      </c>
      <c r="B20" s="5"/>
      <c r="C20" s="31"/>
      <c r="D20" s="6"/>
      <c r="E20" s="7"/>
      <c r="F20" s="25" t="str">
        <f t="shared" si="0"/>
        <v>기본</v>
      </c>
      <c r="G20" s="26">
        <f t="shared" si="1"/>
        <v>5000</v>
      </c>
      <c r="H20" s="7">
        <f t="shared" si="2"/>
        <v>0</v>
      </c>
    </row>
    <row r="21" spans="1:8">
      <c r="A21" s="4" t="s">
        <v>28</v>
      </c>
      <c r="B21" s="5"/>
      <c r="C21" s="31"/>
      <c r="D21" s="6"/>
      <c r="E21" s="7"/>
      <c r="F21" s="25" t="str">
        <f t="shared" si="0"/>
        <v>기본</v>
      </c>
      <c r="G21" s="26">
        <f t="shared" si="1"/>
        <v>5000</v>
      </c>
      <c r="H21" s="7">
        <f t="shared" si="2"/>
        <v>0</v>
      </c>
    </row>
    <row r="22" spans="1:8">
      <c r="A22" s="4" t="s">
        <v>29</v>
      </c>
      <c r="B22" s="5"/>
      <c r="C22" s="31"/>
      <c r="D22" s="6"/>
      <c r="E22" s="7"/>
      <c r="F22" s="25" t="str">
        <f t="shared" si="0"/>
        <v>기본</v>
      </c>
      <c r="G22" s="26">
        <f t="shared" si="1"/>
        <v>5000</v>
      </c>
      <c r="H22" s="7">
        <f t="shared" si="2"/>
        <v>0</v>
      </c>
    </row>
    <row r="23" spans="1:8">
      <c r="A23" s="4" t="s">
        <v>30</v>
      </c>
      <c r="B23" s="5"/>
      <c r="C23" s="31"/>
      <c r="D23" s="6"/>
      <c r="E23" s="7"/>
      <c r="F23" s="25" t="str">
        <f t="shared" si="0"/>
        <v>기본</v>
      </c>
      <c r="G23" s="26">
        <f t="shared" si="1"/>
        <v>5000</v>
      </c>
      <c r="H23" s="7">
        <f t="shared" si="2"/>
        <v>0</v>
      </c>
    </row>
    <row r="24" spans="1:8">
      <c r="A24" s="4" t="s">
        <v>31</v>
      </c>
      <c r="B24" s="5"/>
      <c r="C24" s="31"/>
      <c r="D24" s="6"/>
      <c r="E24" s="7"/>
      <c r="F24" s="25" t="str">
        <f t="shared" si="0"/>
        <v>기본</v>
      </c>
      <c r="G24" s="26">
        <f t="shared" si="1"/>
        <v>5000</v>
      </c>
      <c r="H24" s="7">
        <f t="shared" si="2"/>
        <v>0</v>
      </c>
    </row>
    <row r="25" spans="1:8">
      <c r="A25" s="4" t="s">
        <v>32</v>
      </c>
      <c r="B25" s="5"/>
      <c r="C25" s="31"/>
      <c r="D25" s="6"/>
      <c r="E25" s="7"/>
      <c r="F25" s="25" t="str">
        <f t="shared" si="0"/>
        <v>기본</v>
      </c>
      <c r="G25" s="26">
        <f t="shared" si="1"/>
        <v>5000</v>
      </c>
      <c r="H25" s="7">
        <f t="shared" si="2"/>
        <v>0</v>
      </c>
    </row>
    <row r="26" spans="1:8">
      <c r="A26" s="4" t="s">
        <v>33</v>
      </c>
      <c r="B26" s="5"/>
      <c r="C26" s="31"/>
      <c r="D26" s="6"/>
      <c r="E26" s="7"/>
      <c r="F26" s="25" t="str">
        <f t="shared" si="0"/>
        <v>기본</v>
      </c>
      <c r="G26" s="26">
        <f t="shared" si="1"/>
        <v>5000</v>
      </c>
      <c r="H26" s="7">
        <f t="shared" si="2"/>
        <v>0</v>
      </c>
    </row>
    <row r="27" spans="1:8">
      <c r="A27" s="4" t="s">
        <v>34</v>
      </c>
      <c r="B27" s="5"/>
      <c r="C27" s="31"/>
      <c r="D27" s="6"/>
      <c r="E27" s="7"/>
      <c r="F27" s="25" t="str">
        <f t="shared" si="0"/>
        <v>기본</v>
      </c>
      <c r="G27" s="26">
        <f t="shared" si="1"/>
        <v>5000</v>
      </c>
      <c r="H27" s="7">
        <f t="shared" si="2"/>
        <v>0</v>
      </c>
    </row>
    <row r="28" spans="1:8">
      <c r="A28" s="4" t="s">
        <v>35</v>
      </c>
      <c r="B28" s="5"/>
      <c r="C28" s="31"/>
      <c r="D28" s="6"/>
      <c r="E28" s="7"/>
      <c r="F28" s="25" t="str">
        <f t="shared" si="0"/>
        <v>기본</v>
      </c>
      <c r="G28" s="26">
        <f t="shared" si="1"/>
        <v>5000</v>
      </c>
      <c r="H28" s="7">
        <f t="shared" si="2"/>
        <v>0</v>
      </c>
    </row>
    <row r="29" spans="1:8">
      <c r="A29" s="4" t="s">
        <v>36</v>
      </c>
      <c r="B29" s="5"/>
      <c r="C29" s="31"/>
      <c r="D29" s="6"/>
      <c r="E29" s="7"/>
      <c r="F29" s="25" t="str">
        <f t="shared" si="0"/>
        <v>기본</v>
      </c>
      <c r="G29" s="26">
        <f t="shared" si="1"/>
        <v>5000</v>
      </c>
      <c r="H29" s="7">
        <f t="shared" si="2"/>
        <v>0</v>
      </c>
    </row>
    <row r="30" spans="1:8">
      <c r="A30" s="4" t="s">
        <v>37</v>
      </c>
      <c r="B30" s="5"/>
      <c r="C30" s="31"/>
      <c r="D30" s="6"/>
      <c r="E30" s="7"/>
      <c r="F30" s="25" t="str">
        <f t="shared" si="0"/>
        <v>기본</v>
      </c>
      <c r="G30" s="26">
        <f t="shared" si="1"/>
        <v>5000</v>
      </c>
      <c r="H30" s="7">
        <f t="shared" si="2"/>
        <v>0</v>
      </c>
    </row>
    <row r="31" spans="1:8">
      <c r="A31" s="4" t="s">
        <v>38</v>
      </c>
      <c r="B31" s="5"/>
      <c r="C31" s="31"/>
      <c r="D31" s="6"/>
      <c r="E31" s="7"/>
      <c r="F31" s="25" t="str">
        <f t="shared" si="0"/>
        <v>기본</v>
      </c>
      <c r="G31" s="26">
        <f t="shared" si="1"/>
        <v>5000</v>
      </c>
      <c r="H31" s="7">
        <f t="shared" si="2"/>
        <v>0</v>
      </c>
    </row>
    <row r="32" spans="1:8">
      <c r="A32" s="4" t="s">
        <v>39</v>
      </c>
      <c r="B32" s="5"/>
      <c r="C32" s="31"/>
      <c r="D32" s="6"/>
      <c r="E32" s="7"/>
      <c r="F32" s="25" t="str">
        <f t="shared" si="0"/>
        <v>기본</v>
      </c>
      <c r="G32" s="26">
        <f t="shared" si="1"/>
        <v>5000</v>
      </c>
      <c r="H32" s="7">
        <f t="shared" si="2"/>
        <v>0</v>
      </c>
    </row>
    <row r="33" spans="1:8">
      <c r="A33" s="4" t="s">
        <v>40</v>
      </c>
      <c r="B33" s="19"/>
      <c r="C33" s="34"/>
      <c r="D33" s="6"/>
      <c r="E33" s="7"/>
      <c r="F33" s="25" t="str">
        <f t="shared" si="0"/>
        <v>기본</v>
      </c>
      <c r="G33" s="26">
        <f t="shared" si="1"/>
        <v>5000</v>
      </c>
      <c r="H33" s="7">
        <f t="shared" si="2"/>
        <v>0</v>
      </c>
    </row>
    <row r="34" spans="1:8">
      <c r="A34" s="4" t="s">
        <v>41</v>
      </c>
      <c r="B34" s="19"/>
      <c r="C34" s="34"/>
      <c r="D34" s="6"/>
      <c r="E34" s="7"/>
      <c r="F34" s="25" t="str">
        <f t="shared" si="0"/>
        <v>기본</v>
      </c>
      <c r="G34" s="26">
        <f t="shared" si="1"/>
        <v>5000</v>
      </c>
      <c r="H34" s="7">
        <f t="shared" si="2"/>
        <v>0</v>
      </c>
    </row>
    <row r="35" spans="1:8">
      <c r="A35" s="4" t="s">
        <v>42</v>
      </c>
      <c r="B35" s="19"/>
      <c r="C35" s="34"/>
      <c r="D35" s="6"/>
      <c r="E35" s="7"/>
      <c r="F35" s="25" t="str">
        <f t="shared" si="0"/>
        <v>기본</v>
      </c>
      <c r="G35" s="26">
        <f t="shared" si="1"/>
        <v>5000</v>
      </c>
      <c r="H35" s="7">
        <f t="shared" si="2"/>
        <v>0</v>
      </c>
    </row>
    <row r="36" spans="1:8">
      <c r="A36" s="4" t="s">
        <v>43</v>
      </c>
      <c r="B36" s="19"/>
      <c r="C36" s="34"/>
      <c r="D36" s="6"/>
      <c r="E36" s="7"/>
      <c r="F36" s="25" t="str">
        <f t="shared" ref="F36" si="3">_xlfn.IFS(E36&gt;=100000, "럭셔리", 50000&lt;E36&lt;100000, "프리미엄", E36&lt;50000, "기본")</f>
        <v>기본</v>
      </c>
      <c r="G36" s="26">
        <f t="shared" si="1"/>
        <v>5000</v>
      </c>
      <c r="H36" s="7">
        <f t="shared" si="2"/>
        <v>0</v>
      </c>
    </row>
    <row r="37" spans="1:8" ht="17.25">
      <c r="A37" s="39" t="s">
        <v>6</v>
      </c>
      <c r="B37" s="39"/>
      <c r="C37" s="6">
        <f>SUM(D7:D36)</f>
        <v>0</v>
      </c>
      <c r="D37" s="24"/>
      <c r="E37" s="20"/>
      <c r="F37" s="21">
        <f>SUM(H7:H36)</f>
        <v>0</v>
      </c>
      <c r="G37" s="18"/>
      <c r="H37" s="32"/>
    </row>
    <row r="38" spans="1:8">
      <c r="D38" s="28"/>
    </row>
  </sheetData>
  <mergeCells count="2">
    <mergeCell ref="A1:H1"/>
    <mergeCell ref="A37:B37"/>
  </mergeCells>
  <phoneticPr fontId="2" type="noConversion"/>
  <dataValidations count="1">
    <dataValidation type="list" allowBlank="1" showInputMessage="1" showErrorMessage="1" sqref="D37" xr:uid="{5BD07FCF-305D-42B7-AA1F-9F7960BE17B6}">
      <formula1>"기본, 프리미엄, 럭셔리"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세부내역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BTO</cp:lastModifiedBy>
  <cp:lastPrinted>2019-01-29T00:15:12Z</cp:lastPrinted>
  <dcterms:created xsi:type="dcterms:W3CDTF">2018-12-26T06:28:39Z</dcterms:created>
  <dcterms:modified xsi:type="dcterms:W3CDTF">2023-03-01T04:35:12Z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zMzIzIiwibG9nVGltZSI6IjIwMjMtMDMtMDFUMDM6MDc6NDZaIiwicElEIjoxLCJ0cmFjZUlkIjoiRUM2MDIwOTgzNzIxNDIyNjhCODZFOTJBRTJBNzIyQkQiLCJ1c2VyQ29kZSI6InZlcnl3b29yaSJ9LCJub2RlMiI6eyJkc2QiOiIwMTAwMDAwMDAwMDAzMzIzIiwibG9nVGltZSI6IjIwMjMtMDMtMDFUMDM6MDc6NDZaIiwicElEIjoxLCJ0cmFjZUlkIjoiRUM2MDIwOTgzNzIxNDIyNjhCODZFOTJBRTJBNzIyQkQiLCJ1c2VyQ29kZSI6InZlcnl3b29yaSJ9LCJub2RlMyI6eyJkc2QiOiIwMTAwMDAwMDAwMDAzMzIzIiwibG9nVGltZSI6IjIwMjMtMDMtMDFUMDQ6MzA6NDJaIiwicElEIjoxLCJ0cmFjZUlkIjoiOTA4OTYxQTFCNUEyNDVFMDgyOTgyRjRCOUY5NEMyMUQiLCJ1c2VyQ29kZSI6InZlcnl3b29yaSJ9LCJub2RlNCI6eyJkc2QiOiIwMTAwMDAwMDAwMDAzMzIzIiwibG9nVGltZSI6IjIwMjMtMDMtMDFUMDQ6MzU6MTBaIiwicElEIjoxLCJ0cmFjZUlkIjoiNjYyMjlEQkMzQzI2NDI3Q0E4M0NFQTNFOTI1QzY5ODgiLCJ1c2VyQ29kZSI6InZlcnl3b29yaSJ9LCJub2RlNSI6eyJkc2QiOiIwMDAwMDAwMDAwMDAwMDAwIiwibG9nVGltZSI6IjIwMjMtMDMtMDZUMDE6MjU6NDhaIiwicElEIjoyMDQ4LCJ0cmFjZUlkIjoiNDg2NzdDMjgxQzQ4NENBMzg4MzQzMDU1MjREMEVDQkEiLCJ1c2VyQ29kZSI6InZlcnl3b29yaSJ9LCJub2RlQ291bnQiOjR9</vt:lpwstr>
  </property>
</Properties>
</file>