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FM_pc\Desktop\shoe_project\"/>
    </mc:Choice>
  </mc:AlternateContent>
  <xr:revisionPtr revIDLastSave="0" documentId="13_ncr:1_{FF9EB528-3923-4E50-A02A-DD359FD5DEF6}" xr6:coauthVersionLast="47" xr6:coauthVersionMax="47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寶成年增率" sheetId="1" r:id="rId1"/>
    <sheet name="寶成ROE.ROA" sheetId="3" r:id="rId2"/>
    <sheet name="豐泰企業年增率" sheetId="4" r:id="rId3"/>
    <sheet name="豐泰ROE.ROA" sheetId="2" r:id="rId4"/>
    <sheet name="鈺齊年增率" sheetId="5" r:id="rId5"/>
    <sheet name="鈺齊ROE.ROA" sheetId="7" r:id="rId6"/>
    <sheet name="百和年增率" sheetId="6" r:id="rId7"/>
    <sheet name="百和ROE.ROA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6" i="8"/>
  <c r="D5" i="8"/>
  <c r="D4" i="8"/>
  <c r="D3" i="8"/>
  <c r="D2" i="8"/>
  <c r="D7" i="7"/>
  <c r="D6" i="7"/>
  <c r="D5" i="7"/>
  <c r="D4" i="7"/>
  <c r="D3" i="7"/>
  <c r="D2" i="7"/>
  <c r="D7" i="2"/>
  <c r="D6" i="2"/>
  <c r="D5" i="2"/>
  <c r="D4" i="2"/>
  <c r="D3" i="2"/>
  <c r="D2" i="2"/>
  <c r="D7" i="3"/>
  <c r="D6" i="3"/>
  <c r="D5" i="3"/>
  <c r="D4" i="3"/>
  <c r="D3" i="3"/>
  <c r="D2" i="3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<sst xmlns="http://schemas.openxmlformats.org/spreadsheetml/2006/main" count="136" uniqueCount="17">
  <si>
    <t>Q1</t>
    <phoneticPr fontId="1" type="noConversion"/>
  </si>
  <si>
    <t>Q4</t>
    <phoneticPr fontId="1" type="noConversion"/>
  </si>
  <si>
    <t>Q3</t>
    <phoneticPr fontId="1" type="noConversion"/>
  </si>
  <si>
    <t>Q2</t>
    <phoneticPr fontId="1" type="noConversion"/>
  </si>
  <si>
    <t>年增率/單季稅後淨利成長率</t>
    <phoneticPr fontId="1" type="noConversion"/>
  </si>
  <si>
    <t>年增率/近4季稅後淨利成長率</t>
    <phoneticPr fontId="1" type="noConversion"/>
  </si>
  <si>
    <t>ROE%</t>
    <phoneticPr fontId="1" type="noConversion"/>
  </si>
  <si>
    <t>ROA%</t>
    <phoneticPr fontId="1" type="noConversion"/>
  </si>
  <si>
    <t>年度</t>
  </si>
  <si>
    <t>年度ROE%</t>
  </si>
  <si>
    <t>年度ROA%</t>
  </si>
  <si>
    <t>年度</t>
    <phoneticPr fontId="1" type="noConversion"/>
  </si>
  <si>
    <t>季度</t>
    <phoneticPr fontId="1" type="noConversion"/>
  </si>
  <si>
    <t>年度營收</t>
    <phoneticPr fontId="1" type="noConversion"/>
  </si>
  <si>
    <t>年度稅後淨利</t>
    <phoneticPr fontId="1" type="noConversion"/>
  </si>
  <si>
    <t>淨利率</t>
    <phoneticPr fontId="1" type="noConversion"/>
  </si>
  <si>
    <t>年度淨利率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</si>
</sst>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1"/>
      <color rgb="FF343A40"/>
      <name val="Tahoma"/>
      <family val="2"/>
    </font>
    <font>
      <sz val="11"/>
      <color rgb="FF6C757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E9ECEF"/>
      </right>
      <top/>
      <bottom/>
      <diagonal/>
    </border>
    <border>
      <left/>
      <right style="medium">
        <color rgb="FFDEE2E6"/>
      </right>
      <top/>
      <bottom/>
      <diagonal/>
    </border>
    <border>
      <left/>
      <right style="medium">
        <color rgb="FFE9ECEF"/>
      </right>
      <top/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10" fontId="0" fillId="0" borderId="0" xfId="1" applyNumberFormat="1" applyFont="1" applyAlignment="1"/>
    <xf numFmtId="10" fontId="0" fillId="0" borderId="0" xfId="1" applyNumberFormat="1" applyFont="1" applyFill="1" applyBorder="1" applyAlignment="1"/>
    <xf numFmtId="0" fontId="3" fillId="0" borderId="0" xfId="0" applyFont="1" applyAlignment="1">
      <alignment vertical="top" wrapText="1"/>
    </xf>
    <xf numFmtId="10" fontId="3" fillId="0" borderId="0" xfId="1" applyNumberFormat="1" applyFont="1" applyFill="1" applyBorder="1" applyAlignment="1">
      <alignment vertical="top" wrapText="1"/>
    </xf>
    <xf numFmtId="10" fontId="3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3" fontId="3" fillId="2" borderId="1" xfId="0" applyNumberFormat="1" applyFont="1" applyFill="1" applyBorder="1" applyAlignment="1">
      <alignment vertical="top" wrapText="1"/>
    </xf>
    <xf numFmtId="3" fontId="3" fillId="2" borderId="2" xfId="0" applyNumberFormat="1" applyFont="1" applyFill="1" applyBorder="1" applyAlignment="1">
      <alignment vertical="top" wrapText="1"/>
    </xf>
    <xf numFmtId="3" fontId="3" fillId="2" borderId="3" xfId="0" applyNumberFormat="1" applyFont="1" applyFill="1" applyBorder="1" applyAlignment="1">
      <alignment vertical="top" wrapText="1"/>
    </xf>
    <xf numFmtId="3" fontId="3" fillId="2" borderId="4" xfId="0" applyNumberFormat="1" applyFont="1" applyFill="1" applyBorder="1" applyAlignment="1">
      <alignment vertical="top" wrapText="1"/>
    </xf>
    <xf numFmtId="10" fontId="3" fillId="0" borderId="0" xfId="1" applyNumberFormat="1" applyFont="1" applyAlignment="1">
      <alignment vertical="top" wrapText="1"/>
    </xf>
    <xf numFmtId="10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workbookViewId="0">
      <pane xSplit="1" topLeftCell="B1" activePane="topRight" state="frozen"/>
      <selection activeCell="K1" sqref="K1"/>
      <selection pane="topRight" activeCell="D24" sqref="D24"/>
    </sheetView>
  </sheetViews>
  <sheetFormatPr defaultRowHeight="15.75" x14ac:dyDescent="0.25"/>
  <cols>
    <col min="4" max="4" width="11.85546875" bestFit="1" customWidth="1"/>
    <col min="5" max="6" width="11.85546875" customWidth="1"/>
    <col min="7" max="7" width="11.28515625" bestFit="1" customWidth="1"/>
    <col min="8" max="8" width="12.28515625" style="1" bestFit="1" customWidth="1"/>
    <col min="9" max="10" width="12.28515625" style="1" customWidth="1"/>
    <col min="16" max="16" width="10.7109375" bestFit="1" customWidth="1"/>
  </cols>
  <sheetData>
    <row r="1" spans="1:18" x14ac:dyDescent="0.25">
      <c r="A1" t="s">
        <v>11</v>
      </c>
      <c r="B1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13</v>
      </c>
      <c r="H1" s="2" t="s">
        <v>14</v>
      </c>
      <c r="I1" s="2" t="s">
        <v>15</v>
      </c>
      <c r="J1"/>
    </row>
    <row r="2" spans="1:18" x14ac:dyDescent="0.25">
      <c r="A2">
        <v>2025</v>
      </c>
      <c r="B2" t="s">
        <v>0</v>
      </c>
      <c r="C2" s="3">
        <v>-22.6</v>
      </c>
      <c r="D2" s="3">
        <v>8.23</v>
      </c>
      <c r="E2" s="3">
        <v>2.23</v>
      </c>
      <c r="F2" s="3">
        <v>1.41</v>
      </c>
      <c r="G2" s="8">
        <v>3667587</v>
      </c>
      <c r="H2" s="9">
        <v>250567</v>
      </c>
      <c r="I2" s="12">
        <f>H2/G2</f>
        <v>6.8319306399548252E-2</v>
      </c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>
        <v>2024</v>
      </c>
      <c r="B3" t="s">
        <v>1</v>
      </c>
      <c r="C3" s="3">
        <v>44.06</v>
      </c>
      <c r="D3" s="3">
        <v>46.72</v>
      </c>
      <c r="E3" s="3">
        <v>1.68</v>
      </c>
      <c r="F3" s="3">
        <v>1.06</v>
      </c>
      <c r="G3" s="8">
        <v>4388170</v>
      </c>
      <c r="H3" s="9">
        <v>583528</v>
      </c>
      <c r="I3" s="12">
        <f t="shared" ref="I3:I22" si="0">H3/G3</f>
        <v>0.13297752821791317</v>
      </c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>
        <v>2024</v>
      </c>
      <c r="B4" t="s">
        <v>2</v>
      </c>
      <c r="C4" s="3">
        <v>16.510000000000002</v>
      </c>
      <c r="D4" s="3">
        <v>103.43</v>
      </c>
      <c r="E4" s="3">
        <v>3.69</v>
      </c>
      <c r="F4" s="3">
        <v>2.2999999999999998</v>
      </c>
      <c r="G4" s="8">
        <v>3598903</v>
      </c>
      <c r="H4" s="9">
        <v>101675</v>
      </c>
      <c r="I4" s="12">
        <f t="shared" si="0"/>
        <v>2.8251664465532969E-2</v>
      </c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>
        <v>2024</v>
      </c>
      <c r="B5" t="s">
        <v>3</v>
      </c>
      <c r="C5" s="3">
        <v>19.97</v>
      </c>
      <c r="D5" s="3">
        <v>90.1</v>
      </c>
      <c r="E5" s="3">
        <v>2.31</v>
      </c>
      <c r="F5" s="3">
        <v>1.44</v>
      </c>
      <c r="G5" s="8">
        <v>3965185</v>
      </c>
      <c r="H5" s="9">
        <v>406613</v>
      </c>
      <c r="I5" s="12">
        <f t="shared" si="0"/>
        <v>0.10254578285754637</v>
      </c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>
        <v>2024</v>
      </c>
      <c r="B6" t="s">
        <v>0</v>
      </c>
      <c r="C6" s="3">
        <v>197.8</v>
      </c>
      <c r="D6" s="3">
        <v>56.1</v>
      </c>
      <c r="E6" s="3">
        <v>3.11</v>
      </c>
      <c r="F6" s="3">
        <v>1.93</v>
      </c>
      <c r="G6" s="8">
        <v>2659213</v>
      </c>
      <c r="H6" s="9">
        <v>282030</v>
      </c>
      <c r="I6" s="12">
        <f t="shared" si="0"/>
        <v>0.1060576945133767</v>
      </c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>
        <v>2023</v>
      </c>
      <c r="B7" t="s">
        <v>1</v>
      </c>
      <c r="C7" s="3">
        <v>-208.52</v>
      </c>
      <c r="D7" s="3">
        <v>-5.42</v>
      </c>
      <c r="E7" s="3">
        <v>1.3</v>
      </c>
      <c r="F7" s="3">
        <v>0.78</v>
      </c>
      <c r="G7" s="8">
        <v>3680586</v>
      </c>
      <c r="H7" s="9">
        <v>62966</v>
      </c>
      <c r="I7" s="12">
        <f t="shared" si="0"/>
        <v>1.7107601887308161E-2</v>
      </c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>
        <v>2023</v>
      </c>
      <c r="B8" t="s">
        <v>2</v>
      </c>
      <c r="C8" s="3">
        <v>-2.25</v>
      </c>
      <c r="D8" s="3">
        <v>-47.54</v>
      </c>
      <c r="E8" s="3">
        <v>3.58</v>
      </c>
      <c r="F8" s="3">
        <v>2.11</v>
      </c>
      <c r="G8" s="8">
        <v>3542788</v>
      </c>
      <c r="H8" s="9">
        <v>338469</v>
      </c>
      <c r="I8" s="12">
        <f t="shared" si="0"/>
        <v>9.5537469360289132E-2</v>
      </c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>
        <v>2023</v>
      </c>
      <c r="B9" t="s">
        <v>3</v>
      </c>
      <c r="C9" s="3">
        <v>-31.07</v>
      </c>
      <c r="D9" s="3">
        <v>-27.33</v>
      </c>
      <c r="E9" s="3">
        <v>2.2000000000000002</v>
      </c>
      <c r="F9" s="3">
        <v>1.29</v>
      </c>
      <c r="G9" s="8">
        <v>4616288</v>
      </c>
      <c r="H9" s="9">
        <v>621079</v>
      </c>
      <c r="I9" s="12">
        <f t="shared" si="0"/>
        <v>0.13454078255082871</v>
      </c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>
        <v>2023</v>
      </c>
      <c r="B10" t="s">
        <v>0</v>
      </c>
      <c r="C10" s="3">
        <v>-64.02</v>
      </c>
      <c r="D10" s="3">
        <v>-10.65</v>
      </c>
      <c r="E10" s="3">
        <v>1.18</v>
      </c>
      <c r="F10" s="3">
        <v>0.67</v>
      </c>
      <c r="G10" s="8">
        <v>5053564</v>
      </c>
      <c r="H10" s="9">
        <v>474464</v>
      </c>
      <c r="I10" s="12">
        <f t="shared" si="0"/>
        <v>9.3887007268533648E-2</v>
      </c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>
        <v>2022</v>
      </c>
      <c r="B11" t="s">
        <v>1</v>
      </c>
      <c r="C11" s="3">
        <v>-251.54</v>
      </c>
      <c r="D11" s="3">
        <v>1.72</v>
      </c>
      <c r="E11" s="3">
        <v>-1.45</v>
      </c>
      <c r="F11" s="3">
        <v>-0.75</v>
      </c>
      <c r="G11" s="8">
        <v>6216051</v>
      </c>
      <c r="H11" s="9">
        <v>602000</v>
      </c>
      <c r="I11" s="12">
        <f t="shared" si="0"/>
        <v>9.6846052260510726E-2</v>
      </c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>
        <v>2022</v>
      </c>
      <c r="B12" t="s">
        <v>2</v>
      </c>
      <c r="C12" s="3">
        <v>357.63</v>
      </c>
      <c r="D12" s="3">
        <v>23.2</v>
      </c>
      <c r="E12" s="3">
        <v>4.9400000000000004</v>
      </c>
      <c r="F12" s="3">
        <v>2.2799999999999998</v>
      </c>
      <c r="G12" s="8">
        <v>7238216</v>
      </c>
      <c r="H12" s="9">
        <v>1295883</v>
      </c>
      <c r="I12" s="12">
        <f t="shared" si="0"/>
        <v>0.17903348007299036</v>
      </c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>
        <v>2022</v>
      </c>
      <c r="B13" t="s">
        <v>3</v>
      </c>
      <c r="C13" s="3">
        <v>13.97</v>
      </c>
      <c r="D13" s="3">
        <v>-18.309999999999999</v>
      </c>
      <c r="E13" s="3">
        <v>3.73</v>
      </c>
      <c r="F13" s="3">
        <v>1.85</v>
      </c>
      <c r="G13" s="8">
        <v>6199851</v>
      </c>
      <c r="H13" s="9">
        <v>954320</v>
      </c>
      <c r="I13" s="12">
        <f t="shared" si="0"/>
        <v>0.15392627984124135</v>
      </c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>
        <v>2022</v>
      </c>
      <c r="B14" t="s">
        <v>0</v>
      </c>
      <c r="C14" s="3">
        <v>-25.26</v>
      </c>
      <c r="D14" s="3">
        <v>21.64</v>
      </c>
      <c r="E14" s="3">
        <v>3.09</v>
      </c>
      <c r="F14" s="3">
        <v>1.7</v>
      </c>
      <c r="G14" s="8">
        <v>4527115</v>
      </c>
      <c r="H14" s="9">
        <v>543347</v>
      </c>
      <c r="I14" s="12">
        <f t="shared" si="0"/>
        <v>0.12002058706262156</v>
      </c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>
        <v>2021</v>
      </c>
      <c r="B15" t="s">
        <v>1</v>
      </c>
      <c r="C15" s="3">
        <v>-17.98</v>
      </c>
      <c r="D15" s="3">
        <v>323.62</v>
      </c>
      <c r="E15" s="3">
        <v>0.78</v>
      </c>
      <c r="F15" s="3">
        <v>0.44</v>
      </c>
      <c r="G15" s="8">
        <v>4498231</v>
      </c>
      <c r="H15" s="9">
        <v>388210</v>
      </c>
      <c r="I15" s="12">
        <f t="shared" si="0"/>
        <v>8.6302815484576051E-2</v>
      </c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>
        <v>2021</v>
      </c>
      <c r="B16" t="s">
        <v>2</v>
      </c>
      <c r="C16" s="3">
        <v>-53.12</v>
      </c>
      <c r="D16" s="3">
        <v>334.98</v>
      </c>
      <c r="E16" s="3">
        <v>0.78</v>
      </c>
      <c r="F16" s="3">
        <v>0.43</v>
      </c>
      <c r="G16" s="8">
        <v>4149813</v>
      </c>
      <c r="H16" s="9">
        <v>341568</v>
      </c>
      <c r="I16" s="12">
        <f t="shared" si="0"/>
        <v>8.2309251043360274E-2</v>
      </c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>
        <v>2021</v>
      </c>
      <c r="B17" t="s">
        <v>3</v>
      </c>
      <c r="C17" s="3">
        <v>-471.72</v>
      </c>
      <c r="D17" s="3">
        <v>198.65</v>
      </c>
      <c r="E17" s="3">
        <v>2.72</v>
      </c>
      <c r="F17" s="3">
        <v>1.47</v>
      </c>
      <c r="G17" s="8">
        <v>3479368</v>
      </c>
      <c r="H17" s="9">
        <v>129517</v>
      </c>
      <c r="I17" s="12">
        <f t="shared" si="0"/>
        <v>3.7224289008808496E-2</v>
      </c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>
        <v>2021</v>
      </c>
      <c r="B18" t="s">
        <v>0</v>
      </c>
      <c r="C18" s="3">
        <v>9783.7800000000007</v>
      </c>
      <c r="D18" s="3">
        <v>-12.32</v>
      </c>
      <c r="E18" s="3">
        <v>4.1500000000000004</v>
      </c>
      <c r="F18" s="3">
        <v>2.23</v>
      </c>
      <c r="G18" s="8">
        <v>3416849</v>
      </c>
      <c r="H18" s="9">
        <v>325376</v>
      </c>
      <c r="I18" s="12">
        <f t="shared" si="0"/>
        <v>9.5226918134222502E-2</v>
      </c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>
        <v>2020</v>
      </c>
      <c r="B19" t="s">
        <v>1</v>
      </c>
      <c r="C19" s="3">
        <v>1.17</v>
      </c>
      <c r="D19" s="3">
        <v>-78.23</v>
      </c>
      <c r="E19" s="3">
        <v>1</v>
      </c>
      <c r="F19" s="3">
        <v>0.54</v>
      </c>
      <c r="G19" s="8">
        <v>2979227</v>
      </c>
      <c r="H19" s="9">
        <v>186176</v>
      </c>
      <c r="I19" s="12">
        <f t="shared" si="0"/>
        <v>6.2491377796992306E-2</v>
      </c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>
        <v>2020</v>
      </c>
      <c r="B20" t="s">
        <v>2</v>
      </c>
      <c r="C20" s="3">
        <v>-41.57</v>
      </c>
      <c r="D20" s="3">
        <v>-80.680000000000007</v>
      </c>
      <c r="E20" s="3">
        <v>1.8</v>
      </c>
      <c r="F20" s="3">
        <v>0.94</v>
      </c>
      <c r="G20" s="8">
        <v>3217219</v>
      </c>
      <c r="H20" s="9">
        <v>184308</v>
      </c>
      <c r="I20" s="12">
        <f t="shared" si="0"/>
        <v>5.7287986922867233E-2</v>
      </c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>
        <v>2020</v>
      </c>
      <c r="B21" t="s">
        <v>3</v>
      </c>
      <c r="C21" s="3">
        <v>-124.12</v>
      </c>
      <c r="D21" s="3">
        <v>-67.16</v>
      </c>
      <c r="E21" s="3">
        <v>-0.81</v>
      </c>
      <c r="F21" s="3">
        <v>-0.41</v>
      </c>
      <c r="G21" s="8">
        <v>2376331</v>
      </c>
      <c r="H21" s="9">
        <v>171410</v>
      </c>
      <c r="I21" s="12">
        <f t="shared" si="0"/>
        <v>7.2132207171475685E-2</v>
      </c>
      <c r="J21" s="3"/>
      <c r="K21" s="3"/>
      <c r="L21" s="3"/>
      <c r="M21" s="3"/>
      <c r="N21" s="3"/>
      <c r="O21" s="3"/>
      <c r="P21" s="3"/>
      <c r="Q21" s="3"/>
      <c r="R21" s="3"/>
    </row>
    <row r="22" spans="1:18" ht="16.5" thickBot="1" x14ac:dyDescent="0.3">
      <c r="A22">
        <v>2020</v>
      </c>
      <c r="B22" t="s">
        <v>0</v>
      </c>
      <c r="C22" s="3">
        <v>-98.15</v>
      </c>
      <c r="D22" s="3">
        <v>-20.12</v>
      </c>
      <c r="E22" s="3">
        <v>0.05</v>
      </c>
      <c r="F22" s="3">
        <v>0.02</v>
      </c>
      <c r="G22" s="10">
        <v>2772864</v>
      </c>
      <c r="H22" s="11">
        <v>353620</v>
      </c>
      <c r="I22" s="12">
        <f t="shared" si="0"/>
        <v>0.12752879333425657</v>
      </c>
      <c r="J22" s="3"/>
      <c r="K22" s="3"/>
      <c r="L22" s="3"/>
      <c r="M22" s="3"/>
      <c r="N22" s="3"/>
      <c r="O22" s="3"/>
      <c r="P22" s="3"/>
      <c r="Q22" s="3"/>
      <c r="R22" s="3"/>
    </row>
    <row r="26" spans="1:18" x14ac:dyDescent="0.25">
      <c r="H26"/>
      <c r="I26"/>
      <c r="J26"/>
    </row>
    <row r="27" spans="1:18" x14ac:dyDescent="0.25">
      <c r="H27"/>
      <c r="I27"/>
      <c r="J27"/>
    </row>
    <row r="28" spans="1:18" x14ac:dyDescent="0.25">
      <c r="H28"/>
      <c r="I28"/>
      <c r="J28"/>
    </row>
    <row r="29" spans="1:18" x14ac:dyDescent="0.25">
      <c r="H29"/>
      <c r="I29"/>
      <c r="J29"/>
    </row>
    <row r="30" spans="1:18" x14ac:dyDescent="0.25">
      <c r="H30"/>
      <c r="I30"/>
      <c r="J30"/>
    </row>
    <row r="31" spans="1:18" x14ac:dyDescent="0.25">
      <c r="H31"/>
      <c r="I31"/>
      <c r="J31"/>
    </row>
    <row r="32" spans="1:18" x14ac:dyDescent="0.25">
      <c r="H32"/>
      <c r="I32"/>
      <c r="J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58AF-F675-4E5E-879D-DFA7D823D75A}">
  <dimension ref="A1:F7"/>
  <sheetViews>
    <sheetView tabSelected="1" workbookViewId="0">
      <selection activeCell="D9" sqref="D9"/>
    </sheetView>
  </sheetViews>
  <sheetFormatPr defaultRowHeight="15.75" x14ac:dyDescent="0.25"/>
  <cols>
    <col min="4" max="4" width="12.7109375" bestFit="1" customWidth="1"/>
  </cols>
  <sheetData>
    <row r="1" spans="1:6" ht="28.5" x14ac:dyDescent="0.25">
      <c r="A1" s="6" t="s">
        <v>8</v>
      </c>
      <c r="B1" s="6" t="s">
        <v>9</v>
      </c>
      <c r="C1" s="6" t="s">
        <v>10</v>
      </c>
      <c r="D1" s="2" t="s">
        <v>16</v>
      </c>
      <c r="E1" s="2"/>
      <c r="F1" s="2"/>
    </row>
    <row r="2" spans="1:6" x14ac:dyDescent="0.25">
      <c r="A2" s="7">
        <v>2025</v>
      </c>
      <c r="B2" s="3">
        <v>2.23</v>
      </c>
      <c r="C2" s="3">
        <v>1.41</v>
      </c>
      <c r="D2" s="13">
        <f>SUM(寶成年增率!I2)</f>
        <v>6.8319306399548252E-2</v>
      </c>
    </row>
    <row r="3" spans="1:6" x14ac:dyDescent="0.25">
      <c r="A3" s="7">
        <v>2024</v>
      </c>
      <c r="B3" s="3">
        <v>10.8</v>
      </c>
      <c r="C3" s="3">
        <v>6.73</v>
      </c>
      <c r="D3" s="1">
        <f>SUM(寶成年增率!I3:I6)/4</f>
        <v>9.2458167513592301E-2</v>
      </c>
    </row>
    <row r="4" spans="1:6" x14ac:dyDescent="0.25">
      <c r="A4" s="7">
        <v>2023</v>
      </c>
      <c r="B4" s="3">
        <v>8.27</v>
      </c>
      <c r="C4" s="3">
        <v>4.8499999999999996</v>
      </c>
      <c r="D4" s="1">
        <f>SUM(寶成年增率!I7:I10)/4</f>
        <v>8.5268215266739916E-2</v>
      </c>
    </row>
    <row r="5" spans="1:6" x14ac:dyDescent="0.25">
      <c r="A5" s="7">
        <v>2022</v>
      </c>
      <c r="B5" s="3">
        <v>10.31</v>
      </c>
      <c r="C5" s="3">
        <v>5.08</v>
      </c>
      <c r="D5" s="1">
        <f>SUM(寶成年增率!I11:I14)/4</f>
        <v>0.137456599809341</v>
      </c>
    </row>
    <row r="6" spans="1:6" x14ac:dyDescent="0.25">
      <c r="A6" s="7">
        <v>2021</v>
      </c>
      <c r="B6" s="3">
        <v>8.43</v>
      </c>
      <c r="C6" s="3">
        <v>4.58</v>
      </c>
      <c r="D6" s="1">
        <f>SUM(寶成年增率!I15:I118)/4</f>
        <v>0.15512590972413978</v>
      </c>
    </row>
    <row r="7" spans="1:6" x14ac:dyDescent="0.25">
      <c r="A7" s="7">
        <v>2020</v>
      </c>
      <c r="B7" s="3">
        <v>2.0299999999999998</v>
      </c>
      <c r="C7" s="3">
        <v>1.0900000000000001</v>
      </c>
      <c r="D7" s="1">
        <f>SUM(寶成年增率!I19:I22)/4</f>
        <v>7.9860091306397957E-2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D368-81D3-4349-A190-265B489A20D7}">
  <dimension ref="A1:J22"/>
  <sheetViews>
    <sheetView workbookViewId="0">
      <pane xSplit="1" topLeftCell="B1" activePane="topRight" state="frozen"/>
      <selection activeCell="K1" sqref="K1"/>
      <selection pane="topRight" activeCell="G17" sqref="G17"/>
    </sheetView>
  </sheetViews>
  <sheetFormatPr defaultRowHeight="15.75" x14ac:dyDescent="0.25"/>
  <cols>
    <col min="4" max="4" width="11.85546875" bestFit="1" customWidth="1"/>
    <col min="5" max="6" width="11.85546875" customWidth="1"/>
    <col min="7" max="7" width="12.5703125" bestFit="1" customWidth="1"/>
    <col min="8" max="8" width="12.28515625" style="1" bestFit="1" customWidth="1"/>
    <col min="9" max="10" width="12.28515625" style="1" customWidth="1"/>
    <col min="16" max="16" width="10.7109375" bestFit="1" customWidth="1"/>
  </cols>
  <sheetData>
    <row r="1" spans="1:9" customFormat="1" x14ac:dyDescent="0.25">
      <c r="A1" t="s">
        <v>11</v>
      </c>
      <c r="B1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13</v>
      </c>
      <c r="H1" s="2" t="s">
        <v>14</v>
      </c>
      <c r="I1" s="2" t="s">
        <v>15</v>
      </c>
    </row>
    <row r="2" spans="1:9" customFormat="1" x14ac:dyDescent="0.25">
      <c r="A2">
        <v>2025</v>
      </c>
      <c r="B2" t="s">
        <v>0</v>
      </c>
      <c r="C2" s="3">
        <v>-10.7</v>
      </c>
      <c r="D2" s="4">
        <v>3.2599999999999997E-2</v>
      </c>
      <c r="E2" s="3">
        <v>4.0599999999999996</v>
      </c>
      <c r="F2" s="3">
        <v>2.2000000000000002</v>
      </c>
      <c r="G2" s="8">
        <v>20722823</v>
      </c>
      <c r="H2" s="9">
        <v>1196287</v>
      </c>
      <c r="I2" s="1">
        <f>H2/G2</f>
        <v>5.7727993912798467E-2</v>
      </c>
    </row>
    <row r="3" spans="1:9" customFormat="1" x14ac:dyDescent="0.25">
      <c r="A3">
        <v>2024</v>
      </c>
      <c r="B3" t="s">
        <v>1</v>
      </c>
      <c r="C3" s="3">
        <v>18.440000000000001</v>
      </c>
      <c r="D3" s="4">
        <v>0.15049999999999999</v>
      </c>
      <c r="E3" s="3">
        <v>6.23</v>
      </c>
      <c r="F3" s="3">
        <v>3.2</v>
      </c>
      <c r="G3" s="8">
        <v>21885271</v>
      </c>
      <c r="H3" s="9">
        <v>1701699</v>
      </c>
      <c r="I3" s="1">
        <f t="shared" ref="I3:I22" si="0">H3/G3</f>
        <v>7.7755445660234235E-2</v>
      </c>
    </row>
    <row r="4" spans="1:9" customFormat="1" x14ac:dyDescent="0.25">
      <c r="A4">
        <v>2024</v>
      </c>
      <c r="B4" t="s">
        <v>2</v>
      </c>
      <c r="C4" s="3">
        <v>-16</v>
      </c>
      <c r="D4" s="4">
        <v>3.3599999999999998E-2</v>
      </c>
      <c r="E4" s="3">
        <v>6.04</v>
      </c>
      <c r="F4" s="3">
        <v>2.92</v>
      </c>
      <c r="G4" s="8">
        <v>22719052</v>
      </c>
      <c r="H4" s="9">
        <v>1530188</v>
      </c>
      <c r="I4" s="1">
        <f t="shared" si="0"/>
        <v>6.7352634256042015E-2</v>
      </c>
    </row>
    <row r="5" spans="1:9" customFormat="1" x14ac:dyDescent="0.25">
      <c r="A5">
        <v>2024</v>
      </c>
      <c r="B5" t="s">
        <v>3</v>
      </c>
      <c r="C5" s="3">
        <v>27.26</v>
      </c>
      <c r="D5" s="4">
        <v>-9.2699999999999991E-2</v>
      </c>
      <c r="E5" s="3">
        <v>6.51</v>
      </c>
      <c r="F5" s="3">
        <v>3.24</v>
      </c>
      <c r="G5" s="8">
        <v>22266696</v>
      </c>
      <c r="H5" s="9">
        <v>1694050</v>
      </c>
      <c r="I5" s="1">
        <f t="shared" si="0"/>
        <v>7.6079989595223288E-2</v>
      </c>
    </row>
    <row r="6" spans="1:9" customFormat="1" x14ac:dyDescent="0.25">
      <c r="A6">
        <v>2024</v>
      </c>
      <c r="B6" t="s">
        <v>0</v>
      </c>
      <c r="C6" s="3">
        <v>56.41</v>
      </c>
      <c r="D6" s="4">
        <v>-0.29530000000000001</v>
      </c>
      <c r="E6" s="3">
        <v>5.13</v>
      </c>
      <c r="F6" s="3">
        <v>2.62</v>
      </c>
      <c r="G6" s="8">
        <v>20616451</v>
      </c>
      <c r="H6" s="9">
        <v>1339620</v>
      </c>
      <c r="I6" s="1">
        <f t="shared" si="0"/>
        <v>6.4978205996754732E-2</v>
      </c>
    </row>
    <row r="7" spans="1:9" customFormat="1" x14ac:dyDescent="0.25">
      <c r="A7">
        <v>2023</v>
      </c>
      <c r="B7" t="s">
        <v>1</v>
      </c>
      <c r="C7" s="3">
        <v>-20.010000000000002</v>
      </c>
      <c r="D7" s="4">
        <v>-0.44229999999999997</v>
      </c>
      <c r="E7" s="3">
        <v>5.77</v>
      </c>
      <c r="F7" s="3">
        <v>2.79</v>
      </c>
      <c r="G7" s="8">
        <v>22535192</v>
      </c>
      <c r="H7" s="9">
        <v>1436713</v>
      </c>
      <c r="I7" s="1">
        <f t="shared" si="0"/>
        <v>6.3754193884835775E-2</v>
      </c>
    </row>
    <row r="8" spans="1:9" customFormat="1" x14ac:dyDescent="0.25">
      <c r="A8">
        <v>2023</v>
      </c>
      <c r="B8" t="s">
        <v>2</v>
      </c>
      <c r="C8" s="3">
        <v>-38.270000000000003</v>
      </c>
      <c r="D8" s="4">
        <v>-0.40460000000000002</v>
      </c>
      <c r="E8" s="3">
        <v>7.77</v>
      </c>
      <c r="F8" s="3">
        <v>3.54</v>
      </c>
      <c r="G8" s="8">
        <v>23072896</v>
      </c>
      <c r="H8" s="9">
        <v>1821633</v>
      </c>
      <c r="I8" s="1">
        <f t="shared" si="0"/>
        <v>7.8951207512052243E-2</v>
      </c>
    </row>
    <row r="9" spans="1:9" customFormat="1" x14ac:dyDescent="0.25">
      <c r="A9">
        <v>2023</v>
      </c>
      <c r="B9" t="s">
        <v>3</v>
      </c>
      <c r="C9" s="3">
        <v>-52.62</v>
      </c>
      <c r="D9" s="4">
        <v>6.83E-2</v>
      </c>
      <c r="E9" s="3">
        <v>5.4</v>
      </c>
      <c r="F9" s="3">
        <v>2.65</v>
      </c>
      <c r="G9" s="8">
        <v>20656426</v>
      </c>
      <c r="H9" s="9">
        <v>1331123</v>
      </c>
      <c r="I9" s="1">
        <f t="shared" si="0"/>
        <v>6.4441109028251065E-2</v>
      </c>
    </row>
    <row r="10" spans="1:9" customFormat="1" x14ac:dyDescent="0.25">
      <c r="A10">
        <v>2023</v>
      </c>
      <c r="B10" t="s">
        <v>0</v>
      </c>
      <c r="C10" s="3">
        <v>-61.2</v>
      </c>
      <c r="D10" s="4">
        <v>0.51859999999999995</v>
      </c>
      <c r="E10" s="3">
        <v>3.17</v>
      </c>
      <c r="F10" s="3">
        <v>1.69</v>
      </c>
      <c r="G10" s="8">
        <v>19502750</v>
      </c>
      <c r="H10" s="9">
        <v>856468</v>
      </c>
      <c r="I10" s="1">
        <f t="shared" si="0"/>
        <v>4.3915242722180205E-2</v>
      </c>
    </row>
    <row r="11" spans="1:9" customFormat="1" x14ac:dyDescent="0.25">
      <c r="A11">
        <v>2022</v>
      </c>
      <c r="B11" t="s">
        <v>1</v>
      </c>
      <c r="C11" s="3">
        <v>0.77</v>
      </c>
      <c r="D11" s="4">
        <v>0.89170000000000005</v>
      </c>
      <c r="E11" s="3">
        <v>6.79</v>
      </c>
      <c r="F11" s="3">
        <v>3.43</v>
      </c>
      <c r="G11" s="8">
        <v>22863424</v>
      </c>
      <c r="H11" s="9">
        <v>1796157</v>
      </c>
      <c r="I11" s="1">
        <f t="shared" si="0"/>
        <v>7.8560280384950221E-2</v>
      </c>
    </row>
    <row r="12" spans="1:9" customFormat="1" x14ac:dyDescent="0.25">
      <c r="A12">
        <v>2022</v>
      </c>
      <c r="B12" t="s">
        <v>2</v>
      </c>
      <c r="C12" s="3">
        <v>-1059.27</v>
      </c>
      <c r="D12" s="4">
        <v>1.0524</v>
      </c>
      <c r="E12" s="3">
        <v>12.34</v>
      </c>
      <c r="F12" s="3">
        <v>5.7</v>
      </c>
      <c r="G12" s="8">
        <v>25881159</v>
      </c>
      <c r="H12" s="9">
        <v>2951136</v>
      </c>
      <c r="I12" s="1">
        <f t="shared" si="0"/>
        <v>0.11402642362345519</v>
      </c>
    </row>
    <row r="13" spans="1:9" customFormat="1" x14ac:dyDescent="0.25">
      <c r="A13">
        <v>2022</v>
      </c>
      <c r="B13" t="s">
        <v>3</v>
      </c>
      <c r="C13" s="3">
        <v>51.22</v>
      </c>
      <c r="D13" s="4">
        <v>-4.0099999999999997E-2</v>
      </c>
      <c r="E13" s="3">
        <v>12.77</v>
      </c>
      <c r="F13" s="3">
        <v>5.62</v>
      </c>
      <c r="G13" s="8">
        <v>24763347</v>
      </c>
      <c r="H13" s="9">
        <v>2809580</v>
      </c>
      <c r="I13" s="1">
        <f t="shared" si="0"/>
        <v>0.11345719946499962</v>
      </c>
    </row>
    <row r="14" spans="1:9" customFormat="1" x14ac:dyDescent="0.25">
      <c r="A14">
        <v>2022</v>
      </c>
      <c r="B14" t="s">
        <v>0</v>
      </c>
      <c r="C14" s="3">
        <v>20.69</v>
      </c>
      <c r="D14" s="4">
        <v>-7.8799999999999995E-2</v>
      </c>
      <c r="E14" s="3">
        <v>10.5</v>
      </c>
      <c r="F14" s="3">
        <v>4.57</v>
      </c>
      <c r="G14" s="8">
        <v>22394994</v>
      </c>
      <c r="H14" s="9">
        <v>2207400</v>
      </c>
      <c r="I14" s="1">
        <f t="shared" si="0"/>
        <v>9.8566670747935903E-2</v>
      </c>
    </row>
    <row r="15" spans="1:9" customFormat="1" x14ac:dyDescent="0.25">
      <c r="A15">
        <v>2021</v>
      </c>
      <c r="B15" t="s">
        <v>1</v>
      </c>
      <c r="C15" s="3">
        <v>29.96</v>
      </c>
      <c r="D15" s="4">
        <v>-7.6999999999999999E-2</v>
      </c>
      <c r="E15" s="3">
        <v>9.34</v>
      </c>
      <c r="F15" s="3">
        <v>4.05</v>
      </c>
      <c r="G15" s="8">
        <v>18724742</v>
      </c>
      <c r="H15" s="9">
        <v>1782422</v>
      </c>
      <c r="I15" s="1">
        <f t="shared" si="0"/>
        <v>9.5190737474513662E-2</v>
      </c>
    </row>
    <row r="16" spans="1:9" customFormat="1" x14ac:dyDescent="0.25">
      <c r="A16">
        <v>2021</v>
      </c>
      <c r="B16" t="s">
        <v>2</v>
      </c>
      <c r="C16" s="3">
        <v>-118.05</v>
      </c>
      <c r="D16" s="4">
        <v>-0.1714</v>
      </c>
      <c r="E16" s="3">
        <v>-1.53</v>
      </c>
      <c r="F16" s="3">
        <v>-0.73</v>
      </c>
      <c r="G16" s="8">
        <v>12590437</v>
      </c>
      <c r="H16" s="9">
        <v>-307643</v>
      </c>
      <c r="I16" s="1">
        <f t="shared" si="0"/>
        <v>-2.4434656239493514E-2</v>
      </c>
    </row>
    <row r="17" spans="1:10" x14ac:dyDescent="0.25">
      <c r="A17">
        <v>2021</v>
      </c>
      <c r="B17" t="s">
        <v>3</v>
      </c>
      <c r="C17" s="3">
        <v>67.540000000000006</v>
      </c>
      <c r="D17" s="4">
        <v>0.1143</v>
      </c>
      <c r="E17" s="3">
        <v>8.7799999999999994</v>
      </c>
      <c r="F17" s="3">
        <v>4.26</v>
      </c>
      <c r="G17" s="8">
        <v>19697860</v>
      </c>
      <c r="H17" s="9">
        <v>1857996</v>
      </c>
      <c r="I17" s="1">
        <f t="shared" si="0"/>
        <v>9.4324764212965262E-2</v>
      </c>
      <c r="J17"/>
    </row>
    <row r="18" spans="1:10" x14ac:dyDescent="0.25">
      <c r="A18">
        <v>2021</v>
      </c>
      <c r="B18" t="s">
        <v>0</v>
      </c>
      <c r="C18" s="3">
        <v>29.99</v>
      </c>
      <c r="D18" s="4">
        <v>-0.11320000000000001</v>
      </c>
      <c r="E18" s="3">
        <v>9.19</v>
      </c>
      <c r="F18" s="3">
        <v>4.17</v>
      </c>
      <c r="G18" s="8">
        <v>19336825</v>
      </c>
      <c r="H18" s="9">
        <v>1828958</v>
      </c>
      <c r="I18" s="1">
        <f t="shared" si="0"/>
        <v>9.4584193630546903E-2</v>
      </c>
      <c r="J18"/>
    </row>
    <row r="19" spans="1:10" x14ac:dyDescent="0.25">
      <c r="A19">
        <v>2020</v>
      </c>
      <c r="B19" t="s">
        <v>1</v>
      </c>
      <c r="C19" s="3">
        <v>-9.34</v>
      </c>
      <c r="D19" s="4">
        <v>-0.20149999999999998</v>
      </c>
      <c r="E19" s="3">
        <v>7.19</v>
      </c>
      <c r="F19" s="3">
        <v>3.23</v>
      </c>
      <c r="G19" s="8">
        <v>17619591</v>
      </c>
      <c r="H19" s="9">
        <v>1371522</v>
      </c>
      <c r="I19" s="1">
        <f t="shared" si="0"/>
        <v>7.7840739890046251E-2</v>
      </c>
      <c r="J19"/>
    </row>
    <row r="20" spans="1:10" x14ac:dyDescent="0.25">
      <c r="A20">
        <v>2020</v>
      </c>
      <c r="B20" t="s">
        <v>2</v>
      </c>
      <c r="C20" s="3">
        <v>-16.47</v>
      </c>
      <c r="D20" s="4">
        <v>-0.20019999999999999</v>
      </c>
      <c r="E20" s="3">
        <v>9.44</v>
      </c>
      <c r="F20" s="3">
        <v>4.24</v>
      </c>
      <c r="G20" s="8">
        <v>17299300</v>
      </c>
      <c r="H20" s="9">
        <v>1704670</v>
      </c>
      <c r="I20" s="1">
        <f t="shared" si="0"/>
        <v>9.8539825310850732E-2</v>
      </c>
      <c r="J20"/>
    </row>
    <row r="21" spans="1:10" x14ac:dyDescent="0.25">
      <c r="A21">
        <v>2020</v>
      </c>
      <c r="B21" t="s">
        <v>3</v>
      </c>
      <c r="C21" s="3">
        <v>-39.119999999999997</v>
      </c>
      <c r="D21" s="4">
        <v>-0.12029999999999999</v>
      </c>
      <c r="E21" s="3">
        <v>5.99</v>
      </c>
      <c r="F21" s="3">
        <v>2.71</v>
      </c>
      <c r="G21" s="8">
        <v>15920632</v>
      </c>
      <c r="H21" s="9">
        <v>1108966</v>
      </c>
      <c r="I21" s="1">
        <f t="shared" si="0"/>
        <v>6.9655903107364081E-2</v>
      </c>
      <c r="J21"/>
    </row>
    <row r="22" spans="1:10" ht="16.5" thickBot="1" x14ac:dyDescent="0.3">
      <c r="A22">
        <v>2020</v>
      </c>
      <c r="B22" t="s">
        <v>0</v>
      </c>
      <c r="C22" s="2">
        <v>-0.1361</v>
      </c>
      <c r="D22" s="5">
        <v>1.8200000000000001E-2</v>
      </c>
      <c r="E22" s="3">
        <v>7.33</v>
      </c>
      <c r="F22" s="3">
        <v>3.35</v>
      </c>
      <c r="G22" s="10">
        <v>18120215</v>
      </c>
      <c r="H22" s="11">
        <v>1407013</v>
      </c>
      <c r="I22" s="1">
        <f t="shared" si="0"/>
        <v>7.7648802732197167E-2</v>
      </c>
      <c r="J2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B095-522A-479E-B75D-F41646D7C13A}">
  <dimension ref="A1:D7"/>
  <sheetViews>
    <sheetView workbookViewId="0">
      <selection activeCell="D23" sqref="D23"/>
    </sheetView>
  </sheetViews>
  <sheetFormatPr defaultRowHeight="15.75" x14ac:dyDescent="0.25"/>
  <sheetData>
    <row r="1" spans="1:4" ht="28.5" x14ac:dyDescent="0.25">
      <c r="A1" s="6" t="s">
        <v>8</v>
      </c>
      <c r="B1" s="6" t="s">
        <v>9</v>
      </c>
      <c r="C1" s="6" t="s">
        <v>10</v>
      </c>
      <c r="D1" s="2" t="s">
        <v>16</v>
      </c>
    </row>
    <row r="2" spans="1:4" x14ac:dyDescent="0.25">
      <c r="A2" s="7">
        <v>2025</v>
      </c>
      <c r="B2" s="3">
        <v>4.0599999999999996</v>
      </c>
      <c r="C2" s="3">
        <v>2.2000000000000002</v>
      </c>
      <c r="D2" s="13">
        <f>SUM(豐泰企業年增率!I2)</f>
        <v>5.7727993912798467E-2</v>
      </c>
    </row>
    <row r="3" spans="1:4" x14ac:dyDescent="0.25">
      <c r="A3" s="7">
        <v>2024</v>
      </c>
      <c r="B3" s="3">
        <v>23.92</v>
      </c>
      <c r="C3" s="3">
        <v>11.97</v>
      </c>
      <c r="D3" s="1">
        <f>SUM(豐泰企業年增率!I3:I6)/4</f>
        <v>7.1541568877063574E-2</v>
      </c>
    </row>
    <row r="4" spans="1:4" x14ac:dyDescent="0.25">
      <c r="A4" s="7">
        <v>2023</v>
      </c>
      <c r="B4" s="3">
        <v>22.11</v>
      </c>
      <c r="C4" s="3">
        <v>10.67</v>
      </c>
      <c r="D4" s="1">
        <f>SUM(豐泰企業年增率!I7:I10)/4</f>
        <v>6.2765438286829831E-2</v>
      </c>
    </row>
    <row r="5" spans="1:4" x14ac:dyDescent="0.25">
      <c r="A5" s="7">
        <v>2022</v>
      </c>
      <c r="B5" s="3">
        <v>42.4</v>
      </c>
      <c r="C5" s="3">
        <v>19.32</v>
      </c>
      <c r="D5" s="1">
        <f>SUM(豐泰企業年增率!I11:I14)/4</f>
        <v>0.10115264355533524</v>
      </c>
    </row>
    <row r="6" spans="1:4" x14ac:dyDescent="0.25">
      <c r="A6" s="7">
        <v>2021</v>
      </c>
      <c r="B6" s="3">
        <v>25.77</v>
      </c>
      <c r="C6" s="3">
        <v>11.76</v>
      </c>
      <c r="D6" s="1">
        <f>SUM(豐泰企業年增率!I15:I118)/4</f>
        <v>0.14583757752974766</v>
      </c>
    </row>
    <row r="7" spans="1:4" x14ac:dyDescent="0.25">
      <c r="A7" s="7">
        <v>2020</v>
      </c>
      <c r="B7" s="3">
        <v>29.95</v>
      </c>
      <c r="C7" s="3">
        <v>13.54</v>
      </c>
      <c r="D7" s="1">
        <f>SUM(豐泰企業年增率!I19:I22)/4</f>
        <v>8.0921317760114561E-2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1050-F04E-4DD8-9175-3905B92EB073}">
  <dimension ref="A1:J22"/>
  <sheetViews>
    <sheetView workbookViewId="0">
      <pane xSplit="1" topLeftCell="B1" activePane="topRight" state="frozen"/>
      <selection activeCell="K1" sqref="K1"/>
      <selection pane="topRight" sqref="A1:XFD1"/>
    </sheetView>
  </sheetViews>
  <sheetFormatPr defaultRowHeight="15.75" x14ac:dyDescent="0.25"/>
  <cols>
    <col min="4" max="4" width="11.85546875" bestFit="1" customWidth="1"/>
    <col min="5" max="6" width="11.85546875" customWidth="1"/>
    <col min="7" max="7" width="11.28515625" bestFit="1" customWidth="1"/>
    <col min="8" max="8" width="12.28515625" style="1" bestFit="1" customWidth="1"/>
    <col min="9" max="10" width="12.28515625" style="1" customWidth="1"/>
    <col min="16" max="16" width="10.7109375" bestFit="1" customWidth="1"/>
  </cols>
  <sheetData>
    <row r="1" spans="1:10" x14ac:dyDescent="0.25">
      <c r="A1" t="s">
        <v>11</v>
      </c>
      <c r="B1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13</v>
      </c>
      <c r="H1" s="2" t="s">
        <v>14</v>
      </c>
      <c r="I1" s="2" t="s">
        <v>15</v>
      </c>
      <c r="J1"/>
    </row>
    <row r="2" spans="1:10" x14ac:dyDescent="0.25">
      <c r="A2">
        <v>2025</v>
      </c>
      <c r="B2" t="s">
        <v>0</v>
      </c>
      <c r="C2" s="3">
        <v>-11.16</v>
      </c>
      <c r="D2" s="3">
        <v>2.9</v>
      </c>
      <c r="E2" s="3">
        <v>1.78</v>
      </c>
      <c r="F2" s="3">
        <v>1.1399999999999999</v>
      </c>
      <c r="G2" s="8">
        <v>3667587</v>
      </c>
      <c r="H2" s="9">
        <v>250567</v>
      </c>
      <c r="I2" s="1">
        <f>H2/G2</f>
        <v>6.8319306399548252E-2</v>
      </c>
      <c r="J2"/>
    </row>
    <row r="3" spans="1:10" x14ac:dyDescent="0.25">
      <c r="A3">
        <v>2024</v>
      </c>
      <c r="B3" t="s">
        <v>1</v>
      </c>
      <c r="C3" s="3">
        <v>826.74</v>
      </c>
      <c r="D3" s="3">
        <v>-8.23</v>
      </c>
      <c r="E3" s="3">
        <v>4.3099999999999996</v>
      </c>
      <c r="F3" s="3">
        <v>2.79</v>
      </c>
      <c r="G3" s="8">
        <v>4388170</v>
      </c>
      <c r="H3" s="9">
        <v>583528</v>
      </c>
      <c r="I3" s="1">
        <f t="shared" ref="I3:I22" si="0">H3/G3</f>
        <v>0.13297752821791317</v>
      </c>
      <c r="J3"/>
    </row>
    <row r="4" spans="1:10" x14ac:dyDescent="0.25">
      <c r="A4">
        <v>2024</v>
      </c>
      <c r="B4" t="s">
        <v>2</v>
      </c>
      <c r="C4" s="3">
        <v>-69.959999999999994</v>
      </c>
      <c r="D4" s="3">
        <v>-58.09</v>
      </c>
      <c r="E4" s="3">
        <v>0.79</v>
      </c>
      <c r="F4" s="3">
        <v>0.51</v>
      </c>
      <c r="G4" s="8">
        <v>3598903</v>
      </c>
      <c r="H4" s="9">
        <v>101675</v>
      </c>
      <c r="I4" s="1">
        <f t="shared" si="0"/>
        <v>2.8251664465532969E-2</v>
      </c>
      <c r="J4"/>
    </row>
    <row r="5" spans="1:10" x14ac:dyDescent="0.25">
      <c r="A5">
        <v>2024</v>
      </c>
      <c r="B5" t="s">
        <v>3</v>
      </c>
      <c r="C5" s="3">
        <v>-34.53</v>
      </c>
      <c r="D5" s="3">
        <v>-63.58</v>
      </c>
      <c r="E5" s="3">
        <v>3.22</v>
      </c>
      <c r="F5" s="3">
        <v>2.1</v>
      </c>
      <c r="G5" s="8">
        <v>3965185</v>
      </c>
      <c r="H5" s="9">
        <v>406613</v>
      </c>
      <c r="I5" s="1">
        <f t="shared" si="0"/>
        <v>0.10254578285754637</v>
      </c>
      <c r="J5"/>
    </row>
    <row r="6" spans="1:10" x14ac:dyDescent="0.25">
      <c r="A6">
        <v>2024</v>
      </c>
      <c r="B6" t="s">
        <v>0</v>
      </c>
      <c r="C6" s="3">
        <v>-40.56</v>
      </c>
      <c r="D6" s="3">
        <v>-60.79</v>
      </c>
      <c r="E6" s="3">
        <v>2.2799999999999998</v>
      </c>
      <c r="F6" s="3">
        <v>1.49</v>
      </c>
      <c r="G6" s="8">
        <v>2659213</v>
      </c>
      <c r="H6" s="9">
        <v>282030</v>
      </c>
      <c r="I6" s="1">
        <f t="shared" si="0"/>
        <v>0.1060576945133767</v>
      </c>
      <c r="J6"/>
    </row>
    <row r="7" spans="1:10" x14ac:dyDescent="0.25">
      <c r="A7">
        <v>2023</v>
      </c>
      <c r="B7" t="s">
        <v>1</v>
      </c>
      <c r="C7" s="3">
        <v>-89.54</v>
      </c>
      <c r="D7" s="3">
        <v>-55.91</v>
      </c>
      <c r="E7" s="3">
        <v>0.49</v>
      </c>
      <c r="F7" s="3">
        <v>0.33</v>
      </c>
      <c r="G7" s="8">
        <v>3680586</v>
      </c>
      <c r="H7" s="9">
        <v>62966</v>
      </c>
      <c r="I7" s="1">
        <f t="shared" si="0"/>
        <v>1.7107601887308161E-2</v>
      </c>
      <c r="J7"/>
    </row>
    <row r="8" spans="1:10" x14ac:dyDescent="0.25">
      <c r="A8">
        <v>2023</v>
      </c>
      <c r="B8" t="s">
        <v>2</v>
      </c>
      <c r="C8" s="3">
        <v>-73.88</v>
      </c>
      <c r="D8" s="3">
        <v>-36.01</v>
      </c>
      <c r="E8" s="3">
        <v>2.63</v>
      </c>
      <c r="F8" s="3">
        <v>1.69</v>
      </c>
      <c r="G8" s="8">
        <v>3542788</v>
      </c>
      <c r="H8" s="9">
        <v>338469</v>
      </c>
      <c r="I8" s="1">
        <f t="shared" si="0"/>
        <v>9.5537469360289132E-2</v>
      </c>
      <c r="J8"/>
    </row>
    <row r="9" spans="1:10" x14ac:dyDescent="0.25">
      <c r="A9">
        <v>2023</v>
      </c>
      <c r="B9" t="s">
        <v>3</v>
      </c>
      <c r="C9" s="3">
        <v>-34.92</v>
      </c>
      <c r="D9" s="3">
        <v>34.39</v>
      </c>
      <c r="E9" s="3">
        <v>5.07</v>
      </c>
      <c r="F9" s="3">
        <v>2.97</v>
      </c>
      <c r="G9" s="8">
        <v>4616288</v>
      </c>
      <c r="H9" s="9">
        <v>621079</v>
      </c>
      <c r="I9" s="1">
        <f t="shared" si="0"/>
        <v>0.13454078255082871</v>
      </c>
      <c r="J9"/>
    </row>
    <row r="10" spans="1:10" x14ac:dyDescent="0.25">
      <c r="A10">
        <v>2023</v>
      </c>
      <c r="B10" t="s">
        <v>0</v>
      </c>
      <c r="C10" s="3">
        <v>-12.68</v>
      </c>
      <c r="D10" s="3">
        <v>137.16999999999999</v>
      </c>
      <c r="E10" s="3">
        <v>3.86</v>
      </c>
      <c r="F10" s="3">
        <v>2.14</v>
      </c>
      <c r="G10" s="8">
        <v>5053564</v>
      </c>
      <c r="H10" s="9">
        <v>474464</v>
      </c>
      <c r="I10" s="1">
        <f t="shared" si="0"/>
        <v>9.3887007268533648E-2</v>
      </c>
      <c r="J10"/>
    </row>
    <row r="11" spans="1:10" x14ac:dyDescent="0.25">
      <c r="A11">
        <v>2022</v>
      </c>
      <c r="B11" t="s">
        <v>1</v>
      </c>
      <c r="C11" s="3">
        <v>55.07</v>
      </c>
      <c r="D11" s="3">
        <v>186.62</v>
      </c>
      <c r="E11" s="3">
        <v>4.82</v>
      </c>
      <c r="F11" s="3">
        <v>2.58</v>
      </c>
      <c r="G11" s="8">
        <v>6216051</v>
      </c>
      <c r="H11" s="9">
        <v>602000</v>
      </c>
      <c r="I11" s="1">
        <f t="shared" si="0"/>
        <v>9.6846052260510726E-2</v>
      </c>
      <c r="J11"/>
    </row>
    <row r="12" spans="1:10" x14ac:dyDescent="0.25">
      <c r="A12">
        <v>2022</v>
      </c>
      <c r="B12" t="s">
        <v>2</v>
      </c>
      <c r="C12" s="3">
        <v>279.39</v>
      </c>
      <c r="D12" s="3">
        <v>223.8</v>
      </c>
      <c r="E12" s="3">
        <v>11.25</v>
      </c>
      <c r="F12" s="3">
        <v>5.62</v>
      </c>
      <c r="G12" s="8">
        <v>7238216</v>
      </c>
      <c r="H12" s="9">
        <v>1295883</v>
      </c>
      <c r="I12" s="1">
        <f t="shared" si="0"/>
        <v>0.17903348007299036</v>
      </c>
      <c r="J12"/>
    </row>
    <row r="13" spans="1:10" x14ac:dyDescent="0.25">
      <c r="A13">
        <v>2022</v>
      </c>
      <c r="B13" t="s">
        <v>3</v>
      </c>
      <c r="C13" s="3">
        <v>636.83000000000004</v>
      </c>
      <c r="D13" s="3">
        <v>169.87</v>
      </c>
      <c r="E13" s="3">
        <v>9.5399999999999991</v>
      </c>
      <c r="F13" s="3">
        <v>4.5199999999999996</v>
      </c>
      <c r="G13" s="8">
        <v>6199851</v>
      </c>
      <c r="H13" s="9">
        <v>954320</v>
      </c>
      <c r="I13" s="1">
        <f t="shared" si="0"/>
        <v>0.15392627984124135</v>
      </c>
      <c r="J13"/>
    </row>
    <row r="14" spans="1:10" x14ac:dyDescent="0.25">
      <c r="A14">
        <v>2022</v>
      </c>
      <c r="B14" t="s">
        <v>0</v>
      </c>
      <c r="C14" s="3">
        <v>66.989999999999995</v>
      </c>
      <c r="D14" s="3">
        <v>61.73</v>
      </c>
      <c r="E14" s="3">
        <v>5.91</v>
      </c>
      <c r="F14" s="3">
        <v>2.9</v>
      </c>
      <c r="G14" s="8">
        <v>4527115</v>
      </c>
      <c r="H14" s="9">
        <v>543347</v>
      </c>
      <c r="I14" s="1">
        <f t="shared" si="0"/>
        <v>0.12002058706262156</v>
      </c>
      <c r="J14"/>
    </row>
    <row r="15" spans="1:10" x14ac:dyDescent="0.25">
      <c r="A15">
        <v>2021</v>
      </c>
      <c r="B15" t="s">
        <v>1</v>
      </c>
      <c r="C15" s="3">
        <v>108.52</v>
      </c>
      <c r="D15" s="3">
        <v>32.29</v>
      </c>
      <c r="E15" s="3">
        <v>4.33</v>
      </c>
      <c r="F15" s="3">
        <v>2.2799999999999998</v>
      </c>
      <c r="G15" s="8">
        <v>4498231</v>
      </c>
      <c r="H15" s="9">
        <v>388210</v>
      </c>
      <c r="I15" s="1">
        <f t="shared" si="0"/>
        <v>8.6302815484576051E-2</v>
      </c>
      <c r="J15"/>
    </row>
    <row r="16" spans="1:10" x14ac:dyDescent="0.25">
      <c r="A16">
        <v>2021</v>
      </c>
      <c r="B16" t="s">
        <v>2</v>
      </c>
      <c r="C16" s="3">
        <v>85.32</v>
      </c>
      <c r="D16" s="3">
        <v>-9.0500000000000007</v>
      </c>
      <c r="E16" s="3">
        <v>3.93</v>
      </c>
      <c r="F16" s="3">
        <v>2.09</v>
      </c>
      <c r="G16" s="8">
        <v>4149813</v>
      </c>
      <c r="H16" s="9">
        <v>341568</v>
      </c>
      <c r="I16" s="1">
        <f t="shared" si="0"/>
        <v>8.2309251043360274E-2</v>
      </c>
      <c r="J16"/>
    </row>
    <row r="17" spans="1:10" x14ac:dyDescent="0.25">
      <c r="A17">
        <v>2021</v>
      </c>
      <c r="B17" t="s">
        <v>3</v>
      </c>
      <c r="C17" s="3">
        <v>-24.44</v>
      </c>
      <c r="D17" s="3">
        <v>-36.56</v>
      </c>
      <c r="E17" s="3">
        <v>1.52</v>
      </c>
      <c r="F17" s="3">
        <v>0.82</v>
      </c>
      <c r="G17" s="8">
        <v>3479368</v>
      </c>
      <c r="H17" s="9">
        <v>129517</v>
      </c>
      <c r="I17" s="1">
        <f t="shared" si="0"/>
        <v>3.7224289008808496E-2</v>
      </c>
      <c r="J17"/>
    </row>
    <row r="18" spans="1:10" x14ac:dyDescent="0.25">
      <c r="A18">
        <v>2021</v>
      </c>
      <c r="B18" t="s">
        <v>0</v>
      </c>
      <c r="C18" s="3">
        <v>-7.99</v>
      </c>
      <c r="D18" s="3">
        <v>-39.15</v>
      </c>
      <c r="E18" s="3">
        <v>3.82</v>
      </c>
      <c r="F18" s="3">
        <v>2.1800000000000002</v>
      </c>
      <c r="G18" s="8">
        <v>3416849</v>
      </c>
      <c r="H18" s="9">
        <v>325376</v>
      </c>
      <c r="I18" s="1">
        <f t="shared" si="0"/>
        <v>9.5226918134222502E-2</v>
      </c>
      <c r="J18"/>
    </row>
    <row r="19" spans="1:10" x14ac:dyDescent="0.25">
      <c r="A19">
        <v>2020</v>
      </c>
      <c r="B19" t="s">
        <v>1</v>
      </c>
      <c r="C19" s="3">
        <v>-49.82</v>
      </c>
      <c r="D19" s="3">
        <v>-29.85</v>
      </c>
      <c r="E19" s="3">
        <v>2.17</v>
      </c>
      <c r="F19" s="3">
        <v>1.32</v>
      </c>
      <c r="G19" s="8">
        <v>2979227</v>
      </c>
      <c r="H19" s="9">
        <v>186176</v>
      </c>
      <c r="I19" s="1">
        <f t="shared" si="0"/>
        <v>6.2491377796992306E-2</v>
      </c>
      <c r="J19"/>
    </row>
    <row r="20" spans="1:10" x14ac:dyDescent="0.25">
      <c r="A20">
        <v>2020</v>
      </c>
      <c r="B20" t="s">
        <v>2</v>
      </c>
      <c r="C20" s="3">
        <v>-54.49</v>
      </c>
      <c r="D20" s="3">
        <v>-1.41</v>
      </c>
      <c r="E20" s="3">
        <v>2.27</v>
      </c>
      <c r="F20" s="3">
        <v>1.36</v>
      </c>
      <c r="G20" s="8">
        <v>3217219</v>
      </c>
      <c r="H20" s="9">
        <v>184308</v>
      </c>
      <c r="I20" s="1">
        <f t="shared" si="0"/>
        <v>5.7287986922867233E-2</v>
      </c>
      <c r="J20"/>
    </row>
    <row r="21" spans="1:10" x14ac:dyDescent="0.25">
      <c r="A21">
        <v>2020</v>
      </c>
      <c r="B21" t="s">
        <v>3</v>
      </c>
      <c r="C21" s="3">
        <v>-42.03</v>
      </c>
      <c r="D21" s="3">
        <v>44.42</v>
      </c>
      <c r="E21" s="3">
        <v>2.11</v>
      </c>
      <c r="F21" s="3">
        <v>1.3</v>
      </c>
      <c r="G21" s="8">
        <v>2376331</v>
      </c>
      <c r="H21" s="9">
        <v>171410</v>
      </c>
      <c r="I21" s="1">
        <f t="shared" si="0"/>
        <v>7.2132207171475685E-2</v>
      </c>
      <c r="J21"/>
    </row>
    <row r="22" spans="1:10" ht="16.5" thickBot="1" x14ac:dyDescent="0.3">
      <c r="A22">
        <v>2020</v>
      </c>
      <c r="B22" t="s">
        <v>0</v>
      </c>
      <c r="C22" s="3">
        <v>72.69</v>
      </c>
      <c r="D22" s="3">
        <v>68.83</v>
      </c>
      <c r="E22" s="3">
        <v>4.2</v>
      </c>
      <c r="F22" s="3">
        <v>2.72</v>
      </c>
      <c r="G22" s="10">
        <v>2772864</v>
      </c>
      <c r="H22" s="11">
        <v>353620</v>
      </c>
      <c r="I22" s="1">
        <f t="shared" si="0"/>
        <v>0.12752879333425657</v>
      </c>
      <c r="J2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2643-0882-414C-AA72-A7E9195F01D8}">
  <dimension ref="A1:D7"/>
  <sheetViews>
    <sheetView workbookViewId="0">
      <selection activeCell="E4" sqref="E4"/>
    </sheetView>
  </sheetViews>
  <sheetFormatPr defaultRowHeight="15.75" x14ac:dyDescent="0.25"/>
  <sheetData>
    <row r="1" spans="1:4" ht="28.5" x14ac:dyDescent="0.25">
      <c r="A1" s="6" t="s">
        <v>8</v>
      </c>
      <c r="B1" s="6" t="s">
        <v>9</v>
      </c>
      <c r="C1" s="6" t="s">
        <v>10</v>
      </c>
      <c r="D1" s="2" t="s">
        <v>16</v>
      </c>
    </row>
    <row r="2" spans="1:4" x14ac:dyDescent="0.25">
      <c r="A2" s="7">
        <v>2025</v>
      </c>
      <c r="B2" s="3">
        <v>1.78</v>
      </c>
      <c r="C2" s="3">
        <v>1.1399999999999999</v>
      </c>
      <c r="D2" s="13">
        <f>SUM(鈺齊年增率!I2)</f>
        <v>6.8319306399548252E-2</v>
      </c>
    </row>
    <row r="3" spans="1:4" x14ac:dyDescent="0.25">
      <c r="A3" s="7">
        <v>2024</v>
      </c>
      <c r="B3" s="3">
        <v>10.59</v>
      </c>
      <c r="C3" s="3">
        <v>6.89</v>
      </c>
      <c r="D3" s="1">
        <f>SUM(鈺齊年增率!I3:I6)/4</f>
        <v>9.2458167513592301E-2</v>
      </c>
    </row>
    <row r="4" spans="1:4" x14ac:dyDescent="0.25">
      <c r="A4" s="7">
        <v>2023</v>
      </c>
      <c r="B4" s="3">
        <v>12.06</v>
      </c>
      <c r="C4" s="3">
        <v>7.12</v>
      </c>
      <c r="D4" s="1">
        <f>SUM(鈺齊年增率!I7:I10)/4</f>
        <v>8.5268215266739916E-2</v>
      </c>
    </row>
    <row r="5" spans="1:4" x14ac:dyDescent="0.25">
      <c r="A5" s="7">
        <v>2022</v>
      </c>
      <c r="B5" s="3">
        <v>31.51</v>
      </c>
      <c r="C5" s="3">
        <v>15.61</v>
      </c>
      <c r="D5" s="1">
        <f>SUM(鈺齊年增率!I11:I14)/4</f>
        <v>0.137456599809341</v>
      </c>
    </row>
    <row r="6" spans="1:4" x14ac:dyDescent="0.25">
      <c r="A6" s="7">
        <v>2021</v>
      </c>
      <c r="B6" s="3">
        <v>13.61</v>
      </c>
      <c r="C6" s="3">
        <v>7.36</v>
      </c>
      <c r="D6" s="1">
        <f>SUM(鈺齊年增率!I15:I118)/4</f>
        <v>0.15512590972413978</v>
      </c>
    </row>
    <row r="7" spans="1:4" x14ac:dyDescent="0.25">
      <c r="A7" s="7">
        <v>2020</v>
      </c>
      <c r="B7" s="3">
        <v>10.75</v>
      </c>
      <c r="C7" s="3">
        <v>6.7</v>
      </c>
      <c r="D7" s="1">
        <f>SUM(鈺齊年增率!I19:I22)/4</f>
        <v>7.9860091306397957E-2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63FB-837F-4D76-95DC-DBEDF259CDDF}">
  <dimension ref="A1:J22"/>
  <sheetViews>
    <sheetView workbookViewId="0">
      <pane xSplit="1" topLeftCell="D1" activePane="topRight" state="frozen"/>
      <selection activeCell="K1" sqref="K1"/>
      <selection pane="topRight" activeCell="F16" sqref="F16"/>
    </sheetView>
  </sheetViews>
  <sheetFormatPr defaultRowHeight="15.75" x14ac:dyDescent="0.25"/>
  <cols>
    <col min="4" max="4" width="11.85546875" bestFit="1" customWidth="1"/>
    <col min="5" max="6" width="11.85546875" customWidth="1"/>
    <col min="7" max="7" width="11.28515625" bestFit="1" customWidth="1"/>
    <col min="8" max="8" width="12.28515625" style="1" bestFit="1" customWidth="1"/>
    <col min="9" max="10" width="12.28515625" style="1" customWidth="1"/>
    <col min="16" max="16" width="10.7109375" bestFit="1" customWidth="1"/>
  </cols>
  <sheetData>
    <row r="1" spans="1:10" x14ac:dyDescent="0.25">
      <c r="A1" t="s">
        <v>11</v>
      </c>
      <c r="B1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13</v>
      </c>
      <c r="H1" s="2" t="s">
        <v>14</v>
      </c>
      <c r="I1" s="2" t="s">
        <v>15</v>
      </c>
      <c r="J1"/>
    </row>
    <row r="2" spans="1:10" x14ac:dyDescent="0.25">
      <c r="A2">
        <v>2025</v>
      </c>
      <c r="B2" t="s">
        <v>0</v>
      </c>
      <c r="C2" s="3">
        <v>53.93</v>
      </c>
      <c r="D2" s="3">
        <v>209.62</v>
      </c>
      <c r="E2" s="3">
        <v>3.43</v>
      </c>
      <c r="F2" s="3">
        <v>1.69</v>
      </c>
      <c r="G2" s="8">
        <v>4250077</v>
      </c>
      <c r="H2" s="9">
        <v>564274</v>
      </c>
      <c r="I2" s="1">
        <f>H2/G2</f>
        <v>0.13276794749836296</v>
      </c>
      <c r="J2"/>
    </row>
    <row r="3" spans="1:10" x14ac:dyDescent="0.25">
      <c r="A3">
        <v>2024</v>
      </c>
      <c r="B3" t="s">
        <v>1</v>
      </c>
      <c r="C3" s="3">
        <v>1184.56</v>
      </c>
      <c r="D3" s="3">
        <v>476.65</v>
      </c>
      <c r="E3" s="3">
        <v>1.83</v>
      </c>
      <c r="F3" s="3">
        <v>0.9</v>
      </c>
      <c r="G3" s="8">
        <v>3862088</v>
      </c>
      <c r="H3" s="9">
        <v>296656</v>
      </c>
      <c r="I3" s="1">
        <f t="shared" ref="I3:I22" si="0">H3/G3</f>
        <v>7.6812335710631147E-2</v>
      </c>
      <c r="J3"/>
    </row>
    <row r="4" spans="1:10" x14ac:dyDescent="0.25">
      <c r="A4">
        <v>2024</v>
      </c>
      <c r="B4" t="s">
        <v>2</v>
      </c>
      <c r="C4" s="3">
        <v>112.3</v>
      </c>
      <c r="D4" s="3">
        <v>342.95</v>
      </c>
      <c r="E4" s="3">
        <v>3.33</v>
      </c>
      <c r="F4" s="3">
        <v>1.59</v>
      </c>
      <c r="G4" s="8">
        <v>4319727</v>
      </c>
      <c r="H4" s="9">
        <v>524954</v>
      </c>
      <c r="I4" s="1">
        <f t="shared" si="0"/>
        <v>0.12152480932244097</v>
      </c>
      <c r="J4"/>
    </row>
    <row r="5" spans="1:10" x14ac:dyDescent="0.25">
      <c r="A5">
        <v>2024</v>
      </c>
      <c r="B5" t="s">
        <v>3</v>
      </c>
      <c r="C5" s="3">
        <v>-821.96</v>
      </c>
      <c r="D5" s="3">
        <v>107.07</v>
      </c>
      <c r="E5" s="3">
        <v>2.69</v>
      </c>
      <c r="F5" s="3">
        <v>1.24</v>
      </c>
      <c r="G5" s="8">
        <v>3721560</v>
      </c>
      <c r="H5" s="9">
        <v>410267</v>
      </c>
      <c r="I5" s="1">
        <f t="shared" si="0"/>
        <v>0.11024059802878362</v>
      </c>
      <c r="J5"/>
    </row>
    <row r="6" spans="1:10" x14ac:dyDescent="0.25">
      <c r="A6">
        <v>2024</v>
      </c>
      <c r="B6" t="s">
        <v>0</v>
      </c>
      <c r="C6" s="3">
        <v>475.86</v>
      </c>
      <c r="D6" s="3">
        <v>-56</v>
      </c>
      <c r="E6" s="3">
        <v>2.54</v>
      </c>
      <c r="F6" s="3">
        <v>1.1299999999999999</v>
      </c>
      <c r="G6" s="8">
        <v>3555193</v>
      </c>
      <c r="H6" s="9">
        <v>366574</v>
      </c>
      <c r="I6" s="1">
        <f t="shared" si="0"/>
        <v>0.10310945144187672</v>
      </c>
      <c r="J6"/>
    </row>
    <row r="7" spans="1:10" x14ac:dyDescent="0.25">
      <c r="A7">
        <v>2023</v>
      </c>
      <c r="B7" t="s">
        <v>1</v>
      </c>
      <c r="C7" s="3">
        <v>-48.68</v>
      </c>
      <c r="D7" s="3">
        <v>-84.5</v>
      </c>
      <c r="E7" s="3">
        <v>0.16</v>
      </c>
      <c r="F7" s="3">
        <v>7.0000000000000007E-2</v>
      </c>
      <c r="G7" s="8">
        <v>3157143</v>
      </c>
      <c r="H7" s="9">
        <v>23094</v>
      </c>
      <c r="I7" s="1">
        <f t="shared" si="0"/>
        <v>7.314841297970982E-3</v>
      </c>
      <c r="J7"/>
    </row>
    <row r="8" spans="1:10" x14ac:dyDescent="0.25">
      <c r="A8">
        <v>2023</v>
      </c>
      <c r="B8" t="s">
        <v>2</v>
      </c>
      <c r="C8" s="3">
        <v>-45.52</v>
      </c>
      <c r="D8" s="3">
        <v>-86.82</v>
      </c>
      <c r="E8" s="3">
        <v>1.78</v>
      </c>
      <c r="F8" s="3">
        <v>0.76</v>
      </c>
      <c r="G8" s="8">
        <v>3576684</v>
      </c>
      <c r="H8" s="9">
        <v>247272</v>
      </c>
      <c r="I8" s="1">
        <f t="shared" si="0"/>
        <v>6.9134427307528432E-2</v>
      </c>
      <c r="J8"/>
    </row>
    <row r="9" spans="1:10" x14ac:dyDescent="0.25">
      <c r="A9">
        <v>2023</v>
      </c>
      <c r="B9" t="s">
        <v>3</v>
      </c>
      <c r="C9" s="3">
        <v>-107.52</v>
      </c>
      <c r="D9" s="3">
        <v>-77.34</v>
      </c>
      <c r="E9" s="3">
        <v>-0.4</v>
      </c>
      <c r="F9" s="3">
        <v>-0.18</v>
      </c>
      <c r="G9" s="8">
        <v>2707641</v>
      </c>
      <c r="H9" s="9">
        <v>-56827</v>
      </c>
      <c r="I9" s="1">
        <f t="shared" si="0"/>
        <v>-2.0987642010148317E-2</v>
      </c>
      <c r="J9"/>
    </row>
    <row r="10" spans="1:10" x14ac:dyDescent="0.25">
      <c r="A10">
        <v>2023</v>
      </c>
      <c r="B10" t="s">
        <v>0</v>
      </c>
      <c r="C10" s="3">
        <v>-88.08</v>
      </c>
      <c r="D10" s="3">
        <v>-45.72</v>
      </c>
      <c r="E10" s="3">
        <v>0.44</v>
      </c>
      <c r="F10" s="3">
        <v>0.2</v>
      </c>
      <c r="G10" s="8">
        <v>3003735</v>
      </c>
      <c r="H10" s="9">
        <v>63657</v>
      </c>
      <c r="I10" s="1">
        <f t="shared" si="0"/>
        <v>2.1192615194083365E-2</v>
      </c>
      <c r="J10"/>
    </row>
    <row r="11" spans="1:10" x14ac:dyDescent="0.25">
      <c r="A11">
        <v>2022</v>
      </c>
      <c r="B11" t="s">
        <v>1</v>
      </c>
      <c r="C11" s="3">
        <v>-91.43</v>
      </c>
      <c r="D11" s="3">
        <v>-32.909999999999997</v>
      </c>
      <c r="E11" s="3">
        <v>0.31</v>
      </c>
      <c r="F11" s="3">
        <v>0.14000000000000001</v>
      </c>
      <c r="G11" s="8">
        <v>2963038</v>
      </c>
      <c r="H11" s="9">
        <v>45002</v>
      </c>
      <c r="I11" s="1">
        <f t="shared" si="0"/>
        <v>1.5187790369208899E-2</v>
      </c>
      <c r="J11"/>
    </row>
    <row r="12" spans="1:10" x14ac:dyDescent="0.25">
      <c r="A12">
        <v>2022</v>
      </c>
      <c r="B12" t="s">
        <v>2</v>
      </c>
      <c r="C12" s="3">
        <v>8.8699999999999992</v>
      </c>
      <c r="D12" s="3">
        <v>-13.3</v>
      </c>
      <c r="E12" s="3">
        <v>3.17</v>
      </c>
      <c r="F12" s="3">
        <v>1.38</v>
      </c>
      <c r="G12" s="8">
        <v>4006920</v>
      </c>
      <c r="H12" s="9">
        <v>453890</v>
      </c>
      <c r="I12" s="1">
        <f t="shared" si="0"/>
        <v>0.11327653160033142</v>
      </c>
      <c r="J12"/>
    </row>
    <row r="13" spans="1:10" x14ac:dyDescent="0.25">
      <c r="A13">
        <v>2022</v>
      </c>
      <c r="B13" t="s">
        <v>3</v>
      </c>
      <c r="C13" s="3">
        <v>-20.71</v>
      </c>
      <c r="D13" s="3">
        <v>-14.11</v>
      </c>
      <c r="E13" s="3">
        <v>5.58</v>
      </c>
      <c r="F13" s="3">
        <v>2.4300000000000002</v>
      </c>
      <c r="G13" s="8">
        <v>5035531</v>
      </c>
      <c r="H13" s="9">
        <v>755976</v>
      </c>
      <c r="I13" s="1">
        <f t="shared" si="0"/>
        <v>0.15012835786335146</v>
      </c>
      <c r="J13"/>
    </row>
    <row r="14" spans="1:10" x14ac:dyDescent="0.25">
      <c r="A14">
        <v>2022</v>
      </c>
      <c r="B14" t="s">
        <v>0</v>
      </c>
      <c r="C14" s="3">
        <v>-30.73</v>
      </c>
      <c r="D14" s="3">
        <v>25.28</v>
      </c>
      <c r="E14" s="3">
        <v>3.99</v>
      </c>
      <c r="F14" s="3">
        <v>1.8</v>
      </c>
      <c r="G14" s="8">
        <v>4264897</v>
      </c>
      <c r="H14" s="9">
        <v>533913</v>
      </c>
      <c r="I14" s="1">
        <f t="shared" si="0"/>
        <v>0.12518778296404345</v>
      </c>
      <c r="J14"/>
    </row>
    <row r="15" spans="1:10" x14ac:dyDescent="0.25">
      <c r="A15">
        <v>2021</v>
      </c>
      <c r="B15" t="s">
        <v>1</v>
      </c>
      <c r="C15" s="3">
        <v>10.37</v>
      </c>
      <c r="D15" s="3">
        <v>48.08</v>
      </c>
      <c r="E15" s="3">
        <v>3.89</v>
      </c>
      <c r="F15" s="3">
        <v>1.79</v>
      </c>
      <c r="G15" s="8">
        <v>4125645</v>
      </c>
      <c r="H15" s="9">
        <v>524911</v>
      </c>
      <c r="I15" s="1">
        <f t="shared" si="0"/>
        <v>0.12723125717312081</v>
      </c>
      <c r="J15"/>
    </row>
    <row r="16" spans="1:10" x14ac:dyDescent="0.25">
      <c r="A16">
        <v>2021</v>
      </c>
      <c r="B16" t="s">
        <v>2</v>
      </c>
      <c r="C16" s="3">
        <v>4.63</v>
      </c>
      <c r="D16" s="3">
        <v>50.67</v>
      </c>
      <c r="E16" s="3">
        <v>3.17</v>
      </c>
      <c r="F16" s="3">
        <v>1.38</v>
      </c>
      <c r="G16" s="8">
        <v>3480848</v>
      </c>
      <c r="H16" s="9">
        <v>416914</v>
      </c>
      <c r="I16" s="1">
        <f t="shared" si="0"/>
        <v>0.11977368733136293</v>
      </c>
      <c r="J16"/>
    </row>
    <row r="17" spans="1:10" x14ac:dyDescent="0.25">
      <c r="A17">
        <v>2021</v>
      </c>
      <c r="B17" t="s">
        <v>3</v>
      </c>
      <c r="C17" s="3">
        <v>224.22</v>
      </c>
      <c r="D17" s="3">
        <v>49.34</v>
      </c>
      <c r="E17" s="3">
        <v>7.6</v>
      </c>
      <c r="F17" s="3">
        <v>3.03</v>
      </c>
      <c r="G17" s="8">
        <v>6008922</v>
      </c>
      <c r="H17" s="9">
        <v>953422</v>
      </c>
      <c r="I17" s="1">
        <f t="shared" si="0"/>
        <v>0.15866772775549426</v>
      </c>
      <c r="J17"/>
    </row>
    <row r="18" spans="1:10" x14ac:dyDescent="0.25">
      <c r="A18">
        <v>2021</v>
      </c>
      <c r="B18" t="s">
        <v>0</v>
      </c>
      <c r="C18" s="3">
        <v>21.9</v>
      </c>
      <c r="D18" s="3">
        <v>4.4000000000000004</v>
      </c>
      <c r="E18" s="3">
        <v>6.27</v>
      </c>
      <c r="F18" s="3">
        <v>2.41</v>
      </c>
      <c r="G18" s="8">
        <v>4672371</v>
      </c>
      <c r="H18" s="9">
        <v>770803</v>
      </c>
      <c r="I18" s="1">
        <f t="shared" si="0"/>
        <v>0.1649704186589635</v>
      </c>
      <c r="J18"/>
    </row>
    <row r="19" spans="1:10" x14ac:dyDescent="0.25">
      <c r="A19">
        <v>2020</v>
      </c>
      <c r="B19" t="s">
        <v>1</v>
      </c>
      <c r="C19" s="3">
        <v>15.47</v>
      </c>
      <c r="D19" s="3">
        <v>6.16</v>
      </c>
      <c r="E19" s="3">
        <v>3.91</v>
      </c>
      <c r="F19" s="3">
        <v>1.52</v>
      </c>
      <c r="G19" s="8">
        <v>3651392</v>
      </c>
      <c r="H19" s="9">
        <v>475583</v>
      </c>
      <c r="I19" s="1">
        <f t="shared" si="0"/>
        <v>0.13024704003295182</v>
      </c>
      <c r="J19"/>
    </row>
    <row r="20" spans="1:10" x14ac:dyDescent="0.25">
      <c r="A20">
        <v>2020</v>
      </c>
      <c r="B20" t="s">
        <v>2</v>
      </c>
      <c r="C20" s="3">
        <v>-0.78</v>
      </c>
      <c r="D20" s="3">
        <v>-1.0900000000000001</v>
      </c>
      <c r="E20" s="3">
        <v>3.43</v>
      </c>
      <c r="F20" s="3">
        <v>1.36</v>
      </c>
      <c r="G20" s="8">
        <v>3400553</v>
      </c>
      <c r="H20" s="9">
        <v>398457</v>
      </c>
      <c r="I20" s="1">
        <f t="shared" si="0"/>
        <v>0.11717417725881643</v>
      </c>
      <c r="J20"/>
    </row>
    <row r="21" spans="1:10" x14ac:dyDescent="0.25">
      <c r="A21">
        <v>2020</v>
      </c>
      <c r="B21" t="s">
        <v>3</v>
      </c>
      <c r="C21" s="3">
        <v>-28.53</v>
      </c>
      <c r="D21" s="3">
        <v>6.66</v>
      </c>
      <c r="E21" s="3">
        <v>2.6</v>
      </c>
      <c r="F21" s="3">
        <v>1.04</v>
      </c>
      <c r="G21" s="8">
        <v>2995935</v>
      </c>
      <c r="H21" s="9">
        <v>294067</v>
      </c>
      <c r="I21" s="1">
        <f t="shared" si="0"/>
        <v>9.8155333810646755E-2</v>
      </c>
      <c r="J21"/>
    </row>
    <row r="22" spans="1:10" ht="16.5" thickBot="1" x14ac:dyDescent="0.3">
      <c r="A22">
        <v>2020</v>
      </c>
      <c r="B22" t="s">
        <v>0</v>
      </c>
      <c r="C22" s="3">
        <v>34.21</v>
      </c>
      <c r="D22" s="3">
        <v>17.86</v>
      </c>
      <c r="E22" s="3">
        <v>5.52</v>
      </c>
      <c r="F22" s="3">
        <v>2.2400000000000002</v>
      </c>
      <c r="G22" s="10">
        <v>4597397</v>
      </c>
      <c r="H22" s="11">
        <v>632328</v>
      </c>
      <c r="I22" s="1">
        <f t="shared" si="0"/>
        <v>0.13754043864386739</v>
      </c>
      <c r="J2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EB63-94B3-41A4-B692-AEE88C71CA67}">
  <dimension ref="A1:D7"/>
  <sheetViews>
    <sheetView workbookViewId="0">
      <selection activeCell="D9" sqref="D9"/>
    </sheetView>
  </sheetViews>
  <sheetFormatPr defaultRowHeight="15.75" x14ac:dyDescent="0.25"/>
  <sheetData>
    <row r="1" spans="1:4" ht="28.5" x14ac:dyDescent="0.25">
      <c r="A1" s="6" t="s">
        <v>8</v>
      </c>
      <c r="B1" s="6" t="s">
        <v>9</v>
      </c>
      <c r="C1" s="6" t="s">
        <v>10</v>
      </c>
      <c r="D1" s="2" t="s">
        <v>16</v>
      </c>
    </row>
    <row r="2" spans="1:4" x14ac:dyDescent="0.25">
      <c r="A2" s="7">
        <v>2025</v>
      </c>
      <c r="B2" s="3">
        <v>3.43</v>
      </c>
      <c r="C2" s="3">
        <v>1.69</v>
      </c>
      <c r="D2" s="13">
        <f>SUM(百和年增率!I2)</f>
        <v>0.13276794749836296</v>
      </c>
    </row>
    <row r="3" spans="1:4" x14ac:dyDescent="0.25">
      <c r="A3" s="7">
        <v>2024</v>
      </c>
      <c r="B3" s="3">
        <v>10.39</v>
      </c>
      <c r="C3" s="3">
        <v>4.8600000000000003</v>
      </c>
      <c r="D3" s="1">
        <f>SUM(百和年增率!I3:I6)/4</f>
        <v>0.10292179862593312</v>
      </c>
    </row>
    <row r="4" spans="1:4" x14ac:dyDescent="0.25">
      <c r="A4" s="7">
        <v>2023</v>
      </c>
      <c r="B4" s="3">
        <v>1.98</v>
      </c>
      <c r="C4" s="3">
        <v>0.85</v>
      </c>
      <c r="D4" s="1">
        <f>SUM(百和年增率!I7:I10)/4</f>
        <v>1.9163560447358619E-2</v>
      </c>
    </row>
    <row r="5" spans="1:4" x14ac:dyDescent="0.25">
      <c r="A5" s="7">
        <v>2022</v>
      </c>
      <c r="B5" s="3">
        <v>13.05</v>
      </c>
      <c r="C5" s="3">
        <v>5.75</v>
      </c>
      <c r="D5" s="1">
        <f>SUM(百和年增率!I11:I14)/4</f>
        <v>0.10094511569923381</v>
      </c>
    </row>
    <row r="6" spans="1:4" x14ac:dyDescent="0.25">
      <c r="A6" s="7">
        <v>2021</v>
      </c>
      <c r="B6" s="3">
        <v>20.93</v>
      </c>
      <c r="C6" s="3">
        <v>8.61</v>
      </c>
      <c r="D6" s="1">
        <f>SUM(百和年增率!I15:I118)/4</f>
        <v>0.26344002016630597</v>
      </c>
    </row>
    <row r="7" spans="1:4" x14ac:dyDescent="0.25">
      <c r="A7" s="7">
        <v>2020</v>
      </c>
      <c r="B7" s="3">
        <v>15.45</v>
      </c>
      <c r="C7" s="3">
        <v>6.16</v>
      </c>
      <c r="D7" s="1">
        <f>SUM(百和年增率!I19:I22)/4</f>
        <v>0.12077924743657061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寶成年增率</vt:lpstr>
      <vt:lpstr>寶成ROE.ROA</vt:lpstr>
      <vt:lpstr>豐泰企業年增率</vt:lpstr>
      <vt:lpstr>豐泰ROE.ROA</vt:lpstr>
      <vt:lpstr>鈺齊年增率</vt:lpstr>
      <vt:lpstr>鈺齊ROE.ROA</vt:lpstr>
      <vt:lpstr>百和年增率</vt:lpstr>
      <vt:lpstr>百和ROE.ROA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Yellow Lai</cp:lastModifiedBy>
  <dcterms:created xsi:type="dcterms:W3CDTF">2015-06-05T18:19:34Z</dcterms:created>
  <dcterms:modified xsi:type="dcterms:W3CDTF">2025-07-16T07:14:34Z</dcterms:modified>
</cp:coreProperties>
</file>