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66789/Documents/GitHub/aag-bain-f2fw/"/>
    </mc:Choice>
  </mc:AlternateContent>
  <xr:revisionPtr revIDLastSave="0" documentId="13_ncr:1_{9B2E9772-94ED-9149-9EC3-BB53085BB75E}" xr6:coauthVersionLast="47" xr6:coauthVersionMax="47" xr10:uidLastSave="{00000000-0000-0000-0000-000000000000}"/>
  <bookViews>
    <workbookView xWindow="0" yWindow="500" windowWidth="35840" windowHeight="21900" xr2:uid="{1A3100C5-7182-664D-B8EA-8BB3478DE227}"/>
  </bookViews>
  <sheets>
    <sheet name="QUARTERLY" sheetId="1" r:id="rId1"/>
  </sheets>
  <externalReferences>
    <externalReference r:id="rId2"/>
  </externalReferences>
  <definedNames>
    <definedName name="_xlnm._FilterDatabase" localSheetId="0" hidden="1">QUARTERLY!$A$1:$DW$14</definedName>
    <definedName name="Month1">#REF!</definedName>
    <definedName name="month10">#REF!</definedName>
    <definedName name="month11">#REF!</definedName>
    <definedName name="month12">#REF!</definedName>
    <definedName name="month13">#REF!</definedName>
    <definedName name="month14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7">#REF!</definedName>
    <definedName name="month8">#REF!</definedName>
    <definedName name="Month9">#REF!</definedName>
    <definedName name="MonthCurrent">#REF!</definedName>
    <definedName name="Quarter_Vlookup">#REF!</definedName>
    <definedName name="Quarter1">#REF!</definedName>
    <definedName name="Quarter10">#REF!</definedName>
    <definedName name="Quarter11">#REF!</definedName>
    <definedName name="Quarter12">#REF!</definedName>
    <definedName name="Quarter13">#REF!</definedName>
    <definedName name="Quarter14">#REF!</definedName>
    <definedName name="Quarter2">#REF!</definedName>
    <definedName name="Quarter3">#REF!</definedName>
    <definedName name="Quarter4">#REF!</definedName>
    <definedName name="Quarter5">#REF!</definedName>
    <definedName name="Quarter6">#REF!</definedName>
    <definedName name="Quarter7">#REF!</definedName>
    <definedName name="Quarter8">#REF!</definedName>
    <definedName name="Quarter9">#REF!</definedName>
    <definedName name="QuarterCurrent">#REF!</definedName>
    <definedName name="Vertical">#REF!</definedName>
    <definedName name="Year1">#REF!</definedName>
    <definedName name="Year10">#REF!</definedName>
    <definedName name="Year11">#REF!</definedName>
    <definedName name="Year12">#REF!</definedName>
    <definedName name="Year13">#REF!</definedName>
    <definedName name="Year14">#REF!</definedName>
    <definedName name="Year2">#REF!</definedName>
    <definedName name="Year3">#REF!</definedName>
    <definedName name="Year4">#REF!</definedName>
    <definedName name="Year5">#REF!</definedName>
    <definedName name="Year6">#REF!</definedName>
    <definedName name="Year7">#REF!</definedName>
    <definedName name="Year8">#REF!</definedName>
    <definedName name="Year9">#REF!</definedName>
    <definedName name="YearCurrent">#REF!</definedName>
  </definedNames>
  <calcPr calcId="181029" iterate="1" iterateCount="6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23" i="1" l="1"/>
  <c r="DB23" i="1"/>
  <c r="DA23" i="1"/>
  <c r="CZ23" i="1"/>
  <c r="CY23" i="1"/>
  <c r="CX23" i="1"/>
  <c r="CW23" i="1"/>
  <c r="CV23" i="1"/>
  <c r="CU23" i="1"/>
  <c r="CT23" i="1"/>
  <c r="CS23" i="1"/>
  <c r="CW24" i="1"/>
  <c r="CS24" i="1"/>
  <c r="CZ25" i="1"/>
  <c r="CX25" i="1"/>
  <c r="CW25" i="1"/>
  <c r="CV25" i="1"/>
  <c r="CU25" i="1"/>
  <c r="CT25" i="1"/>
  <c r="CS25" i="1"/>
  <c r="CS17" i="1"/>
  <c r="CS16" i="1"/>
  <c r="CW17" i="1"/>
  <c r="CW16" i="1"/>
  <c r="CW15" i="1"/>
  <c r="CV15" i="1"/>
  <c r="CU15" i="1"/>
  <c r="CT15" i="1"/>
  <c r="CS15" i="1"/>
  <c r="CS26" i="1"/>
  <c r="CS22" i="1"/>
  <c r="CS18" i="1"/>
  <c r="DB25" i="1"/>
  <c r="CX24" i="1"/>
  <c r="DC25" i="1"/>
  <c r="DA25" i="1"/>
  <c r="CY25" i="1"/>
  <c r="CX15" i="1"/>
  <c r="CT22" i="1"/>
  <c r="CT18" i="1"/>
  <c r="CT17" i="1"/>
  <c r="CT16" i="1"/>
  <c r="CY30" i="1"/>
  <c r="CX30" i="1"/>
  <c r="DA29" i="1"/>
  <c r="CZ29" i="1"/>
  <c r="DA27" i="1"/>
  <c r="CZ27" i="1"/>
  <c r="CY27" i="1"/>
  <c r="CX27" i="1"/>
  <c r="CZ24" i="1"/>
  <c r="CY24" i="1"/>
  <c r="DA22" i="1"/>
  <c r="DA31" i="1" s="1"/>
  <c r="CZ22" i="1"/>
  <c r="CZ31" i="1" s="1"/>
  <c r="CY22" i="1"/>
  <c r="DC22" i="1" s="1"/>
  <c r="DC31" i="1" s="1"/>
  <c r="CX22" i="1"/>
  <c r="DB22" i="1" s="1"/>
  <c r="DB31" i="1" s="1"/>
  <c r="DC21" i="1"/>
  <c r="DC30" i="1" s="1"/>
  <c r="DB21" i="1"/>
  <c r="DB30" i="1" s="1"/>
  <c r="DA21" i="1"/>
  <c r="DA30" i="1" s="1"/>
  <c r="CZ21" i="1"/>
  <c r="CZ30" i="1" s="1"/>
  <c r="CY21" i="1"/>
  <c r="CX21" i="1"/>
  <c r="DA20" i="1"/>
  <c r="CZ20" i="1"/>
  <c r="CY20" i="1"/>
  <c r="CY29" i="1" s="1"/>
  <c r="CX20" i="1"/>
  <c r="CX29" i="1" s="1"/>
  <c r="DA19" i="1"/>
  <c r="DA28" i="1" s="1"/>
  <c r="CZ19" i="1"/>
  <c r="CZ28" i="1" s="1"/>
  <c r="CY19" i="1"/>
  <c r="CY28" i="1" s="1"/>
  <c r="CX19" i="1"/>
  <c r="DB19" i="1" s="1"/>
  <c r="DB28" i="1" s="1"/>
  <c r="DC18" i="1"/>
  <c r="DC27" i="1" s="1"/>
  <c r="DB18" i="1"/>
  <c r="DB27" i="1" s="1"/>
  <c r="DA18" i="1"/>
  <c r="CZ18" i="1"/>
  <c r="CY18" i="1"/>
  <c r="CX18" i="1"/>
  <c r="DA17" i="1"/>
  <c r="DA26" i="1" s="1"/>
  <c r="CZ17" i="1"/>
  <c r="CZ26" i="1" s="1"/>
  <c r="CY17" i="1"/>
  <c r="DC17" i="1" s="1"/>
  <c r="DC26" i="1" s="1"/>
  <c r="CX17" i="1"/>
  <c r="DB17" i="1" s="1"/>
  <c r="DB26" i="1" s="1"/>
  <c r="DA16" i="1"/>
  <c r="CZ16" i="1"/>
  <c r="CY16" i="1"/>
  <c r="DC16" i="1" s="1"/>
  <c r="CX16" i="1"/>
  <c r="DB16" i="1" s="1"/>
  <c r="DA15" i="1"/>
  <c r="CZ15" i="1"/>
  <c r="CY15" i="1"/>
  <c r="DC15" i="1" s="1"/>
  <c r="DB15" i="1"/>
  <c r="DA24" i="1"/>
  <c r="CW22" i="1"/>
  <c r="CW31" i="1" s="1"/>
  <c r="CW21" i="1"/>
  <c r="CW30" i="1" s="1"/>
  <c r="CW20" i="1"/>
  <c r="CW29" i="1" s="1"/>
  <c r="CW19" i="1"/>
  <c r="CW28" i="1" s="1"/>
  <c r="CW18" i="1"/>
  <c r="CW26" i="1"/>
  <c r="CS31" i="1"/>
  <c r="CS21" i="1"/>
  <c r="CS30" i="1" s="1"/>
  <c r="CS20" i="1"/>
  <c r="CS29" i="1" s="1"/>
  <c r="CS19" i="1"/>
  <c r="CS28" i="1" s="1"/>
  <c r="CS27" i="1"/>
  <c r="CT20" i="1"/>
  <c r="CV22" i="1"/>
  <c r="CV31" i="1" s="1"/>
  <c r="CU22" i="1"/>
  <c r="CV21" i="1"/>
  <c r="CV30" i="1" s="1"/>
  <c r="CU21" i="1"/>
  <c r="CU30" i="1" s="1"/>
  <c r="CT21" i="1"/>
  <c r="CV20" i="1"/>
  <c r="CU20" i="1"/>
  <c r="CV19" i="1"/>
  <c r="CU19" i="1"/>
  <c r="CU28" i="1" s="1"/>
  <c r="CT19" i="1"/>
  <c r="CV18" i="1"/>
  <c r="CU18" i="1"/>
  <c r="CU27" i="1" s="1"/>
  <c r="CT27" i="1"/>
  <c r="CV17" i="1"/>
  <c r="CV26" i="1" s="1"/>
  <c r="CU17" i="1"/>
  <c r="CV16" i="1"/>
  <c r="CU16" i="1"/>
  <c r="DB24" i="1" l="1"/>
  <c r="DC24" i="1"/>
  <c r="CX28" i="1"/>
  <c r="CX31" i="1"/>
  <c r="CY31" i="1"/>
  <c r="DB20" i="1"/>
  <c r="DB29" i="1" s="1"/>
  <c r="CX26" i="1"/>
  <c r="DC19" i="1"/>
  <c r="DC28" i="1" s="1"/>
  <c r="DC20" i="1"/>
  <c r="DC29" i="1" s="1"/>
  <c r="CY26" i="1"/>
  <c r="CW27" i="1"/>
  <c r="CV24" i="1"/>
  <c r="CT26" i="1"/>
  <c r="CU26" i="1"/>
  <c r="CT24" i="1"/>
  <c r="CT28" i="1"/>
  <c r="CV27" i="1"/>
  <c r="CU24" i="1"/>
  <c r="CT29" i="1"/>
  <c r="CV29" i="1"/>
  <c r="CU29" i="1"/>
  <c r="CT31" i="1"/>
  <c r="CU31" i="1"/>
  <c r="CV28" i="1"/>
  <c r="CT30" i="1"/>
</calcChain>
</file>

<file path=xl/sharedStrings.xml><?xml version="1.0" encoding="utf-8"?>
<sst xmlns="http://schemas.openxmlformats.org/spreadsheetml/2006/main" count="215" uniqueCount="22">
  <si>
    <t xml:space="preserve">Quarterly Data </t>
  </si>
  <si>
    <t>Quarterly Data, History + Forecast</t>
  </si>
  <si>
    <r>
      <t>Label:</t>
    </r>
    <r>
      <rPr>
        <sz val="10"/>
        <rFont val="Arial"/>
        <family val="2"/>
      </rPr>
      <t xml:space="preserve"> (SA = seasonally adjusted)</t>
    </r>
  </si>
  <si>
    <t>Q1</t>
  </si>
  <si>
    <t>Q2</t>
  </si>
  <si>
    <t>Q3</t>
  </si>
  <si>
    <t>Q4</t>
  </si>
  <si>
    <t>Truck Loading Capacity</t>
  </si>
  <si>
    <t>Active Truck Utilization (SA)</t>
  </si>
  <si>
    <t>Total Truck Loadings (SA)</t>
  </si>
  <si>
    <t>National Avg. Diesel Fuel Price ($/Gal.)</t>
  </si>
  <si>
    <t>Driver Labor Index (1992=100, SA)</t>
  </si>
  <si>
    <t>Truck Driver Pressure Index (0 = Neutral, SA)</t>
  </si>
  <si>
    <t>Real GDP</t>
  </si>
  <si>
    <t>CPI Index</t>
  </si>
  <si>
    <t>3 Month T-Bill Rate, %</t>
  </si>
  <si>
    <t>Total TL: Spot Rate (exc. FSC, SA)</t>
  </si>
  <si>
    <t>n/a</t>
  </si>
  <si>
    <t>Total TL: Contract Rate (exc. FSC, SA)</t>
  </si>
  <si>
    <t>SCENARIO 1</t>
  </si>
  <si>
    <t>SCENARIO 2</t>
  </si>
  <si>
    <t>SCENARIO 2 (HELPER)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</si>
</sst>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3499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6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6" fillId="4" borderId="0" xfId="0" applyFont="1" applyFill="1"/>
    <xf numFmtId="0" fontId="4" fillId="4" borderId="0" xfId="0" applyFont="1" applyFill="1"/>
    <xf numFmtId="165" fontId="4" fillId="4" borderId="0" xfId="2" applyNumberFormat="1" applyFont="1" applyFill="1" applyAlignment="1">
      <alignment horizontal="right"/>
    </xf>
    <xf numFmtId="0" fontId="9" fillId="4" borderId="0" xfId="0" applyFont="1" applyFill="1"/>
    <xf numFmtId="0" fontId="7" fillId="4" borderId="0" xfId="0" applyFont="1" applyFill="1"/>
    <xf numFmtId="3" fontId="9" fillId="4" borderId="0" xfId="0" applyNumberFormat="1" applyFont="1" applyFill="1" applyAlignment="1">
      <alignment horizontal="right"/>
    </xf>
    <xf numFmtId="4" fontId="9" fillId="4" borderId="0" xfId="0" applyNumberFormat="1" applyFont="1" applyFill="1" applyAlignment="1">
      <alignment horizontal="right"/>
    </xf>
    <xf numFmtId="4" fontId="4" fillId="4" borderId="0" xfId="0" applyNumberFormat="1" applyFont="1" applyFill="1" applyAlignment="1">
      <alignment horizontal="right"/>
    </xf>
    <xf numFmtId="0" fontId="3" fillId="5" borderId="0" xfId="0" applyFont="1" applyFill="1"/>
    <xf numFmtId="0" fontId="6" fillId="5" borderId="0" xfId="0" applyFont="1" applyFill="1"/>
    <xf numFmtId="0" fontId="4" fillId="5" borderId="0" xfId="0" applyFont="1" applyFill="1"/>
    <xf numFmtId="4" fontId="4" fillId="5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6" fillId="6" borderId="0" xfId="0" applyFont="1" applyFill="1"/>
    <xf numFmtId="0" fontId="4" fillId="6" borderId="0" xfId="0" applyFont="1" applyFill="1"/>
    <xf numFmtId="0" fontId="7" fillId="6" borderId="0" xfId="0" applyFont="1" applyFill="1"/>
    <xf numFmtId="165" fontId="4" fillId="6" borderId="0" xfId="2" applyNumberFormat="1" applyFont="1" applyFill="1" applyAlignment="1">
      <alignment horizontal="right"/>
    </xf>
    <xf numFmtId="3" fontId="9" fillId="6" borderId="0" xfId="0" applyNumberFormat="1" applyFont="1" applyFill="1" applyAlignment="1">
      <alignment horizontal="right"/>
    </xf>
    <xf numFmtId="4" fontId="9" fillId="6" borderId="0" xfId="0" applyNumberFormat="1" applyFont="1" applyFill="1" applyAlignment="1">
      <alignment horizontal="right"/>
    </xf>
    <xf numFmtId="4" fontId="4" fillId="6" borderId="0" xfId="0" applyNumberFormat="1" applyFont="1" applyFill="1" applyAlignment="1">
      <alignment horizontal="right"/>
    </xf>
    <xf numFmtId="0" fontId="6" fillId="7" borderId="0" xfId="0" applyFont="1" applyFill="1"/>
    <xf numFmtId="0" fontId="4" fillId="7" borderId="0" xfId="0" applyFont="1" applyFill="1"/>
    <xf numFmtId="0" fontId="7" fillId="7" borderId="0" xfId="0" applyFont="1" applyFill="1"/>
    <xf numFmtId="9" fontId="4" fillId="7" borderId="0" xfId="2" applyFont="1" applyFill="1"/>
    <xf numFmtId="164" fontId="4" fillId="7" borderId="0" xfId="1" applyNumberFormat="1" applyFont="1" applyFill="1"/>
    <xf numFmtId="164" fontId="4" fillId="7" borderId="0" xfId="0" applyNumberFormat="1" applyFont="1" applyFill="1"/>
    <xf numFmtId="4" fontId="9" fillId="7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228600</xdr:colOff>
      <xdr:row>32</xdr:row>
      <xdr:rowOff>88900</xdr:rowOff>
    </xdr:from>
    <xdr:to>
      <xdr:col>105</xdr:col>
      <xdr:colOff>431800</xdr:colOff>
      <xdr:row>88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E1659A4-9CB7-A45F-3ECD-07C2007D6DD2}"/>
            </a:ext>
          </a:extLst>
        </xdr:cNvPr>
        <xdr:cNvSpPr/>
      </xdr:nvSpPr>
      <xdr:spPr>
        <a:xfrm>
          <a:off x="83388200" y="3949700"/>
          <a:ext cx="13779500" cy="928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0" i="1"/>
            <a:t>Baseline</a:t>
          </a:r>
          <a:r>
            <a:rPr lang="en-US" sz="2800" b="0" i="1" baseline="0"/>
            <a:t> period for scenarios = 2022-Q2 to 2023-Q1</a:t>
          </a:r>
          <a:endParaRPr lang="en-US" sz="2800" b="0" i="1"/>
        </a:p>
        <a:p>
          <a:pPr algn="l"/>
          <a:endParaRPr lang="en-US" sz="2800"/>
        </a:p>
        <a:p>
          <a:pPr algn="l"/>
          <a:r>
            <a:rPr lang="en-US" sz="2800" u="sng"/>
            <a:t>Scenario 1</a:t>
          </a:r>
          <a:r>
            <a:rPr lang="en-US" sz="2800"/>
            <a:t>:</a:t>
          </a:r>
        </a:p>
        <a:p>
          <a:pPr algn="l"/>
          <a:r>
            <a:rPr lang="en-US" sz="2800"/>
            <a:t>-</a:t>
          </a:r>
          <a:r>
            <a:rPr lang="en-US" sz="2800" baseline="0"/>
            <a:t> </a:t>
          </a:r>
          <a:r>
            <a:rPr lang="en-US" sz="2800"/>
            <a:t>All drivers are based on the</a:t>
          </a:r>
          <a:r>
            <a:rPr lang="en-US" sz="2800" baseline="0"/>
            <a:t> quarterly baseline values</a:t>
          </a:r>
        </a:p>
        <a:p>
          <a:pPr algn="l"/>
          <a:r>
            <a:rPr lang="en-US" sz="2800" baseline="0"/>
            <a:t>E.g., 2024-Q2 and 2023-Q2 values are the same as 2022-Q2</a:t>
          </a:r>
        </a:p>
        <a:p>
          <a:pPr algn="l"/>
          <a:endParaRPr lang="en-US" sz="2800" baseline="0"/>
        </a:p>
        <a:p>
          <a:pPr algn="l"/>
          <a:r>
            <a:rPr lang="en-US" sz="2800" u="sng" baseline="0"/>
            <a:t>Scenario 2:</a:t>
          </a:r>
          <a:endParaRPr lang="en-US" sz="2800" u="none" baseline="0"/>
        </a:p>
        <a:p>
          <a:pPr algn="l"/>
          <a:r>
            <a:rPr lang="en-US" sz="2800" u="none" baseline="0"/>
            <a:t>- All drivers (except Active Truck Utilization and Total Truck Loadings) are based on the quarterly baseline values (see Scenario 1)</a:t>
          </a:r>
        </a:p>
        <a:p>
          <a:pPr algn="l"/>
          <a:r>
            <a:rPr lang="en-US" sz="2800" u="none" baseline="0"/>
            <a:t>- </a:t>
          </a:r>
          <a:r>
            <a:rPr lang="en-US" sz="2800" baseline="0"/>
            <a:t> Total Truck Loadings during the first year of forecast (2023-Q2 to 2024-Q1) is reduced by 22% from the previous year. Afterwards, Total Truck Loadings increased by 2.5% from the previous year.</a:t>
          </a:r>
        </a:p>
        <a:p>
          <a:pPr algn="l"/>
          <a:r>
            <a:rPr lang="en-US" sz="2800" baseline="0"/>
            <a:t>E.g., 2023-Q3 is 22% less than 2022-Q3; 2024-Q3 is 2.5% greater than 2023-Q3; 2025-Q3 is 2.5% greater than 2024-Q3</a:t>
          </a:r>
        </a:p>
        <a:p>
          <a:pPr algn="l"/>
          <a:r>
            <a:rPr lang="en-US" sz="2800" baseline="0"/>
            <a:t>- Active Truck Utilization is calculated by dividing Total Truck Loadings (forecasted values) by the Truck Loading Capacity (see SCENARIO 2 HELPER in row 23).</a:t>
          </a:r>
        </a:p>
        <a:p>
          <a:pPr algn="l"/>
          <a:r>
            <a:rPr lang="en-US" sz="2800" baseline="0"/>
            <a:t>- Truck Loading Capacity (row 23) is the total number of trucks available and calculated by dividing the Total Truck Loadings by the Active Truck Utilization Rate. Scenario 2 assumes that the Truck Loading Capacity decreases by 2	% from the previous year.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230428%20trucking2303_shared%20with%20AAG_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MONTHLY"/>
      <sheetName val="Sheet1"/>
      <sheetName val="QUARTERLY"/>
      <sheetName val="ANNUAL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44B1-8F15-8F4C-B943-4C67B3AE60ED}">
  <dimension ref="A1:DW31"/>
  <sheetViews>
    <sheetView tabSelected="1" workbookViewId="0">
      <pane xSplit="3" ySplit="4" topLeftCell="CN5" activePane="bottomRight" state="frozen"/>
      <selection activeCell="D5" sqref="D5"/>
      <selection pane="topRight" activeCell="D5" sqref="D5"/>
      <selection pane="bottomLeft" activeCell="D5" sqref="D5"/>
      <selection pane="bottomRight" activeCell="DD23" sqref="DD23"/>
    </sheetView>
  </sheetViews>
  <sheetFormatPr baseColWidth="10" defaultColWidth="9.1640625" defaultRowHeight="13" x14ac:dyDescent="0.15"/>
  <cols>
    <col min="1" max="1" width="1.6640625" style="5" customWidth="1"/>
    <col min="2" max="2" width="41.83203125" style="5" bestFit="1" customWidth="1"/>
    <col min="3" max="3" width="20" style="5" bestFit="1" customWidth="1"/>
    <col min="4" max="4" width="12.83203125" style="5" bestFit="1" customWidth="1"/>
    <col min="5" max="96" width="11.6640625" style="5" customWidth="1"/>
    <col min="97" max="97" width="12.1640625" style="5" bestFit="1" customWidth="1"/>
    <col min="98" max="98" width="13.83203125" style="5" bestFit="1" customWidth="1"/>
    <col min="99" max="101" width="12.6640625" style="5" bestFit="1" customWidth="1"/>
    <col min="102" max="102" width="14.83203125" style="5" bestFit="1" customWidth="1"/>
    <col min="103" max="107" width="13.6640625" style="5" bestFit="1" customWidth="1"/>
    <col min="108" max="108" width="14.6640625" style="5" bestFit="1" customWidth="1"/>
    <col min="109" max="127" width="11.6640625" style="5" customWidth="1"/>
    <col min="128" max="16384" width="9.1640625" style="5"/>
  </cols>
  <sheetData>
    <row r="1" spans="1:127" x14ac:dyDescent="0.15">
      <c r="A1" s="1"/>
      <c r="B1" s="2"/>
      <c r="C1" s="2"/>
      <c r="D1" s="3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>
        <v>10</v>
      </c>
      <c r="N1" s="4">
        <v>11</v>
      </c>
      <c r="O1" s="4">
        <v>12</v>
      </c>
      <c r="P1" s="4">
        <v>13</v>
      </c>
      <c r="Q1" s="4">
        <v>14</v>
      </c>
      <c r="R1" s="4">
        <v>15</v>
      </c>
      <c r="S1" s="4">
        <v>16</v>
      </c>
      <c r="T1" s="4">
        <v>17</v>
      </c>
      <c r="U1" s="4">
        <v>18</v>
      </c>
      <c r="V1" s="4">
        <v>19</v>
      </c>
      <c r="W1" s="4">
        <v>20</v>
      </c>
      <c r="X1" s="4">
        <v>21</v>
      </c>
      <c r="Y1" s="4">
        <v>22</v>
      </c>
      <c r="Z1" s="4">
        <v>23</v>
      </c>
      <c r="AA1" s="4">
        <v>24</v>
      </c>
      <c r="AB1" s="4">
        <v>25</v>
      </c>
      <c r="AC1" s="4">
        <v>26</v>
      </c>
      <c r="AD1" s="4">
        <v>27</v>
      </c>
      <c r="AE1" s="4">
        <v>28</v>
      </c>
      <c r="AF1" s="4">
        <v>29</v>
      </c>
      <c r="AG1" s="4">
        <v>30</v>
      </c>
      <c r="AH1" s="4">
        <v>31</v>
      </c>
      <c r="AI1" s="4">
        <v>32</v>
      </c>
      <c r="AJ1" s="4">
        <v>33</v>
      </c>
      <c r="AK1" s="4">
        <v>34</v>
      </c>
      <c r="AL1" s="4">
        <v>35</v>
      </c>
      <c r="AM1" s="4">
        <v>36</v>
      </c>
      <c r="AN1" s="4">
        <v>37</v>
      </c>
      <c r="AO1" s="4">
        <v>38</v>
      </c>
      <c r="AP1" s="4">
        <v>39</v>
      </c>
      <c r="AQ1" s="4">
        <v>40</v>
      </c>
      <c r="AR1" s="4">
        <v>41</v>
      </c>
      <c r="AS1" s="4">
        <v>42</v>
      </c>
      <c r="AT1" s="4">
        <v>43</v>
      </c>
      <c r="AU1" s="4">
        <v>44</v>
      </c>
      <c r="AV1" s="4">
        <v>45</v>
      </c>
      <c r="AW1" s="4">
        <v>46</v>
      </c>
      <c r="AX1" s="4">
        <v>47</v>
      </c>
      <c r="AY1" s="4">
        <v>48</v>
      </c>
      <c r="AZ1" s="4">
        <v>49</v>
      </c>
      <c r="BA1" s="4">
        <v>50</v>
      </c>
      <c r="BB1" s="4">
        <v>51</v>
      </c>
      <c r="BC1" s="4">
        <v>52</v>
      </c>
      <c r="BD1" s="4">
        <v>53</v>
      </c>
      <c r="BE1" s="4">
        <v>54</v>
      </c>
      <c r="BF1" s="4">
        <v>55</v>
      </c>
      <c r="BG1" s="4">
        <v>56</v>
      </c>
      <c r="BH1" s="4">
        <v>57</v>
      </c>
      <c r="BI1" s="4">
        <v>58</v>
      </c>
      <c r="BJ1" s="4">
        <v>59</v>
      </c>
      <c r="BK1" s="4">
        <v>60</v>
      </c>
      <c r="BL1" s="4">
        <v>61</v>
      </c>
      <c r="BM1" s="4">
        <v>62</v>
      </c>
      <c r="BN1" s="4">
        <v>63</v>
      </c>
      <c r="BO1" s="4">
        <v>64</v>
      </c>
      <c r="BP1" s="4">
        <v>65</v>
      </c>
      <c r="BQ1" s="4">
        <v>66</v>
      </c>
      <c r="BR1" s="4">
        <v>67</v>
      </c>
      <c r="BS1" s="4">
        <v>68</v>
      </c>
      <c r="BT1" s="4">
        <v>69</v>
      </c>
      <c r="BU1" s="4">
        <v>70</v>
      </c>
      <c r="BV1" s="4">
        <v>71</v>
      </c>
      <c r="BW1" s="4">
        <v>72</v>
      </c>
      <c r="BX1" s="4">
        <v>73</v>
      </c>
      <c r="BY1" s="4">
        <v>74</v>
      </c>
      <c r="BZ1" s="4">
        <v>75</v>
      </c>
      <c r="CA1" s="4">
        <v>76</v>
      </c>
      <c r="CB1" s="4">
        <v>77</v>
      </c>
      <c r="CC1" s="4">
        <v>78</v>
      </c>
      <c r="CD1" s="4">
        <v>79</v>
      </c>
      <c r="CE1" s="4">
        <v>80</v>
      </c>
      <c r="CF1" s="4">
        <v>81</v>
      </c>
      <c r="CG1" s="4">
        <v>82</v>
      </c>
      <c r="CH1" s="4">
        <v>83</v>
      </c>
      <c r="CI1" s="4">
        <v>84</v>
      </c>
      <c r="CJ1" s="4">
        <v>85</v>
      </c>
      <c r="CK1" s="4">
        <v>86</v>
      </c>
      <c r="CL1" s="4">
        <v>87</v>
      </c>
      <c r="CM1" s="4">
        <v>88</v>
      </c>
      <c r="CN1" s="4">
        <v>89</v>
      </c>
      <c r="CO1" s="4">
        <v>90</v>
      </c>
      <c r="CP1" s="4">
        <v>91</v>
      </c>
      <c r="CQ1" s="4">
        <v>92</v>
      </c>
      <c r="CR1" s="4">
        <v>93</v>
      </c>
      <c r="CS1" s="4">
        <v>94</v>
      </c>
      <c r="CT1" s="4">
        <v>95</v>
      </c>
      <c r="CU1" s="4">
        <v>96</v>
      </c>
      <c r="CV1" s="4">
        <v>97</v>
      </c>
      <c r="CW1" s="4">
        <v>98</v>
      </c>
      <c r="CX1" s="4">
        <v>99</v>
      </c>
      <c r="CY1" s="4">
        <v>100</v>
      </c>
      <c r="CZ1" s="4">
        <v>101</v>
      </c>
      <c r="DA1" s="4">
        <v>102</v>
      </c>
      <c r="DB1" s="4">
        <v>103</v>
      </c>
      <c r="DC1" s="4">
        <v>104</v>
      </c>
      <c r="DD1" s="4">
        <v>105</v>
      </c>
      <c r="DE1" s="4">
        <v>106</v>
      </c>
      <c r="DF1" s="4">
        <v>107</v>
      </c>
      <c r="DG1" s="4">
        <v>108</v>
      </c>
      <c r="DH1" s="4">
        <v>109</v>
      </c>
      <c r="DI1" s="4">
        <v>110</v>
      </c>
      <c r="DJ1" s="4">
        <v>111</v>
      </c>
      <c r="DK1" s="4">
        <v>112</v>
      </c>
      <c r="DL1" s="4">
        <v>113</v>
      </c>
      <c r="DM1" s="4">
        <v>114</v>
      </c>
      <c r="DN1" s="4">
        <v>115</v>
      </c>
      <c r="DO1" s="4">
        <v>116</v>
      </c>
      <c r="DP1" s="4">
        <v>117</v>
      </c>
      <c r="DQ1" s="4">
        <v>118</v>
      </c>
      <c r="DR1" s="4">
        <v>119</v>
      </c>
      <c r="DS1" s="4">
        <v>120</v>
      </c>
      <c r="DT1" s="4">
        <v>121</v>
      </c>
      <c r="DU1" s="4">
        <v>122</v>
      </c>
      <c r="DV1" s="4">
        <v>123</v>
      </c>
      <c r="DW1" s="4">
        <v>124</v>
      </c>
    </row>
    <row r="2" spans="1:127" ht="18" x14ac:dyDescent="0.2">
      <c r="A2" s="6" t="s">
        <v>0</v>
      </c>
      <c r="B2" s="2"/>
      <c r="C2" s="2"/>
      <c r="D2" s="7">
        <v>2000.1</v>
      </c>
      <c r="E2" s="7">
        <v>2000.1999999999998</v>
      </c>
      <c r="F2" s="7">
        <v>2000.2999999999997</v>
      </c>
      <c r="G2" s="7">
        <v>2000.3999999999996</v>
      </c>
      <c r="H2" s="7">
        <v>2001.1</v>
      </c>
      <c r="I2" s="7">
        <v>2001.1999999999998</v>
      </c>
      <c r="J2" s="7">
        <v>2001.2999999999997</v>
      </c>
      <c r="K2" s="7">
        <v>2001.3999999999996</v>
      </c>
      <c r="L2" s="7">
        <v>2002.1</v>
      </c>
      <c r="M2" s="7">
        <v>2002.1999999999998</v>
      </c>
      <c r="N2" s="7">
        <v>2002.2999999999997</v>
      </c>
      <c r="O2" s="7">
        <v>2002.3999999999996</v>
      </c>
      <c r="P2" s="7">
        <v>2003.1</v>
      </c>
      <c r="Q2" s="7">
        <v>2003.1999999999998</v>
      </c>
      <c r="R2" s="7">
        <v>2003.2999999999997</v>
      </c>
      <c r="S2" s="7">
        <v>2003.3999999999996</v>
      </c>
      <c r="T2" s="7">
        <v>2004.1</v>
      </c>
      <c r="U2" s="7">
        <v>2004.1999999999998</v>
      </c>
      <c r="V2" s="7">
        <v>2004.2999999999997</v>
      </c>
      <c r="W2" s="7">
        <v>2004.3999999999996</v>
      </c>
      <c r="X2" s="7">
        <v>2005.1</v>
      </c>
      <c r="Y2" s="7">
        <v>2005.1999999999998</v>
      </c>
      <c r="Z2" s="7">
        <v>2005.2999999999997</v>
      </c>
      <c r="AA2" s="7">
        <v>2005.3999999999996</v>
      </c>
      <c r="AB2" s="7">
        <v>2006.1</v>
      </c>
      <c r="AC2" s="7">
        <v>2006.1999999999998</v>
      </c>
      <c r="AD2" s="7">
        <v>2006.2999999999997</v>
      </c>
      <c r="AE2" s="7">
        <v>2006.3999999999996</v>
      </c>
      <c r="AF2" s="7">
        <v>2007.1</v>
      </c>
      <c r="AG2" s="7">
        <v>2007.1999999999998</v>
      </c>
      <c r="AH2" s="7">
        <v>2007.2999999999997</v>
      </c>
      <c r="AI2" s="7">
        <v>2007.3999999999996</v>
      </c>
      <c r="AJ2" s="7">
        <v>2008.1</v>
      </c>
      <c r="AK2" s="7">
        <v>2008.1999999999998</v>
      </c>
      <c r="AL2" s="7">
        <v>2008.2999999999997</v>
      </c>
      <c r="AM2" s="7">
        <v>2008.3999999999996</v>
      </c>
      <c r="AN2" s="7">
        <v>2009.1</v>
      </c>
      <c r="AO2" s="7">
        <v>2009.1999999999998</v>
      </c>
      <c r="AP2" s="7">
        <v>2009.2999999999997</v>
      </c>
      <c r="AQ2" s="7">
        <v>2009.3999999999996</v>
      </c>
      <c r="AR2" s="7">
        <v>2010.1</v>
      </c>
      <c r="AS2" s="7">
        <v>2010.1999999999998</v>
      </c>
      <c r="AT2" s="7">
        <v>2010.2999999999997</v>
      </c>
      <c r="AU2" s="7">
        <v>2010.3999999999996</v>
      </c>
      <c r="AV2" s="7">
        <v>2011.1</v>
      </c>
      <c r="AW2" s="7">
        <v>2011.1999999999998</v>
      </c>
      <c r="AX2" s="7">
        <v>2011.2999999999997</v>
      </c>
      <c r="AY2" s="7">
        <v>2011.3999999999996</v>
      </c>
      <c r="AZ2" s="7">
        <v>2012.1</v>
      </c>
      <c r="BA2" s="7">
        <v>2012.1999999999998</v>
      </c>
      <c r="BB2" s="7">
        <v>2012.2999999999997</v>
      </c>
      <c r="BC2" s="7">
        <v>2012.3999999999996</v>
      </c>
      <c r="BD2" s="7">
        <v>2013.1</v>
      </c>
      <c r="BE2" s="7">
        <v>2013.1999999999998</v>
      </c>
      <c r="BF2" s="7">
        <v>2013.2999999999997</v>
      </c>
      <c r="BG2" s="7">
        <v>2013.3999999999996</v>
      </c>
      <c r="BH2" s="7">
        <v>2014.1</v>
      </c>
      <c r="BI2" s="7">
        <v>2014.1999999999998</v>
      </c>
      <c r="BJ2" s="7">
        <v>2014.2999999999997</v>
      </c>
      <c r="BK2" s="7">
        <v>2014.3999999999996</v>
      </c>
      <c r="BL2" s="7">
        <v>2015.1</v>
      </c>
      <c r="BM2" s="7">
        <v>2015.1999999999998</v>
      </c>
      <c r="BN2" s="7">
        <v>2015.2999999999997</v>
      </c>
      <c r="BO2" s="7">
        <v>2015.3999999999996</v>
      </c>
      <c r="BP2" s="7">
        <v>2016.1</v>
      </c>
      <c r="BQ2" s="7">
        <v>2016.1999999999998</v>
      </c>
      <c r="BR2" s="7">
        <v>2016.2999999999997</v>
      </c>
      <c r="BS2" s="7">
        <v>2016.3999999999996</v>
      </c>
      <c r="BT2" s="7">
        <v>2017.1</v>
      </c>
      <c r="BU2" s="7">
        <v>2017.1999999999998</v>
      </c>
      <c r="BV2" s="7">
        <v>2017.2999999999997</v>
      </c>
      <c r="BW2" s="7">
        <v>2017.3999999999996</v>
      </c>
      <c r="BX2" s="7">
        <v>2018.1</v>
      </c>
      <c r="BY2" s="7">
        <v>2018.1999999999998</v>
      </c>
      <c r="BZ2" s="7">
        <v>2018.2999999999997</v>
      </c>
      <c r="CA2" s="7">
        <v>2018.3999999999996</v>
      </c>
      <c r="CB2" s="7">
        <v>2019.1</v>
      </c>
      <c r="CC2" s="7">
        <v>2019.1999999999998</v>
      </c>
      <c r="CD2" s="7">
        <v>2019.2999999999997</v>
      </c>
      <c r="CE2" s="7">
        <v>2019.3999999999996</v>
      </c>
      <c r="CF2" s="7">
        <v>2020.1</v>
      </c>
      <c r="CG2" s="7">
        <v>2020.1999999999998</v>
      </c>
      <c r="CH2" s="7">
        <v>2020.2999999999997</v>
      </c>
      <c r="CI2" s="7">
        <v>2020.3999999999996</v>
      </c>
      <c r="CJ2" s="7">
        <v>2021.1</v>
      </c>
      <c r="CK2" s="7">
        <v>2021.1999999999998</v>
      </c>
      <c r="CL2" s="7">
        <v>2021.2999999999997</v>
      </c>
      <c r="CM2" s="7">
        <v>2021.3999999999996</v>
      </c>
      <c r="CN2" s="7">
        <v>2022.1</v>
      </c>
      <c r="CO2" s="7">
        <v>2022.1999999999998</v>
      </c>
      <c r="CP2" s="7">
        <v>2022.2999999999997</v>
      </c>
      <c r="CQ2" s="7">
        <v>2022.3999999999996</v>
      </c>
      <c r="CR2" s="7">
        <v>2023.1</v>
      </c>
      <c r="CS2" s="7">
        <v>2023.1999999999998</v>
      </c>
      <c r="CT2" s="7">
        <v>2023.2999999999997</v>
      </c>
      <c r="CU2" s="7">
        <v>2023.3999999999996</v>
      </c>
      <c r="CV2" s="7">
        <v>2024.1</v>
      </c>
      <c r="CW2" s="7">
        <v>2024.1999999999998</v>
      </c>
      <c r="CX2" s="7">
        <v>2024.2999999999997</v>
      </c>
      <c r="CY2" s="7">
        <v>2024.3999999999996</v>
      </c>
      <c r="CZ2" s="7">
        <v>2025.1</v>
      </c>
      <c r="DA2" s="7">
        <v>2025.1999999999998</v>
      </c>
      <c r="DB2" s="7">
        <v>2025.2999999999997</v>
      </c>
      <c r="DC2" s="7">
        <v>2025.3999999999996</v>
      </c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</row>
    <row r="3" spans="1:127" x14ac:dyDescent="0.15">
      <c r="A3" s="8" t="s">
        <v>1</v>
      </c>
      <c r="B3" s="8"/>
      <c r="C3" s="9"/>
      <c r="D3" s="7">
        <v>2000</v>
      </c>
      <c r="E3" s="7">
        <v>2000</v>
      </c>
      <c r="F3" s="7">
        <v>2000</v>
      </c>
      <c r="G3" s="7">
        <v>2000</v>
      </c>
      <c r="H3" s="7">
        <v>2001</v>
      </c>
      <c r="I3" s="7">
        <v>2001</v>
      </c>
      <c r="J3" s="7">
        <v>2001</v>
      </c>
      <c r="K3" s="7">
        <v>2001</v>
      </c>
      <c r="L3" s="7">
        <v>2002</v>
      </c>
      <c r="M3" s="7">
        <v>2002</v>
      </c>
      <c r="N3" s="7">
        <v>2002</v>
      </c>
      <c r="O3" s="7">
        <v>2002</v>
      </c>
      <c r="P3" s="7">
        <v>2003</v>
      </c>
      <c r="Q3" s="7">
        <v>2003</v>
      </c>
      <c r="R3" s="7">
        <v>2003</v>
      </c>
      <c r="S3" s="7">
        <v>2003</v>
      </c>
      <c r="T3" s="7">
        <v>2004</v>
      </c>
      <c r="U3" s="7">
        <v>2004</v>
      </c>
      <c r="V3" s="7">
        <v>2004</v>
      </c>
      <c r="W3" s="7">
        <v>2004</v>
      </c>
      <c r="X3" s="7">
        <v>2005</v>
      </c>
      <c r="Y3" s="7">
        <v>2005</v>
      </c>
      <c r="Z3" s="7">
        <v>2005</v>
      </c>
      <c r="AA3" s="7">
        <v>2005</v>
      </c>
      <c r="AB3" s="7">
        <v>2006</v>
      </c>
      <c r="AC3" s="7">
        <v>2006</v>
      </c>
      <c r="AD3" s="7">
        <v>2006</v>
      </c>
      <c r="AE3" s="7">
        <v>2006</v>
      </c>
      <c r="AF3" s="7">
        <v>2007</v>
      </c>
      <c r="AG3" s="7">
        <v>2007</v>
      </c>
      <c r="AH3" s="7">
        <v>2007</v>
      </c>
      <c r="AI3" s="7">
        <v>2007</v>
      </c>
      <c r="AJ3" s="7">
        <v>2008</v>
      </c>
      <c r="AK3" s="7">
        <v>2008</v>
      </c>
      <c r="AL3" s="7">
        <v>2008</v>
      </c>
      <c r="AM3" s="7">
        <v>2008</v>
      </c>
      <c r="AN3" s="7">
        <v>2009</v>
      </c>
      <c r="AO3" s="7">
        <v>2009</v>
      </c>
      <c r="AP3" s="7">
        <v>2009</v>
      </c>
      <c r="AQ3" s="7">
        <v>2009</v>
      </c>
      <c r="AR3" s="7">
        <v>2010</v>
      </c>
      <c r="AS3" s="7">
        <v>2010</v>
      </c>
      <c r="AT3" s="7">
        <v>2010</v>
      </c>
      <c r="AU3" s="7">
        <v>2010</v>
      </c>
      <c r="AV3" s="7">
        <v>2011</v>
      </c>
      <c r="AW3" s="7">
        <v>2011</v>
      </c>
      <c r="AX3" s="7">
        <v>2011</v>
      </c>
      <c r="AY3" s="7">
        <v>2011</v>
      </c>
      <c r="AZ3" s="7">
        <v>2012</v>
      </c>
      <c r="BA3" s="7">
        <v>2012</v>
      </c>
      <c r="BB3" s="7">
        <v>2012</v>
      </c>
      <c r="BC3" s="7">
        <v>2012</v>
      </c>
      <c r="BD3" s="7">
        <v>2013</v>
      </c>
      <c r="BE3" s="7">
        <v>2013</v>
      </c>
      <c r="BF3" s="7">
        <v>2013</v>
      </c>
      <c r="BG3" s="7">
        <v>2013</v>
      </c>
      <c r="BH3" s="7">
        <v>2014</v>
      </c>
      <c r="BI3" s="7">
        <v>2014</v>
      </c>
      <c r="BJ3" s="7">
        <v>2014</v>
      </c>
      <c r="BK3" s="7">
        <v>2014</v>
      </c>
      <c r="BL3" s="7">
        <v>2015</v>
      </c>
      <c r="BM3" s="7">
        <v>2015</v>
      </c>
      <c r="BN3" s="7">
        <v>2015</v>
      </c>
      <c r="BO3" s="7">
        <v>2015</v>
      </c>
      <c r="BP3" s="7">
        <v>2016</v>
      </c>
      <c r="BQ3" s="7">
        <v>2016</v>
      </c>
      <c r="BR3" s="7">
        <v>2016</v>
      </c>
      <c r="BS3" s="7">
        <v>2016</v>
      </c>
      <c r="BT3" s="7">
        <v>2017</v>
      </c>
      <c r="BU3" s="7">
        <v>2017</v>
      </c>
      <c r="BV3" s="7">
        <v>2017</v>
      </c>
      <c r="BW3" s="7">
        <v>2017</v>
      </c>
      <c r="BX3" s="7">
        <v>2018</v>
      </c>
      <c r="BY3" s="7">
        <v>2018</v>
      </c>
      <c r="BZ3" s="7">
        <v>2018</v>
      </c>
      <c r="CA3" s="7">
        <v>2018</v>
      </c>
      <c r="CB3" s="7">
        <v>2019</v>
      </c>
      <c r="CC3" s="7">
        <v>2019</v>
      </c>
      <c r="CD3" s="7">
        <v>2019</v>
      </c>
      <c r="CE3" s="7">
        <v>2019</v>
      </c>
      <c r="CF3" s="7">
        <v>2020</v>
      </c>
      <c r="CG3" s="7">
        <v>2020</v>
      </c>
      <c r="CH3" s="7">
        <v>2020</v>
      </c>
      <c r="CI3" s="7">
        <v>2020</v>
      </c>
      <c r="CJ3" s="7">
        <v>2021</v>
      </c>
      <c r="CK3" s="7">
        <v>2021</v>
      </c>
      <c r="CL3" s="7">
        <v>2021</v>
      </c>
      <c r="CM3" s="7">
        <v>2021</v>
      </c>
      <c r="CN3" s="7">
        <v>2022</v>
      </c>
      <c r="CO3" s="7">
        <v>2022</v>
      </c>
      <c r="CP3" s="7">
        <v>2022</v>
      </c>
      <c r="CQ3" s="7">
        <v>2022</v>
      </c>
      <c r="CR3" s="7">
        <v>2023</v>
      </c>
      <c r="CS3" s="7">
        <v>2023</v>
      </c>
      <c r="CT3" s="7">
        <v>2023</v>
      </c>
      <c r="CU3" s="7">
        <v>2023</v>
      </c>
      <c r="CV3" s="7">
        <v>2024</v>
      </c>
      <c r="CW3" s="7">
        <v>2024</v>
      </c>
      <c r="CX3" s="7">
        <v>2024</v>
      </c>
      <c r="CY3" s="7">
        <v>2024</v>
      </c>
      <c r="CZ3" s="7">
        <v>2025</v>
      </c>
      <c r="DA3" s="7">
        <v>2025</v>
      </c>
      <c r="DB3" s="7">
        <v>2025</v>
      </c>
      <c r="DC3" s="7">
        <v>2025</v>
      </c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</row>
    <row r="4" spans="1:127" x14ac:dyDescent="0.15">
      <c r="A4" s="10">
        <v>92</v>
      </c>
      <c r="B4" s="8" t="s">
        <v>2</v>
      </c>
      <c r="C4" s="9"/>
      <c r="D4" s="7" t="s">
        <v>3</v>
      </c>
      <c r="E4" s="7" t="s">
        <v>4</v>
      </c>
      <c r="F4" s="7" t="s">
        <v>5</v>
      </c>
      <c r="G4" s="7" t="s">
        <v>6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3</v>
      </c>
      <c r="M4" s="7" t="s">
        <v>4</v>
      </c>
      <c r="N4" s="7" t="s">
        <v>5</v>
      </c>
      <c r="O4" s="7" t="s">
        <v>6</v>
      </c>
      <c r="P4" s="7" t="s">
        <v>3</v>
      </c>
      <c r="Q4" s="7" t="s">
        <v>4</v>
      </c>
      <c r="R4" s="7" t="s">
        <v>5</v>
      </c>
      <c r="S4" s="7" t="s">
        <v>6</v>
      </c>
      <c r="T4" s="7" t="s">
        <v>3</v>
      </c>
      <c r="U4" s="7" t="s">
        <v>4</v>
      </c>
      <c r="V4" s="7" t="s">
        <v>5</v>
      </c>
      <c r="W4" s="7" t="s">
        <v>6</v>
      </c>
      <c r="X4" s="7" t="s">
        <v>3</v>
      </c>
      <c r="Y4" s="7" t="s">
        <v>4</v>
      </c>
      <c r="Z4" s="7" t="s">
        <v>5</v>
      </c>
      <c r="AA4" s="7" t="s">
        <v>6</v>
      </c>
      <c r="AB4" s="7" t="s">
        <v>3</v>
      </c>
      <c r="AC4" s="7" t="s">
        <v>4</v>
      </c>
      <c r="AD4" s="7" t="s">
        <v>5</v>
      </c>
      <c r="AE4" s="7" t="s">
        <v>6</v>
      </c>
      <c r="AF4" s="7" t="s">
        <v>3</v>
      </c>
      <c r="AG4" s="7" t="s">
        <v>4</v>
      </c>
      <c r="AH4" s="7" t="s">
        <v>5</v>
      </c>
      <c r="AI4" s="7" t="s">
        <v>6</v>
      </c>
      <c r="AJ4" s="7" t="s">
        <v>3</v>
      </c>
      <c r="AK4" s="7" t="s">
        <v>4</v>
      </c>
      <c r="AL4" s="7" t="s">
        <v>5</v>
      </c>
      <c r="AM4" s="7" t="s">
        <v>6</v>
      </c>
      <c r="AN4" s="7" t="s">
        <v>3</v>
      </c>
      <c r="AO4" s="7" t="s">
        <v>4</v>
      </c>
      <c r="AP4" s="7" t="s">
        <v>5</v>
      </c>
      <c r="AQ4" s="7" t="s">
        <v>6</v>
      </c>
      <c r="AR4" s="7" t="s">
        <v>3</v>
      </c>
      <c r="AS4" s="7" t="s">
        <v>4</v>
      </c>
      <c r="AT4" s="7" t="s">
        <v>5</v>
      </c>
      <c r="AU4" s="7" t="s">
        <v>6</v>
      </c>
      <c r="AV4" s="7" t="s">
        <v>3</v>
      </c>
      <c r="AW4" s="7" t="s">
        <v>4</v>
      </c>
      <c r="AX4" s="7" t="s">
        <v>5</v>
      </c>
      <c r="AY4" s="7" t="s">
        <v>6</v>
      </c>
      <c r="AZ4" s="7" t="s">
        <v>3</v>
      </c>
      <c r="BA4" s="7" t="s">
        <v>4</v>
      </c>
      <c r="BB4" s="7" t="s">
        <v>5</v>
      </c>
      <c r="BC4" s="7" t="s">
        <v>6</v>
      </c>
      <c r="BD4" s="7" t="s">
        <v>3</v>
      </c>
      <c r="BE4" s="7" t="s">
        <v>4</v>
      </c>
      <c r="BF4" s="7" t="s">
        <v>5</v>
      </c>
      <c r="BG4" s="7" t="s">
        <v>6</v>
      </c>
      <c r="BH4" s="7" t="s">
        <v>3</v>
      </c>
      <c r="BI4" s="7" t="s">
        <v>4</v>
      </c>
      <c r="BJ4" s="7" t="s">
        <v>5</v>
      </c>
      <c r="BK4" s="7" t="s">
        <v>6</v>
      </c>
      <c r="BL4" s="7" t="s">
        <v>3</v>
      </c>
      <c r="BM4" s="7" t="s">
        <v>4</v>
      </c>
      <c r="BN4" s="7" t="s">
        <v>5</v>
      </c>
      <c r="BO4" s="7" t="s">
        <v>6</v>
      </c>
      <c r="BP4" s="7" t="s">
        <v>3</v>
      </c>
      <c r="BQ4" s="7" t="s">
        <v>4</v>
      </c>
      <c r="BR4" s="7" t="s">
        <v>5</v>
      </c>
      <c r="BS4" s="7" t="s">
        <v>6</v>
      </c>
      <c r="BT4" s="7" t="s">
        <v>3</v>
      </c>
      <c r="BU4" s="7" t="s">
        <v>4</v>
      </c>
      <c r="BV4" s="7" t="s">
        <v>5</v>
      </c>
      <c r="BW4" s="7" t="s">
        <v>6</v>
      </c>
      <c r="BX4" s="7" t="s">
        <v>3</v>
      </c>
      <c r="BY4" s="7" t="s">
        <v>4</v>
      </c>
      <c r="BZ4" s="7" t="s">
        <v>5</v>
      </c>
      <c r="CA4" s="7" t="s">
        <v>6</v>
      </c>
      <c r="CB4" s="7" t="s">
        <v>3</v>
      </c>
      <c r="CC4" s="7" t="s">
        <v>4</v>
      </c>
      <c r="CD4" s="7" t="s">
        <v>5</v>
      </c>
      <c r="CE4" s="7" t="s">
        <v>6</v>
      </c>
      <c r="CF4" s="7" t="s">
        <v>3</v>
      </c>
      <c r="CG4" s="7" t="s">
        <v>4</v>
      </c>
      <c r="CH4" s="7" t="s">
        <v>5</v>
      </c>
      <c r="CI4" s="7" t="s">
        <v>6</v>
      </c>
      <c r="CJ4" s="7" t="s">
        <v>3</v>
      </c>
      <c r="CK4" s="7" t="s">
        <v>4</v>
      </c>
      <c r="CL4" s="7" t="s">
        <v>5</v>
      </c>
      <c r="CM4" s="7" t="s">
        <v>6</v>
      </c>
      <c r="CN4" s="7" t="s">
        <v>3</v>
      </c>
      <c r="CO4" s="7" t="s">
        <v>4</v>
      </c>
      <c r="CP4" s="7" t="s">
        <v>5</v>
      </c>
      <c r="CQ4" s="7" t="s">
        <v>6</v>
      </c>
      <c r="CR4" s="7" t="s">
        <v>3</v>
      </c>
      <c r="CS4" s="7" t="s">
        <v>4</v>
      </c>
      <c r="CT4" s="7" t="s">
        <v>5</v>
      </c>
      <c r="CU4" s="7" t="s">
        <v>6</v>
      </c>
      <c r="CV4" s="7" t="s">
        <v>3</v>
      </c>
      <c r="CW4" s="7" t="s">
        <v>4</v>
      </c>
      <c r="CX4" s="7" t="s">
        <v>5</v>
      </c>
      <c r="CY4" s="7" t="s">
        <v>6</v>
      </c>
      <c r="CZ4" s="7" t="s">
        <v>3</v>
      </c>
      <c r="DA4" s="7" t="s">
        <v>4</v>
      </c>
      <c r="DB4" s="7" t="s">
        <v>5</v>
      </c>
      <c r="DC4" s="7" t="s">
        <v>6</v>
      </c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</row>
    <row r="5" spans="1:127" s="15" customFormat="1" x14ac:dyDescent="0.15">
      <c r="A5" s="13"/>
      <c r="B5" s="14" t="s">
        <v>8</v>
      </c>
      <c r="D5" s="16">
        <v>0.89555112445711349</v>
      </c>
      <c r="E5" s="16">
        <v>0.91954197295595308</v>
      </c>
      <c r="F5" s="16">
        <v>0.9232284745942837</v>
      </c>
      <c r="G5" s="16">
        <v>0.9264807358297843</v>
      </c>
      <c r="H5" s="16">
        <v>0.92449997153402397</v>
      </c>
      <c r="I5" s="16">
        <v>0.92519625307160636</v>
      </c>
      <c r="J5" s="16">
        <v>0.90748148947184626</v>
      </c>
      <c r="K5" s="16">
        <v>0.90935552296692657</v>
      </c>
      <c r="L5" s="16">
        <v>0.91396260420861719</v>
      </c>
      <c r="M5" s="16">
        <v>0.94157294276917491</v>
      </c>
      <c r="N5" s="16">
        <v>0.95939698829369724</v>
      </c>
      <c r="O5" s="16">
        <v>0.95518734150449047</v>
      </c>
      <c r="P5" s="16">
        <v>0.93940661429387518</v>
      </c>
      <c r="Q5" s="16">
        <v>0.94134150000474681</v>
      </c>
      <c r="R5" s="16">
        <v>0.93495368052780525</v>
      </c>
      <c r="S5" s="16">
        <v>0.92100272143622375</v>
      </c>
      <c r="T5" s="16">
        <v>0.94565653922795812</v>
      </c>
      <c r="U5" s="16">
        <v>0.94712597267163545</v>
      </c>
      <c r="V5" s="16">
        <v>0.93487298140182029</v>
      </c>
      <c r="W5" s="16">
        <v>0.96380718281585376</v>
      </c>
      <c r="X5" s="16">
        <v>0.96380911949352144</v>
      </c>
      <c r="Y5" s="16">
        <v>0.93387639351552931</v>
      </c>
      <c r="Z5" s="16">
        <v>0.89723223355080228</v>
      </c>
      <c r="AA5" s="16">
        <v>0.85869868049182141</v>
      </c>
      <c r="AB5" s="16">
        <v>0.85106775917460398</v>
      </c>
      <c r="AC5" s="16">
        <v>0.87217663703064729</v>
      </c>
      <c r="AD5" s="16">
        <v>0.8876199024442345</v>
      </c>
      <c r="AE5" s="16">
        <v>0.89902885906086383</v>
      </c>
      <c r="AF5" s="16">
        <v>0.89898587818657638</v>
      </c>
      <c r="AG5" s="16">
        <v>0.89058636563462901</v>
      </c>
      <c r="AH5" s="16">
        <v>0.88775258225378639</v>
      </c>
      <c r="AI5" s="16">
        <v>0.87514279517731308</v>
      </c>
      <c r="AJ5" s="16">
        <v>0.88027747340130391</v>
      </c>
      <c r="AK5" s="16">
        <v>0.89233504353057025</v>
      </c>
      <c r="AL5" s="16">
        <v>0.88377630879061442</v>
      </c>
      <c r="AM5" s="16">
        <v>0.88157415279367202</v>
      </c>
      <c r="AN5" s="16">
        <v>0.85722674694956047</v>
      </c>
      <c r="AO5" s="16">
        <v>0.84967889098618032</v>
      </c>
      <c r="AP5" s="16">
        <v>0.85089079093919595</v>
      </c>
      <c r="AQ5" s="16">
        <v>0.85022415575215293</v>
      </c>
      <c r="AR5" s="16">
        <v>0.87127590597131355</v>
      </c>
      <c r="AS5" s="16">
        <v>0.90368477393530477</v>
      </c>
      <c r="AT5" s="16">
        <v>0.93331597256579046</v>
      </c>
      <c r="AU5" s="16">
        <v>0.9528998855807681</v>
      </c>
      <c r="AV5" s="16">
        <v>0.95000318041764831</v>
      </c>
      <c r="AW5" s="16">
        <v>0.93504698132533759</v>
      </c>
      <c r="AX5" s="16">
        <v>0.92179304576617893</v>
      </c>
      <c r="AY5" s="16">
        <v>0.9108025352326603</v>
      </c>
      <c r="AZ5" s="16">
        <v>0.88388276881174965</v>
      </c>
      <c r="BA5" s="16">
        <v>0.88164809115344078</v>
      </c>
      <c r="BB5" s="16">
        <v>0.89208566757353469</v>
      </c>
      <c r="BC5" s="16">
        <v>0.88442305439835933</v>
      </c>
      <c r="BD5" s="16">
        <v>0.87339883155189268</v>
      </c>
      <c r="BE5" s="16">
        <v>0.88250027913993856</v>
      </c>
      <c r="BF5" s="16">
        <v>0.90308495137701805</v>
      </c>
      <c r="BG5" s="16">
        <v>0.90148609347721276</v>
      </c>
      <c r="BH5" s="16">
        <v>0.89499227402824666</v>
      </c>
      <c r="BI5" s="16">
        <v>0.8845270636925856</v>
      </c>
      <c r="BJ5" s="16">
        <v>0.8785875455400427</v>
      </c>
      <c r="BK5" s="16">
        <v>0.88647171826114901</v>
      </c>
      <c r="BL5" s="16">
        <v>0.87578270345564069</v>
      </c>
      <c r="BM5" s="16">
        <v>0.86795992030271696</v>
      </c>
      <c r="BN5" s="16">
        <v>0.8550214718103335</v>
      </c>
      <c r="BO5" s="16">
        <v>0.82811537009129843</v>
      </c>
      <c r="BP5" s="16">
        <v>0.81875341554633163</v>
      </c>
      <c r="BQ5" s="16">
        <v>0.86586216799987159</v>
      </c>
      <c r="BR5" s="16">
        <v>0.9315921854589605</v>
      </c>
      <c r="BS5" s="16">
        <v>0.96776114218981946</v>
      </c>
      <c r="BT5" s="16">
        <v>0.98746355477491699</v>
      </c>
      <c r="BU5" s="16">
        <v>1</v>
      </c>
      <c r="BV5" s="16">
        <v>1</v>
      </c>
      <c r="BW5" s="16">
        <v>1</v>
      </c>
      <c r="BX5" s="16">
        <v>1</v>
      </c>
      <c r="BY5" s="16">
        <v>0.98321241500190704</v>
      </c>
      <c r="BZ5" s="16">
        <v>0.95209320472089376</v>
      </c>
      <c r="CA5" s="16">
        <v>0.9147752497431102</v>
      </c>
      <c r="CB5" s="16">
        <v>0.89386928577707181</v>
      </c>
      <c r="CC5" s="16">
        <v>0.87672998166711447</v>
      </c>
      <c r="CD5" s="16">
        <v>0.87303812520355784</v>
      </c>
      <c r="CE5" s="16">
        <v>0.87969815518741579</v>
      </c>
      <c r="CF5" s="16">
        <v>0.88184536928658386</v>
      </c>
      <c r="CG5" s="16">
        <v>0.86039633588489017</v>
      </c>
      <c r="CH5" s="16">
        <v>0.93324628398947596</v>
      </c>
      <c r="CI5" s="16">
        <v>0.99689870958961924</v>
      </c>
      <c r="CJ5" s="16">
        <v>1</v>
      </c>
      <c r="CK5" s="16">
        <v>1</v>
      </c>
      <c r="CL5" s="16">
        <v>0.99723364786572755</v>
      </c>
      <c r="CM5" s="16">
        <v>0.99329383997063514</v>
      </c>
      <c r="CN5" s="16">
        <v>0.97752816983568502</v>
      </c>
      <c r="CO5" s="16">
        <v>0.95653174442415412</v>
      </c>
      <c r="CP5" s="16">
        <v>0.9276423981875056</v>
      </c>
      <c r="CQ5" s="16">
        <v>0.89239814359629122</v>
      </c>
      <c r="CR5" s="16">
        <v>0.86682599135133442</v>
      </c>
      <c r="CS5" s="16">
        <v>0.85177764102947839</v>
      </c>
      <c r="CT5" s="16">
        <v>0.84499565857772507</v>
      </c>
      <c r="CU5" s="16">
        <v>0.84243834057596434</v>
      </c>
      <c r="CV5" s="16">
        <v>0.84593285425704245</v>
      </c>
      <c r="CW5" s="16">
        <v>0.85648889495790825</v>
      </c>
      <c r="CX5" s="16">
        <v>0.87216477030038841</v>
      </c>
      <c r="CY5" s="16">
        <v>0.88973447833532437</v>
      </c>
      <c r="CZ5" s="16">
        <v>0.90390865211186699</v>
      </c>
      <c r="DA5" s="16">
        <v>0.91376228992827857</v>
      </c>
      <c r="DB5" s="16">
        <v>0.91660904552508771</v>
      </c>
      <c r="DC5" s="16">
        <v>0.90735019399799444</v>
      </c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</row>
    <row r="6" spans="1:127" s="17" customFormat="1" x14ac:dyDescent="0.15">
      <c r="B6" s="18" t="s">
        <v>9</v>
      </c>
      <c r="D6" s="19">
        <v>166834222.94521767</v>
      </c>
      <c r="E6" s="19">
        <v>168695651.77903849</v>
      </c>
      <c r="F6" s="19">
        <v>168387102.60589325</v>
      </c>
      <c r="G6" s="19">
        <v>169647761.79381341</v>
      </c>
      <c r="H6" s="19">
        <v>166775347.15747344</v>
      </c>
      <c r="I6" s="19">
        <v>164809189.87712646</v>
      </c>
      <c r="J6" s="19">
        <v>161444012.86760953</v>
      </c>
      <c r="K6" s="19">
        <v>161536336.07902005</v>
      </c>
      <c r="L6" s="19">
        <v>160207087.5985277</v>
      </c>
      <c r="M6" s="19">
        <v>163912137.45452908</v>
      </c>
      <c r="N6" s="19">
        <v>163528332.57268521</v>
      </c>
      <c r="O6" s="19">
        <v>163072391.8023715</v>
      </c>
      <c r="P6" s="19">
        <v>162860321.0375632</v>
      </c>
      <c r="Q6" s="19">
        <v>163575178.53930125</v>
      </c>
      <c r="R6" s="19">
        <v>162637471.626048</v>
      </c>
      <c r="S6" s="19">
        <v>163222619.68865296</v>
      </c>
      <c r="T6" s="19">
        <v>167927927.51260951</v>
      </c>
      <c r="U6" s="19">
        <v>169260495.54642308</v>
      </c>
      <c r="V6" s="19">
        <v>173016828.17880732</v>
      </c>
      <c r="W6" s="19">
        <v>177993153.95604399</v>
      </c>
      <c r="X6" s="19">
        <v>176933620.71626449</v>
      </c>
      <c r="Y6" s="19">
        <v>175763033.26467404</v>
      </c>
      <c r="Z6" s="19">
        <v>172730015.03717002</v>
      </c>
      <c r="AA6" s="19">
        <v>171467952.6340301</v>
      </c>
      <c r="AB6" s="19">
        <v>176671809.62964392</v>
      </c>
      <c r="AC6" s="19">
        <v>178948232.98588753</v>
      </c>
      <c r="AD6" s="19">
        <v>179502112.02276736</v>
      </c>
      <c r="AE6" s="19">
        <v>181341566.31941539</v>
      </c>
      <c r="AF6" s="19">
        <v>180030228.706444</v>
      </c>
      <c r="AG6" s="19">
        <v>177414649.33896321</v>
      </c>
      <c r="AH6" s="19">
        <v>174771273.474778</v>
      </c>
      <c r="AI6" s="19">
        <v>171489393.73856539</v>
      </c>
      <c r="AJ6" s="19">
        <v>171623983.44683942</v>
      </c>
      <c r="AK6" s="19">
        <v>168837697.92077178</v>
      </c>
      <c r="AL6" s="19">
        <v>163201609.72780639</v>
      </c>
      <c r="AM6" s="19">
        <v>161068685.11443025</v>
      </c>
      <c r="AN6" s="19">
        <v>149739215.18940571</v>
      </c>
      <c r="AO6" s="19">
        <v>145958760.75817013</v>
      </c>
      <c r="AP6" s="19">
        <v>144844283.87791908</v>
      </c>
      <c r="AQ6" s="19">
        <v>142171223.11316353</v>
      </c>
      <c r="AR6" s="19">
        <v>145609965.02669242</v>
      </c>
      <c r="AS6" s="19">
        <v>150792516.40983799</v>
      </c>
      <c r="AT6" s="19">
        <v>152612313.44129685</v>
      </c>
      <c r="AU6" s="19">
        <v>154373064.16059986</v>
      </c>
      <c r="AV6" s="19">
        <v>153261878.95449954</v>
      </c>
      <c r="AW6" s="19">
        <v>153819275.55302456</v>
      </c>
      <c r="AX6" s="19">
        <v>154152652.03027049</v>
      </c>
      <c r="AY6" s="19">
        <v>152832222.13040984</v>
      </c>
      <c r="AZ6" s="19">
        <v>152865448.6011765</v>
      </c>
      <c r="BA6" s="19">
        <v>155968197.57651329</v>
      </c>
      <c r="BB6" s="19">
        <v>155243888.11576933</v>
      </c>
      <c r="BC6" s="19">
        <v>154892546.0580546</v>
      </c>
      <c r="BD6" s="19">
        <v>156662255.72410828</v>
      </c>
      <c r="BE6" s="19">
        <v>159797467.8630949</v>
      </c>
      <c r="BF6" s="19">
        <v>159892960.18659872</v>
      </c>
      <c r="BG6" s="19">
        <v>157005522.95983133</v>
      </c>
      <c r="BH6" s="19">
        <v>158902405.28875709</v>
      </c>
      <c r="BI6" s="19">
        <v>163232802.76376122</v>
      </c>
      <c r="BJ6" s="19">
        <v>164289731.95306587</v>
      </c>
      <c r="BK6" s="19">
        <v>166338641.46837038</v>
      </c>
      <c r="BL6" s="19">
        <v>165724220.02214712</v>
      </c>
      <c r="BM6" s="19">
        <v>166376062.02597004</v>
      </c>
      <c r="BN6" s="19">
        <v>165633572.5086726</v>
      </c>
      <c r="BO6" s="19">
        <v>162605761.60657287</v>
      </c>
      <c r="BP6" s="19">
        <v>166450360.83573908</v>
      </c>
      <c r="BQ6" s="19">
        <v>173940416.66905752</v>
      </c>
      <c r="BR6" s="19">
        <v>177646833.91628584</v>
      </c>
      <c r="BS6" s="19">
        <v>179726049.25039688</v>
      </c>
      <c r="BT6" s="19">
        <v>185595234.56900954</v>
      </c>
      <c r="BU6" s="19">
        <v>187063791.01446995</v>
      </c>
      <c r="BV6" s="19">
        <v>187795405.08773139</v>
      </c>
      <c r="BW6" s="19">
        <v>190896417.67639869</v>
      </c>
      <c r="BX6" s="19">
        <v>190321071.87477374</v>
      </c>
      <c r="BY6" s="19">
        <v>191293145.71658069</v>
      </c>
      <c r="BZ6" s="19">
        <v>191147265.66678363</v>
      </c>
      <c r="CA6" s="19">
        <v>191365664.87110773</v>
      </c>
      <c r="CB6" s="19">
        <v>192367136.79636964</v>
      </c>
      <c r="CC6" s="19">
        <v>191406348.85868445</v>
      </c>
      <c r="CD6" s="19">
        <v>191989957.04303834</v>
      </c>
      <c r="CE6" s="19">
        <v>191394266.83208305</v>
      </c>
      <c r="CF6" s="19">
        <v>190536392.50861925</v>
      </c>
      <c r="CG6" s="19">
        <v>171777406.00213265</v>
      </c>
      <c r="CH6" s="19">
        <v>185505302.67672703</v>
      </c>
      <c r="CI6" s="19">
        <v>188672974.20663241</v>
      </c>
      <c r="CJ6" s="19">
        <v>190820496.93753469</v>
      </c>
      <c r="CK6" s="19">
        <v>192668042.20417693</v>
      </c>
      <c r="CL6" s="19">
        <v>193340326.42769694</v>
      </c>
      <c r="CM6" s="19">
        <v>195511981.74183729</v>
      </c>
      <c r="CN6" s="19">
        <v>196971718.6864548</v>
      </c>
      <c r="CO6" s="19">
        <v>197351692.15581203</v>
      </c>
      <c r="CP6" s="19">
        <v>196133989.90526754</v>
      </c>
      <c r="CQ6" s="19">
        <v>194856863.31906331</v>
      </c>
      <c r="CR6" s="19">
        <v>194861042.0500443</v>
      </c>
      <c r="CS6" s="19">
        <v>193716188.83356524</v>
      </c>
      <c r="CT6" s="19">
        <v>192874212.60977143</v>
      </c>
      <c r="CU6" s="19">
        <v>192515430.45044115</v>
      </c>
      <c r="CV6" s="19">
        <v>192642174.3027668</v>
      </c>
      <c r="CW6" s="19">
        <v>193577818.97086707</v>
      </c>
      <c r="CX6" s="19">
        <v>194944432.75010869</v>
      </c>
      <c r="CY6" s="19">
        <v>196335490.80543298</v>
      </c>
      <c r="CZ6" s="19">
        <v>198000980.32435215</v>
      </c>
      <c r="DA6" s="19">
        <v>198890804.85949612</v>
      </c>
      <c r="DB6" s="19">
        <v>199237364.11253533</v>
      </c>
      <c r="DC6" s="19">
        <v>199089774.87003696</v>
      </c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</row>
    <row r="7" spans="1:127" s="17" customFormat="1" x14ac:dyDescent="0.15">
      <c r="B7" s="18" t="s">
        <v>10</v>
      </c>
      <c r="D7" s="20">
        <v>1.4320000000000002</v>
      </c>
      <c r="E7" s="20">
        <v>1.421</v>
      </c>
      <c r="F7" s="20">
        <v>1.5123333333333333</v>
      </c>
      <c r="G7" s="20">
        <v>1.6076666666666666</v>
      </c>
      <c r="H7" s="20">
        <v>1.4716666666666667</v>
      </c>
      <c r="I7" s="20">
        <v>1.4666666666666666</v>
      </c>
      <c r="J7" s="20">
        <v>1.42</v>
      </c>
      <c r="K7" s="20">
        <v>1.258</v>
      </c>
      <c r="L7" s="20">
        <v>1.1783333333333332</v>
      </c>
      <c r="M7" s="20">
        <v>1.3</v>
      </c>
      <c r="N7" s="20">
        <v>1.3460000000000003</v>
      </c>
      <c r="O7" s="20">
        <v>1.4370000000000003</v>
      </c>
      <c r="P7" s="20">
        <v>1.6166666666666665</v>
      </c>
      <c r="Q7" s="20">
        <v>1.4693333333333332</v>
      </c>
      <c r="R7" s="20">
        <v>1.4630000000000003</v>
      </c>
      <c r="S7" s="20">
        <v>1.4843333333333333</v>
      </c>
      <c r="T7" s="20">
        <v>1.5873333333333335</v>
      </c>
      <c r="U7" s="20">
        <v>1.7163333333333333</v>
      </c>
      <c r="V7" s="20">
        <v>1.8296666666666668</v>
      </c>
      <c r="W7" s="20">
        <v>2.0966666666666667</v>
      </c>
      <c r="X7" s="20">
        <v>2.0666666666666664</v>
      </c>
      <c r="Y7" s="20">
        <v>2.2603333333333331</v>
      </c>
      <c r="Z7" s="20">
        <v>2.5640000000000005</v>
      </c>
      <c r="AA7" s="20">
        <v>2.703666666666666</v>
      </c>
      <c r="AB7" s="20">
        <v>2.5003333333333333</v>
      </c>
      <c r="AC7" s="20">
        <v>2.8409999999999997</v>
      </c>
      <c r="AD7" s="20">
        <v>2.9206666666666665</v>
      </c>
      <c r="AE7" s="20">
        <v>2.5579999999999998</v>
      </c>
      <c r="AF7" s="20">
        <v>2.5466666666666664</v>
      </c>
      <c r="AG7" s="20">
        <v>2.8126666666666664</v>
      </c>
      <c r="AH7" s="20">
        <v>2.8966666666666669</v>
      </c>
      <c r="AI7" s="20">
        <v>3.2706666666666666</v>
      </c>
      <c r="AJ7" s="20">
        <v>3.5219999999999998</v>
      </c>
      <c r="AK7" s="20">
        <v>4.3953333333333333</v>
      </c>
      <c r="AL7" s="20">
        <v>4.343</v>
      </c>
      <c r="AM7" s="20">
        <v>2.9670000000000001</v>
      </c>
      <c r="AN7" s="20">
        <v>2.1929999999999996</v>
      </c>
      <c r="AO7" s="20">
        <v>2.3253333333333335</v>
      </c>
      <c r="AP7" s="20">
        <v>2.6</v>
      </c>
      <c r="AQ7" s="20">
        <v>2.7363333333333331</v>
      </c>
      <c r="AR7" s="20">
        <v>2.8483333333333332</v>
      </c>
      <c r="AS7" s="20">
        <v>3.0253333333333332</v>
      </c>
      <c r="AT7" s="20">
        <v>2.9386666666666668</v>
      </c>
      <c r="AU7" s="20">
        <v>3.145</v>
      </c>
      <c r="AV7" s="20">
        <v>3.6256666666666666</v>
      </c>
      <c r="AW7" s="20">
        <v>4.0146666666666668</v>
      </c>
      <c r="AX7" s="20">
        <v>3.8673333333333333</v>
      </c>
      <c r="AY7" s="20">
        <v>3.8736666666666664</v>
      </c>
      <c r="AZ7" s="20">
        <v>3.9709999999999996</v>
      </c>
      <c r="BA7" s="20">
        <v>3.951000000000001</v>
      </c>
      <c r="BB7" s="20">
        <v>3.941333333333334</v>
      </c>
      <c r="BC7" s="20">
        <v>4.0183333333333335</v>
      </c>
      <c r="BD7" s="20">
        <v>4.0293333333333337</v>
      </c>
      <c r="BE7" s="20">
        <v>3.883</v>
      </c>
      <c r="BF7" s="20">
        <v>3.9106666666666667</v>
      </c>
      <c r="BG7" s="20">
        <v>3.868666666666666</v>
      </c>
      <c r="BH7" s="20">
        <v>3.9593333333333334</v>
      </c>
      <c r="BI7" s="20">
        <v>3.9376666666666669</v>
      </c>
      <c r="BJ7" s="20">
        <v>3.8380000000000001</v>
      </c>
      <c r="BK7" s="20">
        <v>3.5796666666666668</v>
      </c>
      <c r="BL7" s="20">
        <v>2.9173333333333336</v>
      </c>
      <c r="BM7" s="20">
        <v>2.8476666666666666</v>
      </c>
      <c r="BN7" s="20">
        <v>2.6293333333333333</v>
      </c>
      <c r="BO7" s="20">
        <v>2.4320000000000004</v>
      </c>
      <c r="BP7" s="20">
        <v>2.077</v>
      </c>
      <c r="BQ7" s="20">
        <v>2.2966666666666664</v>
      </c>
      <c r="BR7" s="20">
        <v>2.3833333333333333</v>
      </c>
      <c r="BS7" s="20">
        <v>2.4676666666666667</v>
      </c>
      <c r="BT7" s="20">
        <v>2.567333333333333</v>
      </c>
      <c r="BU7" s="20">
        <v>2.5513333333333335</v>
      </c>
      <c r="BV7" s="20">
        <v>2.6253333333333337</v>
      </c>
      <c r="BW7" s="20">
        <v>2.8706666666666667</v>
      </c>
      <c r="BX7" s="20">
        <v>3.0173333333333328</v>
      </c>
      <c r="BY7" s="20">
        <v>3.1976666666666667</v>
      </c>
      <c r="BZ7" s="20">
        <v>3.2376666666666667</v>
      </c>
      <c r="CA7" s="20">
        <v>3.2626666666666666</v>
      </c>
      <c r="CB7" s="20">
        <v>3.0176666666666669</v>
      </c>
      <c r="CC7" s="20">
        <v>3.1236666666666668</v>
      </c>
      <c r="CD7" s="20">
        <v>3.0219999999999998</v>
      </c>
      <c r="CE7" s="20">
        <v>3.0590000000000002</v>
      </c>
      <c r="CF7" s="20">
        <v>2.8956666666666666</v>
      </c>
      <c r="CG7" s="20">
        <v>2.431</v>
      </c>
      <c r="CH7" s="20">
        <v>2.4256666666666664</v>
      </c>
      <c r="CI7" s="20">
        <v>2.4686666666666666</v>
      </c>
      <c r="CJ7" s="20">
        <v>2.8933333333333331</v>
      </c>
      <c r="CK7" s="20">
        <v>3.211333333333334</v>
      </c>
      <c r="CL7" s="20">
        <v>3.3576666666666664</v>
      </c>
      <c r="CM7" s="20">
        <v>3.66</v>
      </c>
      <c r="CN7" s="20">
        <v>4.2870000000000008</v>
      </c>
      <c r="CO7" s="20">
        <v>5.4816666666666665</v>
      </c>
      <c r="CP7" s="20">
        <v>5.1639999999999997</v>
      </c>
      <c r="CQ7" s="20">
        <v>5.0599999999999996</v>
      </c>
      <c r="CR7" s="20">
        <v>4.5214406078508658</v>
      </c>
      <c r="CS7" s="20">
        <v>4.3749406314163641</v>
      </c>
      <c r="CT7" s="20">
        <v>4.1214215758101451</v>
      </c>
      <c r="CU7" s="20">
        <v>4.0312752226231758</v>
      </c>
      <c r="CV7" s="20">
        <v>3.8435820099707372</v>
      </c>
      <c r="CW7" s="20">
        <v>3.9164333341301032</v>
      </c>
      <c r="CX7" s="20">
        <v>3.9684244804068309</v>
      </c>
      <c r="CY7" s="20">
        <v>4.0618164941120307</v>
      </c>
      <c r="CZ7" s="20">
        <v>4.0634470214667662</v>
      </c>
      <c r="DA7" s="20">
        <v>4.0968305992230851</v>
      </c>
      <c r="DB7" s="20">
        <v>4.065532981570338</v>
      </c>
      <c r="DC7" s="20">
        <v>4.0648076583247263</v>
      </c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</row>
    <row r="8" spans="1:127" s="17" customFormat="1" x14ac:dyDescent="0.15">
      <c r="B8" s="18" t="s">
        <v>11</v>
      </c>
      <c r="D8" s="20">
        <v>105.38719530995112</v>
      </c>
      <c r="E8" s="20">
        <v>105.47357727849693</v>
      </c>
      <c r="F8" s="20">
        <v>105.2483087097655</v>
      </c>
      <c r="G8" s="20">
        <v>105.75560698166613</v>
      </c>
      <c r="H8" s="20">
        <v>106.62001477489767</v>
      </c>
      <c r="I8" s="20">
        <v>106.45345799510099</v>
      </c>
      <c r="J8" s="20">
        <v>107.00114937221241</v>
      </c>
      <c r="K8" s="20">
        <v>107.98434329003675</v>
      </c>
      <c r="L8" s="20">
        <v>108.42288535805542</v>
      </c>
      <c r="M8" s="20">
        <v>109.26136400360014</v>
      </c>
      <c r="N8" s="20">
        <v>109.69315738934418</v>
      </c>
      <c r="O8" s="20">
        <v>109.81364960876564</v>
      </c>
      <c r="P8" s="20">
        <v>110.95653516712713</v>
      </c>
      <c r="Q8" s="20">
        <v>111.67844619364126</v>
      </c>
      <c r="R8" s="20">
        <v>111.38190595015418</v>
      </c>
      <c r="S8" s="20">
        <v>111.58175195908306</v>
      </c>
      <c r="T8" s="20">
        <v>111.38553358523366</v>
      </c>
      <c r="U8" s="20">
        <v>111.33932345362739</v>
      </c>
      <c r="V8" s="20">
        <v>111.54618599589617</v>
      </c>
      <c r="W8" s="20">
        <v>111.66469844657445</v>
      </c>
      <c r="X8" s="20">
        <v>111.74984597108033</v>
      </c>
      <c r="Y8" s="20">
        <v>112.08034507136277</v>
      </c>
      <c r="Z8" s="20">
        <v>112.34190745943671</v>
      </c>
      <c r="AA8" s="20">
        <v>112.24842161481234</v>
      </c>
      <c r="AB8" s="20">
        <v>112.25787209913658</v>
      </c>
      <c r="AC8" s="20">
        <v>112.62461261311829</v>
      </c>
      <c r="AD8" s="20">
        <v>113.13826943639418</v>
      </c>
      <c r="AE8" s="20">
        <v>114.13377868037115</v>
      </c>
      <c r="AF8" s="20">
        <v>114.76877203620901</v>
      </c>
      <c r="AG8" s="20">
        <v>114.42567229016096</v>
      </c>
      <c r="AH8" s="20">
        <v>115.07406984496021</v>
      </c>
      <c r="AI8" s="20">
        <v>115.99771348355856</v>
      </c>
      <c r="AJ8" s="20">
        <v>116.56871372619668</v>
      </c>
      <c r="AK8" s="20">
        <v>117.60852320722768</v>
      </c>
      <c r="AL8" s="20">
        <v>118.83498994364821</v>
      </c>
      <c r="AM8" s="20">
        <v>120.32870216900551</v>
      </c>
      <c r="AN8" s="20">
        <v>121.77272219890816</v>
      </c>
      <c r="AO8" s="20">
        <v>123.74943394626779</v>
      </c>
      <c r="AP8" s="20">
        <v>124.27493444490747</v>
      </c>
      <c r="AQ8" s="20">
        <v>124.34033086477518</v>
      </c>
      <c r="AR8" s="20">
        <v>124.99550039324612</v>
      </c>
      <c r="AS8" s="20">
        <v>125.38680168534218</v>
      </c>
      <c r="AT8" s="20">
        <v>125.2200352829727</v>
      </c>
      <c r="AU8" s="20">
        <v>125.12062177781718</v>
      </c>
      <c r="AV8" s="20">
        <v>124.64218736962273</v>
      </c>
      <c r="AW8" s="20">
        <v>124.51431760020814</v>
      </c>
      <c r="AX8" s="20">
        <v>124.55000002037994</v>
      </c>
      <c r="AY8" s="20">
        <v>124.70155714052218</v>
      </c>
      <c r="AZ8" s="20">
        <v>125.1070778304739</v>
      </c>
      <c r="BA8" s="20">
        <v>125.34424248021236</v>
      </c>
      <c r="BB8" s="20">
        <v>125.34098750748453</v>
      </c>
      <c r="BC8" s="20">
        <v>125.6965539737656</v>
      </c>
      <c r="BD8" s="20">
        <v>125.19700591420974</v>
      </c>
      <c r="BE8" s="20">
        <v>125.18603566623263</v>
      </c>
      <c r="BF8" s="20">
        <v>124.97599967112546</v>
      </c>
      <c r="BG8" s="20">
        <v>124.04624204082015</v>
      </c>
      <c r="BH8" s="20">
        <v>124.38186524843795</v>
      </c>
      <c r="BI8" s="20">
        <v>123.92184268955542</v>
      </c>
      <c r="BJ8" s="20">
        <v>123.98086891234938</v>
      </c>
      <c r="BK8" s="20">
        <v>124.02840083073426</v>
      </c>
      <c r="BL8" s="20">
        <v>124.1242798663982</v>
      </c>
      <c r="BM8" s="20">
        <v>124.2824459204332</v>
      </c>
      <c r="BN8" s="20">
        <v>123.69265534328228</v>
      </c>
      <c r="BO8" s="20">
        <v>123.91091902437228</v>
      </c>
      <c r="BP8" s="20">
        <v>124.84121817965736</v>
      </c>
      <c r="BQ8" s="20">
        <v>124.91585546127651</v>
      </c>
      <c r="BR8" s="20">
        <v>125.25397667122031</v>
      </c>
      <c r="BS8" s="20">
        <v>125.13111455215619</v>
      </c>
      <c r="BT8" s="20">
        <v>125.15712521973248</v>
      </c>
      <c r="BU8" s="20">
        <v>125.30006452299247</v>
      </c>
      <c r="BV8" s="20">
        <v>125.63695128889638</v>
      </c>
      <c r="BW8" s="20">
        <v>125.09528656075328</v>
      </c>
      <c r="BX8" s="20">
        <v>125.76025012165385</v>
      </c>
      <c r="BY8" s="20">
        <v>125.8481343853048</v>
      </c>
      <c r="BZ8" s="20">
        <v>125.62593445812536</v>
      </c>
      <c r="CA8" s="20">
        <v>126.36801583442332</v>
      </c>
      <c r="CB8" s="20">
        <v>126.38915277718172</v>
      </c>
      <c r="CC8" s="20">
        <v>125.98459868020461</v>
      </c>
      <c r="CD8" s="20">
        <v>126.84889001645128</v>
      </c>
      <c r="CE8" s="20">
        <v>127.62945460340775</v>
      </c>
      <c r="CF8" s="20">
        <v>126.76936154146657</v>
      </c>
      <c r="CG8" s="20">
        <v>125.02902253634811</v>
      </c>
      <c r="CH8" s="20">
        <v>125.29243659048184</v>
      </c>
      <c r="CI8" s="20">
        <v>125.16946966013136</v>
      </c>
      <c r="CJ8" s="20">
        <v>124.38357716611593</v>
      </c>
      <c r="CK8" s="20">
        <v>124.91297897374957</v>
      </c>
      <c r="CL8" s="20">
        <v>125.25593314856656</v>
      </c>
      <c r="CM8" s="20">
        <v>125.34139510693166</v>
      </c>
      <c r="CN8" s="20">
        <v>126.69828784358521</v>
      </c>
      <c r="CO8" s="20">
        <v>126.51001842708669</v>
      </c>
      <c r="CP8" s="20">
        <v>126.61169971926449</v>
      </c>
      <c r="CQ8" s="20">
        <v>126.67976323223229</v>
      </c>
      <c r="CR8" s="20">
        <v>127.6777760525101</v>
      </c>
      <c r="CS8" s="20">
        <v>127.99596552757843</v>
      </c>
      <c r="CT8" s="20">
        <v>128.39709425427796</v>
      </c>
      <c r="CU8" s="20">
        <v>128.83569764458611</v>
      </c>
      <c r="CV8" s="20">
        <v>129.17014323332836</v>
      </c>
      <c r="CW8" s="20">
        <v>129.42878727383496</v>
      </c>
      <c r="CX8" s="20">
        <v>129.61181843271586</v>
      </c>
      <c r="CY8" s="20">
        <v>129.7434268710162</v>
      </c>
      <c r="CZ8" s="20">
        <v>129.83386123786138</v>
      </c>
      <c r="DA8" s="20">
        <v>129.92948173476071</v>
      </c>
      <c r="DB8" s="20">
        <v>130.03178857686285</v>
      </c>
      <c r="DC8" s="20">
        <v>130.1379549091541</v>
      </c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</row>
    <row r="9" spans="1:127" s="15" customFormat="1" hidden="1" x14ac:dyDescent="0.15">
      <c r="A9" s="13"/>
      <c r="B9" s="14" t="s">
        <v>12</v>
      </c>
      <c r="D9" s="21">
        <v>1.2964994035130661</v>
      </c>
      <c r="E9" s="21">
        <v>3.3779999630842839</v>
      </c>
      <c r="F9" s="21">
        <v>3.5463503994665171</v>
      </c>
      <c r="G9" s="21">
        <v>3.2522705513706374</v>
      </c>
      <c r="H9" s="21">
        <v>2.9311725382787377</v>
      </c>
      <c r="I9" s="21">
        <v>2.2096452673721609</v>
      </c>
      <c r="J9" s="21">
        <v>1.0699894406878703</v>
      </c>
      <c r="K9" s="21">
        <v>1.2374532977171591</v>
      </c>
      <c r="L9" s="21">
        <v>2.9168978567148049</v>
      </c>
      <c r="M9" s="21">
        <v>5.2190633345376005</v>
      </c>
      <c r="N9" s="21">
        <v>6.9964049082883237</v>
      </c>
      <c r="O9" s="21">
        <v>5.8272899541638772</v>
      </c>
      <c r="P9" s="21">
        <v>4.5366573592049688</v>
      </c>
      <c r="Q9" s="21">
        <v>4.4564012276402831</v>
      </c>
      <c r="R9" s="21">
        <v>3.9571347364700569</v>
      </c>
      <c r="S9" s="21">
        <v>3.0889001472187707</v>
      </c>
      <c r="T9" s="21">
        <v>5.9088839984451873</v>
      </c>
      <c r="U9" s="21">
        <v>6.9493972125121788</v>
      </c>
      <c r="V9" s="21">
        <v>5.5367496138336314</v>
      </c>
      <c r="W9" s="21">
        <v>7.6767869922098058</v>
      </c>
      <c r="X9" s="21">
        <v>6.7289238628684815</v>
      </c>
      <c r="Y9" s="21">
        <v>2.2627639914138338</v>
      </c>
      <c r="Z9" s="21">
        <v>-1.5344187805034606</v>
      </c>
      <c r="AA9" s="21">
        <v>-4.9268937437177813</v>
      </c>
      <c r="AB9" s="21">
        <v>-5.1396121494348765</v>
      </c>
      <c r="AC9" s="21">
        <v>-2.3700485936274553</v>
      </c>
      <c r="AD9" s="21">
        <v>-1.0326986329493282</v>
      </c>
      <c r="AE9" s="21">
        <v>-0.56856551149283874</v>
      </c>
      <c r="AF9" s="21">
        <v>-1.0362405817635099</v>
      </c>
      <c r="AG9" s="21">
        <v>-2.4996729589313538</v>
      </c>
      <c r="AH9" s="21">
        <v>-3.1559467963229513</v>
      </c>
      <c r="AI9" s="21">
        <v>-3.7597299415387169</v>
      </c>
      <c r="AJ9" s="21">
        <v>-3.3013213409939621</v>
      </c>
      <c r="AK9" s="21">
        <v>-2.2489363797265809</v>
      </c>
      <c r="AL9" s="21">
        <v>-3.4542144037107509</v>
      </c>
      <c r="AM9" s="21">
        <v>-4.856619239315445</v>
      </c>
      <c r="AN9" s="21">
        <v>-6.2106342435022883</v>
      </c>
      <c r="AO9" s="21">
        <v>-6.9687415723406536</v>
      </c>
      <c r="AP9" s="21">
        <v>-5.482575402133631</v>
      </c>
      <c r="AQ9" s="21">
        <v>-4.4837519362015952</v>
      </c>
      <c r="AR9" s="21">
        <v>-1.6766613715150467</v>
      </c>
      <c r="AS9" s="21">
        <v>2.3255491257445002</v>
      </c>
      <c r="AT9" s="21">
        <v>4.8559324296805348</v>
      </c>
      <c r="AU9" s="21">
        <v>6.0021348235493361</v>
      </c>
      <c r="AV9" s="21">
        <v>5.3477150980154784</v>
      </c>
      <c r="AW9" s="21">
        <v>3.3737877727268697</v>
      </c>
      <c r="AX9" s="21">
        <v>1.8336842162146338</v>
      </c>
      <c r="AY9" s="21">
        <v>0.52734231105276164</v>
      </c>
      <c r="AZ9" s="21">
        <v>-1.5640633542532152</v>
      </c>
      <c r="BA9" s="21">
        <v>-1.9324905008694093</v>
      </c>
      <c r="BB9" s="21">
        <v>-0.91144773501954601</v>
      </c>
      <c r="BC9" s="21">
        <v>-1.987318551595268</v>
      </c>
      <c r="BD9" s="21">
        <v>-2.8966235141916816</v>
      </c>
      <c r="BE9" s="21">
        <v>-1.740745748264579</v>
      </c>
      <c r="BF9" s="21">
        <v>-0.55702630883114435</v>
      </c>
      <c r="BG9" s="21">
        <v>-0.98320389593742996</v>
      </c>
      <c r="BH9" s="21">
        <v>-1.2329824295444789</v>
      </c>
      <c r="BI9" s="21">
        <v>-1.5082135262586591</v>
      </c>
      <c r="BJ9" s="21">
        <v>-2.3456902287144268</v>
      </c>
      <c r="BK9" s="21">
        <v>-2.522649264718734</v>
      </c>
      <c r="BL9" s="21">
        <v>-3.7150051277364287</v>
      </c>
      <c r="BM9" s="21">
        <v>-5.3131668230094711</v>
      </c>
      <c r="BN9" s="21">
        <v>-7.0362758963450212</v>
      </c>
      <c r="BO9" s="21">
        <v>-9.4767577529370381</v>
      </c>
      <c r="BP9" s="21">
        <v>-9.0132090367736719</v>
      </c>
      <c r="BQ9" s="21">
        <v>-2.2314175916565846</v>
      </c>
      <c r="BR9" s="21">
        <v>4.9574787820981667</v>
      </c>
      <c r="BS9" s="21">
        <v>8.3873186169681873</v>
      </c>
      <c r="BT9" s="21">
        <v>9.9823796475358844</v>
      </c>
      <c r="BU9" s="21">
        <v>11.560026458102241</v>
      </c>
      <c r="BV9" s="21">
        <v>11.269815775327997</v>
      </c>
      <c r="BW9" s="21">
        <v>10.465800721593626</v>
      </c>
      <c r="BX9" s="21">
        <v>10.713248791458634</v>
      </c>
      <c r="BY9" s="21">
        <v>8.168843097398554</v>
      </c>
      <c r="BZ9" s="21">
        <v>4.4109350070506501</v>
      </c>
      <c r="CA9" s="21">
        <v>-0.16712836765528136</v>
      </c>
      <c r="CB9" s="21">
        <v>-3.1244951630587559</v>
      </c>
      <c r="CC9" s="21">
        <v>-4.9784111526740045</v>
      </c>
      <c r="CD9" s="21">
        <v>-5.536152114128484</v>
      </c>
      <c r="CE9" s="21">
        <v>-4.7251735942950797</v>
      </c>
      <c r="CF9" s="21">
        <v>-4.3930269381140263</v>
      </c>
      <c r="CG9" s="21">
        <v>-5.647425487113253</v>
      </c>
      <c r="CH9" s="21">
        <v>2.042728250257102</v>
      </c>
      <c r="CI9" s="21">
        <v>8.9625990840456939</v>
      </c>
      <c r="CJ9" s="21">
        <v>9.41143262876599</v>
      </c>
      <c r="CK9" s="21">
        <v>9.5248051623817744</v>
      </c>
      <c r="CL9" s="21">
        <v>8.7838020892960085</v>
      </c>
      <c r="CM9" s="21">
        <v>8.1044598593534598</v>
      </c>
      <c r="CN9" s="21">
        <v>6.4374147628157488</v>
      </c>
      <c r="CO9" s="21">
        <v>3.1888958410035837</v>
      </c>
      <c r="CP9" s="21">
        <v>-0.93313448609213945</v>
      </c>
      <c r="CQ9" s="21">
        <v>-5.6879439360664135</v>
      </c>
      <c r="CR9" s="21">
        <v>-8.9319850682581876</v>
      </c>
      <c r="CS9" s="21">
        <v>-10.821350109628254</v>
      </c>
      <c r="CT9" s="21">
        <v>-11.757897085373704</v>
      </c>
      <c r="CU9" s="21">
        <v>-11.974459330312072</v>
      </c>
      <c r="CV9" s="21">
        <v>-11.243742187943965</v>
      </c>
      <c r="CW9" s="21">
        <v>-9.601938761367423</v>
      </c>
      <c r="CX9" s="21">
        <v>-7.2191316425572083</v>
      </c>
      <c r="CY9" s="21">
        <v>-4.7491982057559357</v>
      </c>
      <c r="CZ9" s="21">
        <v>-2.9488008240700077</v>
      </c>
      <c r="DA9" s="21">
        <v>-1.8852410256460723</v>
      </c>
      <c r="DB9" s="21">
        <v>-1.8262909994633059</v>
      </c>
      <c r="DC9" s="21">
        <v>-2.6466832798650892</v>
      </c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</row>
    <row r="10" spans="1:127" s="15" customFormat="1" hidden="1" x14ac:dyDescent="0.15">
      <c r="A10" s="13"/>
      <c r="B10" s="14" t="s">
        <v>13</v>
      </c>
      <c r="D10" s="21">
        <v>12935.252</v>
      </c>
      <c r="E10" s="21">
        <v>13170.749</v>
      </c>
      <c r="F10" s="21">
        <v>13183.89</v>
      </c>
      <c r="G10" s="21">
        <v>13262.25</v>
      </c>
      <c r="H10" s="21">
        <v>13219.251</v>
      </c>
      <c r="I10" s="21">
        <v>13301.394</v>
      </c>
      <c r="J10" s="21">
        <v>13248.142</v>
      </c>
      <c r="K10" s="21">
        <v>13284.880999999999</v>
      </c>
      <c r="L10" s="21">
        <v>13394.91</v>
      </c>
      <c r="M10" s="21">
        <v>13477.356</v>
      </c>
      <c r="N10" s="21">
        <v>13531.741</v>
      </c>
      <c r="O10" s="21">
        <v>13549.421</v>
      </c>
      <c r="P10" s="21">
        <v>13619.433999999999</v>
      </c>
      <c r="Q10" s="21">
        <v>13741.107</v>
      </c>
      <c r="R10" s="21">
        <v>13970.156999999999</v>
      </c>
      <c r="S10" s="21">
        <v>14131.379000000001</v>
      </c>
      <c r="T10" s="21">
        <v>14212.34</v>
      </c>
      <c r="U10" s="21">
        <v>14323.017</v>
      </c>
      <c r="V10" s="21">
        <v>14457.832</v>
      </c>
      <c r="W10" s="21">
        <v>14605.594999999999</v>
      </c>
      <c r="X10" s="21">
        <v>14767.846</v>
      </c>
      <c r="Y10" s="21">
        <v>14839.707</v>
      </c>
      <c r="Z10" s="21">
        <v>14956.290999999999</v>
      </c>
      <c r="AA10" s="21">
        <v>15041.232</v>
      </c>
      <c r="AB10" s="21">
        <v>15244.088</v>
      </c>
      <c r="AC10" s="21">
        <v>15281.525</v>
      </c>
      <c r="AD10" s="21">
        <v>15304.517</v>
      </c>
      <c r="AE10" s="21">
        <v>15433.643</v>
      </c>
      <c r="AF10" s="21">
        <v>15478.956</v>
      </c>
      <c r="AG10" s="21">
        <v>15577.779</v>
      </c>
      <c r="AH10" s="21">
        <v>15671.605</v>
      </c>
      <c r="AI10" s="21">
        <v>15767.146000000001</v>
      </c>
      <c r="AJ10" s="21">
        <v>15702.906000000001</v>
      </c>
      <c r="AK10" s="21">
        <v>15792.772999999999</v>
      </c>
      <c r="AL10" s="21">
        <v>15709.562</v>
      </c>
      <c r="AM10" s="21">
        <v>15366.607</v>
      </c>
      <c r="AN10" s="21">
        <v>15187.475</v>
      </c>
      <c r="AO10" s="21">
        <v>15161.772000000001</v>
      </c>
      <c r="AP10" s="21">
        <v>15216.647000000001</v>
      </c>
      <c r="AQ10" s="21">
        <v>15379.155000000001</v>
      </c>
      <c r="AR10" s="21">
        <v>15456.058999999999</v>
      </c>
      <c r="AS10" s="21">
        <v>15605.628000000001</v>
      </c>
      <c r="AT10" s="21">
        <v>15726.281999999999</v>
      </c>
      <c r="AU10" s="21">
        <v>15807.995000000001</v>
      </c>
      <c r="AV10" s="21">
        <v>15769.911</v>
      </c>
      <c r="AW10" s="21">
        <v>15876.839</v>
      </c>
      <c r="AX10" s="21">
        <v>15870.683999999999</v>
      </c>
      <c r="AY10" s="21">
        <v>16048.701999999999</v>
      </c>
      <c r="AZ10" s="21">
        <v>16179.968000000001</v>
      </c>
      <c r="BA10" s="21">
        <v>16253.726000000001</v>
      </c>
      <c r="BB10" s="21">
        <v>16282.151</v>
      </c>
      <c r="BC10" s="21">
        <v>16300.035</v>
      </c>
      <c r="BD10" s="21">
        <v>16441.485000000001</v>
      </c>
      <c r="BE10" s="21">
        <v>16464.401999999998</v>
      </c>
      <c r="BF10" s="21">
        <v>16594.742999999999</v>
      </c>
      <c r="BG10" s="21">
        <v>16712.759999999998</v>
      </c>
      <c r="BH10" s="21">
        <v>16654.246999999999</v>
      </c>
      <c r="BI10" s="21">
        <v>16868.109</v>
      </c>
      <c r="BJ10" s="21">
        <v>17064.616000000002</v>
      </c>
      <c r="BK10" s="21">
        <v>17141.235000000001</v>
      </c>
      <c r="BL10" s="21">
        <v>17280.647000000001</v>
      </c>
      <c r="BM10" s="21">
        <v>17380.875</v>
      </c>
      <c r="BN10" s="21">
        <v>17437.080000000002</v>
      </c>
      <c r="BO10" s="21">
        <v>17462.579000000002</v>
      </c>
      <c r="BP10" s="21">
        <v>17565.465</v>
      </c>
      <c r="BQ10" s="21">
        <v>17618.580999999998</v>
      </c>
      <c r="BR10" s="21">
        <v>17724.489000000001</v>
      </c>
      <c r="BS10" s="21">
        <v>17812.560000000001</v>
      </c>
      <c r="BT10" s="21">
        <v>17889.094000000001</v>
      </c>
      <c r="BU10" s="21">
        <v>17979.218000000001</v>
      </c>
      <c r="BV10" s="21">
        <v>18127.993999999999</v>
      </c>
      <c r="BW10" s="21">
        <v>18310.3</v>
      </c>
      <c r="BX10" s="21">
        <v>18437.126952999999</v>
      </c>
      <c r="BY10" s="21">
        <v>18565.697265999999</v>
      </c>
      <c r="BZ10" s="21">
        <v>18699.748047000001</v>
      </c>
      <c r="CA10" s="21">
        <v>18733.740234000001</v>
      </c>
      <c r="CB10" s="21">
        <v>18835.410156000002</v>
      </c>
      <c r="CC10" s="21">
        <v>18962.175781000002</v>
      </c>
      <c r="CD10" s="21">
        <v>19130.931640999999</v>
      </c>
      <c r="CE10" s="21">
        <v>19215.691406000002</v>
      </c>
      <c r="CF10" s="21">
        <v>18989.876952999999</v>
      </c>
      <c r="CG10" s="21">
        <v>17378.712890999999</v>
      </c>
      <c r="CH10" s="21">
        <v>18743.720702999999</v>
      </c>
      <c r="CI10" s="21">
        <v>18924.261718999998</v>
      </c>
      <c r="CJ10" s="21">
        <v>19216.224609000001</v>
      </c>
      <c r="CK10" s="21">
        <v>19544.248047000001</v>
      </c>
      <c r="CL10" s="21">
        <v>19672.59375</v>
      </c>
      <c r="CM10" s="21">
        <v>20006.181640999999</v>
      </c>
      <c r="CN10" s="21">
        <v>19924.087890999999</v>
      </c>
      <c r="CO10" s="21">
        <v>19895.271484000001</v>
      </c>
      <c r="CP10" s="21">
        <v>20054.662109000001</v>
      </c>
      <c r="CQ10" s="21">
        <v>20198.091797000001</v>
      </c>
      <c r="CR10" s="21">
        <v>20256.685547000001</v>
      </c>
      <c r="CS10" s="21">
        <v>20275.720702999999</v>
      </c>
      <c r="CT10" s="21">
        <v>20280.169922000001</v>
      </c>
      <c r="CU10" s="21">
        <v>20294.552734000001</v>
      </c>
      <c r="CV10" s="21">
        <v>20356.191406000002</v>
      </c>
      <c r="CW10" s="21">
        <v>20436.615234000001</v>
      </c>
      <c r="CX10" s="21">
        <v>20525.941406000002</v>
      </c>
      <c r="CY10" s="21">
        <v>20621.994140999999</v>
      </c>
      <c r="CZ10" s="21">
        <v>20724.761718999998</v>
      </c>
      <c r="DA10" s="21">
        <v>20828.238281000002</v>
      </c>
      <c r="DB10" s="21">
        <v>20933.945313</v>
      </c>
      <c r="DC10" s="21">
        <v>21040.896484000001</v>
      </c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</row>
    <row r="11" spans="1:127" s="15" customFormat="1" hidden="1" x14ac:dyDescent="0.15">
      <c r="A11" s="13"/>
      <c r="B11" s="14" t="s">
        <v>14</v>
      </c>
      <c r="D11" s="21">
        <v>1.7009999999999998</v>
      </c>
      <c r="E11" s="21">
        <v>1.714333333333333</v>
      </c>
      <c r="F11" s="21">
        <v>1.73</v>
      </c>
      <c r="G11" s="21">
        <v>1.7423333333333335</v>
      </c>
      <c r="H11" s="21">
        <v>1.7590000000000001</v>
      </c>
      <c r="I11" s="21">
        <v>1.7713333333333336</v>
      </c>
      <c r="J11" s="21">
        <v>1.7763333333333333</v>
      </c>
      <c r="K11" s="21">
        <v>1.7749999999999999</v>
      </c>
      <c r="L11" s="21">
        <v>1.7806666666666668</v>
      </c>
      <c r="M11" s="21">
        <v>1.7946666666666666</v>
      </c>
      <c r="N11" s="21">
        <v>1.8043333333333331</v>
      </c>
      <c r="O11" s="21">
        <v>1.8149999999999999</v>
      </c>
      <c r="P11" s="21">
        <v>1.8336666666666668</v>
      </c>
      <c r="Q11" s="21">
        <v>1.8306666666666669</v>
      </c>
      <c r="R11" s="21">
        <v>1.8443333333333332</v>
      </c>
      <c r="S11" s="21">
        <v>1.8513333333333333</v>
      </c>
      <c r="T11" s="21">
        <v>1.8670000000000002</v>
      </c>
      <c r="U11" s="21">
        <v>1.8816666666666666</v>
      </c>
      <c r="V11" s="21">
        <v>1.8936666666666664</v>
      </c>
      <c r="W11" s="21">
        <v>1.9140000000000001</v>
      </c>
      <c r="X11" s="21">
        <v>1.9236666666666666</v>
      </c>
      <c r="Y11" s="21">
        <v>1.9366666666666665</v>
      </c>
      <c r="Z11" s="21">
        <v>1.966</v>
      </c>
      <c r="AA11" s="21">
        <v>1.9843333333333331</v>
      </c>
      <c r="AB11" s="21">
        <v>1.994666666666667</v>
      </c>
      <c r="AC11" s="21">
        <v>2.0126666666666666</v>
      </c>
      <c r="AD11" s="21">
        <v>2.0316666666666667</v>
      </c>
      <c r="AE11" s="21">
        <v>2.0233333333333334</v>
      </c>
      <c r="AF11" s="21">
        <v>2.0431699999999999</v>
      </c>
      <c r="AG11" s="21">
        <v>2.0663100000000001</v>
      </c>
      <c r="AH11" s="21">
        <v>2.0793900000000001</v>
      </c>
      <c r="AI11" s="21">
        <v>2.1048966666666669</v>
      </c>
      <c r="AJ11" s="21">
        <v>2.1276966666666666</v>
      </c>
      <c r="AK11" s="21">
        <v>2.1553766666666663</v>
      </c>
      <c r="AL11" s="21">
        <v>2.1886100000000002</v>
      </c>
      <c r="AM11" s="21">
        <v>2.1384866666666666</v>
      </c>
      <c r="AN11" s="21">
        <v>2.1237766666666666</v>
      </c>
      <c r="AO11" s="21">
        <v>2.1350699999999998</v>
      </c>
      <c r="AP11" s="21">
        <v>2.1534399999999998</v>
      </c>
      <c r="AQ11" s="21">
        <v>2.1703000000000001</v>
      </c>
      <c r="AR11" s="21">
        <v>2.1737400000000004</v>
      </c>
      <c r="AS11" s="21">
        <v>2.1729733333333332</v>
      </c>
      <c r="AT11" s="21">
        <v>2.1793433333333336</v>
      </c>
      <c r="AU11" s="21">
        <v>2.19699</v>
      </c>
      <c r="AV11" s="21">
        <v>2.2204366666666671</v>
      </c>
      <c r="AW11" s="21">
        <v>2.2456833333333335</v>
      </c>
      <c r="AX11" s="21">
        <v>2.2603266666666664</v>
      </c>
      <c r="AY11" s="21">
        <v>2.2704733333333333</v>
      </c>
      <c r="AZ11" s="21">
        <v>2.2832600000000003</v>
      </c>
      <c r="BA11" s="21">
        <v>2.2880799999999999</v>
      </c>
      <c r="BB11" s="21">
        <v>2.2984100000000001</v>
      </c>
      <c r="BC11" s="21">
        <v>2.3136933333333332</v>
      </c>
      <c r="BD11" s="21">
        <v>2.3229933333333337</v>
      </c>
      <c r="BE11" s="21">
        <v>2.3204499999999997</v>
      </c>
      <c r="BF11" s="21">
        <v>2.3329999999999997</v>
      </c>
      <c r="BG11" s="21">
        <v>2.341626666666667</v>
      </c>
      <c r="BH11" s="21">
        <v>2.3562099999999999</v>
      </c>
      <c r="BI11" s="21">
        <v>2.3687233333333335</v>
      </c>
      <c r="BJ11" s="21">
        <v>2.3747833333333332</v>
      </c>
      <c r="BK11" s="21">
        <v>2.3688833333333332</v>
      </c>
      <c r="BL11" s="21">
        <v>2.3535500000000003</v>
      </c>
      <c r="BM11" s="21">
        <v>2.3696000000000002</v>
      </c>
      <c r="BN11" s="21">
        <v>2.3785500000000002</v>
      </c>
      <c r="BO11" s="21">
        <v>2.3783699999999999</v>
      </c>
      <c r="BP11" s="21">
        <v>2.3768933333333333</v>
      </c>
      <c r="BQ11" s="21">
        <v>2.3959033333333331</v>
      </c>
      <c r="BR11" s="21">
        <v>2.4060733333333331</v>
      </c>
      <c r="BS11" s="21">
        <v>2.4213466666666665</v>
      </c>
      <c r="BT11" s="21">
        <v>2.4383866666666667</v>
      </c>
      <c r="BU11" s="21">
        <v>2.4412000000000003</v>
      </c>
      <c r="BV11" s="21">
        <v>2.4528699999999999</v>
      </c>
      <c r="BW11" s="21">
        <v>2.4723833333333332</v>
      </c>
      <c r="BX11" s="21">
        <v>2.492543</v>
      </c>
      <c r="BY11" s="21">
        <v>2.5068100000000002</v>
      </c>
      <c r="BZ11" s="21">
        <v>2.517703</v>
      </c>
      <c r="CA11" s="21">
        <v>2.5268999999999999</v>
      </c>
      <c r="CB11" s="21">
        <v>2.5329269999999999</v>
      </c>
      <c r="CC11" s="21">
        <v>2.5528300000000002</v>
      </c>
      <c r="CD11" s="21">
        <v>2.5622500000000001</v>
      </c>
      <c r="CE11" s="21">
        <v>2.5778530000000002</v>
      </c>
      <c r="CF11" s="21">
        <v>2.5861800000000001</v>
      </c>
      <c r="CG11" s="21">
        <v>2.5641829999999999</v>
      </c>
      <c r="CH11" s="21">
        <v>2.5943770000000002</v>
      </c>
      <c r="CI11" s="21">
        <v>2.6087899999999999</v>
      </c>
      <c r="CJ11" s="21">
        <v>2.6352470000000001</v>
      </c>
      <c r="CK11" s="21">
        <v>2.6876030000000002</v>
      </c>
      <c r="CL11" s="21">
        <v>2.731633</v>
      </c>
      <c r="CM11" s="21">
        <v>2.7841330000000002</v>
      </c>
      <c r="CN11" s="21">
        <v>2.8460770000000002</v>
      </c>
      <c r="CO11" s="21">
        <v>2.9182169999999998</v>
      </c>
      <c r="CP11" s="21">
        <v>2.9588399999999999</v>
      </c>
      <c r="CQ11" s="21">
        <v>2.9817429999999998</v>
      </c>
      <c r="CR11" s="21">
        <v>3.0102340000000001</v>
      </c>
      <c r="CS11" s="21">
        <v>3.0452669999999999</v>
      </c>
      <c r="CT11" s="21">
        <v>3.0821209999999999</v>
      </c>
      <c r="CU11" s="21">
        <v>3.120743</v>
      </c>
      <c r="CV11" s="21">
        <v>3.1593010000000001</v>
      </c>
      <c r="CW11" s="21">
        <v>3.1962760000000001</v>
      </c>
      <c r="CX11" s="21">
        <v>3.2305440000000001</v>
      </c>
      <c r="CY11" s="21">
        <v>3.2608510000000002</v>
      </c>
      <c r="CZ11" s="21">
        <v>3.287779</v>
      </c>
      <c r="DA11" s="21">
        <v>3.3125779999999998</v>
      </c>
      <c r="DB11" s="21">
        <v>3.3358919999999999</v>
      </c>
      <c r="DC11" s="21">
        <v>3.3580749999999999</v>
      </c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</row>
    <row r="12" spans="1:127" s="15" customFormat="1" x14ac:dyDescent="0.15">
      <c r="A12" s="13"/>
      <c r="B12" s="14" t="s">
        <v>15</v>
      </c>
      <c r="D12" s="21">
        <v>5.6966666666666663</v>
      </c>
      <c r="E12" s="21">
        <v>5.8900000000000006</v>
      </c>
      <c r="F12" s="21">
        <v>6.2</v>
      </c>
      <c r="G12" s="21">
        <v>6.1966666666666663</v>
      </c>
      <c r="H12" s="21">
        <v>4.9466666666666663</v>
      </c>
      <c r="I12" s="21">
        <v>3.7466666666666666</v>
      </c>
      <c r="J12" s="21">
        <v>3.2399999999999998</v>
      </c>
      <c r="K12" s="21">
        <v>1.9433333333333334</v>
      </c>
      <c r="L12" s="21">
        <v>1.7566666666666666</v>
      </c>
      <c r="M12" s="21">
        <v>1.7466666666666668</v>
      </c>
      <c r="N12" s="21">
        <v>1.6733333333333331</v>
      </c>
      <c r="O12" s="21">
        <v>1.3566666666666667</v>
      </c>
      <c r="P12" s="21">
        <v>1.1766666666666665</v>
      </c>
      <c r="Q12" s="21">
        <v>1.06</v>
      </c>
      <c r="R12" s="21">
        <v>0.95000000000000007</v>
      </c>
      <c r="S12" s="21">
        <v>0.93333333333333324</v>
      </c>
      <c r="T12" s="21">
        <v>0.93</v>
      </c>
      <c r="U12" s="21">
        <v>1.0966666666666667</v>
      </c>
      <c r="V12" s="21">
        <v>1.5133333333333334</v>
      </c>
      <c r="W12" s="21">
        <v>2.04</v>
      </c>
      <c r="X12" s="21">
        <v>2.5833333333333335</v>
      </c>
      <c r="Y12" s="21">
        <v>2.9266666666666672</v>
      </c>
      <c r="Z12" s="21">
        <v>3.4333333333333336</v>
      </c>
      <c r="AA12" s="21">
        <v>3.91</v>
      </c>
      <c r="AB12" s="21">
        <v>4.503333333333333</v>
      </c>
      <c r="AC12" s="21">
        <v>4.8266666666666662</v>
      </c>
      <c r="AD12" s="21">
        <v>5.0333333333333332</v>
      </c>
      <c r="AE12" s="21">
        <v>5.03</v>
      </c>
      <c r="AF12" s="21">
        <v>5.1166666666666663</v>
      </c>
      <c r="AG12" s="21">
        <v>4.8733333333333331</v>
      </c>
      <c r="AH12" s="21">
        <v>4.4233333333333338</v>
      </c>
      <c r="AI12" s="21">
        <v>3.4733333333333332</v>
      </c>
      <c r="AJ12" s="21">
        <v>2.0900000000000003</v>
      </c>
      <c r="AK12" s="21">
        <v>1.6533333333333333</v>
      </c>
      <c r="AL12" s="21">
        <v>1.5200000000000002</v>
      </c>
      <c r="AM12" s="21">
        <v>0.30333333333333329</v>
      </c>
      <c r="AN12" s="21">
        <v>0.21666666666666667</v>
      </c>
      <c r="AO12" s="21">
        <v>0.17333333333333334</v>
      </c>
      <c r="AP12" s="21">
        <v>0.15666666666666665</v>
      </c>
      <c r="AQ12" s="21">
        <v>5.6666666666666671E-2</v>
      </c>
      <c r="AR12" s="21">
        <v>0.10666666666666665</v>
      </c>
      <c r="AS12" s="21">
        <v>0.14666666666666667</v>
      </c>
      <c r="AT12" s="21">
        <v>0.15666666666666665</v>
      </c>
      <c r="AU12" s="21">
        <v>0.13666666666666669</v>
      </c>
      <c r="AV12" s="21">
        <v>0.12666666666666668</v>
      </c>
      <c r="AW12" s="21">
        <v>4.6666666666666669E-2</v>
      </c>
      <c r="AX12" s="21">
        <v>2.3333333333333331E-2</v>
      </c>
      <c r="AY12" s="21">
        <v>1.3333333333333334E-2</v>
      </c>
      <c r="AZ12" s="21">
        <v>6.6666666666666666E-2</v>
      </c>
      <c r="BA12" s="21">
        <v>8.666666666666667E-2</v>
      </c>
      <c r="BB12" s="21">
        <v>0.10333333333333333</v>
      </c>
      <c r="BC12" s="21">
        <v>8.666666666666667E-2</v>
      </c>
      <c r="BD12" s="21">
        <v>8.666666666666667E-2</v>
      </c>
      <c r="BE12" s="21">
        <v>5.000000000000001E-2</v>
      </c>
      <c r="BF12" s="21">
        <v>3.3333333333333333E-2</v>
      </c>
      <c r="BG12" s="21">
        <v>6.3333333333333339E-2</v>
      </c>
      <c r="BH12" s="21">
        <v>4.6666666666666669E-2</v>
      </c>
      <c r="BI12" s="21">
        <v>3.3333333333333333E-2</v>
      </c>
      <c r="BJ12" s="21">
        <v>2.6666666666666668E-2</v>
      </c>
      <c r="BK12" s="21">
        <v>2.3333333333333334E-2</v>
      </c>
      <c r="BL12" s="21">
        <v>2.6666666666666668E-2</v>
      </c>
      <c r="BM12" s="21">
        <v>0.02</v>
      </c>
      <c r="BN12" s="21">
        <v>0.04</v>
      </c>
      <c r="BO12" s="21">
        <v>0.12666666666666668</v>
      </c>
      <c r="BP12" s="21">
        <v>0.29000000000000004</v>
      </c>
      <c r="BQ12" s="21">
        <v>0.26</v>
      </c>
      <c r="BR12" s="21">
        <v>0.29666666666666663</v>
      </c>
      <c r="BS12" s="21">
        <v>0.43</v>
      </c>
      <c r="BT12" s="21">
        <v>0.6</v>
      </c>
      <c r="BU12" s="21">
        <v>0.90333333333333332</v>
      </c>
      <c r="BV12" s="21">
        <v>1.0566666666666666</v>
      </c>
      <c r="BW12" s="21">
        <v>1.2266666666666666</v>
      </c>
      <c r="BX12" s="21">
        <v>1.5833330000000001</v>
      </c>
      <c r="BY12" s="21">
        <v>1.8766670000000001</v>
      </c>
      <c r="BZ12" s="21">
        <v>2.076667</v>
      </c>
      <c r="CA12" s="21">
        <v>2.3566669999999998</v>
      </c>
      <c r="CB12" s="21">
        <v>2.4366669999999999</v>
      </c>
      <c r="CC12" s="21">
        <v>2.35</v>
      </c>
      <c r="CD12" s="21">
        <v>2.023333</v>
      </c>
      <c r="CE12" s="21">
        <v>1.6066670000000001</v>
      </c>
      <c r="CF12" s="21">
        <v>1.1299999999999999</v>
      </c>
      <c r="CG12" s="21">
        <v>0.14333299999999999</v>
      </c>
      <c r="CH12" s="21">
        <v>0.113333</v>
      </c>
      <c r="CI12" s="21">
        <v>9.3332999999999999E-2</v>
      </c>
      <c r="CJ12" s="21">
        <v>0.05</v>
      </c>
      <c r="CK12" s="21">
        <v>2.6667E-2</v>
      </c>
      <c r="CL12" s="21">
        <v>4.6667E-2</v>
      </c>
      <c r="CM12" s="21">
        <v>5.3332999999999998E-2</v>
      </c>
      <c r="CN12" s="21">
        <v>0.30333300000000002</v>
      </c>
      <c r="CO12" s="21">
        <v>1.0966670000000001</v>
      </c>
      <c r="CP12" s="21">
        <v>2.746667</v>
      </c>
      <c r="CQ12" s="21">
        <v>4.1833330000000002</v>
      </c>
      <c r="CR12" s="21">
        <v>4.7012890000000001</v>
      </c>
      <c r="CS12" s="21">
        <v>5.1863190000000001</v>
      </c>
      <c r="CT12" s="21">
        <v>5.4146640000000001</v>
      </c>
      <c r="CU12" s="21">
        <v>5.4191209999999996</v>
      </c>
      <c r="CV12" s="21">
        <v>5.3947859999999999</v>
      </c>
      <c r="CW12" s="21">
        <v>5.321631</v>
      </c>
      <c r="CX12" s="21">
        <v>5.0174250000000002</v>
      </c>
      <c r="CY12" s="21">
        <v>4.6227340000000003</v>
      </c>
      <c r="CZ12" s="21">
        <v>4.2661199999999999</v>
      </c>
      <c r="DA12" s="21">
        <v>3.8834680000000001</v>
      </c>
      <c r="DB12" s="21">
        <v>3.586128</v>
      </c>
      <c r="DC12" s="21">
        <v>3.3421379999999998</v>
      </c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</row>
    <row r="13" spans="1:127" s="24" customFormat="1" x14ac:dyDescent="0.15">
      <c r="A13" s="22"/>
      <c r="B13" s="23" t="s">
        <v>16</v>
      </c>
      <c r="D13" s="25" t="s">
        <v>17</v>
      </c>
      <c r="E13" s="25" t="s">
        <v>17</v>
      </c>
      <c r="F13" s="25" t="s">
        <v>17</v>
      </c>
      <c r="G13" s="25" t="s">
        <v>17</v>
      </c>
      <c r="H13" s="25" t="s">
        <v>17</v>
      </c>
      <c r="I13" s="25" t="s">
        <v>17</v>
      </c>
      <c r="J13" s="25" t="s">
        <v>17</v>
      </c>
      <c r="K13" s="25" t="s">
        <v>17</v>
      </c>
      <c r="L13" s="25" t="s">
        <v>17</v>
      </c>
      <c r="M13" s="25" t="s">
        <v>17</v>
      </c>
      <c r="N13" s="25" t="s">
        <v>17</v>
      </c>
      <c r="O13" s="25" t="s">
        <v>17</v>
      </c>
      <c r="P13" s="25" t="s">
        <v>17</v>
      </c>
      <c r="Q13" s="25" t="s">
        <v>17</v>
      </c>
      <c r="R13" s="25" t="s">
        <v>17</v>
      </c>
      <c r="S13" s="25" t="s">
        <v>17</v>
      </c>
      <c r="T13" s="25" t="s">
        <v>17</v>
      </c>
      <c r="U13" s="25" t="s">
        <v>17</v>
      </c>
      <c r="V13" s="25" t="s">
        <v>17</v>
      </c>
      <c r="W13" s="25" t="s">
        <v>17</v>
      </c>
      <c r="X13" s="25" t="s">
        <v>17</v>
      </c>
      <c r="Y13" s="25" t="s">
        <v>17</v>
      </c>
      <c r="Z13" s="25" t="s">
        <v>17</v>
      </c>
      <c r="AA13" s="25" t="s">
        <v>17</v>
      </c>
      <c r="AB13" s="25" t="s">
        <v>17</v>
      </c>
      <c r="AC13" s="25" t="s">
        <v>17</v>
      </c>
      <c r="AD13" s="25" t="s">
        <v>17</v>
      </c>
      <c r="AE13" s="25" t="s">
        <v>17</v>
      </c>
      <c r="AF13" s="25" t="s">
        <v>17</v>
      </c>
      <c r="AG13" s="25" t="s">
        <v>17</v>
      </c>
      <c r="AH13" s="25" t="s">
        <v>17</v>
      </c>
      <c r="AI13" s="25" t="s">
        <v>17</v>
      </c>
      <c r="AJ13" s="25">
        <v>100</v>
      </c>
      <c r="AK13" s="25">
        <v>114.76931606420176</v>
      </c>
      <c r="AL13" s="25">
        <v>123.79446465917074</v>
      </c>
      <c r="AM13" s="25">
        <v>103.30566802177906</v>
      </c>
      <c r="AN13" s="25">
        <v>81.827038755794604</v>
      </c>
      <c r="AO13" s="25">
        <v>77.90202299487818</v>
      </c>
      <c r="AP13" s="25">
        <v>80.179084869819491</v>
      </c>
      <c r="AQ13" s="25">
        <v>82.68314992237039</v>
      </c>
      <c r="AR13" s="25">
        <v>87.381757346806353</v>
      </c>
      <c r="AS13" s="25">
        <v>96.112971333131725</v>
      </c>
      <c r="AT13" s="25">
        <v>95.597091174173613</v>
      </c>
      <c r="AU13" s="25">
        <v>93.942986564694138</v>
      </c>
      <c r="AV13" s="25">
        <v>98.078475400018363</v>
      </c>
      <c r="AW13" s="25">
        <v>106.95380090061803</v>
      </c>
      <c r="AX13" s="25">
        <v>106.76528024694633</v>
      </c>
      <c r="AY13" s="25">
        <v>108.80186401334235</v>
      </c>
      <c r="AZ13" s="25">
        <v>106.21571039478918</v>
      </c>
      <c r="BA13" s="25">
        <v>113.50956493157165</v>
      </c>
      <c r="BB13" s="25">
        <v>103.76484911063022</v>
      </c>
      <c r="BC13" s="25">
        <v>103.28811523390253</v>
      </c>
      <c r="BD13" s="25">
        <v>101.11292144026234</v>
      </c>
      <c r="BE13" s="25">
        <v>102.43396366150903</v>
      </c>
      <c r="BF13" s="25">
        <v>107.36058249192249</v>
      </c>
      <c r="BG13" s="25">
        <v>109.58606954322731</v>
      </c>
      <c r="BH13" s="25">
        <v>111.91830246505164</v>
      </c>
      <c r="BI13" s="25">
        <v>109.32731617639378</v>
      </c>
      <c r="BJ13" s="25">
        <v>114.9008252082341</v>
      </c>
      <c r="BK13" s="25">
        <v>116.09718583508295</v>
      </c>
      <c r="BL13" s="25">
        <v>114.83327151425999</v>
      </c>
      <c r="BM13" s="25">
        <v>107.28630763851963</v>
      </c>
      <c r="BN13" s="25">
        <v>105.87204534160655</v>
      </c>
      <c r="BO13" s="25">
        <v>103.63698110934175</v>
      </c>
      <c r="BP13" s="25">
        <v>102.22656984044434</v>
      </c>
      <c r="BQ13" s="25">
        <v>95.891619480555264</v>
      </c>
      <c r="BR13" s="25">
        <v>100.45761040763448</v>
      </c>
      <c r="BS13" s="25">
        <v>103.35825058200554</v>
      </c>
      <c r="BT13" s="25">
        <v>102.625180560982</v>
      </c>
      <c r="BU13" s="25">
        <v>104.52799006319697</v>
      </c>
      <c r="BV13" s="25">
        <v>116.13940848617214</v>
      </c>
      <c r="BW13" s="25">
        <v>124.11731240063179</v>
      </c>
      <c r="BX13" s="25">
        <v>131.2262697786966</v>
      </c>
      <c r="BY13" s="25">
        <v>128.79054839044696</v>
      </c>
      <c r="BZ13" s="25">
        <v>127.97786115697187</v>
      </c>
      <c r="CA13" s="25">
        <v>118.87292370755777</v>
      </c>
      <c r="CB13" s="25">
        <v>113.51521363319932</v>
      </c>
      <c r="CC13" s="25">
        <v>101.0910572108817</v>
      </c>
      <c r="CD13" s="25">
        <v>104.58098777508657</v>
      </c>
      <c r="CE13" s="25">
        <v>105.48612915388584</v>
      </c>
      <c r="CF13" s="25">
        <v>109.34031286136955</v>
      </c>
      <c r="CG13" s="25">
        <v>96.45489712202469</v>
      </c>
      <c r="CH13" s="25">
        <v>129.28707386081129</v>
      </c>
      <c r="CI13" s="25">
        <v>142.48323368825328</v>
      </c>
      <c r="CJ13" s="25">
        <v>145.58536320021324</v>
      </c>
      <c r="CK13" s="25">
        <v>154.68107540458544</v>
      </c>
      <c r="CL13" s="25">
        <v>157.15860111609709</v>
      </c>
      <c r="CM13" s="25">
        <v>157.10099763495981</v>
      </c>
      <c r="CN13" s="25">
        <v>162.43129891596138</v>
      </c>
      <c r="CO13" s="25">
        <v>130.58988294532452</v>
      </c>
      <c r="CP13" s="25">
        <v>116.80664112980421</v>
      </c>
      <c r="CQ13" s="25">
        <v>108.3378387971357</v>
      </c>
      <c r="CR13" s="25">
        <v>109.79309584351383</v>
      </c>
      <c r="CS13" s="25">
        <v>106.90519688121462</v>
      </c>
      <c r="CT13" s="25">
        <v>106.49284382657147</v>
      </c>
      <c r="CU13" s="25">
        <v>109.07954518482374</v>
      </c>
      <c r="CV13" s="25">
        <v>111.32060684372402</v>
      </c>
      <c r="CW13" s="25">
        <v>113.31290322769816</v>
      </c>
      <c r="CX13" s="25">
        <v>116.75430548956207</v>
      </c>
      <c r="CY13" s="25">
        <v>123.3452241876949</v>
      </c>
      <c r="CZ13" s="25">
        <v>130.67435159570658</v>
      </c>
      <c r="DA13" s="25">
        <v>134.47032884514957</v>
      </c>
      <c r="DB13" s="25">
        <v>135.12962736067186</v>
      </c>
      <c r="DC13" s="25">
        <v>135.01819895762605</v>
      </c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</row>
    <row r="14" spans="1:127" s="24" customFormat="1" x14ac:dyDescent="0.15">
      <c r="A14" s="22"/>
      <c r="B14" s="23" t="s">
        <v>18</v>
      </c>
      <c r="D14" s="25" t="s">
        <v>17</v>
      </c>
      <c r="E14" s="25" t="s">
        <v>17</v>
      </c>
      <c r="F14" s="25" t="s">
        <v>17</v>
      </c>
      <c r="G14" s="25" t="s">
        <v>17</v>
      </c>
      <c r="H14" s="25" t="s">
        <v>17</v>
      </c>
      <c r="I14" s="25" t="s">
        <v>17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25" t="s">
        <v>17</v>
      </c>
      <c r="Z14" s="25" t="s">
        <v>17</v>
      </c>
      <c r="AA14" s="25" t="s">
        <v>17</v>
      </c>
      <c r="AB14" s="25" t="s">
        <v>17</v>
      </c>
      <c r="AC14" s="25" t="s">
        <v>17</v>
      </c>
      <c r="AD14" s="25" t="s">
        <v>17</v>
      </c>
      <c r="AE14" s="25" t="s">
        <v>17</v>
      </c>
      <c r="AF14" s="25" t="s">
        <v>17</v>
      </c>
      <c r="AG14" s="25" t="s">
        <v>17</v>
      </c>
      <c r="AH14" s="25" t="s">
        <v>17</v>
      </c>
      <c r="AI14" s="25" t="s">
        <v>17</v>
      </c>
      <c r="AJ14" s="25">
        <v>100</v>
      </c>
      <c r="AK14" s="25">
        <v>101.47971484084215</v>
      </c>
      <c r="AL14" s="25">
        <v>102.42479277485765</v>
      </c>
      <c r="AM14" s="25">
        <v>100.93859223174762</v>
      </c>
      <c r="AN14" s="25">
        <v>96.635191379243864</v>
      </c>
      <c r="AO14" s="25">
        <v>96.186392303601949</v>
      </c>
      <c r="AP14" s="25">
        <v>96.375266439117723</v>
      </c>
      <c r="AQ14" s="25">
        <v>96.260872498966975</v>
      </c>
      <c r="AR14" s="25">
        <v>95.654583748299842</v>
      </c>
      <c r="AS14" s="25">
        <v>97.560893060648809</v>
      </c>
      <c r="AT14" s="25">
        <v>98.600390348640744</v>
      </c>
      <c r="AU14" s="25">
        <v>100.16371590813779</v>
      </c>
      <c r="AV14" s="25">
        <v>100.55918829999611</v>
      </c>
      <c r="AW14" s="25">
        <v>102.99857223244449</v>
      </c>
      <c r="AX14" s="25">
        <v>104.5137058761922</v>
      </c>
      <c r="AY14" s="25">
        <v>105.85592243922297</v>
      </c>
      <c r="AZ14" s="25">
        <v>104.8337058301971</v>
      </c>
      <c r="BA14" s="25">
        <v>105.75540257020049</v>
      </c>
      <c r="BB14" s="25">
        <v>106.90860067529651</v>
      </c>
      <c r="BC14" s="25">
        <v>107.59202790984563</v>
      </c>
      <c r="BD14" s="25">
        <v>105.11755812986037</v>
      </c>
      <c r="BE14" s="25">
        <v>105.52741924164282</v>
      </c>
      <c r="BF14" s="25">
        <v>106.75200365961695</v>
      </c>
      <c r="BG14" s="25">
        <v>108.59056136346759</v>
      </c>
      <c r="BH14" s="25">
        <v>109.42371590715764</v>
      </c>
      <c r="BI14" s="25">
        <v>109.7599630341399</v>
      </c>
      <c r="BJ14" s="25">
        <v>112.0509144227366</v>
      </c>
      <c r="BK14" s="25">
        <v>113.57335631984444</v>
      </c>
      <c r="BL14" s="25">
        <v>113.89441166422338</v>
      </c>
      <c r="BM14" s="25">
        <v>113.60962648578847</v>
      </c>
      <c r="BN14" s="25">
        <v>115.17120893668186</v>
      </c>
      <c r="BO14" s="25">
        <v>115.31804597871317</v>
      </c>
      <c r="BP14" s="25">
        <v>114.62844382017011</v>
      </c>
      <c r="BQ14" s="25">
        <v>112.5058630822612</v>
      </c>
      <c r="BR14" s="25">
        <v>112.71549001686331</v>
      </c>
      <c r="BS14" s="25">
        <v>114.0784364129124</v>
      </c>
      <c r="BT14" s="25">
        <v>113.34637750662986</v>
      </c>
      <c r="BU14" s="25">
        <v>113.58761251134091</v>
      </c>
      <c r="BV14" s="25">
        <v>116.11337025652746</v>
      </c>
      <c r="BW14" s="25">
        <v>120.46042406790336</v>
      </c>
      <c r="BX14" s="25">
        <v>123.33415752060507</v>
      </c>
      <c r="BY14" s="25">
        <v>126.22473560101312</v>
      </c>
      <c r="BZ14" s="25">
        <v>129.74550704148612</v>
      </c>
      <c r="CA14" s="25">
        <v>129.58722923130352</v>
      </c>
      <c r="CB14" s="25">
        <v>128.67470674114514</v>
      </c>
      <c r="CC14" s="25">
        <v>126.01087453754765</v>
      </c>
      <c r="CD14" s="25">
        <v>125.24153712565081</v>
      </c>
      <c r="CE14" s="25">
        <v>125.00563112364438</v>
      </c>
      <c r="CF14" s="25">
        <v>124.36935185914865</v>
      </c>
      <c r="CG14" s="25">
        <v>120.85083737086954</v>
      </c>
      <c r="CH14" s="25">
        <v>126.28632300340909</v>
      </c>
      <c r="CI14" s="25">
        <v>132.04148700202987</v>
      </c>
      <c r="CJ14" s="25">
        <v>135.53690360906984</v>
      </c>
      <c r="CK14" s="25">
        <v>139.74582473944761</v>
      </c>
      <c r="CL14" s="25">
        <v>144.89607287709984</v>
      </c>
      <c r="CM14" s="25">
        <v>150.31441152558793</v>
      </c>
      <c r="CN14" s="25">
        <v>156.78209842254483</v>
      </c>
      <c r="CO14" s="25">
        <v>155.70733255388782</v>
      </c>
      <c r="CP14" s="25">
        <v>152.3362754100236</v>
      </c>
      <c r="CQ14" s="25">
        <v>147.72568071199953</v>
      </c>
      <c r="CR14" s="25">
        <v>145.76582391016655</v>
      </c>
      <c r="CS14" s="25">
        <v>143.00652021827815</v>
      </c>
      <c r="CT14" s="25">
        <v>140.14478541339562</v>
      </c>
      <c r="CU14" s="25">
        <v>139.05415762720966</v>
      </c>
      <c r="CV14" s="25">
        <v>139.15651159978327</v>
      </c>
      <c r="CW14" s="25">
        <v>140.11454234717476</v>
      </c>
      <c r="CX14" s="25">
        <v>141.28725966322449</v>
      </c>
      <c r="CY14" s="25">
        <v>143.37468184695356</v>
      </c>
      <c r="CZ14" s="25">
        <v>146.09922143078992</v>
      </c>
      <c r="DA14" s="25">
        <v>149.02577055006395</v>
      </c>
      <c r="DB14" s="25">
        <v>151.84485986282559</v>
      </c>
      <c r="DC14" s="25">
        <v>154.49717259000531</v>
      </c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</row>
    <row r="15" spans="1:127" x14ac:dyDescent="0.15">
      <c r="B15" s="27" t="s">
        <v>8</v>
      </c>
      <c r="C15" s="28" t="s">
        <v>19</v>
      </c>
      <c r="CS15" s="30">
        <f>CO5</f>
        <v>0.95653174442415412</v>
      </c>
      <c r="CT15" s="30">
        <f>CP5</f>
        <v>0.9276423981875056</v>
      </c>
      <c r="CU15" s="30">
        <f>CQ5</f>
        <v>0.89239814359629122</v>
      </c>
      <c r="CV15" s="30">
        <f>CR5</f>
        <v>0.86682599135133442</v>
      </c>
      <c r="CW15" s="30">
        <f>CS15</f>
        <v>0.95653174442415412</v>
      </c>
      <c r="CX15" s="30">
        <f>CT15</f>
        <v>0.9276423981875056</v>
      </c>
      <c r="CY15" s="30">
        <f t="shared" ref="CX15:DC23" si="0">CU15</f>
        <v>0.89239814359629122</v>
      </c>
      <c r="CZ15" s="30">
        <f t="shared" si="0"/>
        <v>0.86682599135133442</v>
      </c>
      <c r="DA15" s="30">
        <f t="shared" si="0"/>
        <v>0.95653174442415412</v>
      </c>
      <c r="DB15" s="30">
        <f t="shared" si="0"/>
        <v>0.9276423981875056</v>
      </c>
      <c r="DC15" s="30">
        <f t="shared" si="0"/>
        <v>0.89239814359629122</v>
      </c>
    </row>
    <row r="16" spans="1:127" x14ac:dyDescent="0.15">
      <c r="B16" s="29" t="s">
        <v>9</v>
      </c>
      <c r="C16" s="28" t="s">
        <v>19</v>
      </c>
      <c r="CS16" s="31">
        <f>CO6</f>
        <v>197351692.15581203</v>
      </c>
      <c r="CT16" s="31">
        <f>CP6</f>
        <v>196133989.90526754</v>
      </c>
      <c r="CU16" s="31">
        <f>CQ6</f>
        <v>194856863.31906331</v>
      </c>
      <c r="CV16" s="31">
        <f>CR6</f>
        <v>194861042.0500443</v>
      </c>
      <c r="CW16" s="31">
        <f>CS16</f>
        <v>197351692.15581203</v>
      </c>
      <c r="CX16" s="31">
        <f t="shared" si="0"/>
        <v>196133989.90526754</v>
      </c>
      <c r="CY16" s="31">
        <f t="shared" si="0"/>
        <v>194856863.31906331</v>
      </c>
      <c r="CZ16" s="31">
        <f t="shared" si="0"/>
        <v>194861042.0500443</v>
      </c>
      <c r="DA16" s="31">
        <f t="shared" si="0"/>
        <v>197351692.15581203</v>
      </c>
      <c r="DB16" s="31">
        <f t="shared" si="0"/>
        <v>196133989.90526754</v>
      </c>
      <c r="DC16" s="31">
        <f t="shared" si="0"/>
        <v>194856863.31906331</v>
      </c>
    </row>
    <row r="17" spans="2:107" x14ac:dyDescent="0.15">
      <c r="B17" s="29" t="s">
        <v>10</v>
      </c>
      <c r="C17" s="28" t="s">
        <v>19</v>
      </c>
      <c r="CS17" s="32">
        <f>CO7</f>
        <v>5.4816666666666665</v>
      </c>
      <c r="CT17" s="32">
        <f>CP7</f>
        <v>5.1639999999999997</v>
      </c>
      <c r="CU17" s="32">
        <f>CQ7</f>
        <v>5.0599999999999996</v>
      </c>
      <c r="CV17" s="32">
        <f>CR7</f>
        <v>4.5214406078508658</v>
      </c>
      <c r="CW17" s="32">
        <f>CS17</f>
        <v>5.4816666666666665</v>
      </c>
      <c r="CX17" s="32">
        <f t="shared" si="0"/>
        <v>5.1639999999999997</v>
      </c>
      <c r="CY17" s="32">
        <f t="shared" si="0"/>
        <v>5.0599999999999996</v>
      </c>
      <c r="CZ17" s="32">
        <f t="shared" si="0"/>
        <v>4.5214406078508658</v>
      </c>
      <c r="DA17" s="32">
        <f t="shared" si="0"/>
        <v>5.4816666666666665</v>
      </c>
      <c r="DB17" s="32">
        <f t="shared" si="0"/>
        <v>5.1639999999999997</v>
      </c>
      <c r="DC17" s="32">
        <f t="shared" si="0"/>
        <v>5.0599999999999996</v>
      </c>
    </row>
    <row r="18" spans="2:107" x14ac:dyDescent="0.15">
      <c r="B18" s="29" t="s">
        <v>11</v>
      </c>
      <c r="C18" s="28" t="s">
        <v>19</v>
      </c>
      <c r="CS18" s="32">
        <f>CO8</f>
        <v>126.51001842708669</v>
      </c>
      <c r="CT18" s="32">
        <f>CP8</f>
        <v>126.61169971926449</v>
      </c>
      <c r="CU18" s="32">
        <f>CQ8</f>
        <v>126.67976323223229</v>
      </c>
      <c r="CV18" s="32">
        <f>CR8</f>
        <v>127.6777760525101</v>
      </c>
      <c r="CW18" s="32">
        <f t="shared" ref="CW16:DC24" si="1">CS18</f>
        <v>126.51001842708669</v>
      </c>
      <c r="CX18" s="32">
        <f t="shared" si="0"/>
        <v>126.61169971926449</v>
      </c>
      <c r="CY18" s="32">
        <f t="shared" si="0"/>
        <v>126.67976323223229</v>
      </c>
      <c r="CZ18" s="32">
        <f t="shared" si="0"/>
        <v>127.6777760525101</v>
      </c>
      <c r="DA18" s="32">
        <f t="shared" si="0"/>
        <v>126.51001842708669</v>
      </c>
      <c r="DB18" s="32">
        <f t="shared" si="0"/>
        <v>126.61169971926449</v>
      </c>
      <c r="DC18" s="32">
        <f t="shared" si="0"/>
        <v>126.67976323223229</v>
      </c>
    </row>
    <row r="19" spans="2:107" hidden="1" x14ac:dyDescent="0.15">
      <c r="B19" s="27" t="s">
        <v>12</v>
      </c>
      <c r="C19" s="28" t="s">
        <v>19</v>
      </c>
      <c r="CS19" s="33">
        <f>CO9</f>
        <v>3.1888958410035837</v>
      </c>
      <c r="CT19" s="33">
        <f>CP9</f>
        <v>-0.93313448609213945</v>
      </c>
      <c r="CU19" s="33">
        <f>CQ9</f>
        <v>-5.6879439360664135</v>
      </c>
      <c r="CV19" s="33">
        <f>CR9</f>
        <v>-8.9319850682581876</v>
      </c>
      <c r="CW19" s="33">
        <f t="shared" si="1"/>
        <v>3.1888958410035837</v>
      </c>
      <c r="CX19" s="33">
        <f t="shared" si="0"/>
        <v>-0.93313448609213945</v>
      </c>
      <c r="CY19" s="33">
        <f t="shared" si="0"/>
        <v>-5.6879439360664135</v>
      </c>
      <c r="CZ19" s="33">
        <f t="shared" si="0"/>
        <v>-8.9319850682581876</v>
      </c>
      <c r="DA19" s="33">
        <f t="shared" si="0"/>
        <v>3.1888958410035837</v>
      </c>
      <c r="DB19" s="33">
        <f t="shared" si="0"/>
        <v>-0.93313448609213945</v>
      </c>
      <c r="DC19" s="33">
        <f t="shared" si="0"/>
        <v>-5.6879439360664135</v>
      </c>
    </row>
    <row r="20" spans="2:107" hidden="1" x14ac:dyDescent="0.15">
      <c r="B20" s="27" t="s">
        <v>13</v>
      </c>
      <c r="C20" s="28" t="s">
        <v>19</v>
      </c>
      <c r="CS20" s="33">
        <f>CO10</f>
        <v>19895.271484000001</v>
      </c>
      <c r="CT20" s="33">
        <f>CP10</f>
        <v>20054.662109000001</v>
      </c>
      <c r="CU20" s="33">
        <f>CQ10</f>
        <v>20198.091797000001</v>
      </c>
      <c r="CV20" s="33">
        <f>CR10</f>
        <v>20256.685547000001</v>
      </c>
      <c r="CW20" s="33">
        <f t="shared" si="1"/>
        <v>19895.271484000001</v>
      </c>
      <c r="CX20" s="33">
        <f t="shared" si="0"/>
        <v>20054.662109000001</v>
      </c>
      <c r="CY20" s="33">
        <f t="shared" si="0"/>
        <v>20198.091797000001</v>
      </c>
      <c r="CZ20" s="33">
        <f t="shared" si="0"/>
        <v>20256.685547000001</v>
      </c>
      <c r="DA20" s="33">
        <f t="shared" si="0"/>
        <v>19895.271484000001</v>
      </c>
      <c r="DB20" s="33">
        <f t="shared" si="0"/>
        <v>20054.662109000001</v>
      </c>
      <c r="DC20" s="33">
        <f t="shared" si="0"/>
        <v>20198.091797000001</v>
      </c>
    </row>
    <row r="21" spans="2:107" hidden="1" x14ac:dyDescent="0.15">
      <c r="B21" s="27" t="s">
        <v>14</v>
      </c>
      <c r="C21" s="28" t="s">
        <v>19</v>
      </c>
      <c r="CS21" s="33">
        <f>CO11</f>
        <v>2.9182169999999998</v>
      </c>
      <c r="CT21" s="33">
        <f>CP11</f>
        <v>2.9588399999999999</v>
      </c>
      <c r="CU21" s="33">
        <f>CQ11</f>
        <v>2.9817429999999998</v>
      </c>
      <c r="CV21" s="33">
        <f>CR11</f>
        <v>3.0102340000000001</v>
      </c>
      <c r="CW21" s="33">
        <f t="shared" si="1"/>
        <v>2.9182169999999998</v>
      </c>
      <c r="CX21" s="33">
        <f t="shared" si="0"/>
        <v>2.9588399999999999</v>
      </c>
      <c r="CY21" s="33">
        <f t="shared" si="0"/>
        <v>2.9817429999999998</v>
      </c>
      <c r="CZ21" s="33">
        <f t="shared" si="0"/>
        <v>3.0102340000000001</v>
      </c>
      <c r="DA21" s="33">
        <f t="shared" si="0"/>
        <v>2.9182169999999998</v>
      </c>
      <c r="DB21" s="33">
        <f t="shared" si="0"/>
        <v>2.9588399999999999</v>
      </c>
      <c r="DC21" s="33">
        <f t="shared" si="0"/>
        <v>2.9817429999999998</v>
      </c>
    </row>
    <row r="22" spans="2:107" x14ac:dyDescent="0.15">
      <c r="B22" s="27" t="s">
        <v>15</v>
      </c>
      <c r="C22" s="28" t="s">
        <v>19</v>
      </c>
      <c r="CS22" s="33">
        <f>CO12</f>
        <v>1.0966670000000001</v>
      </c>
      <c r="CT22" s="33">
        <f>CP12</f>
        <v>2.746667</v>
      </c>
      <c r="CU22" s="33">
        <f>CQ12</f>
        <v>4.1833330000000002</v>
      </c>
      <c r="CV22" s="33">
        <f>CR12</f>
        <v>4.7012890000000001</v>
      </c>
      <c r="CW22" s="33">
        <f t="shared" si="1"/>
        <v>1.0966670000000001</v>
      </c>
      <c r="CX22" s="33">
        <f t="shared" si="0"/>
        <v>2.746667</v>
      </c>
      <c r="CY22" s="33">
        <f t="shared" si="0"/>
        <v>4.1833330000000002</v>
      </c>
      <c r="CZ22" s="33">
        <f t="shared" si="0"/>
        <v>4.7012890000000001</v>
      </c>
      <c r="DA22" s="33">
        <f t="shared" si="0"/>
        <v>1.0966670000000001</v>
      </c>
      <c r="DB22" s="33">
        <f t="shared" si="0"/>
        <v>2.746667</v>
      </c>
      <c r="DC22" s="33">
        <f t="shared" si="0"/>
        <v>4.1833330000000002</v>
      </c>
    </row>
    <row r="23" spans="2:107" s="12" customFormat="1" x14ac:dyDescent="0.15">
      <c r="B23" s="11" t="s">
        <v>7</v>
      </c>
      <c r="C23" s="12" t="s">
        <v>21</v>
      </c>
      <c r="CS23" s="26">
        <f>CO6/CO5*(1-0.02)</f>
        <v>202193664.18322915</v>
      </c>
      <c r="CT23" s="26">
        <f>CP6/CP5*(1-0.02)</f>
        <v>207204102.01465398</v>
      </c>
      <c r="CU23" s="26">
        <f>CQ6/CQ5*(1-0.02)</f>
        <v>213984898.35840541</v>
      </c>
      <c r="CV23" s="26">
        <f>CR6/CR5*(1-0.02)</f>
        <v>220302371.08066085</v>
      </c>
      <c r="CW23" s="26">
        <f>CS23*(1-0.02)</f>
        <v>198149790.89956456</v>
      </c>
      <c r="CX23" s="26">
        <f>CT23*(1-0.02)</f>
        <v>203060019.97436088</v>
      </c>
      <c r="CY23" s="26">
        <f>CU23*(1-0.02)</f>
        <v>209705200.39123729</v>
      </c>
      <c r="CZ23" s="26">
        <f>CV23*(1-0.02)</f>
        <v>215896323.65904763</v>
      </c>
      <c r="DA23" s="26">
        <f>CW23*(1-0.02)</f>
        <v>194186795.08157328</v>
      </c>
      <c r="DB23" s="26">
        <f>CX23*(1-0.02)</f>
        <v>198998819.57487366</v>
      </c>
      <c r="DC23" s="26">
        <f>CY23*(1-0.02)</f>
        <v>205511096.38341254</v>
      </c>
    </row>
    <row r="24" spans="2:107" x14ac:dyDescent="0.15">
      <c r="B24" s="34" t="s">
        <v>8</v>
      </c>
      <c r="C24" s="35" t="s">
        <v>20</v>
      </c>
      <c r="CS24" s="37">
        <f>CS25/CS23</f>
        <v>0.76132118433759211</v>
      </c>
      <c r="CT24" s="37">
        <f>CT25/CT23</f>
        <v>0.73832762304719834</v>
      </c>
      <c r="CU24" s="37">
        <f t="shared" ref="CU24:CW24" si="2">CU25/CU23</f>
        <v>0.71027607347459909</v>
      </c>
      <c r="CV24" s="37">
        <f t="shared" si="2"/>
        <v>0.68992272781024588</v>
      </c>
      <c r="CW24" s="37">
        <f>CW25/CW23</f>
        <v>0.79627981014901206</v>
      </c>
      <c r="CX24" s="37">
        <f>CX25/CX23</f>
        <v>0.77223042206467174</v>
      </c>
      <c r="CY24" s="37">
        <f t="shared" ref="CX24:DC24" si="3">CY25/CY23</f>
        <v>0.74289079113414691</v>
      </c>
      <c r="CZ24" s="37">
        <f t="shared" si="3"/>
        <v>0.7216028530668388</v>
      </c>
      <c r="DA24" s="37">
        <f t="shared" si="3"/>
        <v>0.83284367898238509</v>
      </c>
      <c r="DB24" s="37">
        <f t="shared" si="3"/>
        <v>0.807689982261519</v>
      </c>
      <c r="DC24" s="37">
        <f t="shared" si="3"/>
        <v>0.77700312338010258</v>
      </c>
    </row>
    <row r="25" spans="2:107" x14ac:dyDescent="0.15">
      <c r="B25" s="36" t="s">
        <v>9</v>
      </c>
      <c r="C25" s="35" t="s">
        <v>20</v>
      </c>
      <c r="CS25" s="38">
        <f>CO6*(1-0.22)</f>
        <v>153934319.88153338</v>
      </c>
      <c r="CT25" s="38">
        <f>CP6*(1-0.22)</f>
        <v>152984512.12610868</v>
      </c>
      <c r="CU25" s="38">
        <f>CQ6*(1-0.22)</f>
        <v>151988353.38886937</v>
      </c>
      <c r="CV25" s="38">
        <f>CR6*(1-0.22)</f>
        <v>151991612.79903457</v>
      </c>
      <c r="CW25" s="39">
        <f>CS25*(1.025)</f>
        <v>157782677.87857172</v>
      </c>
      <c r="CX25" s="39">
        <f>CT25*(1.025)</f>
        <v>156809124.92926139</v>
      </c>
      <c r="CY25" s="39">
        <f>CU25*(1.025)</f>
        <v>155788062.22359109</v>
      </c>
      <c r="CZ25" s="39">
        <f>CV25*(1.025)</f>
        <v>155791403.11901042</v>
      </c>
      <c r="DA25" s="39">
        <f>CW25*(1.025)</f>
        <v>161727244.82553601</v>
      </c>
      <c r="DB25" s="39">
        <f>CX25*(1.025)</f>
        <v>160729353.05249292</v>
      </c>
      <c r="DC25" s="39">
        <f>CY25*(1.025)</f>
        <v>159682763.77918085</v>
      </c>
    </row>
    <row r="26" spans="2:107" x14ac:dyDescent="0.15">
      <c r="B26" s="36" t="s">
        <v>10</v>
      </c>
      <c r="C26" s="35" t="s">
        <v>20</v>
      </c>
      <c r="CS26" s="40">
        <f>CS17</f>
        <v>5.4816666666666665</v>
      </c>
      <c r="CT26" s="40">
        <f>CT17</f>
        <v>5.1639999999999997</v>
      </c>
      <c r="CU26" s="40">
        <f t="shared" ref="CU26:DC26" si="4">CU17</f>
        <v>5.0599999999999996</v>
      </c>
      <c r="CV26" s="40">
        <f t="shared" si="4"/>
        <v>4.5214406078508658</v>
      </c>
      <c r="CW26" s="40">
        <f t="shared" ref="CW26:DC26" si="5">CW17</f>
        <v>5.4816666666666665</v>
      </c>
      <c r="CX26" s="40">
        <f t="shared" si="5"/>
        <v>5.1639999999999997</v>
      </c>
      <c r="CY26" s="40">
        <f t="shared" si="5"/>
        <v>5.0599999999999996</v>
      </c>
      <c r="CZ26" s="40">
        <f t="shared" si="5"/>
        <v>4.5214406078508658</v>
      </c>
      <c r="DA26" s="40">
        <f t="shared" si="5"/>
        <v>5.4816666666666665</v>
      </c>
      <c r="DB26" s="40">
        <f t="shared" si="5"/>
        <v>5.1639999999999997</v>
      </c>
      <c r="DC26" s="40">
        <f t="shared" si="5"/>
        <v>5.0599999999999996</v>
      </c>
    </row>
    <row r="27" spans="2:107" x14ac:dyDescent="0.15">
      <c r="B27" s="36" t="s">
        <v>11</v>
      </c>
      <c r="C27" s="35" t="s">
        <v>20</v>
      </c>
      <c r="CS27" s="40">
        <f t="shared" ref="CS27" si="6">CS18</f>
        <v>126.51001842708669</v>
      </c>
      <c r="CT27" s="40">
        <f t="shared" ref="CT27:DC31" si="7">CT18</f>
        <v>126.61169971926449</v>
      </c>
      <c r="CU27" s="40">
        <f t="shared" si="7"/>
        <v>126.67976323223229</v>
      </c>
      <c r="CV27" s="40">
        <f t="shared" si="7"/>
        <v>127.6777760525101</v>
      </c>
      <c r="CW27" s="40">
        <f t="shared" ref="CW27:DC27" si="8">CW18</f>
        <v>126.51001842708669</v>
      </c>
      <c r="CX27" s="40">
        <f t="shared" si="8"/>
        <v>126.61169971926449</v>
      </c>
      <c r="CY27" s="40">
        <f t="shared" si="8"/>
        <v>126.67976323223229</v>
      </c>
      <c r="CZ27" s="40">
        <f t="shared" si="8"/>
        <v>127.6777760525101</v>
      </c>
      <c r="DA27" s="40">
        <f t="shared" si="8"/>
        <v>126.51001842708669</v>
      </c>
      <c r="DB27" s="40">
        <f t="shared" si="8"/>
        <v>126.61169971926449</v>
      </c>
      <c r="DC27" s="40">
        <f t="shared" si="8"/>
        <v>126.67976323223229</v>
      </c>
    </row>
    <row r="28" spans="2:107" hidden="1" x14ac:dyDescent="0.15">
      <c r="B28" s="34" t="s">
        <v>12</v>
      </c>
      <c r="C28" s="35" t="s">
        <v>20</v>
      </c>
      <c r="CS28" s="40">
        <f t="shared" ref="CS28" si="9">CS19</f>
        <v>3.1888958410035837</v>
      </c>
      <c r="CT28" s="40">
        <f t="shared" si="7"/>
        <v>-0.93313448609213945</v>
      </c>
      <c r="CU28" s="40">
        <f t="shared" si="7"/>
        <v>-5.6879439360664135</v>
      </c>
      <c r="CV28" s="40">
        <f t="shared" si="7"/>
        <v>-8.9319850682581876</v>
      </c>
      <c r="CW28" s="40">
        <f t="shared" ref="CW28:DC28" si="10">CW19</f>
        <v>3.1888958410035837</v>
      </c>
      <c r="CX28" s="40">
        <f t="shared" si="10"/>
        <v>-0.93313448609213945</v>
      </c>
      <c r="CY28" s="40">
        <f t="shared" si="10"/>
        <v>-5.6879439360664135</v>
      </c>
      <c r="CZ28" s="40">
        <f t="shared" si="10"/>
        <v>-8.9319850682581876</v>
      </c>
      <c r="DA28" s="40">
        <f t="shared" si="10"/>
        <v>3.1888958410035837</v>
      </c>
      <c r="DB28" s="40">
        <f t="shared" si="10"/>
        <v>-0.93313448609213945</v>
      </c>
      <c r="DC28" s="40">
        <f t="shared" si="10"/>
        <v>-5.6879439360664135</v>
      </c>
    </row>
    <row r="29" spans="2:107" hidden="1" x14ac:dyDescent="0.15">
      <c r="B29" s="34" t="s">
        <v>13</v>
      </c>
      <c r="C29" s="35" t="s">
        <v>20</v>
      </c>
      <c r="CS29" s="40">
        <f t="shared" ref="CS29" si="11">CS20</f>
        <v>19895.271484000001</v>
      </c>
      <c r="CT29" s="40">
        <f t="shared" si="7"/>
        <v>20054.662109000001</v>
      </c>
      <c r="CU29" s="40">
        <f t="shared" si="7"/>
        <v>20198.091797000001</v>
      </c>
      <c r="CV29" s="40">
        <f t="shared" si="7"/>
        <v>20256.685547000001</v>
      </c>
      <c r="CW29" s="40">
        <f t="shared" ref="CW29:DC29" si="12">CW20</f>
        <v>19895.271484000001</v>
      </c>
      <c r="CX29" s="40">
        <f t="shared" si="12"/>
        <v>20054.662109000001</v>
      </c>
      <c r="CY29" s="40">
        <f t="shared" si="12"/>
        <v>20198.091797000001</v>
      </c>
      <c r="CZ29" s="40">
        <f t="shared" si="12"/>
        <v>20256.685547000001</v>
      </c>
      <c r="DA29" s="40">
        <f t="shared" si="12"/>
        <v>19895.271484000001</v>
      </c>
      <c r="DB29" s="40">
        <f t="shared" si="12"/>
        <v>20054.662109000001</v>
      </c>
      <c r="DC29" s="40">
        <f t="shared" si="12"/>
        <v>20198.091797000001</v>
      </c>
    </row>
    <row r="30" spans="2:107" hidden="1" x14ac:dyDescent="0.15">
      <c r="B30" s="34" t="s">
        <v>14</v>
      </c>
      <c r="C30" s="35" t="s">
        <v>20</v>
      </c>
      <c r="CS30" s="40">
        <f t="shared" ref="CS30" si="13">CS21</f>
        <v>2.9182169999999998</v>
      </c>
      <c r="CT30" s="40">
        <f t="shared" si="7"/>
        <v>2.9588399999999999</v>
      </c>
      <c r="CU30" s="40">
        <f t="shared" si="7"/>
        <v>2.9817429999999998</v>
      </c>
      <c r="CV30" s="40">
        <f t="shared" si="7"/>
        <v>3.0102340000000001</v>
      </c>
      <c r="CW30" s="40">
        <f t="shared" ref="CW30:DC30" si="14">CW21</f>
        <v>2.9182169999999998</v>
      </c>
      <c r="CX30" s="40">
        <f t="shared" si="14"/>
        <v>2.9588399999999999</v>
      </c>
      <c r="CY30" s="40">
        <f t="shared" si="14"/>
        <v>2.9817429999999998</v>
      </c>
      <c r="CZ30" s="40">
        <f t="shared" si="14"/>
        <v>3.0102340000000001</v>
      </c>
      <c r="DA30" s="40">
        <f t="shared" si="14"/>
        <v>2.9182169999999998</v>
      </c>
      <c r="DB30" s="40">
        <f t="shared" si="14"/>
        <v>2.9588399999999999</v>
      </c>
      <c r="DC30" s="40">
        <f t="shared" si="14"/>
        <v>2.9817429999999998</v>
      </c>
    </row>
    <row r="31" spans="2:107" x14ac:dyDescent="0.15">
      <c r="B31" s="34" t="s">
        <v>15</v>
      </c>
      <c r="C31" s="35" t="s">
        <v>20</v>
      </c>
      <c r="CS31" s="40">
        <f t="shared" ref="CS31" si="15">CS22</f>
        <v>1.0966670000000001</v>
      </c>
      <c r="CT31" s="40">
        <f t="shared" si="7"/>
        <v>2.746667</v>
      </c>
      <c r="CU31" s="40">
        <f t="shared" si="7"/>
        <v>4.1833330000000002</v>
      </c>
      <c r="CV31" s="40">
        <f t="shared" si="7"/>
        <v>4.7012890000000001</v>
      </c>
      <c r="CW31" s="40">
        <f t="shared" ref="CW31:DC31" si="16">CW22</f>
        <v>1.0966670000000001</v>
      </c>
      <c r="CX31" s="40">
        <f t="shared" si="16"/>
        <v>2.746667</v>
      </c>
      <c r="CY31" s="40">
        <f t="shared" si="16"/>
        <v>4.1833330000000002</v>
      </c>
      <c r="CZ31" s="40">
        <f t="shared" si="16"/>
        <v>4.7012890000000001</v>
      </c>
      <c r="DA31" s="40">
        <f t="shared" si="16"/>
        <v>1.0966670000000001</v>
      </c>
      <c r="DB31" s="40">
        <f t="shared" si="16"/>
        <v>2.746667</v>
      </c>
      <c r="DC31" s="40">
        <f t="shared" si="16"/>
        <v>4.1833330000000002</v>
      </c>
    </row>
  </sheetData>
  <autoFilter ref="A1:DW14" xr:uid="{00000000-0001-0000-06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Cindy</dc:creator>
  <cp:lastModifiedBy>Yang, Cindy</cp:lastModifiedBy>
  <dcterms:created xsi:type="dcterms:W3CDTF">2023-05-08T18:21:45Z</dcterms:created>
  <dcterms:modified xsi:type="dcterms:W3CDTF">2023-05-08T18:52:15Z</dcterms:modified>
</cp:coreProperties>
</file>