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eliamanuel/Desktop/"/>
    </mc:Choice>
  </mc:AlternateContent>
  <xr:revisionPtr revIDLastSave="0" documentId="8_{A5A6E05C-7FE5-0F44-B8EA-D43E77E1A829}" xr6:coauthVersionLast="43" xr6:coauthVersionMax="43" xr10:uidLastSave="{00000000-0000-0000-0000-000000000000}"/>
  <bookViews>
    <workbookView xWindow="0" yWindow="460" windowWidth="15420" windowHeight="1442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5" l="1"/>
  <c r="H6" i="5"/>
  <c r="H7" i="5"/>
  <c r="H8" i="5"/>
  <c r="H9" i="5"/>
  <c r="H10" i="5"/>
  <c r="H11" i="5"/>
  <c r="H12" i="5"/>
  <c r="H13" i="5"/>
  <c r="H4" i="5"/>
  <c r="H3" i="5"/>
  <c r="H2" i="5"/>
  <c r="F3" i="5"/>
  <c r="F4" i="5"/>
  <c r="F5" i="5"/>
  <c r="F6" i="5"/>
  <c r="F7" i="5"/>
  <c r="F8" i="5"/>
  <c r="F9" i="5"/>
  <c r="F10" i="5"/>
  <c r="F11" i="5"/>
  <c r="F12" i="5"/>
  <c r="F13" i="5"/>
  <c r="F2" i="5"/>
  <c r="G3" i="5"/>
  <c r="G4" i="5"/>
  <c r="G5" i="5"/>
  <c r="G6" i="5"/>
  <c r="G7" i="5"/>
  <c r="G8" i="5"/>
  <c r="G9" i="5"/>
  <c r="G10" i="5"/>
  <c r="G11" i="5"/>
  <c r="G12" i="5"/>
  <c r="G13" i="5"/>
  <c r="G2" i="5"/>
  <c r="E3" i="5"/>
  <c r="E4" i="5"/>
  <c r="E5" i="5"/>
  <c r="E6" i="5"/>
  <c r="E7" i="5"/>
  <c r="E8" i="5"/>
  <c r="E9" i="5"/>
  <c r="E10" i="5"/>
  <c r="E11" i="5"/>
  <c r="E12" i="5"/>
  <c r="E13" i="5"/>
  <c r="E2" i="5"/>
  <c r="D11" i="5"/>
  <c r="D12" i="5"/>
  <c r="D13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<sst xmlns="http://schemas.openxmlformats.org/spreadsheetml/2006/main" count="33048" uniqueCount="8400">
  <si>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</si>
  <si>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</si>
  <si>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</si>
  <si>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</si>
  <si>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</si>
  <si>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</si>
  <si>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</si>
  <si>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</si>
  <si>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</si>
  <si>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</si>
  <si>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</si>
  <si>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</si>
  <si>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</si>
  <si>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</si>
  <si>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</si>
  <si>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</si>
  <si>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</si>
  <si>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</si>
  <si>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</si>
  <si>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</si>
  <si>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</si>
  <si>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</si>
  <si>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</si>
  <si>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</si>
  <si>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</si>
  <si>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</si>
  <si>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</si>
  <si>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</si>
  <si>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</si>
  <si>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</si>
  <si>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</si>
  <si>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</si>
  <si>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</si>
  <si>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</si>
  <si>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</si>
  <si>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</si>
  <si>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</si>
  <si>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</si>
  <si>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</si>
  <si>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</si>
  <si>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</si>
  <si>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</si>
  <si>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</si>
  <si>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</si>
  <si>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</si>
  <si>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</si>
  <si>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</si>
  <si>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</si>
  <si>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</si>
  <si>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</si>
  <si>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</si>
  <si>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</si>
  <si>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</si>
  <si>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</si>
  <si>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</si>
  <si>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</si>
  <si>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</si>
  <si>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</si>
  <si>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</si>
  <si>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</si>
  <si>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</si>
  <si>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</si>
  <si>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</si>
  <si>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</si>
  <si>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</si>
  <si>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</si>
  <si>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</si>
  <si>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</si>
  <si>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</si>
  <si>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</si>
  <si>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</si>
  <si>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</si>
  <si>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</si>
  <si>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</si>
  <si>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</si>
  <si>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</si>
  <si>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</si>
  <si>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</si>
  <si>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</si>
  <si>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</si>
  <si>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</si>
  <si>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</si>
  <si>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</si>
  <si>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</si>
  <si>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</si>
  <si>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</si>
  <si>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</si>
  <si>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</si>
  <si>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</si>
  <si>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</si>
  <si>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</si>
  <si>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</si>
  <si>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</si>
  <si>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</si>
  <si>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</si>
  <si>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</si>
  <si>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</si>
  <si>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</si>
  <si>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</si>
  <si>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</si>
  <si>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</si>
  <si>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</si>
  <si>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</si>
  <si>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</si>
  <si>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</si>
  <si>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</si>
  <si>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</si>
  <si>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</si>
  <si>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</si>
  <si>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</si>
  <si>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</si>
  <si>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</si>
  <si>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</si>
  <si>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</si>
  <si>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</si>
  <si>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</si>
  <si>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</si>
  <si>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</si>
  <si>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</si>
  <si>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</si>
  <si>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</si>
  <si>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</si>
  <si>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</si>
  <si>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</si>
  <si>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</si>
  <si>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</si>
  <si>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</si>
  <si>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</si>
  <si>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</si>
  <si>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</si>
  <si>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</si>
  <si>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</si>
  <si>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</si>
  <si>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</si>
  <si>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</si>
  <si>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</si>
  <si>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</si>
  <si>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</si>
  <si>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</si>
  <si>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</si>
  <si>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</si>
  <si>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</si>
  <si>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</si>
  <si>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</si>
  <si>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</si>
  <si>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</si>
  <si>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</si>
  <si>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</si>
  <si>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</si>
  <si>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</si>
  <si>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</si>
  <si>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</si>
  <si>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</si>
  <si>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</si>
  <si>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</si>
  <si>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</si>
  <si>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</si>
  <si>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</si>
  <si>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</si>
  <si>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</si>
  <si>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</si>
  <si>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</si>
  <si>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</si>
  <si>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</si>
  <si>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</si>
  <si>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</si>
  <si>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</si>
  <si>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</si>
  <si>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</si>
  <si>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</si>
  <si>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</si>
  <si>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</si>
  <si>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</si>
  <si>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</si>
  <si>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</si>
  <si>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</si>
  <si>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</si>
  <si>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</si>
  <si>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</si>
  <si>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</si>
  <si>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</si>
  <si>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</si>
  <si>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</si>
  <si>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</si>
  <si>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</si>
  <si>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</si>
  <si>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</si>
  <si>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</si>
  <si>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</si>
  <si>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</si>
  <si>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</si>
  <si>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</si>
  <si>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</si>
  <si>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</si>
  <si>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</si>
  <si>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</si>
  <si>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</si>
  <si>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</si>
  <si>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</si>
  <si>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</si>
  <si>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</si>
  <si>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</si>
  <si>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</si>
  <si>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</si>
  <si>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</si>
  <si>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</si>
  <si>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</si>
  <si>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</si>
  <si>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</si>
  <si>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</si>
  <si>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</si>
  <si>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</si>
  <si>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</si>
  <si>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</si>
  <si>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</si>
  <si>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</si>
  <si>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</si>
  <si>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</si>
  <si>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</si>
  <si>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</si>
  <si>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</si>
  <si>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</si>
  <si>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</si>
  <si>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</si>
  <si>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</si>
  <si>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</si>
  <si>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</si>
  <si>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</si>
  <si>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</si>
  <si>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</si>
  <si>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</si>
  <si>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</si>
  <si>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</si>
  <si>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</si>
  <si>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</si>
  <si>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</si>
  <si>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</si>
  <si>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</si>
  <si>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</si>
  <si>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</si>
  <si>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</si>
  <si>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</si>
  <si>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</si>
  <si>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</si>
  <si>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</si>
  <si>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</si>
  <si>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</si>
  <si>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</si>
  <si>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</si>
  <si>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</si>
  <si>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</si>
  <si>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</si>
  <si>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</si>
  <si>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</si>
  <si>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</si>
  <si>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</si>
  <si>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</si>
  <si>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</si>
  <si>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</si>
  <si>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</si>
  <si>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</si>
  <si>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</si>
  <si>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</si>
  <si>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</si>
  <si>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</si>
  <si>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</si>
  <si>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</si>
  <si>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</si>
  <si>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</si>
  <si>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</si>
  <si>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</si>
  <si>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</si>
  <si>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</si>
  <si>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</si>
  <si>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</si>
  <si>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</si>
  <si>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</si>
  <si>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</si>
  <si>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</si>
  <si>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</si>
  <si>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</si>
  <si>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</si>
  <si>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</si>
  <si>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</si>
  <si>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</si>
  <si>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</si>
  <si>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</si>
  <si>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</si>
  <si>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</si>
  <si>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</si>
  <si>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</si>
  <si>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</si>
  <si>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</si>
  <si>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</si>
  <si>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</si>
  <si>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</si>
  <si>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</si>
  <si>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</si>
  <si>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</si>
  <si>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</si>
  <si>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</si>
  <si>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</si>
  <si>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</si>
  <si>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</si>
  <si>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</si>
  <si>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</si>
  <si>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</si>
  <si>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</si>
  <si>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</si>
  <si>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</si>
  <si>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</si>
  <si>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</si>
  <si>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</si>
  <si>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</si>
  <si>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</si>
  <si>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</si>
  <si>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</si>
  <si>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</si>
  <si>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</si>
  <si>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</si>
  <si>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</si>
  <si>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</si>
  <si>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</si>
  <si>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</si>
  <si>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</si>
  <si>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</si>
  <si>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</si>
  <si>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</si>
  <si>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</si>
  <si>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</si>
  <si>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</si>
  <si>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</si>
  <si>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</si>
  <si>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</si>
  <si>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</si>
  <si>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</si>
  <si>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</si>
  <si>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</si>
  <si>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</si>
  <si>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</si>
  <si>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</si>
  <si>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</si>
  <si>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</si>
  <si>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</si>
  <si>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</si>
  <si>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</si>
  <si>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</si>
  <si>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</si>
  <si>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</si>
  <si>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</si>
  <si>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</si>
  <si>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</si>
  <si>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</si>
  <si>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</si>
  <si>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</si>
  <si>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</si>
  <si>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</si>
  <si>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</si>
  <si>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</si>
  <si>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</si>
  <si>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</si>
  <si>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</si>
  <si>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</si>
  <si>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</si>
  <si>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</si>
  <si>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</si>
  <si>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</si>
  <si>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</si>
  <si>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</si>
  <si>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</si>
  <si>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</si>
  <si>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</si>
  <si>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</si>
  <si>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</si>
  <si>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</si>
  <si>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</si>
  <si>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</si>
  <si>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</si>
  <si>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</si>
  <si>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</si>
  <si>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</si>
  <si>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</si>
  <si>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</si>
  <si>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</si>
  <si>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</si>
  <si>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</si>
  <si>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</si>
  <si>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</si>
  <si>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</si>
  <si>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</si>
  <si>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</si>
  <si>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</si>
  <si>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</si>
  <si>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</si>
  <si>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</si>
  <si>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</si>
  <si>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</si>
  <si>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</si>
  <si>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</si>
  <si>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</si>
  <si>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</si>
  <si>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</si>
  <si>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</si>
  <si>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</si>
  <si>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</si>
  <si>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</si>
  <si>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</si>
  <si>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</si>
  <si>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</si>
  <si>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</si>
  <si>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</si>
  <si>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</si>
  <si>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</si>
  <si>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</si>
  <si>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</si>
  <si>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</si>
  <si>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</si>
  <si>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</si>
  <si>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</si>
  <si>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</si>
  <si>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</si>
  <si>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</si>
  <si>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</si>
  <si>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</si>
  <si>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</si>
  <si>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</si>
  <si>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</si>
  <si>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</si>
  <si>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</si>
  <si>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</si>
  <si>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</si>
  <si>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</si>
  <si>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</si>
  <si>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</si>
  <si>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</si>
  <si>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</si>
  <si>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</si>
  <si>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</si>
  <si>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</si>
  <si>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</si>
  <si>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</si>
  <si>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</si>
  <si>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</si>
  <si>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</si>
  <si>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</si>
  <si>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</si>
  <si>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</si>
  <si>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</si>
  <si>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</si>
  <si>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</si>
  <si>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</si>
  <si>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</si>
  <si>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</si>
  <si>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</si>
  <si>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</si>
  <si>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</si>
  <si>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</si>
  <si>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</si>
  <si>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</si>
  <si>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</si>
  <si>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</si>
  <si>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</si>
  <si>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</si>
  <si>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</si>
  <si>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</si>
  <si>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</si>
  <si>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</si>
  <si>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</si>
  <si>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</si>
  <si>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</si>
  <si>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</si>
  <si>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</si>
  <si>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</si>
  <si>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</si>
  <si>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</si>
  <si>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</si>
  <si>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</si>
  <si>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</si>
  <si>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</si>
  <si>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</si>
  <si>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</si>
  <si>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</si>
  <si>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</si>
  <si>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</si>
  <si>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</si>
  <si>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</si>
  <si>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</si>
  <si>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</si>
  <si>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</si>
  <si>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</si>
  <si>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</si>
  <si>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</si>
  <si>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</si>
  <si>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</si>
  <si>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</si>
  <si>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</si>
  <si>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</si>
  <si>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</si>
  <si>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</si>
  <si>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</si>
  <si>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</si>
  <si>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</si>
  <si>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</si>
  <si>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</si>
  <si>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</si>
  <si>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</si>
  <si>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</si>
  <si>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</si>
  <si>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</si>
  <si>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</si>
  <si>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</si>
  <si>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</si>
  <si>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</si>
  <si>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</si>
  <si>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</si>
  <si>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</si>
  <si>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</si>
  <si>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</si>
  <si>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</si>
  <si>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</si>
  <si>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</si>
  <si>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</si>
  <si>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</si>
  <si>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</si>
  <si>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</si>
  <si>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</si>
  <si>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</si>
  <si>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</si>
  <si>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</si>
  <si>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</si>
  <si>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</si>
  <si>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</si>
  <si>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</si>
  <si>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</si>
  <si>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</si>
  <si>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</si>
  <si>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</si>
  <si>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</si>
  <si>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</si>
  <si>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</si>
  <si>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</si>
  <si>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</si>
  <si>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</si>
  <si>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</si>
  <si>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</si>
  <si>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</si>
  <si>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</si>
  <si>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</si>
  <si>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</si>
  <si>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</si>
  <si>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</si>
  <si>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</si>
  <si>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</si>
  <si>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</si>
  <si>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</si>
  <si>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</si>
  <si>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</si>
  <si>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</si>
  <si>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</si>
  <si>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</si>
  <si>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</si>
  <si>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</si>
  <si>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</si>
  <si>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</si>
  <si>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</si>
  <si>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</si>
  <si>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</si>
  <si>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</si>
  <si>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</si>
  <si>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</si>
  <si>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</si>
  <si>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</si>
  <si>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</si>
  <si>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</si>
  <si>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</si>
  <si>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</si>
  <si>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</si>
  <si>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</si>
  <si>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</si>
  <si>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</si>
  <si>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</si>
  <si>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</si>
  <si>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</si>
  <si>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</si>
  <si>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</si>
  <si>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</si>
  <si>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</si>
  <si>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</si>
  <si>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</si>
  <si>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</si>
  <si>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</si>
  <si>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</si>
  <si>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</si>
  <si>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</si>
  <si>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</si>
  <si>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</si>
  <si>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</si>
  <si>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</si>
  <si>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</si>
  <si>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</si>
  <si>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</si>
  <si>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</si>
  <si>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</si>
  <si>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</si>
  <si>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</si>
  <si>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</si>
  <si>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</si>
  <si>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</si>
  <si>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</si>
  <si>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</si>
  <si>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</si>
  <si>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</si>
  <si>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</si>
  <si>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</si>
  <si>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</si>
  <si>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</si>
  <si>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</si>
  <si>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</si>
  <si>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</si>
  <si>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</si>
  <si>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</si>
  <si>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</si>
  <si>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</si>
  <si>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</si>
  <si>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</si>
  <si>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</si>
  <si>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</si>
  <si>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</si>
  <si>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</si>
  <si>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</si>
  <si>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</si>
  <si>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</si>
  <si>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</si>
  <si>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</si>
  <si>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</si>
  <si>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</si>
  <si>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</si>
  <si>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</si>
  <si>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</si>
  <si>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</si>
  <si>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</si>
  <si>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</si>
  <si>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</si>
  <si>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</si>
  <si>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</si>
  <si>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</si>
  <si>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</si>
  <si>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</si>
  <si>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</si>
  <si>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</si>
  <si>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</si>
  <si>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</si>
  <si>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</si>
  <si>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</si>
  <si>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</si>
  <si>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</si>
  <si>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</si>
  <si>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</si>
  <si>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</si>
  <si>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</si>
  <si>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</si>
  <si>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</si>
  <si>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</si>
  <si>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</si>
  <si>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</si>
  <si>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</si>
  <si>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</si>
  <si>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</si>
  <si>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</si>
  <si>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</si>
  <si>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</si>
  <si>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</si>
  <si>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</si>
  <si>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</si>
  <si>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</si>
  <si>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</si>
  <si>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</si>
  <si>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</si>
  <si>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</si>
  <si>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</si>
  <si>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</si>
  <si>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</si>
  <si>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</si>
  <si>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</si>
  <si>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</si>
  <si>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</si>
  <si>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</si>
  <si>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</si>
  <si>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</si>
  <si>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</si>
  <si>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</si>
  <si>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</si>
  <si>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</si>
  <si>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</si>
  <si>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</si>
  <si>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</si>
  <si>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</si>
  <si>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</si>
  <si>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</si>
  <si>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</si>
  <si>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</si>
  <si>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</si>
  <si>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</si>
  <si>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</si>
  <si>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</si>
  <si>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</si>
  <si>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</si>
  <si>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</si>
  <si>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</si>
  <si>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</si>
  <si>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</si>
  <si>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</si>
  <si>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</si>
  <si>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</si>
  <si>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</si>
  <si>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</si>
  <si>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</si>
  <si>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</si>
  <si>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</si>
  <si>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</si>
  <si>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</si>
  <si>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</si>
  <si>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</si>
  <si>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</si>
  <si>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</si>
  <si>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</si>
  <si>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</si>
  <si>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</si>
  <si>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</si>
  <si>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</si>
  <si>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</si>
  <si>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</si>
  <si>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</si>
  <si>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</si>
  <si>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</si>
  <si>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</si>
  <si>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</si>
  <si>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</si>
  <si>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</si>
  <si>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</si>
  <si>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</si>
  <si>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</si>
  <si>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</si>
  <si>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</si>
  <si>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</si>
  <si>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</si>
  <si>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</si>
  <si>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</si>
  <si>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</si>
  <si>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</si>
  <si>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</si>
  <si>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</si>
  <si>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</si>
  <si>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</si>
  <si>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</si>
  <si>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</si>
  <si>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</si>
  <si>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</si>
  <si>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</si>
  <si>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</si>
  <si>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</si>
  <si>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</si>
  <si>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</si>
  <si>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</si>
  <si>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</si>
  <si>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</si>
  <si>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</si>
  <si>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</si>
  <si>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</si>
  <si>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</si>
  <si>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</si>
  <si>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</si>
  <si>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</si>
  <si>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</si>
  <si>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</si>
  <si>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</si>
  <si>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</si>
  <si>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</si>
  <si>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</si>
  <si>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</si>
  <si>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</si>
  <si>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</si>
  <si>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</si>
  <si>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</si>
  <si>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</si>
  <si>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</si>
  <si>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</si>
  <si>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</si>
  <si>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</si>
  <si>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</si>
  <si>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</si>
  <si>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</si>
  <si>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</si>
  <si>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</si>
  <si>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</si>
  <si>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</si>
  <si>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</si>
  <si>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</si>
  <si>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</si>
  <si>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</si>
  <si>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</si>
  <si>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</si>
  <si>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</si>
  <si>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</si>
  <si>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</si>
  <si>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</si>
  <si>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</si>
  <si>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</si>
  <si>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</si>
  <si>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</si>
  <si>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</si>
  <si>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</si>
  <si>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</si>
  <si>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</si>
  <si>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</si>
  <si>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</si>
  <si>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</si>
  <si>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</si>
  <si>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</si>
  <si>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</si>
  <si>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</si>
  <si>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</si>
  <si>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</si>
  <si>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</si>
  <si>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</si>
  <si>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</si>
  <si>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</si>
  <si>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</si>
  <si>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</si>
  <si>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</si>
  <si>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</si>
  <si>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</si>
  <si>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</si>
  <si>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</si>
  <si>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</si>
  <si>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</si>
  <si>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</si>
  <si>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</si>
  <si>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</si>
  <si>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</si>
  <si>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</si>
  <si>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</si>
  <si>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</si>
  <si>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</si>
  <si>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</si>
  <si>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</si>
  <si>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</si>
  <si>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</si>
  <si>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</si>
  <si>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</si>
  <si>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</si>
  <si>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</si>
  <si>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</si>
  <si>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</si>
  <si>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</si>
  <si>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</si>
  <si>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</si>
  <si>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</si>
  <si>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</si>
  <si>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</si>
  <si>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</si>
  <si>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</si>
  <si>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</si>
  <si>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</si>
  <si>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</si>
  <si>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</si>
  <si>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</si>
  <si>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</si>
  <si>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</si>
  <si>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</si>
  <si>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</si>
  <si>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</si>
  <si>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</si>
  <si>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</si>
  <si>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</si>
  <si>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</si>
  <si>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</si>
  <si>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</si>
  <si>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</si>
  <si>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</si>
  <si>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</si>
  <si>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</si>
  <si>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</si>
  <si>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</si>
  <si>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</si>
  <si>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</si>
  <si>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</si>
  <si>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</si>
  <si>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</si>
  <si>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</si>
  <si>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</si>
  <si>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</si>
  <si>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</si>
  <si>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</si>
  <si>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</si>
  <si>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</si>
  <si>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</si>
  <si>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</si>
  <si>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</si>
  <si>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</si>
  <si>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</si>
  <si>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</si>
  <si>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</si>
  <si>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</si>
  <si>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</si>
  <si>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</si>
  <si>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</si>
  <si>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</si>
  <si>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</si>
  <si>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</si>
  <si>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</si>
  <si>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</si>
  <si>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</si>
  <si>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</si>
  <si>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</si>
  <si>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</si>
  <si>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</si>
  <si>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</si>
  <si>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</si>
  <si>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</si>
  <si>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</si>
  <si>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</si>
  <si>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</si>
  <si>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</si>
  <si>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</si>
  <si>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</si>
  <si>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</si>
  <si>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</si>
  <si>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</si>
  <si>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</si>
  <si>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</si>
  <si>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</si>
  <si>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</si>
  <si>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</si>
  <si>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</si>
  <si>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</si>
  <si>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</si>
  <si>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</si>
  <si>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</si>
  <si>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</si>
  <si>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</si>
  <si>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</si>
  <si>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</si>
  <si>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</si>
  <si>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</si>
  <si>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</si>
  <si>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</si>
  <si>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</si>
  <si>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</si>
  <si>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</si>
  <si>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</si>
  <si>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</si>
  <si>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</si>
  <si>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</si>
  <si>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</si>
  <si>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</si>
  <si>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</si>
  <si>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</si>
  <si>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</si>
  <si>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</si>
  <si>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</si>
  <si>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</si>
  <si>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</si>
  <si>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</si>
  <si>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</si>
  <si>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</si>
  <si>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</si>
  <si>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</si>
  <si>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</si>
  <si>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</si>
  <si>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</si>
  <si>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</si>
  <si>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</si>
  <si>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</si>
  <si>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</si>
  <si>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</si>
  <si>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</si>
  <si>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</si>
  <si>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</si>
  <si>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</si>
  <si>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</si>
  <si>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</si>
  <si>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</si>
  <si>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</si>
  <si>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</si>
  <si>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</si>
  <si>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</si>
  <si>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</si>
  <si>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</si>
  <si>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</si>
  <si>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</si>
  <si>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</si>
  <si>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</si>
  <si>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</si>
  <si>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</si>
  <si>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</si>
  <si>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</si>
  <si>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</si>
  <si>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</si>
  <si>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</si>
  <si>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</si>
  <si>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</si>
  <si>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</si>
  <si>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</si>
  <si>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</si>
  <si>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</si>
  <si>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</si>
  <si>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</si>
  <si>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</si>
  <si>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</si>
  <si>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</si>
  <si>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</si>
  <si>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</si>
  <si>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</si>
  <si>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</si>
  <si>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</si>
  <si>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</si>
  <si>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</si>
  <si>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</si>
  <si>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</si>
  <si>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</si>
  <si>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</si>
  <si>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</si>
  <si>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</si>
  <si>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</si>
  <si>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</si>
  <si>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</si>
  <si>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</si>
  <si>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</si>
  <si>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</si>
  <si>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</si>
  <si>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</si>
  <si>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</si>
  <si>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</si>
  <si>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</si>
  <si>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</si>
  <si>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</si>
  <si>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</si>
  <si>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</si>
  <si>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</si>
  <si>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</si>
  <si>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</si>
  <si>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</si>
  <si>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</si>
  <si>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</si>
  <si>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</si>
  <si>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</si>
  <si>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</si>
  <si>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</si>
  <si>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</si>
  <si>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</si>
  <si>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</si>
  <si>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</si>
  <si>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</si>
  <si>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</si>
  <si>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</si>
  <si>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</si>
  <si>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</si>
  <si>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</si>
  <si>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</si>
  <si>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</si>
  <si>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</si>
  <si>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</si>
  <si>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</si>
  <si>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</si>
  <si>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</si>
  <si>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</si>
  <si>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</si>
  <si>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</si>
  <si>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</si>
  <si>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</si>
  <si>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</si>
  <si>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</si>
  <si>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</si>
  <si>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</si>
  <si>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</si>
  <si>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</si>
  <si>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</si>
  <si>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</si>
  <si>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</si>
  <si>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</si>
  <si>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</si>
  <si>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</si>
  <si>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</si>
  <si>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</si>
  <si>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</si>
  <si>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</si>
  <si>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</si>
  <si>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</si>
  <si>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</si>
  <si>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</si>
  <si>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</si>
  <si>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</si>
  <si>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</si>
  <si>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</si>
  <si>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</si>
  <si>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</si>
  <si>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</si>
  <si>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</si>
  <si>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</si>
  <si>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</si>
  <si>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</si>
  <si>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</si>
  <si>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</si>
  <si>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</si>
  <si>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</si>
  <si>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</si>
  <si>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</si>
  <si>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</si>
  <si>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</si>
  <si>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</si>
  <si>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</si>
  <si>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</si>
  <si>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</si>
  <si>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</si>
  <si>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</si>
  <si>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</si>
  <si>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</si>
  <si>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</si>
  <si>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</si>
  <si>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</si>
  <si>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</si>
  <si>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</si>
  <si>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</si>
  <si>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</si>
  <si>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</si>
  <si>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</si>
  <si>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</si>
  <si>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</si>
  <si>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</si>
  <si>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</si>
  <si>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</si>
  <si>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</si>
  <si>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</si>
  <si>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</si>
  <si>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</si>
  <si>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</si>
  <si>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</si>
  <si>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</si>
  <si>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</si>
  <si>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</si>
  <si>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</si>
  <si>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</si>
  <si>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</si>
  <si>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</si>
  <si>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</si>
  <si>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</si>
  <si>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</si>
  <si>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</si>
  <si>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</si>
  <si>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</si>
  <si>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</si>
  <si>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</si>
  <si>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</si>
  <si>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</si>
  <si>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</si>
  <si>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</si>
  <si>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</si>
  <si>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</si>
  <si>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</si>
  <si>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</si>
  <si>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</si>
  <si>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</si>
  <si>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</si>
  <si>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</si>
  <si>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</si>
  <si>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</si>
  <si>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</si>
  <si>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</si>
  <si>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</si>
  <si>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</si>
  <si>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</si>
  <si>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</si>
  <si>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</si>
  <si>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</si>
  <si>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</si>
  <si>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</si>
  <si>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</si>
  <si>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</si>
  <si>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</si>
  <si>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</si>
  <si>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</si>
  <si>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</si>
  <si>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</si>
  <si>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</si>
  <si>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</si>
  <si>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</si>
  <si>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</si>
  <si>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</si>
  <si>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</si>
  <si>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</si>
  <si>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</si>
  <si>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</si>
  <si>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</si>
  <si>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</si>
  <si>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</si>
  <si>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</si>
  <si>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</si>
  <si>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</si>
  <si>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</si>
  <si>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</si>
  <si>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</si>
  <si>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</si>
  <si>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</si>
  <si>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</si>
  <si>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</si>
  <si>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</si>
  <si>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</si>
  <si>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</si>
  <si>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</si>
  <si>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</si>
  <si>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</si>
  <si>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</si>
  <si>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</si>
  <si>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</si>
  <si>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</si>
  <si>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</si>
  <si>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</si>
  <si>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</si>
  <si>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</si>
  <si>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</si>
  <si>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</si>
  <si>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</si>
  <si>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</si>
  <si>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</si>
  <si>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</si>
  <si>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</si>
  <si>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</si>
  <si>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</si>
  <si>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</si>
  <si>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</si>
  <si>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</si>
  <si>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</si>
  <si>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</si>
  <si>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</si>
  <si>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</si>
  <si>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</si>
  <si>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</si>
  <si>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</si>
  <si>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</si>
  <si>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</si>
  <si>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</si>
  <si>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</si>
  <si>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</si>
  <si>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</si>
  <si>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</si>
  <si>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</si>
  <si>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</si>
  <si>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</si>
  <si>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</si>
  <si>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</si>
  <si>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</si>
  <si>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</si>
  <si>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</si>
  <si>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</si>
  <si>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</si>
  <si>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</si>
  <si>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</si>
  <si>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</si>
  <si>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</si>
  <si>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</si>
  <si>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</si>
  <si>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</si>
  <si>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</si>
  <si>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</si>
  <si>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</si>
  <si>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</si>
  <si>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</si>
  <si>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</si>
  <si>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</si>
  <si>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</si>
  <si>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</si>
  <si>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</si>
  <si>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</si>
  <si>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</si>
  <si>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</si>
  <si>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</si>
  <si>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</si>
  <si>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</si>
  <si>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</si>
  <si>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</si>
  <si>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</si>
  <si>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</si>
  <si>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</si>
  <si>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</si>
  <si>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</si>
  <si>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</si>
  <si>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</si>
  <si>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</si>
  <si>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</si>
  <si>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</si>
  <si>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</si>
  <si>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</si>
  <si>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</si>
  <si>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</si>
  <si>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</si>
  <si>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</si>
  <si>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</si>
  <si>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</si>
  <si>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</si>
  <si>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</si>
  <si>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</si>
  <si>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</si>
  <si>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</si>
  <si>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</si>
  <si>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</si>
  <si>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</si>
  <si>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</si>
  <si>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</si>
  <si>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</si>
  <si>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</si>
  <si>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</si>
  <si>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</si>
  <si>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</si>
  <si>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</si>
  <si>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</si>
  <si>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</si>
  <si>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</si>
  <si>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</si>
  <si>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</si>
  <si>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</si>
  <si>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</si>
  <si>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</si>
  <si>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</si>
  <si>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</si>
  <si>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</si>
  <si>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</si>
  <si>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</si>
  <si>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</si>
  <si>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</si>
  <si>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</si>
  <si>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</si>
  <si>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</si>
  <si>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</si>
  <si>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</si>
  <si>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</si>
  <si>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</si>
  <si>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</si>
  <si>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</si>
  <si>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</si>
  <si>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</si>
  <si>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</si>
  <si>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</si>
  <si>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</si>
  <si>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</si>
  <si>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</si>
  <si>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</si>
  <si>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</si>
  <si>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</si>
  <si>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</si>
  <si>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</si>
  <si>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</si>
  <si>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</si>
  <si>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</si>
  <si>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</si>
  <si>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</si>
  <si>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</si>
  <si>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</si>
  <si>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</si>
  <si>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</si>
  <si>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</si>
  <si>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</si>
  <si>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</si>
  <si>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</si>
  <si>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</si>
  <si>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</si>
  <si>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</si>
  <si>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</si>
  <si>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</si>
  <si>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</si>
  <si>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</si>
  <si>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</si>
  <si>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</si>
  <si>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</si>
  <si>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</si>
  <si>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</si>
  <si>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</si>
  <si>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</si>
  <si>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</si>
  <si>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</si>
  <si>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</si>
  <si>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</si>
  <si>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</si>
  <si>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</si>
  <si>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</si>
  <si>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</si>
  <si>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</si>
  <si>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</si>
  <si>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</si>
  <si>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</si>
  <si>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</si>
  <si>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</si>
  <si>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</si>
  <si>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</si>
  <si>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</si>
  <si>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</si>
  <si>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</si>
  <si>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</si>
  <si>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</si>
  <si>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</si>
  <si>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</si>
  <si>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</si>
  <si>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</si>
  <si>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</si>
  <si>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</si>
  <si>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</si>
  <si>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</si>
  <si>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</si>
  <si>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</si>
  <si>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</si>
  <si>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</si>
  <si>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</si>
  <si>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</si>
  <si>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</si>
  <si>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</si>
  <si>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</si>
  <si>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</si>
  <si>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</si>
  <si>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</si>
  <si>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</si>
  <si>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</si>
  <si>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</si>
  <si>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</si>
  <si>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</si>
  <si>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</si>
  <si>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</si>
  <si>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</si>
  <si>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</si>
  <si>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</si>
  <si>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</si>
  <si>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</si>
  <si>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</si>
  <si>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</si>
  <si>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</si>
  <si>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</si>
  <si>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</si>
  <si>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</si>
  <si>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</si>
  <si>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</si>
  <si>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</si>
  <si>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</si>
  <si>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</si>
  <si>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</si>
  <si>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</si>
  <si>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</si>
  <si>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</si>
  <si>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</si>
  <si>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</si>
  <si>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</si>
  <si>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</si>
  <si>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</si>
  <si>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</si>
  <si>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</si>
  <si>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</si>
  <si>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</si>
  <si>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</si>
  <si>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</si>
  <si>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</si>
  <si>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</si>
  <si>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</si>
  <si>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</si>
  <si>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</si>
  <si>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</si>
  <si>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</si>
  <si>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</si>
  <si>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</si>
  <si>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</si>
  <si>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</si>
  <si>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</si>
  <si>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</si>
  <si>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</si>
  <si>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</si>
  <si>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</si>
  <si>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</si>
  <si>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</si>
  <si>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</si>
  <si>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</si>
  <si>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</si>
  <si>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</si>
  <si>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</si>
  <si>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</si>
  <si>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</si>
  <si>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</si>
  <si>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</si>
  <si>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</si>
  <si>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</si>
  <si>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</si>
  <si>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</si>
  <si>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</si>
  <si>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</si>
  <si>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</si>
  <si>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</si>
  <si>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</si>
  <si>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</si>
  <si>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</si>
  <si>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</si>
  <si>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</si>
  <si>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</si>
  <si>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</si>
  <si>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</si>
  <si>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</si>
  <si>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</si>
  <si>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</si>
  <si>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</si>
  <si>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</si>
  <si>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</si>
  <si>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</si>
  <si>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</si>
  <si>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</si>
  <si>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</si>
  <si>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</si>
  <si>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</si>
  <si>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</si>
  <si>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</si>
  <si>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</si>
  <si>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</si>
  <si>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</si>
  <si>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</si>
  <si>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</si>
  <si>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</si>
  <si>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</si>
  <si>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</si>
  <si>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</si>
  <si>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</si>
  <si>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</si>
  <si>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</si>
  <si>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</si>
  <si>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</si>
  <si>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</si>
  <si>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</si>
  <si>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</si>
  <si>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</si>
  <si>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</si>
  <si>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</si>
  <si>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</si>
  <si>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</si>
  <si>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</si>
  <si>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</si>
  <si>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</si>
  <si>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</si>
  <si>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</si>
  <si>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</si>
  <si>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</si>
  <si>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</si>
  <si>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</si>
  <si>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</si>
  <si>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</si>
  <si>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</si>
  <si>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</si>
  <si>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</si>
  <si>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</si>
  <si>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</si>
  <si>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</si>
  <si>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</si>
  <si>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</si>
  <si>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</si>
  <si>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</si>
  <si>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</si>
  <si>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</si>
  <si>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</si>
  <si>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</si>
  <si>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</si>
  <si>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</si>
  <si>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</si>
  <si>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</si>
  <si>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</si>
  <si>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</si>
  <si>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</si>
  <si>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</si>
  <si>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</si>
  <si>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</si>
  <si>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</si>
  <si>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</si>
  <si>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</si>
  <si>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</si>
  <si>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</si>
  <si>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</si>
  <si>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</si>
  <si>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</si>
  <si>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</si>
  <si>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</si>
  <si>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</si>
  <si>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</si>
  <si>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</si>
  <si>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</si>
  <si>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</si>
  <si>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</si>
  <si>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</si>
  <si>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</si>
  <si>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</si>
  <si>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</si>
  <si>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</si>
  <si>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</si>
  <si>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</si>
  <si>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</si>
  <si>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</si>
  <si>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</si>
  <si>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</si>
  <si>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</si>
  <si>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</si>
  <si>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</si>
  <si>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</si>
  <si>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</si>
  <si>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</si>
  <si>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</si>
  <si>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</si>
  <si>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</si>
  <si>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</si>
  <si>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</si>
  <si>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</si>
  <si>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</si>
  <si>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</si>
  <si>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</si>
  <si>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</si>
  <si>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</si>
  <si>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</si>
  <si>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</si>
  <si>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</si>
  <si>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</si>
  <si>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</si>
  <si>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</si>
  <si>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</si>
  <si>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</si>
  <si>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</si>
  <si>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</si>
  <si>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</si>
  <si>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</si>
  <si>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</si>
  <si>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</si>
  <si>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</si>
  <si>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</si>
  <si>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</si>
  <si>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</si>
  <si>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</si>
  <si>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</si>
  <si>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</si>
  <si>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</si>
  <si>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</si>
  <si>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</si>
  <si>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</si>
  <si>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</si>
  <si>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</si>
  <si>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</si>
  <si>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</si>
  <si>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</si>
  <si>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</si>
  <si>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</si>
  <si>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</si>
  <si>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</si>
  <si>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</si>
  <si>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</si>
  <si>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</si>
  <si>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</si>
  <si>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</si>
  <si>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</si>
  <si>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</si>
  <si>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</si>
  <si>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</si>
  <si>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</si>
  <si>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</si>
  <si>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</si>
  <si>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</si>
  <si>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</si>
  <si>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</si>
  <si>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</si>
  <si>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</si>
  <si>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</si>
  <si>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</si>
  <si>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</si>
  <si>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</si>
  <si>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</si>
  <si>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</si>
  <si>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</si>
  <si>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</si>
  <si>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</si>
  <si>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</si>
  <si>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</si>
  <si>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</si>
  <si>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</si>
  <si>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</si>
  <si>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</si>
  <si>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</si>
  <si>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</si>
  <si>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</si>
  <si>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</si>
  <si>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</si>
  <si>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</si>
  <si>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</si>
  <si>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</si>
  <si>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</si>
  <si>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</si>
  <si>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</si>
  <si>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</si>
  <si>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</si>
  <si>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</si>
  <si>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</si>
  <si>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</si>
  <si>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</si>
  <si>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</si>
  <si>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</si>
  <si>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</si>
  <si>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</si>
  <si>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</si>
  <si>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</si>
  <si>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</si>
  <si>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</si>
  <si>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</si>
  <si>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</si>
  <si>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</si>
  <si>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</si>
  <si>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</si>
  <si>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</si>
  <si>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</si>
  <si>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</si>
  <si>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</si>
  <si>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</si>
  <si>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</si>
  <si>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</si>
  <si>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</si>
  <si>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</si>
  <si>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</si>
  <si>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</si>
  <si>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</si>
  <si>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</si>
  <si>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</si>
  <si>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</si>
  <si>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</si>
  <si>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</si>
  <si>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</si>
  <si>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</si>
  <si>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</si>
  <si>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</si>
  <si>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</si>
  <si>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</si>
  <si>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</si>
  <si>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</si>
  <si>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</si>
  <si>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</si>
  <si>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</si>
  <si>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</si>
  <si>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</si>
  <si>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</si>
  <si>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</si>
  <si>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</si>
  <si>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</si>
  <si>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</si>
  <si>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</si>
  <si>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</si>
  <si>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</si>
  <si>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</si>
  <si>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</si>
  <si>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</si>
  <si>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</si>
  <si>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</si>
  <si>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</si>
  <si>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</si>
  <si>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</si>
  <si>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</si>
  <si>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</si>
  <si>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</si>
  <si>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</si>
  <si>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</si>
  <si>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</si>
  <si>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</si>
  <si>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</si>
  <si>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</si>
  <si>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</si>
  <si>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</si>
  <si>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</si>
  <si>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</si>
  <si>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</si>
  <si>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</si>
  <si>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</si>
  <si>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</si>
  <si>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</si>
  <si>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</si>
  <si>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</si>
  <si>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</si>
  <si>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</si>
  <si>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</si>
  <si>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</si>
  <si>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</si>
  <si>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</si>
  <si>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</si>
  <si>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</si>
  <si>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</si>
  <si>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</si>
  <si>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</si>
  <si>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</si>
  <si>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</si>
  <si>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</si>
  <si>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</si>
  <si>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</si>
  <si>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</si>
  <si>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</si>
  <si>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</si>
  <si>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</si>
  <si>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</si>
  <si>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</si>
  <si>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</si>
  <si>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</si>
  <si>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</si>
  <si>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</si>
  <si>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</si>
  <si>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</si>
  <si>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</si>
  <si>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</si>
  <si>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</si>
  <si>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</si>
  <si>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</si>
  <si>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</si>
  <si>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</si>
  <si>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</si>
  <si>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</si>
  <si>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</si>
  <si>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</si>
  <si>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</si>
  <si>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</si>
  <si>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</si>
  <si>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</si>
  <si>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</si>
  <si>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</si>
  <si>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</si>
  <si>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</si>
  <si>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</si>
  <si>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</si>
  <si>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</si>
  <si>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</si>
  <si>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</si>
  <si>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</si>
  <si>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</si>
  <si>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</si>
  <si>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</si>
  <si>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</si>
  <si>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</si>
  <si>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</si>
  <si>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</si>
  <si>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</si>
  <si>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</si>
  <si>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</si>
  <si>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</si>
  <si>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</si>
  <si>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</si>
  <si>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</si>
  <si>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</si>
  <si>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</si>
  <si>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</si>
  <si>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</si>
  <si>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</si>
  <si>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</si>
  <si>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</si>
  <si>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</si>
  <si>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</si>
  <si>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</si>
  <si>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</si>
  <si>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</si>
  <si>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</si>
  <si>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</si>
  <si>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</si>
  <si>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</si>
  <si>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</si>
  <si>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</si>
  <si>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</si>
  <si>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</si>
  <si>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</si>
  <si>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</si>
  <si>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</si>
  <si>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</si>
  <si>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</si>
  <si>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</si>
  <si>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</si>
  <si>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</si>
  <si>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</si>
  <si>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</si>
  <si>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</si>
  <si>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</si>
  <si>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</si>
  <si>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</si>
  <si>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</si>
  <si>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</si>
  <si>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</si>
  <si>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</si>
  <si>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</si>
  <si>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</si>
  <si>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</si>
  <si>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</si>
  <si>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</si>
  <si>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</si>
  <si>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</si>
  <si>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</si>
  <si>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</si>
  <si>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</si>
  <si>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</si>
  <si>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</si>
  <si>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</si>
  <si>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</si>
  <si>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</si>
  <si>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</si>
  <si>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</si>
  <si>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</si>
  <si>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</si>
  <si>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</si>
  <si>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</si>
  <si>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</si>
  <si>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</si>
  <si>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</si>
  <si>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</si>
  <si>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</si>
  <si>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</si>
  <si>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</si>
  <si>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</si>
  <si>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</si>
  <si>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</si>
  <si>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</si>
  <si>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</si>
  <si>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</si>
  <si>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</si>
  <si>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</si>
  <si>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</si>
  <si>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</si>
  <si>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</si>
  <si>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</si>
  <si>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</si>
  <si>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</si>
  <si>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</si>
  <si>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</si>
  <si>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</si>
  <si>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</si>
  <si>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</si>
  <si>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</si>
  <si>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</si>
  <si>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</si>
  <si>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</si>
  <si>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</si>
  <si>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</si>
  <si>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</si>
  <si>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</si>
  <si>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</si>
  <si>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</si>
  <si>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</si>
  <si>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</si>
  <si>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</si>
  <si>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</si>
  <si>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</si>
  <si>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</si>
  <si>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</si>
  <si>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</si>
  <si>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</si>
  <si>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</si>
  <si>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</si>
  <si>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</si>
  <si>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</si>
  <si>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</si>
  <si>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</si>
  <si>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</si>
  <si>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</si>
  <si>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</si>
  <si>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</si>
  <si>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</si>
  <si>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</si>
  <si>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</si>
  <si>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</si>
  <si>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</si>
  <si>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</si>
  <si>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</si>
  <si>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</si>
  <si>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</si>
  <si>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</si>
  <si>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</si>
  <si>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</si>
  <si>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</si>
  <si>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</si>
  <si>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</si>
  <si>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</si>
  <si>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</si>
  <si>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</si>
  <si>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</si>
  <si>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</si>
  <si>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</si>
  <si>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</si>
  <si>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</si>
  <si>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</si>
  <si>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</si>
  <si>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</si>
  <si>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</si>
  <si>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</si>
  <si>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</si>
  <si>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</si>
  <si>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</si>
  <si>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</si>
  <si>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</si>
  <si>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</si>
  <si>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</si>
  <si>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</si>
  <si>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</si>
  <si>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</si>
  <si>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</si>
  <si>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</si>
  <si>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</si>
  <si>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</si>
  <si>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</si>
  <si>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</si>
  <si>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</si>
  <si>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</si>
  <si>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</si>
  <si>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</si>
  <si>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</si>
  <si>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</si>
  <si>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</si>
  <si>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</si>
  <si>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</si>
  <si>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</si>
  <si>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</si>
  <si>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</si>
  <si>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</si>
  <si>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</si>
  <si>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</si>
  <si>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</si>
  <si>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</si>
  <si>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</si>
  <si>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</si>
  <si>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</si>
  <si>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</si>
  <si>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</si>
  <si>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</si>
  <si>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</si>
  <si>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</si>
  <si>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</si>
  <si>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</si>
  <si>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</si>
  <si>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</si>
  <si>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</si>
  <si>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</si>
  <si>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</si>
  <si>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</si>
  <si>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</si>
  <si>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</si>
  <si>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</si>
  <si>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</si>
  <si>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</si>
  <si>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</si>
  <si>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</si>
  <si>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</si>
  <si>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</si>
  <si>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</si>
  <si>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</si>
  <si>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</si>
  <si>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</si>
  <si>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</si>
  <si>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</si>
  <si>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</si>
  <si>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</si>
  <si>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</si>
  <si>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</si>
  <si>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</si>
  <si>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</si>
  <si>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</si>
  <si>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</si>
  <si>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</si>
  <si>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</si>
  <si>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</si>
  <si>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</si>
  <si>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</si>
  <si>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</si>
  <si>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</si>
  <si>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</si>
  <si>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</si>
  <si>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</si>
  <si>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</si>
  <si>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</si>
  <si>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</si>
  <si>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</si>
  <si>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</si>
  <si>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</si>
  <si>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</si>
  <si>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</si>
  <si>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</si>
  <si>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</si>
  <si>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</si>
  <si>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</si>
  <si>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</si>
  <si>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</si>
  <si>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</si>
  <si>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</si>
  <si>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</si>
  <si>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</si>
  <si>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</si>
  <si>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</si>
  <si>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</si>
  <si>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</si>
  <si>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</si>
  <si>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</si>
  <si>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</si>
  <si>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</si>
  <si>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</si>
  <si>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</si>
  <si>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</si>
  <si>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</si>
  <si>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</si>
  <si>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</si>
  <si>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</si>
  <si>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</si>
  <si>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</si>
  <si>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</si>
  <si>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</si>
  <si>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</si>
  <si>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</si>
  <si>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</si>
  <si>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</si>
  <si>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</si>
  <si>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</si>
  <si>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</si>
  <si>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</si>
  <si>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</si>
  <si>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</si>
  <si>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</si>
  <si>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</si>
  <si>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</si>
  <si>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</si>
  <si>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</si>
  <si>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</si>
  <si>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</si>
  <si>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</si>
  <si>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</si>
  <si>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</si>
  <si>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</si>
  <si>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</si>
  <si>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</si>
  <si>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</si>
  <si>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</si>
  <si>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</si>
  <si>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</si>
  <si>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</si>
  <si>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</si>
  <si>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</si>
  <si>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</si>
  <si>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</si>
  <si>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</si>
  <si>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</si>
  <si>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</si>
  <si>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</si>
  <si>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</si>
  <si>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</si>
  <si>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</si>
  <si>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</si>
  <si>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</si>
  <si>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</si>
  <si>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</si>
  <si>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</si>
  <si>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</si>
  <si>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</si>
  <si>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</si>
  <si>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</si>
  <si>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</si>
  <si>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</si>
  <si>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</si>
  <si>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</si>
  <si>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</si>
  <si>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</si>
  <si>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</si>
  <si>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</si>
  <si>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</si>
  <si>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</si>
  <si>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</si>
  <si>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</si>
  <si>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</si>
  <si>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</si>
  <si>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</si>
  <si>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</si>
  <si>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</si>
  <si>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</si>
  <si>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</si>
  <si>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</si>
  <si>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</si>
  <si>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</si>
  <si>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</si>
  <si>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</si>
  <si>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</si>
  <si>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</si>
  <si>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</si>
  <si>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</si>
  <si>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</si>
  <si>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</si>
  <si>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</si>
  <si>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</si>
  <si>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</si>
  <si>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</si>
  <si>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</si>
  <si>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</si>
  <si>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</si>
  <si>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</si>
  <si>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</si>
  <si>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</si>
  <si>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</si>
  <si>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</si>
  <si>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</si>
  <si>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</si>
  <si>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</si>
  <si>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</si>
  <si>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</si>
  <si>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</si>
  <si>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</si>
  <si>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</si>
  <si>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</si>
  <si>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</si>
  <si>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</si>
  <si>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</si>
  <si>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</si>
  <si>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</si>
  <si>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</si>
  <si>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</si>
  <si>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</si>
  <si>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</si>
  <si>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</si>
  <si>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</si>
  <si>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</si>
  <si>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</si>
  <si>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</si>
  <si>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</si>
  <si>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</si>
  <si>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</si>
  <si>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</si>
  <si>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</si>
  <si>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</si>
  <si>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</si>
  <si>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</si>
  <si>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</si>
  <si>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</si>
  <si>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</si>
  <si>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</si>
  <si>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</si>
  <si>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</si>
  <si>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</si>
  <si>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</si>
  <si>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</si>
  <si>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</si>
  <si>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</si>
  <si>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</si>
  <si>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</si>
  <si>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</si>
  <si>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</si>
  <si>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</si>
  <si>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</si>
  <si>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</si>
  <si>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</si>
  <si>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</si>
  <si>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</si>
  <si>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</si>
  <si>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</si>
  <si>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</si>
  <si>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</si>
  <si>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</si>
  <si>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</si>
  <si>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</si>
  <si>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</si>
  <si>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</si>
  <si>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</si>
  <si>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</si>
  <si>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</si>
  <si>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</si>
  <si>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</si>
  <si>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</si>
  <si>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</si>
  <si>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</si>
  <si>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</si>
  <si>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</si>
  <si>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</si>
  <si>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</si>
  <si>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</si>
  <si>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</si>
  <si>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</si>
  <si>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</si>
  <si>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</si>
  <si>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</si>
  <si>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</si>
  <si>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</si>
  <si>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</si>
  <si>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</si>
  <si>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</si>
  <si>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</si>
  <si>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</si>
  <si>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</si>
  <si>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</si>
  <si>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</si>
  <si>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</si>
  <si>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</si>
  <si>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</si>
  <si>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</si>
  <si>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</si>
  <si>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</si>
  <si>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</si>
  <si>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</si>
  <si>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</si>
  <si>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</si>
  <si>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</si>
  <si>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</si>
  <si>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</si>
  <si>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</si>
  <si>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</si>
  <si>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</si>
  <si>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</si>
  <si>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</si>
  <si>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</si>
  <si>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</si>
  <si>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</si>
  <si>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</si>
  <si>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</si>
  <si>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</si>
  <si>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</si>
  <si>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</si>
  <si>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</si>
  <si>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</si>
  <si>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</si>
  <si>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</si>
  <si>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</si>
  <si>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</si>
  <si>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</si>
  <si>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</si>
  <si>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</si>
  <si>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</si>
  <si>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</si>
  <si>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</si>
  <si>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</si>
  <si>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</si>
  <si>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</si>
  <si>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</si>
  <si>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</si>
  <si>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</si>
  <si>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</si>
  <si>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</si>
  <si>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</si>
  <si>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</si>
  <si>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</si>
  <si>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</si>
  <si>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</si>
  <si>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</si>
  <si>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</si>
  <si>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</si>
  <si>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</si>
  <si>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</si>
  <si>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</si>
  <si>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</si>
  <si>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</si>
  <si>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</si>
  <si>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</si>
  <si>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</si>
  <si>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</si>
  <si>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</si>
  <si>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</si>
  <si>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</si>
  <si>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</si>
  <si>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</si>
  <si>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</si>
  <si>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</si>
  <si>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</si>
  <si>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</si>
  <si>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</si>
  <si>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</si>
  <si>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</si>
  <si>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</si>
  <si>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</si>
  <si>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</si>
  <si>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</si>
  <si>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</si>
  <si>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</si>
  <si>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</si>
  <si>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</si>
  <si>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</si>
  <si>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</si>
  <si>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</si>
  <si>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</si>
  <si>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</si>
  <si>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</si>
  <si>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</si>
  <si>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</si>
  <si>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</si>
  <si>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</si>
  <si>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</si>
  <si>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</si>
  <si>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</si>
  <si>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</si>
  <si>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</si>
  <si>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</si>
  <si>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</si>
  <si>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</si>
  <si>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</si>
  <si>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</si>
  <si>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</si>
  <si>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</si>
  <si>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</si>
  <si>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</si>
  <si>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</si>
  <si>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</si>
  <si>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</si>
  <si>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</si>
  <si>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</si>
  <si>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</si>
  <si>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</si>
  <si>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</si>
  <si>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</si>
  <si>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</si>
  <si>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</si>
  <si>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</si>
  <si>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</si>
  <si>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</si>
  <si>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</si>
  <si>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</si>
  <si>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</si>
  <si>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</si>
  <si>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</si>
  <si>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</si>
  <si>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</si>
  <si>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</si>
  <si>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</si>
  <si>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</si>
  <si>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</si>
  <si>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</si>
  <si>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</si>
  <si>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</si>
  <si>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</si>
  <si>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</si>
  <si>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</si>
  <si>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</si>
  <si>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</si>
  <si>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</si>
  <si>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</si>
  <si>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</si>
  <si>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</si>
  <si>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</si>
  <si>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</si>
  <si>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</si>
  <si>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</si>
  <si>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</si>
  <si>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</si>
  <si>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</si>
  <si>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</si>
  <si>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</si>
  <si>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</si>
  <si>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</si>
  <si>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</si>
  <si>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</si>
  <si>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</si>
  <si>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</si>
  <si>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</si>
  <si>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</si>
  <si>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</si>
  <si>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</si>
  <si>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</si>
  <si>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</si>
  <si>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</si>
  <si>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</si>
  <si>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</si>
  <si>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</si>
  <si>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</si>
  <si>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</si>
  <si>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</si>
  <si>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</si>
  <si>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</si>
  <si>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</si>
  <si>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</si>
  <si>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</si>
  <si>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</si>
  <si>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</si>
  <si>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</si>
  <si>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</si>
  <si>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</si>
  <si>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</si>
  <si>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</si>
  <si>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</si>
  <si>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</si>
  <si>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</si>
  <si>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</si>
  <si>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</si>
  <si>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</si>
  <si>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</si>
  <si>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</si>
  <si>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</si>
  <si>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</si>
  <si>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</si>
  <si>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</si>
  <si>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</si>
  <si>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</si>
  <si>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</si>
  <si>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</si>
  <si>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</si>
  <si>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</si>
  <si>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</si>
  <si>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</si>
  <si>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</si>
  <si>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</si>
  <si>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</si>
  <si>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</si>
  <si>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</si>
  <si>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</si>
  <si>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</si>
  <si>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</si>
  <si>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</si>
  <si>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</si>
  <si>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</si>
  <si>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</si>
  <si>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</si>
  <si>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</si>
  <si>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</si>
  <si>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</si>
  <si>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</si>
  <si>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</si>
  <si>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</si>
  <si>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</si>
  <si>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</si>
  <si>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</si>
  <si>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</si>
  <si>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</si>
  <si>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</si>
  <si>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</si>
  <si>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</si>
  <si>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</si>
  <si>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</si>
  <si>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</si>
  <si>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</si>
  <si>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</si>
  <si>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</si>
  <si>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</si>
  <si>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</si>
  <si>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</si>
  <si>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</si>
  <si>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</si>
  <si>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</si>
  <si>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</si>
  <si>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</si>
  <si>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</si>
  <si>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</si>
  <si>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</si>
  <si>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</si>
  <si>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</si>
  <si>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</si>
  <si>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</si>
  <si>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</si>
  <si>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</si>
  <si>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</si>
  <si>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</si>
  <si>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</si>
  <si>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</si>
  <si>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</si>
  <si>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</si>
  <si>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</si>
  <si>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</si>
  <si>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</si>
  <si>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</si>
  <si>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</si>
  <si>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</si>
  <si>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</si>
  <si>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</si>
  <si>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</si>
  <si>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</si>
  <si>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</si>
  <si>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</si>
  <si>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</si>
  <si>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</si>
  <si>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</si>
  <si>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</si>
  <si>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</si>
  <si>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</si>
  <si>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</si>
  <si>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</si>
  <si>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</si>
  <si>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</si>
  <si>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</si>
  <si>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</si>
  <si>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</si>
  <si>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</si>
  <si>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</si>
  <si>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</si>
  <si>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</si>
  <si>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</si>
  <si>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</si>
  <si>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</si>
  <si>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</si>
  <si>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</si>
  <si>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</si>
  <si>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</si>
  <si>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</si>
  <si>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</si>
  <si>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</si>
  <si>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</si>
  <si>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</si>
  <si>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</si>
  <si>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</si>
  <si>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</si>
  <si>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</si>
  <si>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</si>
  <si>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</si>
  <si>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</si>
  <si>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</si>
  <si>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</si>
  <si>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</si>
  <si>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</si>
  <si>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</si>
  <si>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</si>
  <si>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</si>
  <si>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</si>
  <si>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</si>
  <si>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</si>
  <si>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</si>
  <si>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</si>
  <si>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</si>
  <si>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</si>
  <si>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</si>
  <si>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</si>
  <si>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</si>
  <si>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</si>
  <si>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</si>
  <si>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</si>
  <si>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</si>
  <si>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</si>
  <si>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</si>
  <si>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</si>
  <si>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</si>
  <si>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</si>
  <si>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</si>
  <si>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</si>
  <si>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</si>
  <si>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</si>
  <si>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</si>
  <si>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</si>
  <si>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</si>
  <si>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</si>
  <si>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</si>
  <si>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</si>
  <si>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</si>
  <si>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</si>
  <si>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</si>
  <si>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</si>
  <si>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</si>
  <si>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</si>
  <si>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</si>
  <si>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</si>
  <si>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</si>
  <si>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</si>
  <si>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</si>
  <si>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</si>
  <si>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</si>
  <si>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</si>
  <si>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</si>
  <si>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</si>
  <si>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</si>
  <si>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</si>
  <si>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</si>
  <si>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</si>
  <si>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</si>
  <si>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</si>
  <si>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</si>
  <si>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</si>
  <si>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</si>
  <si>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</si>
  <si>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</si>
  <si>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</si>
  <si>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</si>
  <si>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</si>
  <si>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</si>
  <si>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</si>
  <si>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</si>
  <si>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</si>
  <si>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</si>
  <si>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</si>
  <si>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</si>
  <si>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</si>
  <si>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</si>
  <si>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</si>
  <si>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</si>
  <si>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</si>
  <si>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</si>
  <si>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</si>
  <si>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</si>
  <si>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</si>
  <si>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</si>
  <si>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</si>
  <si>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</si>
  <si>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</si>
  <si>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</si>
  <si>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</si>
  <si>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</si>
  <si>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</si>
  <si>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</si>
  <si>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</si>
  <si>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</si>
  <si>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</si>
  <si>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</si>
  <si>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</si>
  <si>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</si>
  <si>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</si>
  <si>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</si>
  <si>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</si>
  <si>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</si>
  <si>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</si>
  <si>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</si>
  <si>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</si>
  <si>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</si>
  <si>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</si>
  <si>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</si>
  <si>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</si>
  <si>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</si>
  <si>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</si>
  <si>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</si>
  <si>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</si>
  <si>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</si>
  <si>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</si>
  <si>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</si>
  <si>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</si>
  <si>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</si>
  <si>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</si>
  <si>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</si>
  <si>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</si>
  <si>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</si>
  <si>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</si>
  <si>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</si>
  <si>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</si>
  <si>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</si>
  <si>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</si>
  <si>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</si>
  <si>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</si>
  <si>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</si>
  <si>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</si>
  <si>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</si>
  <si>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</si>
  <si>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</si>
  <si>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</si>
  <si>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</si>
  <si>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</si>
  <si>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</si>
  <si>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</si>
  <si>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</si>
  <si>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</si>
  <si>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</si>
  <si>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</si>
  <si>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</si>
  <si>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</si>
  <si>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</si>
  <si>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</si>
  <si>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</si>
  <si>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</si>
  <si>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</si>
  <si>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</si>
  <si>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</si>
  <si>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</si>
  <si>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</si>
  <si>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</si>
  <si>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</si>
  <si>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</si>
  <si>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</si>
  <si>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</si>
  <si>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</si>
  <si>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</si>
  <si>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</si>
  <si>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</si>
  <si>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</si>
  <si>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</si>
  <si>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</si>
  <si>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</si>
  <si>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</si>
  <si>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</si>
  <si>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</si>
  <si>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</si>
  <si>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</si>
  <si>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</si>
  <si>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</si>
  <si>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</si>
  <si>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</si>
  <si>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</si>
  <si>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</si>
  <si>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</si>
  <si>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</si>
  <si>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</si>
  <si>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</si>
  <si>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</si>
  <si>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</si>
  <si>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</si>
  <si>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</si>
  <si>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</si>
  <si>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</si>
  <si>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</si>
  <si>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</si>
  <si>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</si>
  <si>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</si>
  <si>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</si>
  <si>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</si>
  <si>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</si>
  <si>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</si>
  <si>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</si>
  <si>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</si>
  <si>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</si>
  <si>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</si>
  <si>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</si>
  <si>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</si>
  <si>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</si>
  <si>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</si>
  <si>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</si>
  <si>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</si>
  <si>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</si>
  <si>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</si>
  <si>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</si>
  <si>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</si>
  <si>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</si>
  <si>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</si>
  <si>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</si>
  <si>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</si>
  <si>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</si>
  <si>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</si>
  <si>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</si>
  <si>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</si>
  <si>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</si>
  <si>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</si>
  <si>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</si>
  <si>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</si>
  <si>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</si>
  <si>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</si>
  <si>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</si>
  <si>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</si>
  <si>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</si>
  <si>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</si>
  <si>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</si>
  <si>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</si>
  <si>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</si>
  <si>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</si>
  <si>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</si>
  <si>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</si>
  <si>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</si>
  <si>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</si>
  <si>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</si>
  <si>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</si>
  <si>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</si>
  <si>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</si>
  <si>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</si>
  <si>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</si>
  <si>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</si>
  <si>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</si>
  <si>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</si>
  <si>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</si>
  <si>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</si>
  <si>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</si>
  <si>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</si>
  <si>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</si>
  <si>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</si>
  <si>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</si>
  <si>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</si>
  <si>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</si>
  <si>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</si>
  <si>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</si>
  <si>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</si>
  <si>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</si>
  <si>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</si>
  <si>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</si>
  <si>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</si>
  <si>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</si>
  <si>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</si>
  <si>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</si>
  <si>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</si>
  <si>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</si>
  <si>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</si>
  <si>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</si>
  <si>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</si>
  <si>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</si>
  <si>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</si>
  <si>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</si>
  <si>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</si>
  <si>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</si>
  <si>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</si>
  <si>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</si>
  <si>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</si>
  <si>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</si>
  <si>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</si>
  <si>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</si>
  <si>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</si>
  <si>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</si>
  <si>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</si>
  <si>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</si>
  <si>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</si>
  <si>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</si>
  <si>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</si>
  <si>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</si>
  <si>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</si>
  <si>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</si>
  <si>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</si>
  <si>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</si>
  <si>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</si>
  <si>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</si>
  <si>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</si>
  <si>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</si>
  <si>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</si>
  <si>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</si>
  <si>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</si>
  <si>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</si>
  <si>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</si>
  <si>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</si>
  <si>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</si>
  <si>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</si>
  <si>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</si>
  <si>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</si>
  <si>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</si>
  <si>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</si>
  <si>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</si>
  <si>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</si>
  <si>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</si>
  <si>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</si>
  <si>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</si>
  <si>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</si>
  <si>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</si>
  <si>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</si>
  <si>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</si>
  <si>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</si>
  <si>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</si>
  <si>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</si>
  <si>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</si>
  <si>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</si>
  <si>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</si>
  <si>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</si>
  <si>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</si>
  <si>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</si>
  <si>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</si>
  <si>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</si>
  <si>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</si>
  <si>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</si>
  <si>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</si>
  <si>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</si>
  <si>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</si>
  <si>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</si>
  <si>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</si>
  <si>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</si>
  <si>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</si>
  <si>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</si>
  <si>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</si>
  <si>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</si>
  <si>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</si>
  <si>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</si>
  <si>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</si>
  <si>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</si>
  <si>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</si>
  <si>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</si>
  <si>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</si>
  <si>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</si>
  <si>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</si>
  <si>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</si>
  <si>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</si>
  <si>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</si>
  <si>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</si>
  <si>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</si>
  <si>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</si>
  <si>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</si>
  <si>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</si>
  <si>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</si>
  <si>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</si>
  <si>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</si>
  <si>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</si>
  <si>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</si>
  <si>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</si>
  <si>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</si>
  <si>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</si>
  <si>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</si>
  <si>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</si>
  <si>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</si>
  <si>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</si>
  <si>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</si>
  <si>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</si>
  <si>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</si>
  <si>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</si>
  <si>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</si>
  <si>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</si>
  <si>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</si>
  <si>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</si>
  <si>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</si>
  <si>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</si>
  <si>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</si>
  <si>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</si>
  <si>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</si>
  <si>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</si>
  <si>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</si>
  <si>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</si>
  <si>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</si>
  <si>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</si>
  <si>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</si>
  <si>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</si>
  <si>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</si>
  <si>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</si>
  <si>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</si>
  <si>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</si>
  <si>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</si>
  <si>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</si>
  <si>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</si>
  <si>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</si>
  <si>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</si>
  <si>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</si>
  <si>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</si>
  <si>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</si>
  <si>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</si>
  <si>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</si>
  <si>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</si>
  <si>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</si>
  <si>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</si>
  <si>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</si>
  <si>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</si>
  <si>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</si>
  <si>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</si>
  <si>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</si>
  <si>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</si>
  <si>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</si>
  <si>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</si>
  <si>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</si>
  <si>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</si>
  <si>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</si>
  <si>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</si>
  <si>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</si>
  <si>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</si>
  <si>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</si>
  <si>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</si>
  <si>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</si>
  <si>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</si>
  <si>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</si>
  <si>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</si>
  <si>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</si>
  <si>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</si>
  <si>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</si>
  <si>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</si>
  <si>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</si>
  <si>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</si>
  <si>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</si>
  <si>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</si>
  <si>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</si>
  <si>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</si>
  <si>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</si>
  <si>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</si>
  <si>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</si>
  <si>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</si>
  <si>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</si>
  <si>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</si>
  <si>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</si>
  <si>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</si>
  <si>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</si>
  <si>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</si>
  <si>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</si>
  <si>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</si>
  <si>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</si>
  <si>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</si>
  <si>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</si>
  <si>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</si>
  <si>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</si>
  <si>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</si>
  <si>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</si>
  <si>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</si>
  <si>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</si>
  <si>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</si>
  <si>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</si>
  <si>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</si>
  <si>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</si>
  <si>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</si>
  <si>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</si>
  <si>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</si>
  <si>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</si>
  <si>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</si>
  <si>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</si>
  <si>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</si>
  <si>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</si>
  <si>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</si>
  <si>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</si>
  <si>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</si>
  <si>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</si>
  <si>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</si>
  <si>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</si>
  <si>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</si>
  <si>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</si>
  <si>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</si>
  <si>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</si>
  <si>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</si>
  <si>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</si>
  <si>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</si>
  <si>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</si>
  <si>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</si>
  <si>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</si>
  <si>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</si>
  <si>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</si>
  <si>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</si>
  <si>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</si>
  <si>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</si>
  <si>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</si>
  <si>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</si>
  <si>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</si>
  <si>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</si>
  <si>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</si>
  <si>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</si>
  <si>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</si>
  <si>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</si>
  <si>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</si>
  <si>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</si>
  <si>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</si>
  <si>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</si>
  <si>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</si>
  <si>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</si>
  <si>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</si>
  <si>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</si>
  <si>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</si>
  <si>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</si>
  <si>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</si>
  <si>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</si>
  <si>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</si>
  <si>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</si>
  <si>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</si>
  <si>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</si>
  <si>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</si>
  <si>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</si>
  <si>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</si>
  <si>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</si>
  <si>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</si>
  <si>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</si>
  <si>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</si>
  <si>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</si>
  <si>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</si>
  <si>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</si>
  <si>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</si>
  <si>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</si>
  <si>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</si>
  <si>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</si>
  <si>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</si>
  <si>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</si>
  <si>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</si>
  <si>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</si>
  <si>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</si>
  <si>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</si>
  <si>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</si>
  <si>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</si>
  <si>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</si>
  <si>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</si>
  <si>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</si>
  <si>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</si>
  <si>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</si>
  <si>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</si>
  <si>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</si>
  <si>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</si>
  <si>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</si>
  <si>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</si>
  <si>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</si>
  <si>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</si>
  <si>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</si>
  <si>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</si>
  <si>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</si>
  <si>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</si>
  <si>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</si>
  <si>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</si>
  <si>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</si>
  <si>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</si>
  <si>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</si>
  <si>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</si>
  <si>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</si>
  <si>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</si>
  <si>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</si>
  <si>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</si>
  <si>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</si>
  <si>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</si>
  <si>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</si>
  <si>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</si>
  <si>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</si>
  <si>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</si>
  <si>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</si>
  <si>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</si>
  <si>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</si>
  <si>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</si>
  <si>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</si>
  <si>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</si>
  <si>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</si>
  <si>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</si>
  <si>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</si>
  <si>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</si>
  <si>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</si>
  <si>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</si>
  <si>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</si>
  <si>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</si>
  <si>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</si>
  <si>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</si>
  <si>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</si>
  <si>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</si>
  <si>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</si>
  <si>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</si>
  <si>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</si>
  <si>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</si>
  <si>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</si>
  <si>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</si>
  <si>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</si>
  <si>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</si>
  <si>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</si>
  <si>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</si>
  <si>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</si>
  <si>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</si>
  <si>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</si>
  <si>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</si>
  <si>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</si>
  <si>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</si>
  <si>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</si>
  <si>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</si>
  <si>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</si>
  <si>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</si>
  <si>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</si>
  <si>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</si>
  <si>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</si>
  <si>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</si>
  <si>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</si>
  <si>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</si>
  <si>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</si>
  <si>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</si>
  <si>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</si>
  <si>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</si>
  <si>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</si>
  <si>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</si>
  <si>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</si>
  <si>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</si>
  <si>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</si>
  <si>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</si>
  <si>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</si>
  <si>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</si>
  <si>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</si>
  <si>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</si>
  <si>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</si>
  <si>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</si>
  <si>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</si>
  <si>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</si>
  <si>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</si>
  <si>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</si>
  <si>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</si>
  <si>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</si>
  <si>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</si>
  <si>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</si>
  <si>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</si>
  <si>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</si>
  <si>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</si>
  <si>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</si>
  <si>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</si>
  <si>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</si>
  <si>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</si>
  <si>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</si>
  <si>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</si>
  <si>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</si>
  <si>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</si>
  <si>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</si>
  <si>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</si>
  <si>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</si>
  <si>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</si>
  <si>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</si>
  <si>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</si>
  <si>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</si>
  <si>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</si>
  <si>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</si>
  <si>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</si>
  <si>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</si>
  <si>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</si>
  <si>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</si>
  <si>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</si>
  <si>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</si>
  <si>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</si>
  <si>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</si>
  <si>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</si>
  <si>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</si>
  <si>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</si>
  <si>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</si>
  <si>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</si>
  <si>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</si>
  <si>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</si>
  <si>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</si>
  <si>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</si>
  <si>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</si>
  <si>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</si>
  <si>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</si>
  <si>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</si>
  <si>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</si>
  <si>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</si>
  <si>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</si>
  <si>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</si>
  <si>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</si>
  <si>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</si>
  <si>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</si>
  <si>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</si>
  <si>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</si>
  <si>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</si>
  <si>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</si>
  <si>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</si>
  <si>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</si>
  <si>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</si>
  <si>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</si>
  <si>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</si>
  <si>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</si>
  <si>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</si>
  <si>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</si>
  <si>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</si>
  <si>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</si>
  <si>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</si>
  <si>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</si>
  <si>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</si>
  <si>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</si>
  <si>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</si>
  <si>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</si>
  <si>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</si>
  <si>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</si>
  <si>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</si>
  <si>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</si>
  <si>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</si>
  <si>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</si>
  <si>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</si>
  <si>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</si>
  <si>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</si>
  <si>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</si>
  <si>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</si>
  <si>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</si>
  <si>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</si>
  <si>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</si>
  <si>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</si>
  <si>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</si>
  <si>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</si>
  <si>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</si>
  <si>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</si>
  <si>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</si>
  <si>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</si>
  <si>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</si>
  <si>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</si>
  <si>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</si>
  <si>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</si>
  <si>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</si>
  <si>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</si>
  <si>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</si>
  <si>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</si>
  <si>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</si>
  <si>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</si>
  <si>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</si>
  <si>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</si>
  <si>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</si>
  <si>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</si>
  <si>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</si>
  <si>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</si>
  <si>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</si>
  <si>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</si>
  <si>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</si>
  <si>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</si>
  <si>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</si>
  <si>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</si>
  <si>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</si>
  <si>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</si>
  <si>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</si>
  <si>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</si>
  <si>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</si>
  <si>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</si>
  <si>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</si>
  <si>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</si>
  <si>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</si>
  <si>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</si>
  <si>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</si>
  <si>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</si>
  <si>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</si>
  <si>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</si>
  <si>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</si>
  <si>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</si>
  <si>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</si>
  <si>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</si>
  <si>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</si>
  <si>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</si>
  <si>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</si>
  <si>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</si>
  <si>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</si>
  <si>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</si>
  <si>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</si>
  <si>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</si>
  <si>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</si>
  <si>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</si>
  <si>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</si>
  <si>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</si>
  <si>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</si>
  <si>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</si>
  <si>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</si>
  <si>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</si>
  <si>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</si>
  <si>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</si>
  <si>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</si>
  <si>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</si>
  <si>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</si>
  <si>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</si>
  <si>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</si>
  <si>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</si>
  <si>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</si>
  <si>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</si>
  <si>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</si>
  <si>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</si>
  <si>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</si>
  <si>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</si>
  <si>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</si>
  <si>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</si>
  <si>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</si>
  <si>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</si>
  <si>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</si>
  <si>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</si>
  <si>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</si>
  <si>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</si>
  <si>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</si>
  <si>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</si>
  <si>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</si>
  <si>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</si>
  <si>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</si>
  <si>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</si>
  <si>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</si>
  <si>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</si>
  <si>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</si>
  <si>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</si>
  <si>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</si>
  <si>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</si>
  <si>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</si>
  <si>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</si>
  <si>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</si>
  <si>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</si>
  <si>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</si>
  <si>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</si>
  <si>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</si>
  <si>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</si>
  <si>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</si>
  <si>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</si>
  <si>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</si>
  <si>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</si>
  <si>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</si>
  <si>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</si>
  <si>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</si>
  <si>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</si>
  <si>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</si>
  <si>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</si>
  <si>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</si>
  <si>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</si>
  <si>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</si>
  <si>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</si>
  <si>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</si>
  <si>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</si>
  <si>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</si>
  <si>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</si>
  <si>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</si>
  <si>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</si>
  <si>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</si>
  <si>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</si>
  <si>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</si>
  <si>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</si>
  <si>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</si>
  <si>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</si>
  <si>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</si>
  <si>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</si>
  <si>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</si>
  <si>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</si>
  <si>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</si>
  <si>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</si>
  <si>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</si>
  <si>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</si>
  <si>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</si>
  <si>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</si>
  <si>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</si>
  <si>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</si>
  <si>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</si>
  <si>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</si>
  <si>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</si>
  <si>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</si>
  <si>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</si>
  <si>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</si>
  <si>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</si>
  <si>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</si>
  <si>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</si>
  <si>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</si>
  <si>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</si>
  <si>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</si>
  <si>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</si>
  <si>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</si>
  <si>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</si>
  <si>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</si>
  <si>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</si>
  <si>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</si>
  <si>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</si>
  <si>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</si>
  <si>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</si>
  <si>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</si>
  <si>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</si>
  <si>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</si>
  <si>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</si>
  <si>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</si>
  <si>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</si>
  <si>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</si>
  <si>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</si>
  <si>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</si>
  <si>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</si>
  <si>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</si>
  <si>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</si>
  <si>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</si>
  <si>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</si>
  <si>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</si>
  <si>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</si>
  <si>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</si>
  <si>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</si>
  <si>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</si>
  <si>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</si>
  <si>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</si>
  <si>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</si>
  <si>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</si>
  <si>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</si>
  <si>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</si>
  <si>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</si>
  <si>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</si>
  <si>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</si>
  <si>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</si>
  <si>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</si>
  <si>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</si>
  <si>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</si>
  <si>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</si>
  <si>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</si>
  <si>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</si>
  <si>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</si>
  <si>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</si>
  <si>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</si>
  <si>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</si>
  <si>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</si>
  <si>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</si>
  <si>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</si>
  <si>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</si>
  <si>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</si>
  <si>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</si>
  <si>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</si>
  <si>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</si>
  <si>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</si>
  <si>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</si>
  <si>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</si>
  <si>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</si>
  <si>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</si>
  <si>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</si>
  <si>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</si>
  <si>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</si>
  <si>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</si>
  <si>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</si>
  <si>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</si>
  <si>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</si>
  <si>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</si>
  <si>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</si>
  <si>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</si>
  <si>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</si>
  <si>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</si>
  <si>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</si>
  <si>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</si>
  <si>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</si>
  <si>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</si>
  <si>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</si>
  <si>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</si>
  <si>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</si>
  <si>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</si>
  <si>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</si>
  <si>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</si>
  <si>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</si>
  <si>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</si>
  <si>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</si>
  <si>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</si>
  <si>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</si>
  <si>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</si>
  <si>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</si>
  <si>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</si>
  <si>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</si>
  <si>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</si>
  <si>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</si>
  <si>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</si>
  <si>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</si>
  <si>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</si>
  <si>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</si>
  <si>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</si>
  <si>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</si>
  <si>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</si>
  <si>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</si>
  <si>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</si>
  <si>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</si>
  <si>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</si>
  <si>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</si>
  <si>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</si>
  <si>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</si>
  <si>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</si>
  <si>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</si>
  <si>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</si>
  <si>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</si>
  <si>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</si>
  <si>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</si>
  <si>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</si>
  <si>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</si>
  <si>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</si>
  <si>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</si>
  <si>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</si>
  <si>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</si>
  <si>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</si>
  <si>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</si>
  <si>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</si>
  <si>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</si>
  <si>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</si>
  <si>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</si>
  <si>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</si>
  <si>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</si>
  <si>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</si>
  <si>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</si>
  <si>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</si>
  <si>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</si>
  <si>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</si>
  <si>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</si>
  <si>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</si>
  <si>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</si>
  <si>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</si>
  <si>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</si>
  <si>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</si>
  <si>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</si>
  <si>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</si>
  <si>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</si>
  <si>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</si>
  <si>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</si>
  <si>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</si>
  <si>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</si>
  <si>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</si>
  <si>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</si>
  <si>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</si>
  <si>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</si>
  <si>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</si>
  <si>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</si>
  <si>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</si>
  <si>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</si>
  <si>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</si>
  <si>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</si>
  <si>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</si>
  <si>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</si>
  <si>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</si>
  <si>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</si>
  <si>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</si>
  <si>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</si>
  <si>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</si>
  <si>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</si>
  <si>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</si>
  <si>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</si>
  <si>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</si>
  <si>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</si>
  <si>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</si>
  <si>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</si>
  <si>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</si>
  <si>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</si>
  <si>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</si>
  <si>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</si>
  <si>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</si>
  <si>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</si>
  <si>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</si>
  <si>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</si>
  <si>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</si>
  <si>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</si>
  <si>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</si>
  <si>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</si>
  <si>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</si>
  <si>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</si>
  <si>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</si>
  <si>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</si>
  <si>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</si>
  <si>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</si>
  <si>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</si>
  <si>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</si>
  <si>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</si>
  <si>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</si>
  <si>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</si>
  <si>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</si>
  <si>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</si>
  <si>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</si>
  <si>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</si>
  <si>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</si>
  <si>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</si>
  <si>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</si>
  <si>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</si>
  <si>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</si>
  <si>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</si>
  <si>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</si>
  <si>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</si>
  <si>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</si>
  <si>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</si>
  <si>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</si>
  <si>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</si>
  <si>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</si>
  <si>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</si>
  <si>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</si>
  <si>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</si>
  <si>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</si>
  <si>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</si>
  <si>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</si>
  <si>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</si>
  <si>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</si>
  <si>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</si>
  <si>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</si>
  <si>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</si>
  <si>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</si>
  <si>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</si>
  <si>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</si>
  <si>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</si>
  <si>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</si>
  <si>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</si>
  <si>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</si>
  <si>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</si>
  <si>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</si>
  <si>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</si>
  <si>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</si>
  <si>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</si>
  <si>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</si>
  <si>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</si>
  <si>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</si>
  <si>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</si>
  <si>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</si>
  <si>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</si>
  <si>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</si>
  <si>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</si>
  <si>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</si>
  <si>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</si>
  <si>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</si>
  <si>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</si>
  <si>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</si>
  <si>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</si>
  <si>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</si>
  <si>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</si>
  <si>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</si>
  <si>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</si>
  <si>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</si>
  <si>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</si>
  <si>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</si>
  <si>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</si>
  <si>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</si>
  <si>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</si>
  <si>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</si>
  <si>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</si>
  <si>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</si>
  <si>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</si>
  <si>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</si>
  <si>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</si>
  <si>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</si>
  <si>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</si>
  <si>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</si>
  <si>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</si>
  <si>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</si>
  <si>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</si>
  <si>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</si>
  <si>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</si>
  <si>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</si>
  <si>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</si>
  <si>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</si>
  <si>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</si>
  <si>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</si>
  <si>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</si>
  <si>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</si>
  <si>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</si>
  <si>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</si>
  <si>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</si>
  <si>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</si>
  <si>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</si>
  <si>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</si>
  <si>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</si>
  <si>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</si>
  <si>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</si>
  <si>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</si>
  <si>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</si>
  <si>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</si>
  <si>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</si>
  <si>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</si>
  <si>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</si>
  <si>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</si>
  <si>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</si>
  <si>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</si>
  <si>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</si>
  <si>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</si>
  <si>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</si>
  <si>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</si>
  <si>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</si>
  <si>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</si>
  <si>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</si>
  <si>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</si>
  <si>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</si>
  <si>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</si>
  <si>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</si>
  <si>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</si>
  <si>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</si>
  <si>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</si>
  <si>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</si>
  <si>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</si>
  <si>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</si>
  <si>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</si>
  <si>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</si>
  <si>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</si>
  <si>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</si>
  <si>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</si>
  <si>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</si>
  <si>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</si>
  <si>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</si>
  <si>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</si>
  <si>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</si>
  <si>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</si>
  <si>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</si>
  <si>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</si>
  <si>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</si>
  <si>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</si>
  <si>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</si>
  <si>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</si>
  <si>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</si>
  <si>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</si>
  <si>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</si>
  <si>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</si>
  <si>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</si>
  <si>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</si>
  <si>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</si>
  <si>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</si>
  <si>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</si>
  <si>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</si>
  <si>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</si>
  <si>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</si>
  <si>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</si>
  <si>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</si>
  <si>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</si>
  <si>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</si>
  <si>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</si>
  <si>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</si>
  <si>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</si>
  <si>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</si>
  <si>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</si>
  <si>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</si>
  <si>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</si>
  <si>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</si>
  <si>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</si>
  <si>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</si>
  <si>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</si>
  <si>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</si>
  <si>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</si>
  <si>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</si>
  <si>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</si>
  <si>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</si>
  <si>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</si>
  <si>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</si>
  <si>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</si>
  <si>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</si>
  <si>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</si>
  <si>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</si>
  <si>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</si>
  <si>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</si>
  <si>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</si>
  <si>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</si>
  <si>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</si>
  <si>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</si>
  <si>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</si>
  <si>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</si>
  <si>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</si>
  <si>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</si>
  <si>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</si>
  <si>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</si>
  <si>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</si>
  <si>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</si>
  <si>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</si>
  <si>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</si>
  <si>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</si>
  <si>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</si>
  <si>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</si>
  <si>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</si>
  <si>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</si>
  <si>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</si>
  <si>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</si>
  <si>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</si>
  <si>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</si>
  <si>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</si>
  <si>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</si>
  <si>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</si>
  <si>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</si>
  <si>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</si>
  <si>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</si>
  <si>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</si>
  <si>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</si>
  <si>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</si>
  <si>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</si>
  <si>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</si>
  <si>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</si>
  <si>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</si>
  <si>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</si>
  <si>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</si>
  <si>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</si>
  <si>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</si>
  <si>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</si>
  <si>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</si>
  <si>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</si>
  <si>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</si>
  <si>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</si>
  <si>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</si>
  <si>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</si>
  <si>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</si>
  <si>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</si>
  <si>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</si>
  <si>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</si>
  <si>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</si>
  <si>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</si>
  <si>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</si>
  <si>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</si>
  <si>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</si>
  <si>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</si>
  <si>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</si>
  <si>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</si>
  <si>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</si>
  <si>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</si>
  <si>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</si>
  <si>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</si>
  <si>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</si>
  <si>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</si>
  <si>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</si>
  <si>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</si>
  <si>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</si>
  <si>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</si>
  <si>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</si>
  <si>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</si>
  <si>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</si>
  <si>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</si>
  <si>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</si>
  <si>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</si>
  <si>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</si>
  <si>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</si>
  <si>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</si>
  <si>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</si>
  <si>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</si>
  <si>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</si>
  <si>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</si>
  <si>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</si>
  <si>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</si>
  <si>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</si>
  <si>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</si>
  <si>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</si>
  <si>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</si>
  <si>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</si>
  <si>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</si>
  <si>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</si>
  <si>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</si>
  <si>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</si>
  <si>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</si>
  <si>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</si>
  <si>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</si>
  <si>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</si>
  <si>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</si>
  <si>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</si>
  <si>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</si>
  <si>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</si>
  <si>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</si>
  <si>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</si>
  <si>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</si>
  <si>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</si>
  <si>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</si>
  <si>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</si>
  <si>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</si>
  <si>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</si>
  <si>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</si>
  <si>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</si>
  <si>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</si>
  <si>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</si>
  <si>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</si>
  <si>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</si>
  <si>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</si>
  <si>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</si>
  <si>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</si>
  <si>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</si>
  <si>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</si>
  <si>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</si>
  <si>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</si>
  <si>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</si>
  <si>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</si>
  <si>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</si>
  <si>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</si>
  <si>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</si>
  <si>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</si>
  <si>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</si>
  <si>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</si>
  <si>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</si>
  <si>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</si>
  <si>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</si>
  <si>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</si>
  <si>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</si>
  <si>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</si>
  <si>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</si>
  <si>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</si>
  <si>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</si>
  <si>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</si>
  <si>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</si>
  <si>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</si>
  <si>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</si>
  <si>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</si>
  <si>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</si>
  <si>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</si>
  <si>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</si>
  <si>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</si>
  <si>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</si>
  <si>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</si>
  <si>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</si>
  <si>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</si>
  <si>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</si>
  <si>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</si>
  <si>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</si>
  <si>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</si>
  <si>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</si>
  <si>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</si>
  <si>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</si>
  <si>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</si>
  <si>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</si>
  <si>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</si>
  <si>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</si>
  <si>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</si>
  <si>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</si>
  <si>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</si>
  <si>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</si>
  <si>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</si>
  <si>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</si>
  <si>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</si>
  <si>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</si>
  <si>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</si>
  <si>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</si>
  <si>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</si>
  <si>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</si>
  <si>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</si>
  <si>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</si>
  <si>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</si>
  <si>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</si>
  <si>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</si>
  <si>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</si>
  <si>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</si>
  <si>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</si>
  <si>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</si>
  <si>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</si>
  <si>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</si>
  <si>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</si>
  <si>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</si>
  <si>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</si>
  <si>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</si>
  <si>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</si>
  <si>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</si>
  <si>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</si>
  <si>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</si>
  <si>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</si>
  <si>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</si>
  <si>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</si>
  <si>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</si>
  <si>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</si>
  <si>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</si>
  <si>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</si>
  <si>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</si>
  <si>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</si>
  <si>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</si>
  <si>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</si>
  <si>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</si>
  <si>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</si>
  <si>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</si>
  <si>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</si>
  <si>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</si>
  <si>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</si>
  <si>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</si>
  <si>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</si>
  <si>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</si>
  <si>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</si>
  <si>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</si>
  <si>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</si>
  <si>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</si>
  <si>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</si>
  <si>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</si>
  <si>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</si>
  <si>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</si>
  <si>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</si>
  <si>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</si>
  <si>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</si>
  <si>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</si>
  <si>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</si>
  <si>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</si>
  <si>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</si>
  <si>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</si>
  <si>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</si>
  <si>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</si>
  <si>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</si>
  <si>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</si>
  <si>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</si>
  <si>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</si>
  <si>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</si>
  <si>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</si>
  <si>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</si>
  <si>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</si>
  <si>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</si>
  <si>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</si>
  <si>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</si>
  <si>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</si>
  <si>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</si>
  <si>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</si>
  <si>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</si>
  <si>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</si>
  <si>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</si>
  <si>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</si>
  <si>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</si>
  <si>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</si>
  <si>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</si>
  <si>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</si>
  <si>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</si>
  <si>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</si>
  <si>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</si>
  <si>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</si>
  <si>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</si>
  <si>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</si>
  <si>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</si>
  <si>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</si>
  <si>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</si>
  <si>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</si>
  <si>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</si>
  <si>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</si>
  <si>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</si>
  <si>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</si>
  <si>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</si>
  <si>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</si>
  <si>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</si>
  <si>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</si>
  <si>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</si>
  <si>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</si>
  <si>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</si>
  <si>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</si>
  <si>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</si>
  <si>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</si>
  <si>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</si>
  <si>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</si>
  <si>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</si>
  <si>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</si>
  <si>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</si>
  <si>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</si>
  <si>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</si>
  <si>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</si>
  <si>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</si>
  <si>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</si>
  <si>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</si>
  <si>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</si>
  <si>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</si>
  <si>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</si>
  <si>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</si>
  <si>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</si>
  <si>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</si>
  <si>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</si>
  <si>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</si>
  <si>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</si>
  <si>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</si>
  <si>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</si>
  <si>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</si>
  <si>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</si>
  <si>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</si>
  <si>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</si>
  <si>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</si>
  <si>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</si>
  <si>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</si>
  <si>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</si>
  <si>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</si>
  <si>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</si>
  <si>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</si>
  <si>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</si>
  <si>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</si>
  <si>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</si>
  <si>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</si>
  <si>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</si>
  <si>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</si>
  <si>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</si>
  <si>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</si>
  <si>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</si>
  <si>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</si>
  <si>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</si>
  <si>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</si>
  <si>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</si>
  <si>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</si>
  <si>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</si>
  <si>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</si>
  <si>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</si>
  <si>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</si>
  <si>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</si>
  <si>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</si>
  <si>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</si>
  <si>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</si>
  <si>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</si>
  <si>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</si>
  <si>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</si>
  <si>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</si>
  <si>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</si>
  <si>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</si>
  <si>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</si>
  <si>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</si>
  <si>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</si>
  <si>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</si>
  <si>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</si>
  <si>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</si>
  <si>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</si>
  <si>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</si>
  <si>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</si>
  <si>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</si>
  <si>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</si>
  <si>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</si>
  <si>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</si>
  <si>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</si>
  <si>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</si>
  <si>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</si>
  <si>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</si>
  <si>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</si>
  <si>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</si>
  <si>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</si>
  <si>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</si>
  <si>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</si>
  <si>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</si>
  <si>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</si>
  <si>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</si>
  <si>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</si>
  <si>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</si>
  <si>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</si>
  <si>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</si>
  <si>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</si>
  <si>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</si>
  <si>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</si>
  <si>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</si>
  <si>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</si>
  <si>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</si>
  <si>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</si>
  <si>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</si>
  <si>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</si>
  <si>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</si>
  <si>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</si>
  <si>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</si>
  <si>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</si>
  <si>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</si>
  <si>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</si>
  <si>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</si>
  <si>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</si>
  <si>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</si>
  <si>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</si>
  <si>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</si>
  <si>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</si>
  <si>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</si>
  <si>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</si>
  <si>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</si>
  <si>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</si>
  <si>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</si>
  <si>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</si>
  <si>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</si>
  <si>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</si>
  <si>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</si>
  <si>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</si>
  <si>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</si>
  <si>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</si>
  <si>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</si>
  <si>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</si>
  <si>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</si>
  <si>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</si>
  <si>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</si>
  <si>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</si>
  <si>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</si>
  <si>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</si>
  <si>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</si>
  <si>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</si>
  <si>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</si>
  <si>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</si>
  <si>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</si>
  <si>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</si>
  <si>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</si>
  <si>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</si>
  <si>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</si>
  <si>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</si>
  <si>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</si>
  <si>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</si>
  <si>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</si>
  <si>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</si>
  <si>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</si>
  <si>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</si>
  <si>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</si>
  <si>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</si>
  <si>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</si>
  <si>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</si>
  <si>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</si>
  <si>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</si>
  <si>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</si>
  <si>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</si>
  <si>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</si>
  <si>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</si>
  <si>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</si>
  <si>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</si>
  <si>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</si>
  <si>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</si>
  <si>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</si>
  <si>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</si>
  <si>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</si>
  <si>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</si>
  <si>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</si>
  <si>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</si>
  <si>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</si>
  <si>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</si>
  <si>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</si>
  <si>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</si>
  <si>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</si>
  <si>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</si>
  <si>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</si>
  <si>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</si>
  <si>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</si>
  <si>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</si>
  <si>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</si>
  <si>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</si>
  <si>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</si>
  <si>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</si>
  <si>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</si>
  <si>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</si>
  <si>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</si>
  <si>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</si>
  <si>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</si>
  <si>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</si>
  <si>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</si>
  <si>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</si>
  <si>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</si>
  <si>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</si>
  <si>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</si>
  <si>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</si>
  <si>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</si>
  <si>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</si>
  <si>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</si>
  <si>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</si>
  <si>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</si>
  <si>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</si>
  <si>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</si>
  <si>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</si>
  <si>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</si>
  <si>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</si>
  <si>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</si>
  <si>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</si>
  <si>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</si>
  <si>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</si>
  <si>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</si>
  <si>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</si>
  <si>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</si>
  <si>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</si>
  <si>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</si>
  <si>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</si>
  <si>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</si>
  <si>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</si>
  <si>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</si>
  <si>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</si>
  <si>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</si>
  <si>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</si>
  <si>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</si>
  <si>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</si>
  <si>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</si>
  <si>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</si>
  <si>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</si>
  <si>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</si>
  <si>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</si>
  <si>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</si>
  <si>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</si>
  <si>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</si>
  <si>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</si>
  <si>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</si>
  <si>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</si>
  <si>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</si>
  <si>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</si>
  <si>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</si>
  <si>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</si>
  <si>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</si>
  <si>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</si>
  <si>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</si>
  <si>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</si>
  <si>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</si>
  <si>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</si>
  <si>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</si>
  <si>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</si>
  <si>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</si>
  <si>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</si>
  <si>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</si>
  <si>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</si>
  <si>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</si>
  <si>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</si>
  <si>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</si>
  <si>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</si>
  <si>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</si>
  <si>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</si>
  <si>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</si>
  <si>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</si>
  <si>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</si>
  <si>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</si>
  <si>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</si>
  <si>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</si>
  <si>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</si>
  <si>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</si>
  <si>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</si>
  <si>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</si>
  <si>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</si>
  <si>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</si>
  <si>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</si>
  <si>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</si>
  <si>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</si>
  <si>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</si>
  <si>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</si>
  <si>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</si>
  <si>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</si>
  <si>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</si>
  <si>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</si>
  <si>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</si>
  <si>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</si>
  <si>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</si>
  <si>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</si>
  <si>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</si>
  <si>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</si>
  <si>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</si>
  <si>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</si>
  <si>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</si>
  <si>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</si>
  <si>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</si>
  <si>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</si>
  <si>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</si>
  <si>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</si>
  <si>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</si>
  <si>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</si>
  <si>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</si>
  <si>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</si>
  <si>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</si>
  <si>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</si>
  <si>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</si>
  <si>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</si>
  <si>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</si>
  <si>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</si>
  <si>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</si>
  <si>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</si>
  <si>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</si>
  <si>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</si>
  <si>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</si>
  <si>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</si>
  <si>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</si>
  <si>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</si>
  <si>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</si>
  <si>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</si>
  <si>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</si>
  <si>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</si>
  <si>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</si>
  <si>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</si>
  <si>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</si>
  <si>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</si>
  <si>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</si>
  <si>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</si>
  <si>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</si>
  <si>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</si>
  <si>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</si>
  <si>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</si>
  <si>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</si>
  <si>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</si>
  <si>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</si>
  <si>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</si>
  <si>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</si>
  <si>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</si>
  <si>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</si>
  <si>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</si>
  <si>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</si>
  <si>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</si>
  <si>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</si>
  <si>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</si>
  <si>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</si>
  <si>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</si>
  <si>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</si>
  <si>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</si>
  <si>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</si>
  <si>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</si>
  <si>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</si>
  <si>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</si>
  <si>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</si>
  <si>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</si>
  <si>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</si>
  <si>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</si>
  <si>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</si>
  <si>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</si>
  <si>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</si>
  <si>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</si>
  <si>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</si>
  <si>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</si>
  <si>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</si>
  <si>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</si>
  <si>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</si>
  <si>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</si>
  <si>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</si>
  <si>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</si>
  <si>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</si>
  <si>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</si>
  <si>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</si>
  <si>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</si>
  <si>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</si>
  <si>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</si>
  <si>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</si>
  <si>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</si>
  <si>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</si>
  <si>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</si>
  <si>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</si>
  <si>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</si>
  <si>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</si>
  <si>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</si>
  <si>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</si>
  <si>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</si>
  <si>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</si>
  <si>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</si>
  <si>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</si>
  <si>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</si>
  <si>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</si>
  <si>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</si>
  <si>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</si>
  <si>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</si>
  <si>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</si>
  <si>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</si>
  <si>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</si>
  <si>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</si>
  <si>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</si>
  <si>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</si>
  <si>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</si>
  <si>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</si>
  <si>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</si>
  <si>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</si>
  <si>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</si>
  <si>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</si>
  <si>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</si>
  <si>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</si>
  <si>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</si>
  <si>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</si>
  <si>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</si>
  <si>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</si>
  <si>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</si>
  <si>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</si>
  <si>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</si>
  <si>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</si>
  <si>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</si>
  <si>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</si>
  <si>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</si>
  <si>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</si>
  <si>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</si>
  <si>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</si>
  <si>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</si>
  <si>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</si>
  <si>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</si>
  <si>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</si>
  <si>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</si>
  <si>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</si>
  <si>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</si>
  <si>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</si>
  <si>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</si>
  <si>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</si>
  <si>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</si>
  <si>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</si>
  <si>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</si>
  <si>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</si>
  <si>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</si>
  <si>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</si>
  <si>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</si>
  <si>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</si>
  <si>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</si>
  <si>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</si>
  <si>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</si>
  <si>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</si>
  <si>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</si>
  <si>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</si>
  <si>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</si>
  <si>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</si>
  <si>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</si>
  <si>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</si>
  <si>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</si>
  <si>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</si>
  <si>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</si>
  <si>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</si>
  <si>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</si>
  <si>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</si>
  <si>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</si>
  <si>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</si>
  <si>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</si>
  <si>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</si>
  <si>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</si>
  <si>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</si>
  <si>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</si>
  <si>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</si>
  <si>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</si>
  <si>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</si>
  <si>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</si>
  <si>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</si>
  <si>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</si>
  <si>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</si>
  <si>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</si>
  <si>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</si>
  <si>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</si>
  <si>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</si>
  <si>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</si>
  <si>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</si>
  <si>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</si>
  <si>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</si>
  <si>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</si>
  <si>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</si>
  <si>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</si>
  <si>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</si>
  <si>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</si>
  <si>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</si>
  <si>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</si>
  <si>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</si>
  <si>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</si>
  <si>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</si>
  <si>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</si>
  <si>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</si>
  <si>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</si>
  <si>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</si>
  <si>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</si>
  <si>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</si>
  <si>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</si>
  <si>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</si>
  <si>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</si>
  <si>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</si>
  <si>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</si>
  <si>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</si>
  <si>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</si>
  <si>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</si>
  <si>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</si>
  <si>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</si>
  <si>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</si>
  <si>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</si>
  <si>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</si>
  <si>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</si>
  <si>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</si>
  <si>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</si>
  <si>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</si>
  <si>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</si>
  <si>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</si>
  <si>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</si>
  <si>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</si>
  <si>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</si>
  <si>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</si>
  <si>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</si>
  <si>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</si>
  <si>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</si>
  <si>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</si>
  <si>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</si>
  <si>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</si>
  <si>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</si>
  <si>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</si>
  <si>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</si>
  <si>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</si>
  <si>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</si>
  <si>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</si>
  <si>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</si>
  <si>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</si>
  <si>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</si>
  <si>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</si>
  <si>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</si>
  <si>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</si>
  <si>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</si>
  <si>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</si>
  <si>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</si>
  <si>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</si>
  <si>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</si>
  <si>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</si>
  <si>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</si>
  <si>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</si>
  <si>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</si>
  <si>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</si>
  <si>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</si>
  <si>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</si>
  <si>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</si>
  <si>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</si>
  <si>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</si>
  <si>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</si>
  <si>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</si>
  <si>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</si>
  <si>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</si>
  <si>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</si>
  <si>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</si>
  <si>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</si>
  <si>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</si>
  <si>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</si>
  <si>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</si>
  <si>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</si>
  <si>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</si>
  <si>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</si>
  <si>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</si>
  <si>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</si>
  <si>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</si>
  <si>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</si>
  <si>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</si>
  <si>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</si>
  <si>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</si>
  <si>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</si>
  <si>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</si>
  <si>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</si>
  <si>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</si>
  <si>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</si>
  <si>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</si>
  <si>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</si>
  <si>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</si>
  <si>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</si>
  <si>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</si>
  <si>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</si>
  <si>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</si>
  <si>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</si>
  <si>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</si>
  <si>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</si>
  <si>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</si>
  <si>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</si>
  <si>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</si>
  <si>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</si>
  <si>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</si>
  <si>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</si>
  <si>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</si>
  <si>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</si>
  <si>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</si>
  <si>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</si>
  <si>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</si>
  <si>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</si>
  <si>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</si>
  <si>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</si>
  <si>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</si>
  <si>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</si>
  <si>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</si>
  <si>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</si>
  <si>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</si>
  <si>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</si>
  <si>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</si>
  <si>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</si>
  <si>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</si>
  <si>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</si>
  <si>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</si>
  <si>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</si>
  <si>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</si>
  <si>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</si>
  <si>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</si>
  <si>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</si>
  <si>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</si>
  <si>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</si>
  <si>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</si>
  <si>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</si>
  <si>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</si>
  <si>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</si>
  <si>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</si>
  <si>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</si>
  <si>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</si>
  <si>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</si>
  <si>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</si>
  <si>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</si>
  <si>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</si>
  <si>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</si>
  <si>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</si>
  <si>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</si>
  <si>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</si>
  <si>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</si>
  <si>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</si>
  <si>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</si>
  <si>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</si>
  <si>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</si>
  <si>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</si>
  <si>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</si>
  <si>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</si>
  <si>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</si>
  <si>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</si>
  <si>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</si>
  <si>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</si>
  <si>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</si>
  <si>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</si>
  <si>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</si>
  <si>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</si>
  <si>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</si>
  <si>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</si>
  <si>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</si>
  <si>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</si>
  <si>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</si>
  <si>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</si>
  <si>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</si>
  <si>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</si>
  <si>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</si>
  <si>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</si>
  <si>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</si>
  <si>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</si>
  <si>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</si>
  <si>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</si>
  <si>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</si>
  <si>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</si>
  <si>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</si>
  <si>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</si>
  <si>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</si>
  <si>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</si>
  <si>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</si>
  <si>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</si>
  <si>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</si>
  <si>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</si>
  <si>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</si>
  <si>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</si>
  <si>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</si>
  <si>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</si>
  <si>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</si>
  <si>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</si>
  <si>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</si>
  <si>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</si>
  <si>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</si>
  <si>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</si>
  <si>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</si>
  <si>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</si>
  <si>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</si>
  <si>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</si>
  <si>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</si>
  <si>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</si>
  <si>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</si>
  <si>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</si>
  <si>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</si>
  <si>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</si>
  <si>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</si>
  <si>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</si>
  <si>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</si>
  <si>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</si>
  <si>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</si>
  <si>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</si>
  <si>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</si>
  <si>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</si>
  <si>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</si>
  <si>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</si>
  <si>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</si>
  <si>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</si>
  <si>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</si>
  <si>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</si>
  <si>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</si>
  <si>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</si>
  <si>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</si>
  <si>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</si>
  <si>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</si>
  <si>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</si>
  <si>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</si>
  <si>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</si>
  <si>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</si>
  <si>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</si>
  <si>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</si>
  <si>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</si>
  <si>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</si>
  <si>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</si>
  <si>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</si>
  <si>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</si>
  <si>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</si>
  <si>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</si>
  <si>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</si>
  <si>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</si>
  <si>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</si>
  <si>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</si>
  <si>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</si>
  <si>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</si>
  <si>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</si>
  <si>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</si>
  <si>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</si>
  <si>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</si>
  <si>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</si>
  <si>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</si>
  <si>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</si>
  <si>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</si>
  <si>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</si>
  <si>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</si>
  <si>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</si>
  <si>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</si>
  <si>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</si>
  <si>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</si>
  <si>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</si>
  <si>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</si>
  <si>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</si>
  <si>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</si>
  <si>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</si>
  <si>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</si>
  <si>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</si>
  <si>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</si>
  <si>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</si>
  <si>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</si>
  <si>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</si>
  <si>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</si>
  <si>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</si>
  <si>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</si>
  <si>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</si>
  <si>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</si>
  <si>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</si>
  <si>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</si>
  <si>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</si>
  <si>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</si>
  <si>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</si>
  <si>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</si>
  <si>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</si>
  <si>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</si>
  <si>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</si>
  <si>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</si>
  <si>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</si>
  <si>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</si>
  <si>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</si>
  <si>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</si>
  <si>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</si>
  <si>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</si>
  <si>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</si>
  <si>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</si>
  <si>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</si>
  <si>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</si>
  <si>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</si>
  <si>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</si>
  <si>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</si>
  <si>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</si>
  <si>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</si>
  <si>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</si>
  <si>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</si>
  <si>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</si>
  <si>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</si>
  <si>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</si>
  <si>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</si>
  <si>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</si>
  <si>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</si>
  <si>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</si>
  <si>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</si>
  <si>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</si>
  <si>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</si>
  <si>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</si>
  <si>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</si>
  <si>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</si>
  <si>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</si>
  <si>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</si>
  <si>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</si>
  <si>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</si>
  <si>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</si>
  <si>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</si>
  <si>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</si>
  <si>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</si>
  <si>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</si>
  <si>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</si>
  <si>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</si>
  <si>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</si>
  <si>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</si>
  <si>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</si>
  <si>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</si>
  <si>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</si>
  <si>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</si>
  <si>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</si>
  <si>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</si>
  <si>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</si>
  <si>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</si>
  <si>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</si>
  <si>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</si>
  <si>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</si>
  <si>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</si>
  <si>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</si>
  <si>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</si>
  <si>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</si>
  <si>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</si>
  <si>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</si>
  <si>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</si>
  <si>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</si>
  <si>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</si>
  <si>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</si>
  <si>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</si>
  <si>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</si>
  <si>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</si>
  <si>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</si>
  <si>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</si>
  <si>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</si>
  <si>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</si>
  <si>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</si>
  <si>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</si>
  <si>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</si>
  <si>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</si>
  <si>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</si>
  <si>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</si>
  <si>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</si>
  <si>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</si>
  <si>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</si>
  <si>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</si>
  <si>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</si>
  <si>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</si>
  <si>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</si>
  <si>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</si>
  <si>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</si>
  <si>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</si>
  <si>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</si>
  <si>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</si>
  <si>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</si>
  <si>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</si>
  <si>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</si>
  <si>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</si>
  <si>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</si>
  <si>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</si>
  <si>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</si>
  <si>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</si>
  <si>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</si>
  <si>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</si>
  <si>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</si>
  <si>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</si>
  <si>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</si>
  <si>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</si>
  <si>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</si>
  <si>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</si>
  <si>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</si>
  <si>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</si>
  <si>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</si>
  <si>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</si>
  <si>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</si>
  <si>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</si>
  <si>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</si>
  <si>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</si>
  <si>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</si>
  <si>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</si>
  <si>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</si>
  <si>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</si>
  <si>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</si>
  <si>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</si>
  <si>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</si>
  <si>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</si>
  <si>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</si>
  <si>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</si>
  <si>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</si>
  <si>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</si>
  <si>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</si>
  <si>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</si>
  <si>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</si>
  <si>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</si>
  <si>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</si>
  <si>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</si>
  <si>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</si>
  <si>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</si>
  <si>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</si>
  <si>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</si>
  <si>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</si>
  <si>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</si>
  <si>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</si>
  <si>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</si>
  <si>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</si>
  <si>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</si>
  <si>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</si>
  <si>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</si>
  <si>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</si>
  <si>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</si>
  <si>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</si>
  <si>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</si>
  <si>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</si>
  <si>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</si>
  <si>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</si>
  <si>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</si>
  <si>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</si>
  <si>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</si>
  <si>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</si>
  <si>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</si>
  <si>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</si>
  <si>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</si>
  <si>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</si>
  <si>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</si>
  <si>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</si>
  <si>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</si>
  <si>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</si>
  <si>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</si>
  <si>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</si>
  <si>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</si>
  <si>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</si>
  <si>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</si>
  <si>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</si>
  <si>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</si>
  <si>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</si>
  <si>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</si>
  <si>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</si>
  <si>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</si>
  <si>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</si>
  <si>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</si>
  <si>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</si>
  <si>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</si>
  <si>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</si>
  <si>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</si>
  <si>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</si>
  <si>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</si>
  <si>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</si>
  <si>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</si>
  <si>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</si>
  <si>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</si>
  <si>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</si>
  <si>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</si>
  <si>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</si>
  <si>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</si>
  <si>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</si>
  <si>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</si>
  <si>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</si>
  <si>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</si>
  <si>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</si>
  <si>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</si>
  <si>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</si>
  <si>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</si>
  <si>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</si>
  <si>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</si>
  <si>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</si>
  <si>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</si>
  <si>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</si>
  <si>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</si>
  <si>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</si>
  <si>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</si>
  <si>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</si>
  <si>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</si>
  <si>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</si>
  <si>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</si>
  <si>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</si>
  <si>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</si>
  <si>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</si>
  <si>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</si>
  <si>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</si>
  <si>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</si>
  <si>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</si>
  <si>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</si>
  <si>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</si>
  <si>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</si>
  <si>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</si>
  <si>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</si>
  <si>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</si>
  <si>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</si>
  <si>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</si>
  <si>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</si>
  <si>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</si>
  <si>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</si>
  <si>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</si>
  <si>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</si>
  <si>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</si>
  <si>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</si>
  <si>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</si>
  <si>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</si>
  <si>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</si>
  <si>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</si>
  <si>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</si>
  <si>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</si>
  <si>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</si>
  <si>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</si>
  <si>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</si>
  <si>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</si>
  <si>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</si>
  <si>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</si>
  <si>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</si>
  <si>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</si>
  <si>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</si>
  <si>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</si>
  <si>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</si>
  <si>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</si>
  <si>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</si>
  <si>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</si>
  <si>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</si>
  <si>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</si>
  <si>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</si>
  <si>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</si>
  <si>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</si>
  <si>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</si>
  <si>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</si>
  <si>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</si>
  <si>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</si>
  <si>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</si>
  <si>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</si>
  <si>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</si>
  <si>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</si>
  <si>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</si>
  <si>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</si>
  <si>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</si>
  <si>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</si>
  <si>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</si>
  <si>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</si>
  <si>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</si>
  <si>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</si>
  <si>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</si>
  <si>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</si>
  <si>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</si>
  <si>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</si>
  <si>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</si>
  <si>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</si>
  <si>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</si>
  <si>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</si>
  <si>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</si>
  <si>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</si>
  <si>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</si>
  <si>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</si>
  <si>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</si>
  <si>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</si>
  <si>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</si>
  <si>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</si>
  <si>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</si>
  <si>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</si>
  <si>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</si>
  <si>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</si>
  <si>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</si>
  <si>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</si>
  <si>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</si>
  <si>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</si>
  <si>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</si>
  <si>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</si>
  <si>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</si>
  <si>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</si>
  <si>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</si>
  <si>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</si>
  <si>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</si>
  <si>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</si>
  <si>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</si>
  <si>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</si>
  <si>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</si>
  <si>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</si>
  <si>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</si>
  <si>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</si>
  <si>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</si>
  <si>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</si>
  <si>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</si>
  <si>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</si>
  <si>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</si>
  <si>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</si>
  <si>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</si>
  <si>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</si>
  <si>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</si>
  <si>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</si>
  <si>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</si>
  <si>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</si>
  <si>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</si>
  <si>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</si>
  <si>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</si>
  <si>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</si>
  <si>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</si>
  <si>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</si>
  <si>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</si>
  <si>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</si>
  <si>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</si>
  <si>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</si>
  <si>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</si>
  <si>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</si>
  <si>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</si>
  <si>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</si>
  <si>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</si>
  <si>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</si>
  <si>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</si>
  <si>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</si>
  <si>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</si>
  <si>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</si>
  <si>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</si>
  <si>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</si>
  <si>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</si>
  <si>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</si>
  <si>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</si>
  <si>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</si>
  <si>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</si>
  <si>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</si>
  <si>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</si>
  <si>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</si>
  <si>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</si>
  <si>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</si>
  <si>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</si>
  <si>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</si>
  <si>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</si>
  <si>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</si>
  <si>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</si>
  <si>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</si>
  <si>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</si>
  <si>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</si>
  <si>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</si>
  <si>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</si>
  <si>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</si>
  <si>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</si>
  <si>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</si>
  <si>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</si>
  <si>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</si>
  <si>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</si>
  <si>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</si>
  <si>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</si>
  <si>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</si>
  <si>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</si>
  <si>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</si>
  <si>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</si>
  <si>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</si>
  <si>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</si>
  <si>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</si>
  <si>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</si>
  <si>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</si>
  <si>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</si>
  <si>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</si>
  <si>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</si>
  <si>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</si>
  <si>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</si>
  <si>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</si>
  <si>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</si>
  <si>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</si>
  <si>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</si>
  <si>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</si>
  <si>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</si>
  <si>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</si>
  <si>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</si>
  <si>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</si>
  <si>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</si>
  <si>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</si>
  <si>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</si>
  <si>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</si>
  <si>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</si>
  <si>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</si>
  <si>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</si>
  <si>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</si>
  <si>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</si>
  <si>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</si>
  <si>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</si>
  <si>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</si>
  <si>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</si>
  <si>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</si>
  <si>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</si>
  <si>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</si>
  <si>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</si>
  <si>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</si>
  <si>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</si>
  <si>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</si>
  <si>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</si>
  <si>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</si>
  <si>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</si>
  <si>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</si>
  <si>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</si>
  <si>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</si>
  <si>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</si>
  <si>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</si>
  <si>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</si>
  <si>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</si>
  <si>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</si>
  <si>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</si>
  <si>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</si>
  <si>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</si>
  <si>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</si>
  <si>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</si>
  <si>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</si>
  <si>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</si>
  <si>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</si>
  <si>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</si>
  <si>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</si>
  <si>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</si>
  <si>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</si>
  <si>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</si>
  <si>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</si>
  <si>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</si>
  <si>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</si>
  <si>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</si>
  <si>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</si>
  <si>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</si>
  <si>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</si>
  <si>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</si>
  <si>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</si>
  <si>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</si>
  <si>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</si>
  <si>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</si>
  <si>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</si>
  <si>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</si>
  <si>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</si>
  <si>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</si>
  <si>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</si>
  <si>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</si>
  <si>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</si>
  <si>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</si>
  <si>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</si>
  <si>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</si>
  <si>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</si>
  <si>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</si>
  <si>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</si>
  <si>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</si>
  <si>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</si>
  <si>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</si>
  <si>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</si>
  <si>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</si>
  <si>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</si>
  <si>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</si>
  <si>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</si>
  <si>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</si>
  <si>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</si>
  <si>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</si>
  <si>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</si>
  <si>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</si>
  <si>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</si>
  <si>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</si>
  <si>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</si>
  <si>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</si>
  <si>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</si>
  <si>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</si>
  <si>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</si>
  <si>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</si>
  <si>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</si>
  <si>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</si>
  <si>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</si>
  <si>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</si>
  <si>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</si>
  <si>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</si>
  <si>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</si>
  <si>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</si>
  <si>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</si>
  <si>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</si>
  <si>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</si>
  <si>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</si>
  <si>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</si>
  <si>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</si>
  <si>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</si>
  <si>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</si>
  <si>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</si>
  <si>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</si>
  <si>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</si>
  <si>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</si>
  <si>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</si>
  <si>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</si>
  <si>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</si>
  <si>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</si>
  <si>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</si>
  <si>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</si>
  <si>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</si>
  <si>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</si>
  <si>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</si>
  <si>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</si>
  <si>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</si>
  <si>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</si>
  <si>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</si>
  <si>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</si>
  <si>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</si>
  <si>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</si>
  <si>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</si>
  <si>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</si>
  <si>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</si>
  <si>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</si>
  <si>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</si>
  <si>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</si>
  <si>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</si>
  <si>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</si>
  <si>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</si>
  <si>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</si>
  <si>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</si>
  <si>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</si>
  <si>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</si>
  <si>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</si>
  <si>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</si>
  <si>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</si>
  <si>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</si>
  <si>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</si>
  <si>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</si>
  <si>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</si>
  <si>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</si>
  <si>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</si>
  <si>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</si>
  <si>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</si>
  <si>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</si>
  <si>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</si>
  <si>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</si>
  <si>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</si>
  <si>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</si>
  <si>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</si>
  <si>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</si>
  <si>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</si>
  <si>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</si>
  <si>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</si>
  <si>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</si>
  <si>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</si>
  <si>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</si>
  <si>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</si>
  <si>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</si>
  <si>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</si>
  <si>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</si>
  <si>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</si>
  <si>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</si>
  <si>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</si>
  <si>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</si>
  <si>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</si>
  <si>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</si>
  <si>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</si>
  <si>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</si>
  <si>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</si>
  <si>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</si>
  <si>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</si>
  <si>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</si>
  <si>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</si>
  <si>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</si>
  <si>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</si>
  <si>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</si>
  <si>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</si>
  <si>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</si>
  <si>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</si>
  <si>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</si>
  <si>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</si>
  <si>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</si>
  <si>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</si>
  <si>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</si>
  <si>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</si>
  <si>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</si>
  <si>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</si>
  <si>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</si>
  <si>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</si>
  <si>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</si>
  <si>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</si>
  <si>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</si>
  <si>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</si>
  <si>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</si>
  <si>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</si>
  <si>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</si>
  <si>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</si>
  <si>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</si>
  <si>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</si>
  <si>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</si>
  <si>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</si>
  <si>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</si>
  <si>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</si>
  <si>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</si>
  <si>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</si>
  <si>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</si>
  <si>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</si>
  <si>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</si>
  <si>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</si>
  <si>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</si>
  <si>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</si>
  <si>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</si>
  <si>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</si>
  <si>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</si>
  <si>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</si>
  <si>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</si>
  <si>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</si>
  <si>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</si>
  <si>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</si>
  <si>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</si>
  <si>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</si>
  <si>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</si>
  <si>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</si>
  <si>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</si>
  <si>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</si>
  <si>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</si>
  <si>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</si>
  <si>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</si>
  <si>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</si>
  <si>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</si>
  <si>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</si>
  <si>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</si>
  <si>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</si>
  <si>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</si>
  <si>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</si>
  <si>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</si>
  <si>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</si>
  <si>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</si>
  <si>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</si>
  <si>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</si>
  <si>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</si>
  <si>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</si>
  <si>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</si>
  <si>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</si>
  <si>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</si>
  <si>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</si>
  <si>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</si>
  <si>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</si>
  <si>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</si>
  <si>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</si>
  <si>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</si>
  <si>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</si>
  <si>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</si>
  <si>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</si>
  <si>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</si>
  <si>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</si>
  <si>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</si>
  <si>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</si>
  <si>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</si>
  <si>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</si>
  <si>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</si>
  <si>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</si>
  <si>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</si>
  <si>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</si>
  <si>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</si>
  <si>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</si>
  <si>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</si>
  <si>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</si>
  <si>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</si>
  <si>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</si>
  <si>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</si>
  <si>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</si>
  <si>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</si>
  <si>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</si>
  <si>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</si>
  <si>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</si>
  <si>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</si>
  <si>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</si>
  <si>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</si>
  <si>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</si>
  <si>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</si>
  <si>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</si>
  <si>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</si>
  <si>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</si>
  <si>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</si>
  <si>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</si>
  <si>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</si>
  <si>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</si>
  <si>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</si>
  <si>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</si>
  <si>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</si>
  <si>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</si>
  <si>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</si>
  <si>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</si>
  <si>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</si>
  <si>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</si>
  <si>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</si>
  <si>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</si>
  <si>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</si>
  <si>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</si>
  <si>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</si>
  <si>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</si>
  <si>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</si>
  <si>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</si>
  <si>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</si>
  <si>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</si>
  <si>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</si>
  <si>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</si>
  <si>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</si>
  <si>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</si>
  <si>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</si>
  <si>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</si>
  <si>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</si>
  <si>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</si>
  <si>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</si>
  <si>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</si>
  <si>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</si>
  <si>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</si>
  <si>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</si>
  <si>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</si>
  <si>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</si>
  <si>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</si>
  <si>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</si>
  <si>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</si>
  <si>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</si>
  <si>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</si>
  <si>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</si>
  <si>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</si>
  <si>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</si>
  <si>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</si>
  <si>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</si>
  <si>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</si>
  <si>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</si>
  <si>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</si>
  <si>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</si>
  <si>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</si>
  <si>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</si>
  <si>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</si>
  <si>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</si>
  <si>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</si>
  <si>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</si>
  <si>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</si>
  <si>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</si>
  <si>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</si>
  <si>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</si>
  <si>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</si>
  <si>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</si>
  <si>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</si>
  <si>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</si>
  <si>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</si>
  <si>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</si>
  <si>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</si>
  <si>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</si>
  <si>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</si>
  <si>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</si>
  <si>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</si>
  <si>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</si>
  <si>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</si>
  <si>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</si>
  <si>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</si>
  <si>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</si>
  <si>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</si>
  <si>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</si>
  <si>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</si>
  <si>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</si>
  <si>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</si>
  <si>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</si>
  <si>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</si>
  <si>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</si>
  <si>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</si>
  <si>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</si>
  <si>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</si>
  <si>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</si>
  <si>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</si>
  <si>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</si>
  <si>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</si>
  <si>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</si>
  <si>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</si>
  <si>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</si>
  <si>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</si>
  <si>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</si>
  <si>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</si>
  <si>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</si>
  <si>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</si>
  <si>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</si>
  <si>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</si>
  <si>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</si>
  <si>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</si>
  <si>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</si>
  <si>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</si>
  <si>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</si>
  <si>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</si>
  <si>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</si>
  <si>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</si>
  <si>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</si>
  <si>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</si>
  <si>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</si>
  <si>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</si>
  <si>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</si>
  <si>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</si>
  <si>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</si>
  <si>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</si>
  <si>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</si>
  <si>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</si>
  <si>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</si>
  <si>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</si>
  <si>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</si>
  <si>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</si>
  <si>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</si>
  <si>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</si>
  <si>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</si>
  <si>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</si>
  <si>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</si>
  <si>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</si>
  <si>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</si>
  <si>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</si>
  <si>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</si>
  <si>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</si>
  <si>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</si>
  <si>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</si>
  <si>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</si>
  <si>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</si>
  <si>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</si>
  <si>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</si>
  <si>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</si>
  <si>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</si>
  <si>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</si>
  <si>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</si>
  <si>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</si>
  <si>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</si>
  <si>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</si>
  <si>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</si>
  <si>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</si>
  <si>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</si>
  <si>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</si>
  <si>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</si>
  <si>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</si>
  <si>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</si>
  <si>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</si>
  <si>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</si>
  <si>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</si>
  <si>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</si>
  <si>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</si>
  <si>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</si>
  <si>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</si>
  <si>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</si>
  <si>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</si>
  <si>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</si>
  <si>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</si>
  <si>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</si>
  <si>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</si>
  <si>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</si>
  <si>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</si>
  <si>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</si>
  <si>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</si>
  <si>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</si>
  <si>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</si>
  <si>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</si>
  <si>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</si>
  <si>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</si>
  <si>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</si>
  <si>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</si>
  <si>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</si>
  <si>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</si>
  <si>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</si>
  <si>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</si>
  <si>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</si>
  <si>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</si>
  <si>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</si>
  <si>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</si>
  <si>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</si>
  <si>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</si>
  <si>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</si>
  <si>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</si>
  <si>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</si>
  <si>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</si>
  <si>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</si>
  <si>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</si>
  <si>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</si>
  <si>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</si>
  <si>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</si>
  <si>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</si>
  <si>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</si>
  <si>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</si>
  <si>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</si>
  <si>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</si>
  <si>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</si>
  <si>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</si>
  <si>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</si>
  <si>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</si>
  <si>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</si>
  <si>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</si>
  <si>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</si>
  <si>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</si>
  <si>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</si>
  <si>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</si>
  <si>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</si>
  <si>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</si>
  <si>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</si>
  <si>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</si>
  <si>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</si>
  <si>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</si>
  <si>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</si>
  <si>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</si>
  <si>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</si>
  <si>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</si>
  <si>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</si>
  <si>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</si>
  <si>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</si>
  <si>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</si>
  <si>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</si>
  <si>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</si>
  <si>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</si>
  <si>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</si>
  <si>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</si>
  <si>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</si>
  <si>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</si>
  <si>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</si>
  <si>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</si>
  <si>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</si>
  <si>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</si>
  <si>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</si>
  <si>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</si>
  <si>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</si>
  <si>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</si>
  <si>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</si>
  <si>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</si>
  <si>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</si>
  <si>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</si>
  <si>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</si>
  <si>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</si>
  <si>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</si>
  <si>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</si>
  <si>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</si>
  <si>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</si>
  <si>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</si>
  <si>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</si>
  <si>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</si>
  <si>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</si>
  <si>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</si>
  <si>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</si>
  <si>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</si>
  <si>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</si>
  <si>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</si>
  <si>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</si>
  <si>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</si>
  <si>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</si>
  <si>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</si>
  <si>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</si>
  <si>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</si>
  <si>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</si>
  <si>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</si>
  <si>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</si>
  <si>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</si>
  <si>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</si>
  <si>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</si>
  <si>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</si>
  <si>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</si>
  <si>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</si>
  <si>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</si>
  <si>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</si>
  <si>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</si>
  <si>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</si>
  <si>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</si>
  <si>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</si>
  <si>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</si>
  <si>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</si>
  <si>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</si>
  <si>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</si>
  <si>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</si>
  <si>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</si>
  <si>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</si>
  <si>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</si>
  <si>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</si>
  <si>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</si>
  <si>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</si>
  <si>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</si>
  <si>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</si>
  <si>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</si>
  <si>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</si>
  <si>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</si>
  <si>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</si>
  <si>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</si>
  <si>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</si>
  <si>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</si>
  <si>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</si>
  <si>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</si>
  <si>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</si>
  <si>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</si>
  <si>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</si>
  <si>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</si>
  <si>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</si>
  <si>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</si>
  <si>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</si>
  <si>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</si>
  <si>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</si>
  <si>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</si>
  <si>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</si>
  <si>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</si>
  <si>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</si>
  <si>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</si>
  <si>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</si>
  <si>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</si>
  <si>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</si>
  <si>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</si>
  <si>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</si>
  <si>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</si>
  <si>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</si>
  <si>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</si>
  <si>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</si>
  <si>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</si>
  <si>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</si>
  <si>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</si>
  <si>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</si>
  <si>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</si>
  <si>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</si>
  <si>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</si>
  <si>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</si>
  <si>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</si>
  <si>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</si>
  <si>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</si>
  <si>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</si>
  <si>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</si>
  <si>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</si>
  <si>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</si>
  <si>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</si>
  <si>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</si>
  <si>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</si>
  <si>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</si>
  <si>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</si>
  <si>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</si>
  <si>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</si>
  <si>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</si>
  <si>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</si>
  <si>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</si>
  <si>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</si>
  <si>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</si>
  <si>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</si>
  <si>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</si>
  <si>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</si>
  <si>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</si>
  <si>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</si>
  <si>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</si>
  <si>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</si>
  <si>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</si>
  <si>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</si>
  <si>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</si>
  <si>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</si>
  <si>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</si>
  <si>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</si>
  <si>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</si>
  <si>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</si>
  <si>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</si>
  <si>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</si>
  <si>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</si>
  <si>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</si>
  <si>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</si>
  <si>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</si>
  <si>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</si>
  <si>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</si>
  <si>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</si>
  <si>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</si>
  <si>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</si>
  <si>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</si>
  <si>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</si>
  <si>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</si>
  <si>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</si>
  <si>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</si>
  <si>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</si>
  <si>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</si>
  <si>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</si>
  <si>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</si>
  <si>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</si>
  <si>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</si>
  <si>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</si>
  <si>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</si>
  <si>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</si>
  <si>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</si>
  <si>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</si>
  <si>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</si>
  <si>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</si>
  <si>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</si>
  <si>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</si>
  <si>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</si>
  <si>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</si>
  <si>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</si>
  <si>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</si>
  <si>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</si>
  <si>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</si>
  <si>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</si>
  <si>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</si>
  <si>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</si>
  <si>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</si>
  <si>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</si>
  <si>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</si>
  <si>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</si>
  <si>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</si>
  <si>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</si>
  <si>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</si>
  <si>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</si>
  <si>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</si>
  <si>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</si>
  <si>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</si>
  <si>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</si>
  <si>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</si>
  <si>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</si>
  <si>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</si>
  <si>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</si>
  <si>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</si>
  <si>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</si>
  <si>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</si>
  <si>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</si>
  <si>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</si>
  <si>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</si>
  <si>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</si>
  <si>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</si>
  <si>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</si>
  <si>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</si>
  <si>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</si>
  <si>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</si>
  <si>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</si>
  <si>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</si>
  <si>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</si>
  <si>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</si>
  <si>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</si>
  <si>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</si>
  <si>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</si>
  <si>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</si>
  <si>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</si>
  <si>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</si>
  <si>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</si>
  <si>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</si>
  <si>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</si>
  <si>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</si>
  <si>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</si>
  <si>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</si>
  <si>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</si>
  <si>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</si>
  <si>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</si>
  <si>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</si>
  <si>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</si>
  <si>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</si>
  <si>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</si>
  <si>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</si>
  <si>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</si>
  <si>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</si>
  <si>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</si>
  <si>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</si>
  <si>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</si>
  <si>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</si>
  <si>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</si>
  <si>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</si>
  <si>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</si>
  <si>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</si>
  <si>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</si>
  <si>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</si>
  <si>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</si>
  <si>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</si>
  <si>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</si>
  <si>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</si>
  <si>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</si>
  <si>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</si>
  <si>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</si>
  <si>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</si>
  <si>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</si>
  <si>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</si>
  <si>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</si>
  <si>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</si>
  <si>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</si>
  <si>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</si>
  <si>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</si>
  <si>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</si>
  <si>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</si>
  <si>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</si>
  <si>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</si>
  <si>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</si>
  <si>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</si>
  <si>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</si>
  <si>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</si>
  <si>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</si>
  <si>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</si>
  <si>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</si>
  <si>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</si>
  <si>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</si>
  <si>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</si>
  <si>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</si>
  <si>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</si>
  <si>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</si>
  <si>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</si>
  <si>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</si>
  <si>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</si>
  <si>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</si>
  <si>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</si>
  <si>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</si>
  <si>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</si>
  <si>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</si>
  <si>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</si>
  <si>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</si>
  <si>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</si>
  <si>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</si>
  <si>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</si>
  <si>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</si>
  <si>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</si>
  <si>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</si>
  <si>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</si>
  <si>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</si>
  <si>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</si>
  <si>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</si>
  <si>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</si>
  <si>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</si>
  <si>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</si>
  <si>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</si>
  <si>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</si>
  <si>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</si>
  <si>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</si>
  <si>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</si>
  <si>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</si>
  <si>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</si>
  <si>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</si>
  <si>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</si>
  <si>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</si>
  <si>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</si>
  <si>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</si>
  <si>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</si>
  <si>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</si>
  <si>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</si>
  <si>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</si>
  <si>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</si>
  <si>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</si>
  <si>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</si>
  <si>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</si>
  <si>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</si>
  <si>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</si>
  <si>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</si>
  <si>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</si>
  <si>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</si>
  <si>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</si>
  <si>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</si>
  <si>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</si>
  <si>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</si>
  <si>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</si>
  <si>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</si>
  <si>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</si>
  <si>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</si>
  <si>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</si>
  <si>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</si>
  <si>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</si>
  <si>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</si>
  <si>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</si>
  <si>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</si>
  <si>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</si>
  <si>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</si>
  <si>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</si>
  <si>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</si>
  <si>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</si>
  <si>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</si>
  <si>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</si>
  <si>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</si>
  <si>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</si>
  <si>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</si>
  <si>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</si>
  <si>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</si>
  <si>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</si>
  <si>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</si>
  <si>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</si>
  <si>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</si>
  <si>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</si>
  <si>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</si>
  <si>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</si>
  <si>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</si>
  <si>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</si>
  <si>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</si>
  <si>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</si>
  <si>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</si>
  <si>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</si>
  <si>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</si>
  <si>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</si>
  <si>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</si>
  <si>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</si>
  <si>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</si>
  <si>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</si>
  <si>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</si>
  <si>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</si>
  <si>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</si>
  <si>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</si>
  <si>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</si>
  <si>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</si>
  <si>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</si>
  <si>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</si>
  <si>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</si>
  <si>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</si>
  <si>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</si>
  <si>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</si>
  <si>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</si>
  <si>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</si>
  <si>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</si>
  <si>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</si>
  <si>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</si>
  <si>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</si>
  <si>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</si>
  <si>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</si>
  <si>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</si>
  <si>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</si>
  <si>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</si>
  <si>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</si>
  <si>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</si>
  <si>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</si>
  <si>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</si>
  <si>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</si>
  <si>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</si>
  <si>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</si>
  <si>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</si>
  <si>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</si>
  <si>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</si>
  <si>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</si>
  <si>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</si>
  <si>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</si>
  <si>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</si>
  <si>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</si>
  <si>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</si>
  <si>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</si>
  <si>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</si>
  <si>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</si>
  <si>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</si>
  <si>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</si>
  <si>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</si>
  <si>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</si>
  <si>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</si>
  <si>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</si>
  <si>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</si>
  <si>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</si>
  <si>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</si>
  <si>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</si>
  <si>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</si>
  <si>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</si>
  <si>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</si>
  <si>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</si>
  <si>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</si>
  <si>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</si>
  <si>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</si>
  <si>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</si>
  <si>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</si>
  <si>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</si>
  <si>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</si>
  <si>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</si>
  <si>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</si>
  <si>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</si>
  <si>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</si>
  <si>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</si>
  <si>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</si>
  <si>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</si>
  <si>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</si>
  <si>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</si>
  <si>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</si>
  <si>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</si>
  <si>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</si>
  <si>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</si>
  <si>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</si>
  <si>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</si>
  <si>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</si>
  <si>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</si>
  <si>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</si>
  <si>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</si>
  <si>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</si>
  <si>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</si>
  <si>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</si>
  <si>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</si>
  <si>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</si>
  <si>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</si>
  <si>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</si>
  <si>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</si>
  <si>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</si>
  <si>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</si>
  <si>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</si>
  <si>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</si>
  <si>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</si>
  <si>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</si>
  <si>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</si>
  <si>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</si>
  <si>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</si>
  <si>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</si>
  <si>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</si>
  <si>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</si>
  <si>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</si>
  <si>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</si>
  <si>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</si>
  <si>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</si>
  <si>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</si>
  <si>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</si>
  <si>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</si>
  <si>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</si>
  <si>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</si>
  <si>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</si>
  <si>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</si>
  <si>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</si>
  <si>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</si>
  <si>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</si>
  <si>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</si>
  <si>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</si>
  <si>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</si>
  <si>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</si>
  <si>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</si>
  <si>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</si>
  <si>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</si>
  <si>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</si>
  <si>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</si>
  <si>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</si>
  <si>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</si>
  <si>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</si>
  <si>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</si>
  <si>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</si>
  <si>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</si>
  <si>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</si>
  <si>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</si>
  <si>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</si>
  <si>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</si>
  <si>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</si>
  <si>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</si>
  <si>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</si>
  <si>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</si>
  <si>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</si>
  <si>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</si>
  <si>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</si>
  <si>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</si>
  <si>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</si>
  <si>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</si>
  <si>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</si>
  <si>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</si>
  <si>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</si>
  <si>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</si>
  <si>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</si>
  <si>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</si>
  <si>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</si>
  <si>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</si>
  <si>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</si>
  <si>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</si>
  <si>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</si>
  <si>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</si>
  <si>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</si>
  <si>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</si>
  <si>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</si>
  <si>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</si>
  <si>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</si>
  <si>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</si>
  <si>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</si>
  <si>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</si>
  <si>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</si>
  <si>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</si>
  <si>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</si>
  <si>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</si>
  <si>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</si>
  <si>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</si>
  <si>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</si>
  <si>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</si>
  <si>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</si>
  <si>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</si>
  <si>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</si>
  <si>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</si>
  <si>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</si>
  <si>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</si>
  <si>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</si>
  <si>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</si>
  <si>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</si>
  <si>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</si>
  <si>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</si>
  <si>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</si>
  <si>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</si>
  <si>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</si>
  <si>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</si>
  <si>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</si>
  <si>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</si>
  <si>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</si>
  <si>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</si>
  <si>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</si>
  <si>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</si>
  <si>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</si>
  <si>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</si>
  <si>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</si>
  <si>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</si>
  <si>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</si>
  <si>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</si>
  <si>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</si>
  <si>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</si>
  <si>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</si>
  <si>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</si>
  <si>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</si>
  <si>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</si>
  <si>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</si>
  <si>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</si>
  <si>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</si>
  <si>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</si>
  <si>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</si>
  <si>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</si>
  <si>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</si>
  <si>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</si>
  <si>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</si>
  <si>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</si>
  <si>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</si>
  <si>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</si>
  <si>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</si>
  <si>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</si>
  <si>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</si>
  <si>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</si>
  <si>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</si>
  <si>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</si>
  <si>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</si>
  <si>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</si>
  <si>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</si>
  <si>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</si>
  <si>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</si>
  <si>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</si>
  <si>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</si>
  <si>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</si>
  <si>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</si>
  <si>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</si>
  <si>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</si>
  <si>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</si>
  <si>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</si>
  <si>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</si>
  <si>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</si>
  <si>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</si>
  <si>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</si>
  <si>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</si>
  <si>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</si>
  <si>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</si>
  <si>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</si>
  <si>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</si>
  <si>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</si>
  <si>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</si>
  <si>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</si>
  <si>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</si>
  <si>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</si>
  <si>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</si>
  <si>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</si>
  <si>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</si>
  <si>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</si>
  <si>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</si>
  <si>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</si>
  <si>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</si>
  <si>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</si>
  <si>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</si>
  <si>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</si>
  <si>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</si>
  <si>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</si>
  <si>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</si>
  <si>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</si>
  <si>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</si>
  <si>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</si>
  <si>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</si>
  <si>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</si>
  <si>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</si>
  <si>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</si>
  <si>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</si>
  <si>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</si>
  <si>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</si>
  <si>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</si>
  <si>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</si>
  <si>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</si>
  <si>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</si>
  <si>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</si>
  <si>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</si>
  <si>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</si>
  <si>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</si>
  <si>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</si>
  <si>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</si>
  <si>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</si>
  <si>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</si>
  <si>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</si>
  <si>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</si>
  <si>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</si>
  <si>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</si>
  <si>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</si>
  <si>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</si>
  <si>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</si>
  <si>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</si>
  <si>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</si>
  <si>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</si>
  <si>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</si>
  <si>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</si>
  <si>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</si>
  <si>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</si>
  <si>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</si>
  <si>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</si>
  <si>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</si>
  <si>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</si>
  <si>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</si>
  <si>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</si>
  <si>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</si>
  <si>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</si>
  <si>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</si>
  <si>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</si>
  <si>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</si>
  <si>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</si>
  <si>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</si>
  <si>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</si>
  <si>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</si>
  <si>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</si>
  <si>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</si>
  <si>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</si>
  <si>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</si>
  <si>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</si>
  <si>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</si>
  <si>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</si>
  <si>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</si>
  <si>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</si>
  <si>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</si>
  <si>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</si>
  <si>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</si>
  <si>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</si>
  <si>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</si>
  <si>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</si>
  <si>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</si>
  <si>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</si>
  <si>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</si>
  <si>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</si>
  <si>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</si>
  <si>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</si>
  <si>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</si>
  <si>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</si>
  <si>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</si>
  <si>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</si>
  <si>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</si>
  <si>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</si>
  <si>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</si>
  <si>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</si>
  <si>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</si>
  <si>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</si>
  <si>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</si>
  <si>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</si>
  <si>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</si>
  <si>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</si>
  <si>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</si>
  <si>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</si>
  <si>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</si>
  <si>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</si>
  <si>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</si>
  <si>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</si>
  <si>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</si>
  <si>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</si>
  <si>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</si>
  <si>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</si>
  <si>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</si>
  <si>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</si>
  <si>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</si>
  <si>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</si>
  <si>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</si>
  <si>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</si>
  <si>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</si>
  <si>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</si>
  <si>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</si>
  <si>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</si>
  <si>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</si>
  <si>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</si>
  <si>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</si>
  <si>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</si>
  <si>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</si>
  <si>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</si>
  <si>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</si>
  <si>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</si>
  <si>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</si>
  <si>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</si>
  <si>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</si>
  <si>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</si>
  <si>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</si>
  <si>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</si>
  <si>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</si>
  <si>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</si>
  <si>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</si>
  <si>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</si>
  <si>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</si>
  <si>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</si>
  <si>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</si>
  <si>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</si>
  <si>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</si>
  <si>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</si>
  <si>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</si>
  <si>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</si>
  <si>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</si>
  <si>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</si>
  <si>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</si>
  <si>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</si>
  <si>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</si>
  <si>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</si>
  <si>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</si>
  <si>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</si>
  <si>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</si>
  <si>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</si>
  <si>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</si>
  <si>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</si>
  <si>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</si>
  <si>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</si>
  <si>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</si>
  <si>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</si>
  <si>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</si>
  <si>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</si>
  <si>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</si>
  <si>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</si>
  <si>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</si>
  <si>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</si>
  <si>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</si>
  <si>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</si>
  <si>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</si>
  <si>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</si>
  <si>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</si>
  <si>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</si>
  <si>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</si>
  <si>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</si>
  <si>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</si>
  <si>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</si>
  <si>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</si>
  <si>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</si>
  <si>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</si>
  <si>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</si>
  <si>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</si>
  <si>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</si>
  <si>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</si>
  <si>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</si>
  <si>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</si>
  <si>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</si>
  <si>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</si>
  <si>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</si>
  <si>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</si>
  <si>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</si>
  <si>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</si>
  <si>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</si>
  <si>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</si>
  <si>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</si>
  <si>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</si>
  <si>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</si>
  <si>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</si>
  <si>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</si>
  <si>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</si>
  <si>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</si>
  <si>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</si>
  <si>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</si>
  <si>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</si>
  <si>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</si>
  <si>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</si>
  <si>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</si>
  <si>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</si>
  <si>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</si>
  <si>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</si>
  <si>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</si>
  <si>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</si>
  <si>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</si>
  <si>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</si>
  <si>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</si>
  <si>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</si>
  <si>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</si>
  <si>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</si>
  <si>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</si>
  <si>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</si>
  <si>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</si>
  <si>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</si>
  <si>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</si>
  <si>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</si>
  <si>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</si>
  <si>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</si>
  <si>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</si>
  <si>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</si>
  <si>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</si>
  <si>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</si>
  <si>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</si>
  <si>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</si>
  <si>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</si>
  <si>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</si>
  <si>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</si>
  <si>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</si>
  <si>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</si>
  <si>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</si>
  <si>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</si>
  <si>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</si>
  <si>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</si>
  <si>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</si>
  <si>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</si>
  <si>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</si>
  <si>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</si>
  <si>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</si>
  <si>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</si>
  <si>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</si>
  <si>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</si>
  <si>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</si>
  <si>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</si>
  <si>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</si>
  <si>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</si>
  <si>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</si>
  <si>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</si>
  <si>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</si>
  <si>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</si>
  <si>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</si>
  <si>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</si>
  <si>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</si>
  <si>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</si>
  <si>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</si>
  <si>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</si>
  <si>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</si>
  <si>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</si>
  <si>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</si>
  <si>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</si>
  <si>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</si>
  <si>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</si>
  <si>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</si>
  <si>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</si>
  <si>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</si>
  <si>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</si>
  <si>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</si>
  <si>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</si>
  <si>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</si>
  <si>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</si>
  <si>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</si>
  <si>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</si>
  <si>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</si>
  <si>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</si>
  <si>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</si>
  <si>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</si>
  <si>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</si>
  <si>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</si>
  <si>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</si>
  <si>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</si>
  <si>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</si>
  <si>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</si>
  <si>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</si>
  <si>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</si>
  <si>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</si>
  <si>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</si>
  <si>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</si>
  <si>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</si>
  <si>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</si>
  <si>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</si>
  <si>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</si>
  <si>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</si>
  <si>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</si>
  <si>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</si>
  <si>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</si>
  <si>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</si>
  <si>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</si>
  <si>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</si>
  <si>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</si>
  <si>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</si>
  <si>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</si>
  <si>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</si>
  <si>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</si>
  <si>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</si>
  <si>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</si>
  <si>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</si>
  <si>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</si>
  <si>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</si>
  <si>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</si>
  <si>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</si>
  <si>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</si>
  <si>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</si>
  <si>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</si>
  <si>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</si>
  <si>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</si>
  <si>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</si>
  <si>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</si>
  <si>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</si>
  <si>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</si>
  <si>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</si>
  <si>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</si>
  <si>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</si>
  <si>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</si>
  <si>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</si>
  <si>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</si>
  <si>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</si>
  <si>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</si>
  <si>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</si>
  <si>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</si>
  <si>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</si>
  <si>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</si>
  <si>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</si>
  <si>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</si>
  <si>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</si>
  <si>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</si>
  <si>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</si>
  <si>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</si>
  <si>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</si>
  <si>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</si>
  <si>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</si>
  <si>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</si>
  <si>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</si>
  <si>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</si>
  <si>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</si>
  <si>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</si>
  <si>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</si>
  <si>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</si>
  <si>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</si>
  <si>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</si>
  <si>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</si>
  <si>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</si>
  <si>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</si>
  <si>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</si>
  <si>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</si>
  <si>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</si>
  <si>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</si>
  <si>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</si>
  <si>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</si>
  <si>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</si>
  <si>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</si>
  <si>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</si>
  <si>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</si>
  <si>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</si>
  <si>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</si>
  <si>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</si>
  <si>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</si>
  <si>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</si>
  <si>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</si>
  <si>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</si>
  <si>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</si>
  <si>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</si>
  <si>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</si>
  <si>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</si>
  <si>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</si>
  <si>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</si>
  <si>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</si>
  <si>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</si>
  <si>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</si>
  <si>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</si>
  <si>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</si>
  <si>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</si>
  <si>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</si>
  <si>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</si>
  <si>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</si>
  <si>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</si>
  <si>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</si>
  <si>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</si>
  <si>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</si>
  <si>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</si>
  <si>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</si>
  <si>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</si>
  <si>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</si>
  <si>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</si>
  <si>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</si>
  <si>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</si>
  <si>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</si>
  <si>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</si>
  <si>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</si>
  <si>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</si>
  <si>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</si>
  <si>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</si>
  <si>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</si>
  <si>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</si>
  <si>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</si>
  <si>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</si>
  <si>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</si>
  <si>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</si>
  <si>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</si>
  <si>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</si>
  <si>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</si>
  <si>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</si>
  <si>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</si>
  <si>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</si>
  <si>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</si>
  <si>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</si>
  <si>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</si>
  <si>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</si>
  <si>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</si>
  <si>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</si>
  <si>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</si>
  <si>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</si>
  <si>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</si>
  <si>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</si>
  <si>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</si>
  <si>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</si>
  <si>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</si>
  <si>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</si>
  <si>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</si>
  <si>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</si>
  <si>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</si>
  <si>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</si>
  <si>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</si>
  <si>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</si>
  <si>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</si>
  <si>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</si>
  <si>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</si>
  <si>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</si>
  <si>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</si>
  <si>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</si>
  <si>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</si>
  <si>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</si>
  <si>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</si>
  <si>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</si>
  <si>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</si>
  <si>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</si>
  <si>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</si>
  <si>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</si>
  <si>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</si>
  <si>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</si>
  <si>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</si>
  <si>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</si>
  <si>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</si>
  <si>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</si>
  <si>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</si>
  <si>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</si>
  <si>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</si>
  <si>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</si>
  <si>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</si>
  <si>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</si>
  <si>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</si>
  <si>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</si>
  <si>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</si>
  <si>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</si>
  <si>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</si>
  <si>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</si>
  <si>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</si>
  <si>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</si>
  <si>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</si>
  <si>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</si>
  <si>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</si>
  <si>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</si>
  <si>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</si>
  <si>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</si>
  <si>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</si>
  <si>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</si>
  <si>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</si>
  <si>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</si>
  <si>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</si>
  <si>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</si>
  <si>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</si>
  <si>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</si>
  <si>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</si>
  <si>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</si>
  <si>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</si>
  <si>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</si>
  <si>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</si>
  <si>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</si>
  <si>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</si>
  <si>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</si>
  <si>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</si>
  <si>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</si>
  <si>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</si>
  <si>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</si>
  <si>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</si>
  <si>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</si>
  <si>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</si>
  <si>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</si>
  <si>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</si>
  <si>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</si>
  <si>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</si>
  <si>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</si>
  <si>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</si>
  <si>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</si>
  <si>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</si>
  <si>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</si>
  <si>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</si>
  <si>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</si>
  <si>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</si>
  <si>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</si>
  <si>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</si>
  <si>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</si>
  <si>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</si>
  <si>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</si>
  <si>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</si>
  <si>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</si>
  <si>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</si>
  <si>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</si>
  <si>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</si>
  <si>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</si>
  <si>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</si>
  <si>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</si>
  <si>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</si>
  <si>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</si>
  <si>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</si>
  <si>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</si>
  <si>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</si>
  <si>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</si>
  <si>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</si>
  <si>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</si>
  <si>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</si>
  <si>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</si>
  <si>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</si>
  <si>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</si>
  <si>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</si>
  <si>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</si>
  <si>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</si>
  <si>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</si>
  <si>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</si>
  <si>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</si>
  <si>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</si>
  <si>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</si>
  <si>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</si>
  <si>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</si>
  <si>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</si>
  <si>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</si>
  <si>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</si>
  <si>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</si>
  <si>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</si>
  <si>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</si>
  <si>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</si>
  <si>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</si>
  <si>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</si>
  <si>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</si>
  <si>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</si>
  <si>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</si>
  <si>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</si>
  <si>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</si>
  <si>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</si>
  <si>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</si>
  <si>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</si>
  <si>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</si>
  <si>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</si>
  <si>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</si>
  <si>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</si>
  <si>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</si>
  <si>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</si>
  <si>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</si>
  <si>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</si>
  <si>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</si>
  <si>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</si>
  <si>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</si>
  <si>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</si>
  <si>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</si>
  <si>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</si>
  <si>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</si>
  <si>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</si>
  <si>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</si>
  <si>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</si>
  <si>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</si>
  <si>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</si>
  <si>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</si>
  <si>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</si>
  <si>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</si>
  <si>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</si>
  <si>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</si>
  <si>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</si>
  <si>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</si>
  <si>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</si>
  <si>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</si>
  <si>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</si>
  <si>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</si>
  <si>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</si>
  <si>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</si>
  <si>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</si>
  <si>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</si>
  <si>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</si>
  <si>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</si>
  <si>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</si>
  <si>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</si>
  <si>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</si>
  <si>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</si>
  <si>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</si>
  <si>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</si>
  <si>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</si>
  <si>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</si>
  <si>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</si>
  <si>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</si>
  <si>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</si>
  <si>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</si>
  <si>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</si>
  <si>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</si>
  <si>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</si>
  <si>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</si>
  <si>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</si>
  <si>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</si>
  <si>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</si>
  <si>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</si>
  <si>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</si>
  <si>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</si>
  <si>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</si>
  <si>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</si>
  <si>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</si>
  <si>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</si>
  <si>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</si>
  <si>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</si>
  <si>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</si>
  <si>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</si>
  <si>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</si>
  <si>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</si>
  <si>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</si>
  <si>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</si>
  <si>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</si>
  <si>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</si>
  <si>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</si>
  <si>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</si>
  <si>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</si>
  <si>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</si>
  <si>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</si>
  <si>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</si>
  <si>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</si>
  <si>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</si>
  <si>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</si>
  <si>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</si>
  <si>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</si>
  <si>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</si>
  <si>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</si>
  <si>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</si>
  <si>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</si>
  <si>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</si>
  <si>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</si>
  <si>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</si>
  <si>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</si>
  <si>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</si>
  <si>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</si>
  <si>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</si>
  <si>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</si>
  <si>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</si>
  <si>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</si>
  <si>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</si>
  <si>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</si>
  <si>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</si>
  <si>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</si>
  <si>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</si>
  <si>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</si>
  <si>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</si>
  <si>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</si>
  <si>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</si>
  <si>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</si>
  <si>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</si>
  <si>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</si>
  <si>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</si>
  <si>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</si>
  <si>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</si>
  <si>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</si>
  <si>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</si>
  <si>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</si>
  <si>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</si>
  <si>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</si>
  <si>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</si>
  <si>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</si>
  <si>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</si>
  <si>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</si>
  <si>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</si>
  <si>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</si>
  <si>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</si>
  <si>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</si>
  <si>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</si>
  <si>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</si>
  <si>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</si>
  <si>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</si>
  <si>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</si>
  <si>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</si>
  <si>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</si>
  <si>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</si>
  <si>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</si>
  <si>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</si>
  <si>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</si>
  <si>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</si>
  <si>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</si>
  <si>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</si>
  <si>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</si>
  <si>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</si>
  <si>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</si>
  <si>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</si>
  <si>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</si>
  <si>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</si>
  <si>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</si>
  <si>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</si>
  <si>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</si>
  <si>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</si>
  <si>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</si>
  <si>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</si>
  <si>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</si>
  <si>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</si>
  <si>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</si>
  <si>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</si>
  <si>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</si>
  <si>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</si>
  <si>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</si>
  <si>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</si>
  <si>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</si>
  <si>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</si>
  <si>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</si>
  <si>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</si>
  <si>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</si>
  <si>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</si>
  <si>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</si>
  <si>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</si>
  <si>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</si>
  <si>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</si>
  <si>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</si>
  <si>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</si>
  <si>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</si>
  <si>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</si>
  <si>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</si>
  <si>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</si>
  <si>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</si>
  <si>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</si>
  <si>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</si>
  <si>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</si>
  <si>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</si>
  <si>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</si>
  <si>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</si>
  <si>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</si>
  <si>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</si>
  <si>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</si>
  <si>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</si>
  <si>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</si>
  <si>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</si>
  <si>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</si>
  <si>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</si>
  <si>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</si>
  <si>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</si>
  <si>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</si>
  <si>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</si>
  <si>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</si>
  <si>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</si>
  <si>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</si>
  <si>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</si>
  <si>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</si>
  <si>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</si>
  <si>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</si>
  <si>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</si>
  <si>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</si>
  <si>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</si>
  <si>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</si>
  <si>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</si>
  <si>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</si>
  <si>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</si>
  <si>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</si>
  <si>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</si>
  <si>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</si>
  <si>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</si>
  <si>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</si>
  <si>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</si>
  <si>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</si>
  <si>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</si>
  <si>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</si>
  <si>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</si>
  <si>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</si>
  <si>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</si>
  <si>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</si>
  <si>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</si>
  <si>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</si>
  <si>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</si>
  <si>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</si>
  <si>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</si>
  <si>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</si>
  <si>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</si>
  <si>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</si>
  <si>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</si>
  <si>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</si>
  <si>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</si>
  <si>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</si>
  <si>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</si>
  <si>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</si>
  <si>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</si>
  <si>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</si>
  <si>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</si>
  <si>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</si>
  <si>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</si>
  <si>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</si>
  <si>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</si>
  <si>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</si>
  <si>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</si>
  <si>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</si>
  <si>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</si>
  <si>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</si>
  <si>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</si>
  <si>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</si>
  <si>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</si>
  <si>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</si>
  <si>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</si>
  <si>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</si>
  <si>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</si>
  <si>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</si>
  <si>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</si>
  <si>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</si>
  <si>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</si>
  <si>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</si>
  <si>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</si>
  <si>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</si>
  <si>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</si>
  <si>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</si>
  <si>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</si>
  <si>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</si>
  <si>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</si>
  <si>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</si>
  <si>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</si>
  <si>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</si>
  <si>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</si>
  <si>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</si>
  <si>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</si>
  <si>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</si>
  <si>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</si>
  <si>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</si>
  <si>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</si>
  <si>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</si>
  <si>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</si>
  <si>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</si>
  <si>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</si>
  <si>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</si>
  <si>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</si>
  <si>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</si>
  <si>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</si>
  <si>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</si>
  <si>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</si>
  <si>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</si>
  <si>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</si>
  <si>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</si>
  <si>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</si>
  <si>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</si>
  <si>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</si>
  <si>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</si>
  <si>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</si>
  <si>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</si>
  <si>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</si>
  <si>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</si>
  <si>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</si>
  <si>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</si>
  <si>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</si>
  <si>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</si>
  <si>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</si>
  <si>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</si>
  <si>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</si>
  <si>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</si>
  <si>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</si>
  <si>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</si>
  <si>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</si>
  <si>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</si>
  <si>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</si>
  <si>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</si>
  <si>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</si>
  <si>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</si>
  <si>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</si>
  <si>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</si>
  <si>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</si>
  <si>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</si>
  <si>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</si>
  <si>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</si>
  <si>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</si>
  <si>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</si>
  <si>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</si>
  <si>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</si>
  <si>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</si>
  <si>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</si>
  <si>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</si>
  <si>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</si>
  <si>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</si>
  <si>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</si>
  <si>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</si>
  <si>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</si>
  <si>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</si>
  <si>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</si>
  <si>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</si>
  <si>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</si>
  <si>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</si>
  <si>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</si>
  <si>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</si>
  <si>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</si>
  <si>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</si>
  <si>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</si>
  <si>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</si>
  <si>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</si>
  <si>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</si>
  <si>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</si>
  <si>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</si>
  <si>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</si>
  <si>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</si>
  <si>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</si>
  <si>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</si>
  <si>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</si>
  <si>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</si>
  <si>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</si>
  <si>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</si>
  <si>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</si>
  <si>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</si>
  <si>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</si>
  <si>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</si>
  <si>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</si>
  <si>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</si>
  <si>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</si>
  <si>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</si>
  <si>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</si>
  <si>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</si>
  <si>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</si>
  <si>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</si>
  <si>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</si>
  <si>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</si>
  <si>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</si>
  <si>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</si>
  <si>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</si>
  <si>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</si>
  <si>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</si>
  <si>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</si>
  <si>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</si>
  <si>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</si>
  <si>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</si>
  <si>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</si>
  <si>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</si>
  <si>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</si>
  <si>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</si>
  <si>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</si>
  <si>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</si>
  <si>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</si>
  <si>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</si>
  <si>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</si>
  <si>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</si>
  <si>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</si>
  <si>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</si>
  <si>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</si>
  <si>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</si>
  <si>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</si>
  <si>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</si>
  <si>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</si>
  <si>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</si>
  <si>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</si>
  <si>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</si>
  <si>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</si>
  <si>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</si>
  <si>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</si>
  <si>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</si>
  <si>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</si>
  <si>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</si>
  <si>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</si>
  <si>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</si>
  <si>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</si>
  <si>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</si>
  <si>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</si>
  <si>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</si>
  <si>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</si>
  <si>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</si>
  <si>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</si>
  <si>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</si>
  <si>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</si>
  <si>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</si>
  <si>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</si>
  <si>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</si>
  <si>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</si>
  <si>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</si>
  <si>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</si>
  <si>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</si>
  <si>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</si>
  <si>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</si>
  <si>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</si>
  <si>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</si>
  <si>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</si>
  <si>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</si>
  <si>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</si>
  <si>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</si>
  <si>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</si>
  <si>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</si>
  <si>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</si>
  <si>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</si>
  <si>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</si>
  <si>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</si>
  <si>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</si>
  <si>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</si>
  <si>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</si>
  <si>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</si>
  <si>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</si>
  <si>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</si>
  <si>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</si>
  <si>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</si>
  <si>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</si>
  <si>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</si>
  <si>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</si>
  <si>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</si>
  <si>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</si>
  <si>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</si>
  <si>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</si>
  <si>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</si>
  <si>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</si>
  <si>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</si>
  <si>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</si>
  <si>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</si>
  <si>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</si>
  <si>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</si>
  <si>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</si>
  <si>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</si>
  <si>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</si>
  <si>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</si>
  <si>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</si>
  <si>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</si>
  <si>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</si>
  <si>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</si>
  <si>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</si>
  <si>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</si>
  <si>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</si>
  <si>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</si>
  <si>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</si>
  <si>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</si>
  <si>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</si>
  <si>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</si>
  <si>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</si>
  <si>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</si>
  <si>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</si>
  <si>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</si>
  <si>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</si>
  <si>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</si>
  <si>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</si>
  <si>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</si>
  <si>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</si>
  <si>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</si>
  <si>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</si>
  <si>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</si>
  <si>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</si>
  <si>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</si>
  <si>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</si>
  <si>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</si>
  <si>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</si>
  <si>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</si>
  <si>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</si>
  <si>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</si>
  <si>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</si>
  <si>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</si>
  <si>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</si>
  <si>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</si>
  <si>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</si>
  <si>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</si>
  <si>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</si>
  <si>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</si>
  <si>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</si>
  <si>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</si>
  <si>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</si>
  <si>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</si>
  <si>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</si>
  <si>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</si>
  <si>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</si>
  <si>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</si>
  <si>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</si>
  <si>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</si>
  <si>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</si>
  <si>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</si>
  <si>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</si>
  <si>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</si>
  <si>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</si>
  <si>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</si>
  <si>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</si>
  <si>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</si>
  <si>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</si>
  <si>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</si>
  <si>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</si>
  <si>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</si>
  <si>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</si>
  <si>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</si>
  <si>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</si>
  <si>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</si>
  <si>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</si>
  <si>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</si>
  <si>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</si>
  <si>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</si>
  <si>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</si>
  <si>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</si>
  <si>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</si>
  <si>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</si>
  <si>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</si>
  <si>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</si>
  <si>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</si>
  <si>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</si>
  <si>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</si>
  <si>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</si>
  <si>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</si>
  <si>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</si>
  <si>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</si>
  <si>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</si>
  <si>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</si>
  <si>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</si>
  <si>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</si>
  <si>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</si>
  <si>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</si>
  <si>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</si>
  <si>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</si>
  <si>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</si>
  <si>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</si>
  <si>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</si>
  <si>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</si>
  <si>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</si>
  <si>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</si>
  <si>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</si>
  <si>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</si>
  <si>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</si>
  <si>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</si>
  <si>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</si>
  <si>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</si>
  <si>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</si>
  <si>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</si>
  <si>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</si>
  <si>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</si>
  <si>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</si>
  <si>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</si>
  <si>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</si>
  <si>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</si>
  <si>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</si>
  <si>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</si>
  <si>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</si>
  <si>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</si>
  <si>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</si>
  <si>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</si>
  <si>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</si>
  <si>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</si>
  <si>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</si>
  <si>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</si>
  <si>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</si>
  <si>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</si>
  <si>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</si>
  <si>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</si>
  <si>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</si>
  <si>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</si>
  <si>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</si>
  <si>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</si>
  <si>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</si>
  <si>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</si>
  <si>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</si>
  <si>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</si>
  <si>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</si>
  <si>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</si>
  <si>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</si>
  <si>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</si>
  <si>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</si>
  <si>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</si>
  <si>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</si>
  <si>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</si>
  <si>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</si>
  <si>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</si>
  <si>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</si>
  <si>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</si>
  <si>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</si>
  <si>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</si>
  <si>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</si>
  <si>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</si>
  <si>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</si>
  <si>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</si>
  <si>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</si>
  <si>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</si>
  <si>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</si>
  <si>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</si>
  <si>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</si>
  <si>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</si>
  <si>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</si>
  <si>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</si>
  <si>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</si>
  <si>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</si>
  <si>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</si>
  <si>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</si>
  <si>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</si>
  <si>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</si>
  <si>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</si>
  <si>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</si>
  <si>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</si>
  <si>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</si>
  <si>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</si>
  <si>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</si>
  <si>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</si>
  <si>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</si>
  <si>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</si>
  <si>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</si>
  <si>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</si>
  <si>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</si>
  <si>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</si>
  <si>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</si>
  <si>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</si>
  <si>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</si>
  <si>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</si>
  <si>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</si>
  <si>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</si>
  <si>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</si>
  <si>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</si>
  <si>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</si>
  <si>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</si>
  <si>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</si>
  <si>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</si>
  <si>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</si>
  <si>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</si>
  <si>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</si>
  <si>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</si>
  <si>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</si>
  <si>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</si>
  <si>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</si>
  <si>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</si>
  <si>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</si>
  <si>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</si>
  <si>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</si>
  <si>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</si>
  <si>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</si>
  <si>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</si>
  <si>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</si>
  <si>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</si>
  <si>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</si>
  <si>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</si>
  <si>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</si>
  <si>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</si>
  <si>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</si>
  <si>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</si>
  <si>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</si>
  <si>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</si>
  <si>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</si>
  <si>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</si>
  <si>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</si>
  <si>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</si>
  <si>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</si>
  <si>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</si>
  <si>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</si>
  <si>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</si>
  <si>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</si>
  <si>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</si>
  <si>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</si>
  <si>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</si>
  <si>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</si>
  <si>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</si>
  <si>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</si>
  <si>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</si>
  <si>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</si>
  <si>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</si>
  <si>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</si>
  <si>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</si>
  <si>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</si>
  <si>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</si>
  <si>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</si>
  <si>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</si>
  <si>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</si>
  <si>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</si>
  <si>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</si>
  <si>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</si>
  <si>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</si>
  <si>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</si>
  <si>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</si>
  <si>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</si>
  <si>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</si>
  <si>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</si>
  <si>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</si>
  <si>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</si>
  <si>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</si>
  <si>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</si>
  <si>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</si>
  <si>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</si>
  <si>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</si>
  <si>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</si>
  <si>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</si>
  <si>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</si>
  <si>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</si>
  <si>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</si>
  <si>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</si>
  <si>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</si>
  <si>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</si>
  <si>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</si>
  <si>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</si>
  <si>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</si>
  <si>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</si>
  <si>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</si>
  <si>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</si>
  <si>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</si>
  <si>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</si>
  <si>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</si>
  <si>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</si>
  <si>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</si>
  <si>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</si>
  <si>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</si>
  <si>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</si>
  <si>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</si>
  <si>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</si>
  <si>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</si>
  <si>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</si>
  <si>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</si>
  <si>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</si>
  <si>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</si>
  <si>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</si>
  <si>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</si>
  <si>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</si>
  <si>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</si>
  <si>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</si>
  <si>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</si>
  <si>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</si>
  <si>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</si>
  <si>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</si>
  <si>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</si>
  <si>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</si>
  <si>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</si>
  <si>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</si>
  <si>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</si>
  <si>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</si>
  <si>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</si>
  <si>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</si>
  <si>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</si>
  <si>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</si>
  <si>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</si>
  <si>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</si>
  <si>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</si>
  <si>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</si>
  <si>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</si>
  <si>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</si>
  <si>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</si>
  <si>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</si>
  <si>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</si>
  <si>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</si>
  <si>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</si>
  <si>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</si>
  <si>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</si>
  <si>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</si>
  <si>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</si>
  <si>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</si>
  <si>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</si>
  <si>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</si>
  <si>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</si>
  <si>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</si>
  <si>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</si>
  <si>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</si>
  <si>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</si>
  <si>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</si>
  <si>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</si>
  <si>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</si>
  <si>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</si>
  <si>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</si>
  <si>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</si>
  <si>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</si>
  <si>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</si>
  <si>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</si>
  <si>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</si>
  <si>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</si>
  <si>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</si>
  <si>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</si>
  <si>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</si>
  <si>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</si>
  <si>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</si>
  <si>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</si>
  <si>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</si>
  <si>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</si>
  <si>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</si>
  <si>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</si>
  <si>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</si>
  <si>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</si>
  <si>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</si>
  <si>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</si>
  <si>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</si>
  <si>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</si>
  <si>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</si>
  <si>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</si>
  <si>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</si>
  <si>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</si>
  <si>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</si>
  <si>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</si>
  <si>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</si>
  <si>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</si>
  <si>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</si>
  <si>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</si>
  <si>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</si>
  <si>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</si>
  <si>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</si>
  <si>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</si>
  <si>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</si>
  <si>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</si>
  <si>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</si>
  <si>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</si>
  <si>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</si>
  <si>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</si>
  <si>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</si>
  <si>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</si>
  <si>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</si>
  <si>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</si>
  <si>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</si>
  <si>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</si>
  <si>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</si>
  <si>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</si>
  <si>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</si>
  <si>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</si>
  <si>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</si>
  <si>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</si>
  <si>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</si>
  <si>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</si>
  <si>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</si>
  <si>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</si>
  <si>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</si>
  <si>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</si>
  <si>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</si>
  <si>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</si>
  <si>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</si>
  <si>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</si>
  <si>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</si>
  <si>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</si>
  <si>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</si>
  <si>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</si>
  <si>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</si>
  <si>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</si>
  <si>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</si>
  <si>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</si>
  <si>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</si>
  <si>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</si>
  <si>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</si>
  <si>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</si>
  <si>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</si>
  <si>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</si>
  <si>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</si>
  <si>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</si>
  <si>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</si>
  <si>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</si>
  <si>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</si>
  <si>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</si>
  <si>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</si>
  <si>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</si>
  <si>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</si>
  <si>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</si>
  <si>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</si>
  <si>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</si>
  <si>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</si>
  <si>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</si>
  <si>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</si>
  <si>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</si>
  <si>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</si>
  <si>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</si>
  <si>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</si>
  <si>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</si>
  <si>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</si>
  <si>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</si>
  <si>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</si>
  <si>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</si>
  <si>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</si>
  <si>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</si>
  <si>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</si>
  <si>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</si>
  <si>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</si>
  <si>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</si>
  <si>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</si>
  <si>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</si>
  <si>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</si>
  <si>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</si>
  <si>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</si>
  <si>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</si>
  <si>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</si>
  <si>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</si>
  <si>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</si>
  <si>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</si>
  <si>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</si>
  <si>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</si>
  <si>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</si>
  <si>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</si>
  <si>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</si>
  <si>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</si>
  <si>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</si>
  <si>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</si>
  <si>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</si>
  <si>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</si>
  <si>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</si>
  <si>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</si>
  <si>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</si>
  <si>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</si>
  <si>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</si>
  <si>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</si>
  <si>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</si>
  <si>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</si>
  <si>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</si>
  <si>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</si>
  <si>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</si>
  <si>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</si>
  <si>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</si>
  <si>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</si>
  <si>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</si>
  <si>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</si>
  <si>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</si>
  <si>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</si>
  <si>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</si>
  <si>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</si>
  <si>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</si>
  <si>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</si>
  <si>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</si>
  <si>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</si>
  <si>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</si>
  <si>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</si>
  <si>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</si>
  <si>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</si>
  <si>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</si>
  <si>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</si>
  <si>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</si>
  <si>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</si>
  <si>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</si>
  <si>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</si>
  <si>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</si>
  <si>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</si>
  <si>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</si>
  <si>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</si>
  <si>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</si>
  <si>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</si>
  <si>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</si>
  <si>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</si>
  <si>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</si>
  <si>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</si>
  <si>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</si>
  <si>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</si>
  <si>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</si>
  <si>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</si>
  <si>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</si>
  <si>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</si>
  <si>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</si>
  <si>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</si>
  <si>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</si>
  <si>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</si>
  <si>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</si>
  <si>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</si>
  <si>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</si>
  <si>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</si>
  <si>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</si>
  <si>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</si>
  <si>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</si>
  <si>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</si>
  <si>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</si>
  <si>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</si>
  <si>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</si>
  <si>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</si>
  <si>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</si>
  <si>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</si>
  <si>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</si>
  <si>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</si>
  <si>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</si>
  <si>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</si>
  <si>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</si>
  <si>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</si>
  <si>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</si>
  <si>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</si>
  <si>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</si>
  <si>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</si>
  <si>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</si>
  <si>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</si>
  <si>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</si>
  <si>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</si>
  <si>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</si>
  <si>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</si>
  <si>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</si>
  <si>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</si>
  <si>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</si>
  <si>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</si>
  <si>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</si>
  <si>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</si>
  <si>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</si>
  <si>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</si>
  <si>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</si>
  <si>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</si>
  <si>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</si>
  <si>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</si>
  <si>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</si>
  <si>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</si>
  <si>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</si>
  <si>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</si>
  <si>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</si>
  <si>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</si>
  <si>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</si>
  <si>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</si>
  <si>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</si>
  <si>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</si>
  <si>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</si>
  <si>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</si>
  <si>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</si>
  <si>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</si>
  <si>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</si>
  <si>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</si>
  <si>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</si>
  <si>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</si>
  <si>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</si>
  <si>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</si>
  <si>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</si>
  <si>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</si>
  <si>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</si>
  <si>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</si>
  <si>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</si>
  <si>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</si>
  <si>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</si>
  <si>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</si>
  <si>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</si>
  <si>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</si>
  <si>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</si>
  <si>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</si>
  <si>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</si>
  <si>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</si>
  <si>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</si>
  <si>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</si>
  <si>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</si>
  <si>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</si>
  <si>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</si>
  <si>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</si>
  <si>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</si>
  <si>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</si>
  <si>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</si>
  <si>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</si>
  <si>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</si>
  <si>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</si>
  <si>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</si>
  <si>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</si>
  <si>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</si>
  <si>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</si>
  <si>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</si>
  <si>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</si>
  <si>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</si>
  <si>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</si>
  <si>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</si>
  <si>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</si>
  <si>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</si>
  <si>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</si>
  <si>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</si>
  <si>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</si>
  <si>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</si>
  <si>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</si>
  <si>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</si>
  <si>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</si>
  <si>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</si>
  <si>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</si>
  <si>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</si>
  <si>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</si>
  <si>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</si>
  <si>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</si>
  <si>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</si>
  <si>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</si>
  <si>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</si>
  <si>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</si>
  <si>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</si>
  <si>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</si>
  <si>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</si>
  <si>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</si>
  <si>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</si>
  <si>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</si>
  <si>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</si>
  <si>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</si>
  <si>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</si>
  <si>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</si>
  <si>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</si>
  <si>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</si>
  <si>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</si>
  <si>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</si>
  <si>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</si>
  <si>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</si>
  <si>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</si>
  <si>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</si>
  <si>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</si>
  <si>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</si>
  <si>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</si>
  <si>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</si>
  <si>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</si>
  <si>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</si>
  <si>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</si>
  <si>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</si>
  <si>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</si>
  <si>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</si>
  <si>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</si>
  <si>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</si>
  <si>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</si>
  <si>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</si>
  <si>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</si>
  <si>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</si>
  <si>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</si>
  <si>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</si>
  <si>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</si>
  <si>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</si>
  <si>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</si>
  <si>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</si>
  <si>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</si>
  <si>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</si>
  <si>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</si>
  <si>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</si>
  <si>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</si>
  <si>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</si>
  <si>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</si>
  <si>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</si>
  <si>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</si>
  <si>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</si>
  <si>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</si>
  <si>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</si>
  <si>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</si>
  <si>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</si>
  <si>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</si>
  <si>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</si>
  <si>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</si>
  <si>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</si>
  <si>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</si>
  <si>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</si>
  <si>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</si>
  <si>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</si>
  <si>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</si>
  <si>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</si>
  <si>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</si>
  <si>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</si>
  <si>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</si>
  <si>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</si>
  <si>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</si>
  <si>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</si>
  <si>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</si>
  <si>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</si>
  <si>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</si>
  <si>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</si>
  <si>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</si>
  <si>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</si>
  <si>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</si>
  <si>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</si>
  <si>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</si>
  <si>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</si>
  <si>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</si>
  <si>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</si>
  <si>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</si>
  <si>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</si>
  <si>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</si>
  <si>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</si>
  <si>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</si>
  <si>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</si>
  <si>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</si>
  <si>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</si>
  <si>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</si>
  <si>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</si>
  <si>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</si>
  <si>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</si>
  <si>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</si>
  <si>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</si>
  <si>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</si>
  <si>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</si>
  <si>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</si>
  <si>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</si>
  <si>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</si>
  <si>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</si>
  <si>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</si>
  <si>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</si>
  <si>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</si>
  <si>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</si>
  <si>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</si>
  <si>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</si>
  <si>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</si>
  <si>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</si>
  <si>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</si>
  <si>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</si>
  <si>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</si>
  <si>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</si>
  <si>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</si>
  <si>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</si>
  <si>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</si>
  <si>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</si>
  <si>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</si>
  <si>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</si>
  <si>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</si>
  <si>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</si>
  <si>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</si>
  <si>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</si>
  <si>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</si>
  <si>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</si>
  <si>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</si>
  <si>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</si>
  <si>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</si>
  <si>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</si>
  <si>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</si>
  <si>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</si>
  <si>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</si>
  <si>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</si>
  <si>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</si>
  <si>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</si>
  <si>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</si>
  <si>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</si>
  <si>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</si>
  <si>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</si>
  <si>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</si>
  <si>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</si>
  <si>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</si>
  <si>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</si>
  <si>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</si>
  <si>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</si>
  <si>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</si>
  <si>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</si>
  <si>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</si>
  <si>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</si>
  <si>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</si>
  <si>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</si>
  <si>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</si>
  <si>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</si>
  <si>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</si>
  <si>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</si>
  <si>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</si>
  <si>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</si>
  <si>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</si>
  <si>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</si>
  <si>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</si>
  <si>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</si>
  <si>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</si>
  <si>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</si>
  <si>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</si>
  <si>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</si>
  <si>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</si>
  <si>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</si>
  <si>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</si>
  <si>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</si>
  <si>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</si>
  <si>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</si>
  <si>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</si>
  <si>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</si>
  <si>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</si>
  <si>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</si>
  <si>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</si>
  <si>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</si>
  <si>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</si>
  <si>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</si>
  <si>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</si>
  <si>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</si>
  <si>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</si>
  <si>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</si>
  <si>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</si>
  <si>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</si>
  <si>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</si>
  <si>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</si>
  <si>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</si>
  <si>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</si>
  <si>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</si>
  <si>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</si>
  <si>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</si>
  <si>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</si>
  <si>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</si>
  <si>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</si>
  <si>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</si>
  <si>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</si>
  <si>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</si>
  <si>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</si>
  <si>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</si>
  <si>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</si>
  <si>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</si>
  <si>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</si>
  <si>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</si>
  <si>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</si>
  <si>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</si>
  <si>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</si>
  <si>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</si>
  <si>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</si>
  <si>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</si>
  <si>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</si>
  <si>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</si>
  <si>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</si>
  <si>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</si>
  <si>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</si>
  <si>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</si>
  <si>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</si>
  <si>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</si>
  <si>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</si>
  <si>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</si>
  <si>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</si>
  <si>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</si>
  <si>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</si>
  <si>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</si>
  <si>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</si>
  <si>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</si>
  <si>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</si>
  <si>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</si>
  <si>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</si>
  <si>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</si>
  <si>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</si>
  <si>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</si>
  <si>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</si>
  <si>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</si>
  <si>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</si>
  <si>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</si>
  <si>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</si>
  <si>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</si>
  <si>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</si>
  <si>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</si>
  <si>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</si>
  <si>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</si>
  <si>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</si>
  <si>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</si>
  <si>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</si>
  <si>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</si>
  <si>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</si>
  <si>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</si>
  <si>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</si>
  <si>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</si>
  <si>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</si>
  <si>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</si>
  <si>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</si>
  <si>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</si>
  <si>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</si>
  <si>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</si>
  <si>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</si>
  <si>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</si>
  <si>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</si>
  <si>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</si>
  <si>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</si>
  <si>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</si>
  <si>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</si>
  <si>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</si>
  <si>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</si>
  <si>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</si>
  <si>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</si>
  <si>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</si>
  <si>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</si>
  <si>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</si>
  <si>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</si>
  <si>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</si>
  <si>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</si>
  <si>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</si>
  <si>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</si>
  <si>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</si>
  <si>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</si>
  <si>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</si>
  <si>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</si>
  <si>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</si>
  <si>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</si>
  <si>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</si>
  <si>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</si>
  <si>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</si>
  <si>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</si>
  <si>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</si>
  <si>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</si>
  <si>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</si>
  <si>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</si>
  <si>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</si>
  <si>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</si>
  <si>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</si>
  <si>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</si>
  <si>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</si>
  <si>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</si>
  <si>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</si>
  <si>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</si>
  <si>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</si>
  <si>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</si>
  <si>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Column Labels</t>
  </si>
  <si>
    <t>Grand Total</t>
  </si>
  <si>
    <t>Row Labels</t>
  </si>
  <si>
    <t>Count of backers_count</t>
  </si>
  <si>
    <t>Data 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</si>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</sst>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A-DA46-BEFA-5D4ACA9A2A1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A-DA46-BEFA-5D4ACA9A2A1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A-DA46-BEFA-5D4ACA9A2A1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A-DA46-BEFA-5D4ACA9A2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9983919"/>
        <c:axId val="393271583"/>
      </c:barChart>
      <c:catAx>
        <c:axId val="30998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71583"/>
        <c:crosses val="autoZero"/>
        <c:auto val="1"/>
        <c:lblAlgn val="ctr"/>
        <c:lblOffset val="100"/>
        <c:noMultiLvlLbl val="0"/>
      </c:catAx>
      <c:valAx>
        <c:axId val="39327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8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3-0A44-BF81-D4ECB1931D1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3-0A44-BF81-D4ECB1931D1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43-0A44-BF81-D4ECB1931D1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43-0A44-BF81-D4ECB1931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45071"/>
        <c:axId val="393357375"/>
      </c:barChart>
      <c:catAx>
        <c:axId val="430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57375"/>
        <c:crosses val="autoZero"/>
        <c:auto val="1"/>
        <c:lblAlgn val="ctr"/>
        <c:lblOffset val="100"/>
        <c:noMultiLvlLbl val="0"/>
      </c:catAx>
      <c:valAx>
        <c:axId val="39335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4-504A-BF8C-DD2154A067F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4-504A-BF8C-DD2154A067FE}"/>
            </c:ext>
          </c:extLst>
        </c:ser>
        <c:ser>
          <c:idx val="3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4-504A-BF8C-DD2154A06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834719"/>
        <c:axId val="411785615"/>
      </c:lineChart>
      <c:catAx>
        <c:axId val="38583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85615"/>
        <c:crosses val="autoZero"/>
        <c:auto val="1"/>
        <c:lblAlgn val="ctr"/>
        <c:lblOffset val="100"/>
        <c:noMultiLvlLbl val="0"/>
      </c:catAx>
      <c:valAx>
        <c:axId val="41178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5-254E-84E7-72B12E79BC0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5-254E-84E7-72B12E79BC0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5-254E-84E7-72B12E79B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9519"/>
        <c:axId val="421811215"/>
      </c:lineChart>
      <c:catAx>
        <c:axId val="974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11215"/>
        <c:crosses val="autoZero"/>
        <c:auto val="1"/>
        <c:lblAlgn val="ctr"/>
        <c:lblOffset val="100"/>
        <c:noMultiLvlLbl val="0"/>
      </c:catAx>
      <c:valAx>
        <c:axId val="42181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0</xdr:row>
      <xdr:rowOff>184150</xdr:rowOff>
    </xdr:from>
    <xdr:to>
      <xdr:col>43</xdr:col>
      <xdr:colOff>114300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9FA31-9FBE-A34F-9BFA-B86DB6DB7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14</xdr:row>
      <xdr:rowOff>6350</xdr:rowOff>
    </xdr:from>
    <xdr:to>
      <xdr:col>13</xdr:col>
      <xdr:colOff>292100</xdr:colOff>
      <xdr:row>28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ED361-2710-874E-BCCE-D275E4240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4</xdr:row>
      <xdr:rowOff>6350</xdr:rowOff>
    </xdr:from>
    <xdr:to>
      <xdr:col>9</xdr:col>
      <xdr:colOff>457200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D98A8-C678-B547-B353-FC0E86AAD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14</xdr:row>
      <xdr:rowOff>25400</xdr:rowOff>
    </xdr:from>
    <xdr:to>
      <xdr:col>9</xdr:col>
      <xdr:colOff>660400</xdr:colOff>
      <xdr:row>34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479146-C9B0-E84D-8DA8-B3C4AE1C0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8.717574074071" createdVersion="6" refreshedVersion="6" minRefreshableVersion="3" recordCount="4114" xr:uid="{EE3994DD-162B-A745-9AEB-2FFEC833304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8.753514236108" createdVersion="6" refreshedVersion="6" minRefreshableVersion="3" recordCount="4114" xr:uid="{BA4B47E1-5394-4B41-B4DF-97DBACB461A2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x v="0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x v="0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x v="0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x v="0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x v="0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x v="0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x v="0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x v="0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x v="0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x v="0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x v="0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x v="0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x v="0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x v="0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x v="0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x v="0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x v="0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x v="0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x v="0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x v="0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x v="0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x v="0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x v="0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x v="0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x v="0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x v="0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x v="0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x v="0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x v="0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x v="0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x v="0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x v="0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x v="0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x v="0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x v="0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x v="0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x v="0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x v="0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x v="0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x v="0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x v="0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x v="0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x v="0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x v="0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x v="0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x v="0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x v="0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x v="0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x v="0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x v="0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x v="0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x v="0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x v="0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x v="0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x v="0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x v="0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x v="0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x v="0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x v="0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x v="0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x v="0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x v="0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x v="0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x v="0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x v="0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x v="0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x v="0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x v="0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x v="0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x v="0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x v="0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x v="0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x v="0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x v="0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x v="0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x v="0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x v="0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x v="0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x v="0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x v="0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x v="0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x v="0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x v="0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x v="0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x v="0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x v="0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x v="0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x v="0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x v="0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x v="0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x v="0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x v="0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x v="0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x v="0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x v="0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x v="0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x v="0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x v="0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x v="0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x v="0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x v="0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x v="0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x v="0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x v="0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x v="0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x v="0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x v="0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x v="0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x v="0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x v="0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x v="0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x v="0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x v="0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x v="0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x v="0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x v="0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x v="0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x v="0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x v="0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x v="0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x v="1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x v="1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x v="1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x v="1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x v="1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x v="1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x v="1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x v="1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x v="1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x v="1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x v="1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x v="1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x v="1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x v="1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x v="1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x v="1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x v="1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x v="1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x v="1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x v="1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x v="1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x v="1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x v="1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x v="1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x v="1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x v="1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x v="1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x v="1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x v="1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x v="1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x v="1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x v="1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x v="1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x v="1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x v="1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x v="1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x v="1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x v="1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x v="1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x v="1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x v="1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x v="1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x v="1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x v="1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x v="1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x v="1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x v="1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x v="1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x v="1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x v="1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x v="1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x v="1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x v="1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x v="1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x v="1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x v="1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x v="1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x v="1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x v="1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x v="1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x v="1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x v="1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x v="1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x v="1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x v="1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x v="1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x v="1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x v="1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x v="1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x v="1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x v="1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x v="1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x v="1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x v="1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x v="1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x v="1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x v="1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x v="1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x v="1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x v="1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x v="1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x v="1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x v="1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x v="1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x v="1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x v="1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x v="1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x v="1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x v="1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x v="1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x v="1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x v="1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x v="1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x v="1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x v="1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x v="1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x v="1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x v="1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x v="1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x v="1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x v="1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x v="1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x v="1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x v="1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x v="1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x v="1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x v="1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x v="1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x v="1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x v="1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x v="1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x v="1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x v="1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x v="1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x v="1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x v="1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x v="1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x v="1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x v="1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x v="1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x v="0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x v="0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x v="0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x v="0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x v="0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x v="0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x v="0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x v="0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x v="0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x v="0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x v="0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x v="0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x v="0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x v="0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x v="0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x v="0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x v="0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x v="0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x v="0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x v="0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x v="0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x v="0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x v="0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x v="0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x v="0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x v="0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x v="0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x v="0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x v="0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x v="0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x v="0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x v="0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x v="0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x v="0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x v="0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x v="0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x v="0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x v="0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x v="0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x v="0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x v="0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x v="0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x v="0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x v="0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x v="0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x v="0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x v="0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x v="0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x v="0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x v="0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x v="0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x v="0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x v="0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x v="0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x v="0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x v="0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x v="0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x v="0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x v="0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x v="0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x v="0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x v="0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x v="0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x v="0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x v="0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x v="0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x v="0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x v="0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x v="0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x v="0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x v="0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x v="0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x v="0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x v="0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x v="0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x v="0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x v="0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x v="0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x v="0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x v="0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x v="0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x v="0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x v="0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x v="0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x v="0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x v="0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x v="0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x v="0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x v="0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x v="0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x v="0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x v="0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x v="0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x v="0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x v="0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x v="0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x v="0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x v="0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x v="0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x v="0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x v="0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x v="0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x v="0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x v="0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x v="0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x v="0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x v="0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x v="0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x v="0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x v="0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x v="0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x v="0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x v="0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x v="0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x v="0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x v="0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x v="0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x v="0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x v="0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x v="0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x v="0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x v="0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x v="0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x v="0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x v="0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x v="0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x v="0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x v="0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x v="0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x v="0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x v="0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x v="0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x v="0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x v="0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x v="0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x v="0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x v="0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x v="0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x v="0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x v="0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x v="0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x v="0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x v="0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x v="0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x v="0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x v="0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x v="0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x v="0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x v="0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x v="0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x v="0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x v="0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x v="0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x v="0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x v="0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x v="0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x v="0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x v="0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x v="0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x v="0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x v="0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x v="0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x v="0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x v="0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x v="0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x v="0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x v="0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x v="0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x v="0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x v="0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x v="0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x v="0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x v="0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x v="0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x v="0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x v="0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x v="0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x v="0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x v="0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x v="0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x v="1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x v="1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x v="1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x v="1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x v="1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x v="1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x v="1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x v="1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x v="1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x v="1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x v="1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x v="1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x v="1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x v="1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x v="1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x v="1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x v="1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x v="1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x v="1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x v="1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x v="1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x v="1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x v="1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x v="1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x v="1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x v="1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x v="1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x v="1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x v="1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x v="1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x v="1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x v="1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x v="1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x v="1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x v="1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x v="1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x v="1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x v="1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x v="1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x v="1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x v="1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x v="1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x v="1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x v="1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x v="1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x v="1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x v="1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x v="1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x v="1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x v="1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x v="1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x v="1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x v="1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x v="1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x v="1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x v="1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x v="1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x v="1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x v="1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x v="1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x v="1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x v="1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x v="1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x v="1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x v="1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x v="1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x v="1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x v="1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x v="1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x v="1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x v="1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x v="1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x v="1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x v="1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x v="1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x v="1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x v="1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x v="1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x v="1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x v="1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x v="1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x v="1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x v="1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x v="1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x v="1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x v="1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x v="1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x v="1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x v="1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x v="1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x v="1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x v="1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x v="1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x v="1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x v="1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x v="1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x v="1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x v="1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x v="1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x v="1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x v="0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x v="0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x v="0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x v="0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x v="0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x v="0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x v="0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x v="0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x v="0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x v="0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x v="0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x v="0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x v="0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x v="0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x v="0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x v="0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x v="0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x v="0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x v="0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x v="0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x v="1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x v="1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x v="1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x v="1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x v="1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x v="1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x v="1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x v="1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x v="1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x v="1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x v="1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x v="1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x v="1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x v="1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x v="1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x v="1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x v="1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x v="1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x v="1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x v="1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x v="1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x v="1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x v="1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x v="1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x v="1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x v="1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x v="1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x v="1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x v="1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x v="1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x v="1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x v="1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x v="1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x v="1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x v="1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x v="1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x v="1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x v="1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x v="1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x v="1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x v="1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x v="1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x v="1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x v="1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x v="1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x v="1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x v="1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x v="1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x v="1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x v="1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x v="1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x v="1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x v="1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x v="1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x v="1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x v="1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x v="1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x v="1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x v="1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x v="1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x v="1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x v="1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x v="1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x v="1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x v="1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x v="1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x v="1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x v="1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x v="1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x v="1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x v="1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x v="1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x v="1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x v="1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x v="1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x v="1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x v="1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x v="1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x v="1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x v="1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x v="1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x v="1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x v="1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x v="1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x v="1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x v="1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x v="1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x v="1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x v="1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x v="1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x v="1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x v="1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x v="1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x v="1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x v="1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x v="1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x v="1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x v="1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x v="1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x v="1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x v="0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x v="0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x v="0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x v="0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x v="0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x v="0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x v="0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x v="0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x v="0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x v="0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x v="0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x v="0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x v="0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x v="0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x v="0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x v="0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x v="0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x v="0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x v="0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x v="0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x v="1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x v="1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x v="1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x v="1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x v="1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x v="1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x v="1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x v="1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x v="1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x v="1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x v="1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x v="1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x v="1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x v="1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x v="1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x v="1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x v="1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x v="1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x v="1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x v="1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x v="1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x v="1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x v="1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x v="1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x v="1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x v="1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x v="1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x v="1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x v="1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x v="1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x v="1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x v="1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x v="1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x v="1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x v="1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x v="1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x v="1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x v="1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x v="1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x v="1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x v="1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x v="1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x v="1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x v="1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x v="1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x v="1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x v="1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x v="1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x v="1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x v="1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x v="1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x v="1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x v="1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x v="1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x v="1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x v="1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x v="1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x v="1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x v="1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x v="1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x v="0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x v="0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x v="0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x v="0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x v="0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x v="0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x v="0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x v="0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x v="0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x v="0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x v="0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x v="0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x v="0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x v="0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x v="0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x v="0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x v="0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x v="0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x v="0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x v="0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x v="0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x v="0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x v="0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x v="0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x v="0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x v="0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x v="0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x v="0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x v="0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x v="0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x v="0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x v="0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x v="0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x v="0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x v="0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x v="0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x v="0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x v="0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x v="0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x v="0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x v="1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x v="1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x v="1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x v="1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x v="1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x v="1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x v="1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x v="1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x v="1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x v="1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x v="1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x v="1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x v="1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x v="1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x v="1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x v="1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x v="1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x v="1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x v="1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x v="1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x v="0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x v="0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x v="0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x v="0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x v="0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x v="0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x v="0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x v="0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x v="0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x v="0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x v="0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x v="0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x v="0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x v="0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x v="0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x v="0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x v="0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x v="0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x v="0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x v="0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x v="0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x v="0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x v="0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x v="0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x v="0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x v="0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x v="0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x v="0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x v="0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x v="0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x v="0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x v="0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x v="0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x v="0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x v="0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x v="0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x v="0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x v="0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x v="0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x v="0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x v="0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x v="0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x v="0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x v="0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x v="0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x v="0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x v="0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x v="0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x v="0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x v="0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x v="0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x v="0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x v="0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x v="0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x v="0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x v="0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x v="0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x v="0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x v="0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x v="0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x v="0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x v="0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x v="0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x v="0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x v="0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x v="0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x v="0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x v="0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x v="0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x v="0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x v="0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x v="0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x v="0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x v="0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x v="0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x v="0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x v="0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x v="0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x v="0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x v="0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x v="1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x v="1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x v="1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x v="1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x v="1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x v="1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x v="1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x v="1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x v="1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x v="1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x v="1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x v="1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x v="1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x v="1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x v="1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x v="1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x v="1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x v="1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x v="1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x v="1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x v="1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x v="1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x v="1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x v="1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x v="1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x v="1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x v="1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x v="1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x v="1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x v="1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x v="1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x v="1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x v="1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x v="1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x v="1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x v="1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x v="1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x v="1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x v="1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x v="1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x v="1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x v="1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x v="1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x v="1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x v="1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x v="1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x v="1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x v="1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x v="1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x v="1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x v="1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x v="1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x v="1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x v="1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x v="1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x v="1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x v="1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x v="1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x v="1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x v="1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x v="1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x v="1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x v="1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x v="1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x v="1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x v="1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x v="1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x v="1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x v="1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x v="1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x v="1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x v="1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x v="1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x v="1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x v="1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x v="1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x v="1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x v="1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x v="1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x v="1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x v="1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x v="1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x v="1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x v="1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x v="1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x v="1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x v="1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x v="1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x v="1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x v="1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x v="1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x v="1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x v="1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x v="1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x v="1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x v="1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x v="1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x v="1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x v="1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x v="1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x v="1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x v="1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x v="1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x v="1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x v="1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x v="1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x v="1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x v="1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x v="1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x v="1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x v="1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x v="1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x v="1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x v="1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x v="1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x v="1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x v="1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x v="1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x v="1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x v="1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x v="1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x v="1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x v="1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x v="1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x v="1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x v="1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x v="1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x v="1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x v="1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x v="1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x v="1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x v="1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x v="1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x v="1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x v="1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x v="1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x v="1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x v="1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x v="1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x v="1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x v="1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x v="1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x v="1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x v="1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x v="1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x v="1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x v="1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x v="1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x v="1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x v="1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x v="1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x v="1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x v="1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x v="1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x v="1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x v="1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x v="1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x v="1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x v="1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x v="1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x v="0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x v="0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x v="0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x v="0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x v="0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x v="0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x v="0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x v="0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x v="0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x v="0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x v="0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x v="0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x v="0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x v="0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x v="0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x v="0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x v="0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x v="0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x v="0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x v="0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x v="1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x v="1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x v="1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x v="1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x v="1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x v="1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x v="1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x v="1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x v="1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x v="1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x v="1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x v="1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x v="1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x v="1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x v="1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x v="1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x v="1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x v="1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x v="1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x v="1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x v="1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x v="1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x v="1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x v="1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x v="1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x v="1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x v="1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x v="1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x v="1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x v="1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x v="1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x v="1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x v="1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x v="1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x v="1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x v="1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x v="1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x v="1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x v="1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x v="1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x v="1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x v="1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x v="1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x v="1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x v="1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x v="1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x v="1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x v="1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x v="1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x v="1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x v="1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x v="1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x v="1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x v="1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x v="1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x v="1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x v="1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x v="1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x v="1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x v="1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x v="1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x v="1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x v="1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x v="1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x v="1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x v="1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x v="1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x v="1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x v="1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x v="1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x v="1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x v="1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x v="1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x v="1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x v="1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x v="1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x v="1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x v="1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x v="1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x v="1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x v="1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x v="1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x v="1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x v="1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x v="1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x v="1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x v="1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x v="1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x v="1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x v="1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x v="1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x v="1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x v="1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x v="1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x v="1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x v="1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x v="1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x v="1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x v="1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x v="1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x v="1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x v="1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x v="1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x v="1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x v="1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x v="1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x v="1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x v="1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x v="1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x v="1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x v="1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x v="1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x v="1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x v="1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x v="1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x v="1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x v="1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x v="1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x v="1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x v="1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x v="1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x v="1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x v="1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x v="1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x v="1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x v="1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x v="1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x v="1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x v="1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x v="1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x v="1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x v="1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x v="1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x v="1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x v="1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x v="1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x v="1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x v="1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x v="1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x v="1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x v="1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x v="1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x v="1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x v="1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x v="0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x v="0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x v="0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x v="0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x v="0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x v="0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x v="0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x v="0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x v="0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x v="0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x v="0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x v="0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x v="0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x v="0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x v="0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x v="0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x v="0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x v="0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x v="0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x v="0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x v="0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x v="0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x v="0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x v="0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x v="0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x v="0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x v="0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x v="0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x v="0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x v="0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x v="0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x v="0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x v="0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x v="0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x v="0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x v="0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x v="0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x v="0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x v="0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x v="0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x v="1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x v="1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x v="1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x v="1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x v="1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x v="1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x v="1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x v="1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x v="1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x v="1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x v="1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x v="1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x v="1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x v="1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x v="1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x v="1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x v="1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x v="1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x v="1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x v="1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x v="0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x v="0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x v="0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x v="0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x v="0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x v="0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x v="0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x v="0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x v="0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x v="0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x v="0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x v="0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x v="0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x v="0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x v="0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x v="0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x v="0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x v="0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x v="0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x v="0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x v="0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x v="0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x v="0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x v="0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x v="0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x v="0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x v="0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x v="0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x v="0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x v="0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x v="0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x v="0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x v="0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x v="0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x v="0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x v="0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x v="0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x v="0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x v="0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x v="0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x v="0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x v="0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x v="0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x v="0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x v="0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x v="0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x v="0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x v="0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x v="0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x v="0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x v="0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x v="0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x v="0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x v="0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x v="0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x v="0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x v="0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x v="0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x v="0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x v="0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x v="1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x v="1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x v="1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x v="1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x v="1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x v="1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x v="1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x v="1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x v="1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x v="1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x v="1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x v="1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x v="1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x v="1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x v="1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x v="1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x v="1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x v="1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x v="1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x v="1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x v="1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x v="1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x v="1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x v="1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x v="1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x v="1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x v="1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x v="1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x v="1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x v="1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x v="1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x v="1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x v="1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x v="1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x v="1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x v="1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x v="1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x v="1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x v="1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x v="1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x v="0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x v="0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x v="0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x v="0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x v="0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x v="0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x v="0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x v="0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x v="0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x v="0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x v="0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x v="0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x v="0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x v="0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x v="0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x v="0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x v="0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x v="0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x v="0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x v="0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x v="0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x v="0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x v="0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x v="0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x v="0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x v="0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x v="0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x v="0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x v="0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x v="0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x v="0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x v="0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x v="0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x v="0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x v="0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x v="0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x v="0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x v="0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x v="0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x v="0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x v="0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x v="0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x v="0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x v="0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x v="0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x v="0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x v="0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x v="0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x v="0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x v="0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x v="0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x v="0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x v="0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x v="0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x v="0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x v="0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x v="0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x v="0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x v="0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x v="0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x v="1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x v="1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x v="1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x v="1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x v="1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x v="1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x v="1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x v="1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x v="1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x v="1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x v="1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x v="1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x v="1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x v="1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x v="1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x v="1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x v="1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x v="1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x v="1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x v="1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x v="1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x v="1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x v="1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x v="1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x v="1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x v="1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x v="1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x v="1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x v="1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x v="1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x v="1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x v="1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x v="1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x v="1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x v="1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x v="1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x v="1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x v="1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x v="1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x v="1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x v="1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x v="1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x v="1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x v="1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x v="1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x v="1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x v="1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x v="1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x v="1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x v="1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x v="1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x v="1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x v="1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x v="1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x v="1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x v="1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x v="1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x v="0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x v="0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x v="0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x v="0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x v="0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x v="0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x v="0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x v="0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x v="0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x v="0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x v="0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x v="0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x v="0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x v="0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x v="0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x v="0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x v="0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x v="0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x v="0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x v="0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x v="1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x v="1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x v="1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x v="1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x v="1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x v="1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x v="1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x v="1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x v="1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x v="1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x v="1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x v="1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x v="1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x v="1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x v="1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x v="1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x v="1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x v="1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x v="1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x v="1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x v="0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x v="0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x v="0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x v="0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x v="0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x v="0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x v="0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x v="0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x v="0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x v="0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x v="0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x v="0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x v="0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x v="0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x v="0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x v="0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x v="0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x v="0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x v="0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x v="0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x v="0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x v="0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x v="0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x v="0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x v="0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x v="0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x v="0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x v="0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x v="0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x v="0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x v="0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x v="0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x v="0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x v="0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x v="0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x v="0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x v="0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x v="0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x v="0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x v="0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x v="1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x v="1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x v="1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x v="1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x v="1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x v="1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x v="1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x v="1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x v="1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x v="1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x v="1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x v="1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x v="1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x v="1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x v="1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x v="1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x v="1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x v="1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x v="1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x v="1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x v="1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x v="1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x v="1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x v="1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x v="1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x v="1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x v="1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x v="1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x v="1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x v="1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x v="1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x v="1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x v="1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x v="1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x v="1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x v="1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x v="1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x v="1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x v="1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x v="1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x v="1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x v="1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x v="1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x v="1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x v="1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x v="1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x v="1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x v="1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x v="1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x v="1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x v="1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x v="1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x v="1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x v="1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x v="1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x v="1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x v="1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x v="1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x v="1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x v="1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x v="0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x v="0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x v="0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x v="0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x v="0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x v="0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x v="0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x v="0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x v="0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x v="0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x v="0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x v="0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x v="0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x v="0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x v="0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x v="0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x v="0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x v="0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x v="0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x v="0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x v="0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x v="0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x v="0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x v="0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x v="0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x v="0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x v="0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x v="0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x v="0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x v="0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x v="0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x v="0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x v="0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x v="0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x v="0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x v="0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x v="0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x v="0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x v="0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x v="0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x v="0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x v="0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x v="0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x v="0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x v="0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x v="0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x v="0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x v="0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x v="0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x v="0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x v="0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x v="0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x v="0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x v="0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x v="0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x v="0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x v="0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x v="0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x v="0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x v="0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x v="0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x v="0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x v="0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x v="0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x v="0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x v="0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x v="0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x v="0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x v="0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x v="0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x v="0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x v="0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x v="0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x v="0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x v="0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x v="0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x v="0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x v="0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x v="0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x v="0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x v="1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x v="1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x v="1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x v="1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x v="1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x v="1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x v="1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x v="1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x v="1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x v="1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x v="1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x v="1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x v="1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x v="1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x v="1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x v="1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x v="1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x v="1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x v="1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x v="1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x v="1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x v="1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x v="1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x v="1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x v="1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x v="1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x v="1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x v="1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x v="1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x v="1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x v="1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x v="1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x v="1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x v="1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x v="1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x v="1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x v="1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x v="1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x v="1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x v="1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x v="1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x v="1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x v="1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x v="1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x v="1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x v="1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x v="1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x v="1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x v="1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x v="1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x v="1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x v="1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x v="1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x v="1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x v="1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x v="1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x v="1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x v="1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x v="1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x v="1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x v="0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x v="0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x v="0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x v="0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x v="0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x v="0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x v="0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x v="0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x v="0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x v="0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x v="0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x v="0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x v="0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x v="0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x v="0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x v="0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x v="0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x v="0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x v="0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x v="0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x v="0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x v="0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x v="0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x v="1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x v="1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x v="1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x v="1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x v="1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x v="1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x v="1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x v="1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x v="1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x v="1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x v="1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x v="1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x v="1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x v="1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x v="1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x v="1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x v="1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x v="1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x v="1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x v="1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x v="1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x v="1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x v="1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x v="1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x v="1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x v="1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x v="1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x v="1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x v="1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x v="1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x v="1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x v="1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x v="1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x v="1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x v="1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x v="1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x v="1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x v="1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x v="1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x v="1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x v="1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x v="1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x v="1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x v="1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x v="1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x v="1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x v="1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x v="1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x v="1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x v="1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x v="1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x v="1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x v="1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x v="1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x v="1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x v="1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x v="1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x v="0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x v="0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x v="0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x v="0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x v="0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x v="0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x v="0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x v="0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x v="0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x v="0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x v="0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x v="0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x v="0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x v="0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x v="0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x v="0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x v="0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x v="0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x v="0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x v="0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x v="0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x v="0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x v="0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x v="0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x v="0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x v="0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x v="0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x v="0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x v="0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x v="0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x v="0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x v="0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x v="0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x v="0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x v="0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x v="0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x v="0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x v="0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x v="0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x v="0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x v="1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x v="1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x v="1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x v="1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x v="1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x v="1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x v="1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x v="1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x v="1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x v="1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x v="1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x v="1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x v="1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x v="1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x v="1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x v="1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x v="1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x v="1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x v="1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x v="1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x v="0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x v="0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x v="0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x v="0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x v="0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x v="0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x v="0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x v="0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x v="0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x v="0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x v="0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x v="0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x v="0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x v="0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x v="0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x v="0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x v="0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x v="0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x v="0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x v="0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x v="1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x v="1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x v="1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x v="1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x v="1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x v="1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x v="1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x v="1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x v="1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x v="1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x v="1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x v="1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x v="1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x v="1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x v="1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x v="1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x v="1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x v="1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x v="1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x v="1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x v="0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x v="0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x v="0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x v="0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x v="0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x v="0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x v="0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x v="0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x v="0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x v="0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x v="0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x v="0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x v="0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x v="0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x v="0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x v="0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x v="0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x v="0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x v="0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x v="0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x v="0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x v="0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x v="0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x v="0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x v="0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x v="0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x v="0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x v="0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x v="0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x v="0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x v="0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x v="0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x v="0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x v="0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x v="0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x v="0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x v="0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x v="0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x v="0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x v="0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x v="0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x v="0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x v="0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x v="0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x v="0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x v="0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x v="0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x v="0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x v="0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x v="0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x v="0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x v="0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x v="0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x v="0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x v="0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x v="0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x v="0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x v="0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x v="0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x v="0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x v="1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x v="1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x v="1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x v="1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x v="1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x v="1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x v="1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x v="1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x v="1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x v="1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x v="1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x v="1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x v="1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x v="1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x v="1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x v="1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x v="1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x v="1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x v="1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x v="1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x v="0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x v="0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x v="0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x v="0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x v="0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x v="0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x v="0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x v="0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x v="0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x v="0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x v="0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x v="0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x v="0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x v="0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x v="0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x v="0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x v="0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x v="0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x v="0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x v="0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x v="0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x v="0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x v="0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x v="0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x v="0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x v="0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x v="0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x v="0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x v="0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x v="0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x v="0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x v="0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x v="0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x v="0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x v="0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x v="0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x v="0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x v="0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x v="0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x v="0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x v="0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x v="0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x v="0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x v="0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x v="0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x v="0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x v="0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x v="0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x v="0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x v="0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x v="0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x v="0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x v="0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x v="0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x v="0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x v="0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x v="0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x v="0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x v="0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x v="0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x v="0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x v="0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x v="0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x v="0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x v="0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x v="0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x v="0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x v="0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x v="0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x v="0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x v="0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x v="0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x v="0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x v="0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x v="0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x v="0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x v="0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x v="0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x v="0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x v="0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x v="0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x v="0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x v="0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x v="0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x v="0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x v="0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x v="0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x v="0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x v="0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x v="0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x v="0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x v="0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x v="0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x v="0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x v="0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x v="0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x v="0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x v="0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x v="0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x v="0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x v="0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x v="0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x v="0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x v="0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x v="0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x v="0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x v="0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x v="0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x v="0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x v="0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x v="0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x v="0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x v="0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x v="0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x v="0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x v="0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x v="0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x v="0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x v="0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x v="0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x v="1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x v="1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x v="1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x v="1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x v="1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x v="1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x v="1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x v="1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x v="1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x v="1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x v="1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x v="1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x v="1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x v="1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x v="1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x v="1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x v="1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x v="1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x v="1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x v="1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x v="1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x v="1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x v="1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x v="1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x v="1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x v="1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x v="1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x v="1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x v="1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x v="1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x v="1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x v="1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x v="1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x v="1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x v="1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x v="1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x v="1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x v="1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x v="1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x v="1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x v="0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x v="0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x v="0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x v="0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x v="0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x v="0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x v="0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x v="0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x v="0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x v="0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x v="0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x v="0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x v="0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x v="0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x v="0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x v="0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x v="0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x v="0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x v="0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x v="0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x v="0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x v="0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x v="0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x v="0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x v="0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x v="0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x v="0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x v="0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x v="0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x v="0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x v="0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x v="0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x v="0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x v="0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x v="0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x v="0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x v="0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x v="0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x v="0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x v="0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x v="0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x v="0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x v="0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x v="0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x v="0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x v="0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x v="0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x v="0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x v="0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x v="0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x v="0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x v="0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x v="0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x v="0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x v="0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x v="0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x v="0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x v="0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x v="0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x v="0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x v="0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x v="0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x v="0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x v="0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x v="0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x v="0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x v="0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x v="0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x v="0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x v="0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x v="0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x v="0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x v="0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x v="0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x v="0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x v="0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x v="0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x v="0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x v="0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x v="0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x v="0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x v="0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x v="0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x v="0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x v="0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x v="0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x v="0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x v="0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x v="0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x v="0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x v="0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x v="0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x v="0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x v="0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x v="0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x v="0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x v="0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x v="0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x v="0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x v="0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x v="0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x v="0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x v="0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x v="0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x v="0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x v="0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x v="0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x v="0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x v="0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x v="0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x v="0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x v="0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x v="0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x v="0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x v="0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x v="0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x v="0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x v="0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x v="0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x v="0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x v="0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x v="0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x v="0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x v="0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x v="0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x v="0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x v="0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x v="0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x v="0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x v="0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x v="0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x v="0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x v="0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x v="0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x v="0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x v="0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x v="0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x v="0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x v="0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x v="0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x v="0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x v="0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x v="0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x v="0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x v="0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x v="0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x v="0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x v="0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x v="0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x v="0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x v="0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x v="0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x v="0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x v="0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x v="0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x v="0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x v="0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x v="0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x v="0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x v="0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x v="1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x v="1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x v="1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x v="1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x v="1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x v="1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x v="0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x v="0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x v="0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x v="0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x v="0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x v="0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x v="0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x v="0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x v="0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x v="0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x v="0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x v="0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x v="0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x v="0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x v="1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x v="1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x v="1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x v="1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x v="1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x v="1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x v="1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x v="1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x v="1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x v="1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x v="1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x v="1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x v="1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x v="1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x v="1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x v="1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x v="1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x v="1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x v="1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x v="1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x v="1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x v="1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x v="1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x v="1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x v="1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x v="1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x v="1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x v="1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x v="1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x v="1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x v="1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x v="1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x v="1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x v="1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x v="1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x v="1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x v="1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x v="1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x v="1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x v="1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x v="1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x v="1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x v="1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x v="1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x v="1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x v="1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x v="1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x v="1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x v="1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x v="1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x v="1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x v="1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x v="1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x v="1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x v="1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x v="1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x v="1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x v="1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x v="1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x v="1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x v="1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x v="1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x v="1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x v="1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x v="1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x v="1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x v="1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x v="1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x v="1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x v="1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x v="1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x v="1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x v="1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x v="1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x v="1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x v="1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x v="1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x v="1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x v="1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x v="1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x v="1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x v="1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x v="1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x v="1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x v="1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x v="1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x v="1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x v="1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x v="1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x v="1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x v="1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x v="1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x v="1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x v="1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x v="1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x v="1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x v="1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x v="1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x v="1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x v="1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x v="0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x v="0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x v="0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x v="0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x v="0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x v="0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x v="0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x v="0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x v="0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x v="0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x v="0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x v="0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x v="0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x v="0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x v="0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x v="0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x v="0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x v="0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x v="0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x v="0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x v="0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x v="0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x v="0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x v="0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x v="0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x v="0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x v="0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x v="0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x v="0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x v="0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x v="0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x v="0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x v="0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x v="0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x v="0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x v="0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x v="0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x v="0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x v="0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x v="0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x v="0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x v="0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x v="0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x v="0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x v="0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x v="0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x v="0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x v="0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x v="0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x v="0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x v="0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x v="0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x v="0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x v="0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x v="0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x v="0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x v="0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x v="0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x v="0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x v="0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x v="1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x v="1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x v="1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x v="1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x v="1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x v="1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x v="1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x v="1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x v="1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x v="1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x v="1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x v="1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x v="1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x v="1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x v="1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x v="1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x v="1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x v="1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x v="1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x v="1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x v="0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x v="0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x v="0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x v="0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x v="0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x v="0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x v="0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x v="0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x v="0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x v="0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x v="0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x v="0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x v="0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x v="0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x v="0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x v="0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x v="0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x v="0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x v="0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x v="0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x v="0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x v="0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x v="0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x v="0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x v="0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x v="0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x v="0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x v="0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x v="0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x v="0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x v="0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x v="0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x v="0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x v="0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x v="0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x v="0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x v="0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x v="0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x v="0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x v="0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x v="1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x v="1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x v="1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x v="1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x v="1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x v="1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x v="1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x v="1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x v="1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x v="1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x v="1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x v="1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x v="1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x v="1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x v="1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x v="1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x v="1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x v="1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x v="1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x v="1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x v="1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x v="1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x v="1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x v="1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x v="1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x v="1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x v="1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x v="1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x v="1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x v="1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x v="1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x v="1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x v="1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x v="1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x v="1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x v="1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x v="1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x v="1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x v="1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x v="1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x v="0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x v="0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x v="0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x v="0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x v="0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x v="0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x v="0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x v="0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x v="0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x v="0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x v="0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x v="0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x v="0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x v="0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x v="0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x v="0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x v="0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x v="0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x v="0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x v="0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x v="0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x v="0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x v="0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x v="0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x v="0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x v="0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x v="0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x v="0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x v="0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x v="0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x v="0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x v="0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x v="0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x v="0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x v="0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x v="0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x v="0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x v="0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x v="0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x v="0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x v="1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x v="1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x v="1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x v="1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x v="1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x v="1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x v="1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x v="1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x v="1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x v="1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x v="1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x v="1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x v="1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x v="1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x v="1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x v="1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x v="1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x v="1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x v="1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x v="1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x v="0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x v="0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x v="0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x v="0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x v="0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x v="0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x v="0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x v="0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x v="0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x v="1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x v="1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x v="1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x v="1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x v="1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x v="1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x v="1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x v="1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x v="1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x v="1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x v="1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x v="1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x v="1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x v="1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x v="1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x v="1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x v="1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x v="1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x v="1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x v="1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x v="1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x v="1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x v="1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x v="1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x v="1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x v="1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x v="1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x v="1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x v="1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x v="1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x v="1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x v="1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x v="1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x v="1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x v="1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x v="1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x v="0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x v="0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x v="0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x v="0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x v="0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x v="0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x v="0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x v="0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x v="0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x v="0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x v="0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x v="0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x v="0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x v="0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x v="0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x v="0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x v="0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x v="0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x v="0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x v="0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x v="0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x v="0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x v="0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x v="0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x v="0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x v="0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x v="0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x v="0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x v="0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x v="0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x v="0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x v="0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x v="0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x v="0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x v="0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x v="1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x v="1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x v="1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x v="1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x v="1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x v="1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x v="1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x v="1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x v="1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x v="1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x v="1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x v="1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x v="1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x v="1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x v="1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x v="1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x v="1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x v="1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x v="1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x v="1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x v="1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x v="1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x v="1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x v="1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x v="1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x v="1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x v="1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x v="1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x v="1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x v="1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x v="1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x v="1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x v="1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x v="1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x v="1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x v="1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x v="1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x v="1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x v="1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x v="1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x v="0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x v="0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x v="0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x v="0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x v="0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x v="0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x v="0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x v="0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x v="0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x v="0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x v="0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x v="0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x v="0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x v="0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x v="0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x v="0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x v="0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x v="0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x v="0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x v="0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x v="0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x v="0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x v="0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x v="0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x v="0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x v="0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x v="0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x v="0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x v="0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x v="0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x v="0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x v="0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x v="0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x v="0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x v="0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x v="0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x v="0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x v="0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x v="0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x v="0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x v="0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x v="0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x v="0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x v="0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x v="0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x v="0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x v="0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x v="0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x v="0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x v="0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x v="0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x v="0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x v="0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x v="0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x v="0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x v="0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x v="0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x v="0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x v="0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x v="0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x v="1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x v="1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x v="1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x v="1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x v="1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x v="1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x v="1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x v="1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x v="1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x v="1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x v="1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x v="1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x v="1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x v="1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x v="1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x v="1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x v="1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x v="1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x v="1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x v="1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x v="1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x v="1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x v="1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x v="1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x v="1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x v="1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x v="1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x v="1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x v="1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x v="1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x v="1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x v="1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x v="1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x v="1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x v="1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x v="1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x v="1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x v="1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x v="1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x v="1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x v="1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x v="1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x v="1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x v="1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x v="1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x v="1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x v="1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x v="1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x v="1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x v="1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x v="1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x v="1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x v="1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x v="1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x v="1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x v="1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x v="1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x v="1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x v="1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x v="1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x v="1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x v="1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x v="1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x v="1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x v="1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x v="1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x v="1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x v="1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x v="1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x v="1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x v="1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x v="1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x v="1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x v="1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x v="1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x v="1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x v="1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x v="1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x v="1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x v="1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x v="0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x v="0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x v="0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x v="0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x v="0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x v="0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x v="0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x v="0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x v="0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x v="0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x v="0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x v="0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x v="0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x v="0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x v="0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x v="0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x v="0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x v="0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x v="0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x v="0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x v="1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x v="1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x v="1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x v="1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x v="1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x v="1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x v="1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x v="1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x v="1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x v="1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x v="1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x v="1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x v="1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x v="1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x v="1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x v="1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x v="1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x v="1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x v="1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x v="1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x v="0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x v="0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x v="0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x v="0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x v="0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x v="0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x v="0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x v="0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x v="0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x v="0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x v="0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x v="0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x v="0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x v="0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x v="0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x v="0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x v="0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x v="0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x v="0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x v="0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x v="0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x v="0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x v="0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x v="0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x v="0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x v="0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x v="0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x v="0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x v="0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x v="0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x v="0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x v="0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x v="0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x v="0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x v="0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x v="0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x v="0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x v="0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x v="0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x v="0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x v="0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x v="0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x v="0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x v="0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x v="0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x v="0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x v="0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x v="0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x v="0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x v="0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x v="0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x v="0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x v="0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x v="0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x v="0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x v="0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x v="0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x v="0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x v="0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x v="0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x v="0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x v="0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x v="0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x v="0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x v="0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x v="0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x v="0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x v="0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x v="0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x v="0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x v="0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x v="0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x v="0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x v="0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x v="0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x v="0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x v="0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x v="0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x v="0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x v="0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x v="0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x v="0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x v="0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x v="0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x v="0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x v="0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x v="0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x v="0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x v="0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x v="0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x v="1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x v="1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x v="1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x v="1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x v="1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x v="1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x v="1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x v="1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x v="1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x v="1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x v="1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x v="1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x v="1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x v="1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x v="1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x v="1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x v="1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x v="1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x v="1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x v="1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x v="1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x v="1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x v="1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x v="1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x v="1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x v="1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x v="1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x v="1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x v="1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x v="1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x v="1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x v="1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x v="1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x v="1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x v="1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x v="1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x v="1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x v="1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x v="1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x v="1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x v="1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x v="1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x v="1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x v="1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x v="1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x v="1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x v="1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x v="1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x v="1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x v="1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x v="1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x v="1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x v="1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x v="1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x v="1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x v="1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x v="1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x v="1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x v="1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x v="1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x v="1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x v="1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x v="1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x v="1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x v="1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x v="1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x v="1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x v="1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x v="1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x v="1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x v="1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x v="1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x v="1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x v="1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x v="1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x v="1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x v="1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x v="1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x v="1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x v="1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x v="1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x v="1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x v="1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x v="1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x v="1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x v="1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x v="1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x v="1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x v="1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x v="1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x v="1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x v="1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x v="1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x v="1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x v="1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x v="1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x v="0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x v="0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x v="0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x v="0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x v="0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x v="0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x v="0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x v="0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x v="0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x v="0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x v="0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x v="0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x v="0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x v="0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x v="0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x v="0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x v="0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x v="0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x v="0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x v="0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x v="0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x v="0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x v="0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x v="0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x v="0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x v="0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x v="0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x v="0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x v="0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x v="0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x v="0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x v="0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x v="0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x v="0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x v="0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x v="0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x v="0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x v="0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x v="0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x v="0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x v="0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x v="1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x v="1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x v="1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x v="1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x v="1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x v="1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x v="1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x v="1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x v="1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x v="1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x v="1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x v="1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x v="1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x v="1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x v="1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x v="1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x v="1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x v="1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x v="1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x v="1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x v="0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x v="0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x v="0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x v="0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x v="0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x v="0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x v="0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x v="0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x v="0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x v="0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x v="0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x v="0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x v="0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x v="0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x v="0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x v="0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x v="0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x v="0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x v="0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x v="0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x v="0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x v="0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x v="0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x v="0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x v="0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x v="0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x v="0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x v="0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x v="0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x v="0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x v="0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x v="0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x v="0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x v="0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x v="0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x v="0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x v="0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x v="0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x v="0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x v="0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x v="0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x v="0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x v="0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x v="0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x v="0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x v="0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x v="0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x v="0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x v="0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x v="0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x v="0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x v="0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x v="0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x v="0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x v="0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x v="0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x v="0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x v="0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x v="0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x v="0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x v="0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x v="0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x v="0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x v="0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x v="0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x v="0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x v="0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x v="0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x v="0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x v="0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x v="0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x v="0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x v="0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x v="0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x v="0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x v="0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x v="0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x v="0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x v="0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x v="0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x v="0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x v="0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x v="0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x v="0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x v="0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x v="0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x v="0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x v="0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x v="0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x v="0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x v="0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x v="0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x v="0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x v="0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x v="0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x v="0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x v="0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x v="0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x v="0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x v="0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x v="0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x v="0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x v="0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x v="0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x v="0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x v="0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x v="0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x v="0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x v="0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x v="0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x v="0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x v="0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x v="0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x v="0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x v="0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x v="0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x v="0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x v="0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x v="0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x v="0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x v="0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x v="0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x v="0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x v="0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x v="0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x v="0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x v="0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x v="0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x v="0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x v="0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x v="0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x v="0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x v="0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x v="0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x v="0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x v="0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x v="0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x v="0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x v="0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x v="0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x v="0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x v="0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x v="0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x v="0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x v="0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x v="0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x v="0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x v="0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x v="0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x v="0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x v="0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x v="0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x v="0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x v="0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x v="0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x v="0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x v="0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x v="0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x v="0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x v="0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x v="0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x v="0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x v="0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x v="0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x v="0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x v="0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x v="0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x v="0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x v="0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x v="0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x v="0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x v="0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x v="0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x v="0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x v="0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x v="0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x v="0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x v="0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x v="0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x v="0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x v="0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x v="0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x v="0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x v="0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x v="0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x v="0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x v="0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x v="0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x v="0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x v="0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x v="0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x v="0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x v="0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x v="0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x v="0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x v="0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x v="0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x v="0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x v="0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x v="0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x v="0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x v="0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x v="0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x v="0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x v="0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x v="0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x v="0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x v="0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x v="0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x v="0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x v="0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x v="0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x v="0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x v="0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x v="0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x v="0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x v="0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x v="0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x v="0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x v="0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x v="0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x v="0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x v="0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x v="0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x v="0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x v="0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x v="0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x v="0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x v="0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x v="0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x v="0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x v="0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x v="0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x v="0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x v="0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x v="0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x v="0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x v="0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x v="0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x v="0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x v="0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x v="0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x v="0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x v="0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x v="0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x v="0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x v="0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x v="0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x v="0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x v="0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x v="0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x v="0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x v="0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x v="0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x v="0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x v="0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x v="0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x v="0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x v="0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x v="0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x v="0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x v="0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x v="0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x v="0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x v="0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x v="0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x v="0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x v="0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x v="0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x v="0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x v="0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x v="0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x v="0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x v="0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x v="0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x v="0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x v="0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x v="0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x v="0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x v="0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x v="0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x v="0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x v="0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x v="0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x v="0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x v="0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x v="0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x v="0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x v="0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x v="0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x v="0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x v="0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x v="0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x v="0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x v="0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x v="0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x v="0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x v="0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x v="0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x v="0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x v="0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x v="0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x v="0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x v="0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x v="0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x v="0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x v="0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x v="0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x v="0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x v="0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x v="0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x v="0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x v="0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x v="0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x v="0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x v="0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x v="0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x v="0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x v="0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x v="0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x v="0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x v="0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x v="0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x v="0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x v="0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x v="0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x v="0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x v="0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x v="0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x v="0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x v="0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x v="0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x v="0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x v="0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x v="0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x v="0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x v="0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x v="0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x v="0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x v="0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x v="0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x v="0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x v="0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x v="0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x v="0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x v="0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x v="0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x v="0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x v="0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x v="0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x v="0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x v="0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x v="0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x v="0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x v="0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x v="0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x v="0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x v="0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x v="0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x v="0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x v="0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x v="0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x v="0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x v="0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x v="0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x v="0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x v="0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x v="0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x v="0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x v="0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x v="0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x v="0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x v="0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x v="0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x v="0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x v="0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x v="0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x v="0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x v="0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x v="0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x v="0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x v="0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x v="0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x v="0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x v="0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x v="0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x v="0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x v="0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x v="0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x v="0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x v="0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x v="0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x v="0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x v="0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x v="0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x v="0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x v="0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x v="0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x v="0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x v="0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x v="0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x v="0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x v="0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x v="0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x v="0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x v="0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x v="0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x v="0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x v="0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x v="0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x v="0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x v="0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x v="0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x v="0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x v="0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x v="0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x v="0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x v="0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x v="0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x v="0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x v="1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x v="1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x v="1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x v="1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x v="1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x v="1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x v="1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x v="1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x v="1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x v="1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x v="1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x v="1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x v="1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x v="1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x v="1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x v="1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x v="1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x v="1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x v="1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x v="1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x v="0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x v="0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x v="0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x v="0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x v="0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x v="0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x v="0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x v="0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x v="0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x v="0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x v="0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x v="0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x v="0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x v="0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x v="0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x v="0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x v="0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x v="0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x v="0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x v="0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x v="0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x v="0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x v="0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x v="0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x v="0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x v="0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x v="0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x v="0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x v="0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x v="0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x v="0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x v="0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x v="0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x v="0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x v="0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x v="0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x v="0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x v="0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x v="0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x v="0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x v="0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x v="0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x v="0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x v="0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x v="0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x v="0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x v="0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x v="0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x v="0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x v="0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x v="0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x v="0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x v="0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x v="0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x v="0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x v="0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x v="0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x v="0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x v="0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x v="0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x v="0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x v="0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x v="0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x v="0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x v="0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x v="0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x v="0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x v="0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x v="0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x v="0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x v="0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x v="0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x v="0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x v="0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x v="0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x v="0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x v="0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x v="0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x v="0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x v="0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x v="1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x v="1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x v="1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x v="1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x v="1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x v="1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x v="1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x v="1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x v="1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x v="1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x v="1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x v="1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x v="1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x v="1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x v="1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x v="1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x v="1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x v="1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x v="1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x v="1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x v="0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x v="0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x v="0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x v="0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x v="0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x v="0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x v="0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x v="0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x v="0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x v="0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x v="0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x v="0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x v="0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x v="0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x v="0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x v="0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x v="0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x v="0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x v="0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x v="0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x v="0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x v="0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x v="0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x v="0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x v="0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x v="0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x v="0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x v="0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x v="0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x v="0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x v="0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x v="0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x v="0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x v="0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x v="0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x v="0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x v="0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x v="0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x v="0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x v="0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x v="1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x v="1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x v="1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x v="1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x v="1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x v="1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x v="1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x v="1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x v="1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x v="1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x v="1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x v="1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x v="1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x v="1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x v="1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x v="1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x v="1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x v="1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x v="1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x v="1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x v="0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x v="0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x v="0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x v="0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x v="0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x v="0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x v="0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x v="0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x v="0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x v="0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x v="0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x v="0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x v="0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x v="0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x v="0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x v="0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x v="0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x v="0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x v="0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x v="0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x v="0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x v="0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x v="0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x v="0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x v="0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x v="0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x v="0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x v="0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x v="0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x v="0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x v="0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x v="0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x v="0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x v="1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x v="1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x v="1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x v="1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x v="1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x v="1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x v="1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x v="1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x v="1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x v="1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x v="1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x v="1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x v="1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x v="1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x v="1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x v="1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x v="1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x v="1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x v="1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x v="1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x v="1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x v="1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x v="1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x v="1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x v="1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x v="1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x v="1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x v="1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x v="1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x v="1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x v="1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x v="1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x v="1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x v="1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x v="1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x v="1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x v="1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x v="1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x v="1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x v="1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x v="1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x v="1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x v="1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x v="1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x v="1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x v="1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x v="1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x v="1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x v="1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x v="1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x v="1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x v="1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x v="1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x v="1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x v="1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x v="1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x v="1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x v="1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x v="1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x v="1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x v="1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x v="1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x v="1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x v="1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x v="1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x v="1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x v="1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x v="1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x v="1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x v="1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x v="1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x v="1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x v="1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x v="1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x v="1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x v="1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x v="1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x v="1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x v="1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x v="1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x v="1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x v="1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x v="1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x v="1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x v="1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x v="1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x v="1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x v="1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x v="1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x v="1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x v="1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x v="1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x v="1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x v="1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x v="1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x v="1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x v="1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x v="1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x v="1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x v="1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x v="1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x v="1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x v="1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x v="1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x v="1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x v="1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x v="1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x v="1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x v="1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x v="1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x v="1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x v="1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x v="1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x v="1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x v="1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x v="1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x v="1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x v="1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x v="1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x v="1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x v="1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x v="1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x v="1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x v="1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x v="1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x v="1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x v="1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x v="1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x v="1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x v="1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x v="1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x v="1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x v="1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x v="1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x v="1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x v="1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x v="1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x v="1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x v="1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x v="1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x v="1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x v="1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x v="1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x v="1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x v="1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x v="1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x v="1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x v="1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x v="1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x v="1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x v="1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x v="1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x v="1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x v="1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x v="1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x v="1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x v="1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x v="1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x v="1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x v="1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x v="1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x v="1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x v="1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x v="1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x v="1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x v="1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x v="1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x v="1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x v="1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x v="1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x v="1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x v="1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x v="1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x v="1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x v="1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x v="1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x v="1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x v="1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x v="1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x v="1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x v="1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x v="1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x v="1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x v="1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x v="1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x v="1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x v="1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x v="1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x v="1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x v="1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x v="1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x v="1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x v="1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x v="1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x v="1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x v="1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x v="1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x v="1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x v="1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x v="1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x v="1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x v="1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x v="1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x v="1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x v="1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x v="1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x v="1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x v="1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x v="1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x v="1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x v="1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x v="1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x v="1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x v="1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x v="1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x v="1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x v="1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x v="1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x v="1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x v="1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x v="1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x v="1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x v="1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x v="1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x v="1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x v="1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x v="1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x v="1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x v="1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x v="1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x v="1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x v="1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x v="1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x v="1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x v="1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x v="1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x v="1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x v="1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x v="1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x v="1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x v="1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x v="1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x v="1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x v="1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x v="1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x v="1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x v="1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x v="1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x v="1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x v="1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x v="1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x v="1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x v="1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x v="1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x v="1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x v="1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x v="1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x v="1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x v="1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x v="1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x v="1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x v="1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x v="1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x v="1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x v="1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x v="1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x v="1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x v="1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x v="1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x v="1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x v="1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x v="1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x v="1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51E05-41C5-7046-95C6-11A7AC4DF39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79013-5CF7-524A-B962-5BB21CCAE6C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368C8-E112-0744-871F-3B25C0D149F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backers_count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80" zoomScaleNormal="8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6.33203125" customWidth="1"/>
    <col min="17" max="17" width="10.6640625" customWidth="1"/>
    <col min="18" max="18" width="15.1640625" customWidth="1"/>
    <col min="19" max="19" width="23" customWidth="1"/>
    <col min="20" max="20" width="2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IFERROR(ROUND(E2/L2,2),0)</f>
        <v>63.92</v>
      </c>
      <c r="Q2" t="s">
        <v>8309</v>
      </c>
      <c r="R2" t="s">
        <v>8310</v>
      </c>
      <c r="S2" s="8">
        <f>(J2/86400)+DATE(1970,1,1)</f>
        <v>42177.007071759261</v>
      </c>
      <c r="T2" s="8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8309</v>
      </c>
      <c r="R3" t="s">
        <v>8310</v>
      </c>
      <c r="S3" s="8">
        <f t="shared" ref="S3:S66" si="2">(J3/86400)+DATE(1970,1,1)</f>
        <v>42766.600497685184</v>
      </c>
      <c r="T3" s="8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8">
        <f t="shared" si="2"/>
        <v>42516.047071759254</v>
      </c>
      <c r="T9" s="8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8">
        <f t="shared" si="2"/>
        <v>41869.542314814811</v>
      </c>
      <c r="T20" s="8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8">
        <f t="shared" si="2"/>
        <v>42200.758240740739</v>
      </c>
      <c r="T22" s="8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8">
        <f t="shared" si="2"/>
        <v>41375.057222222225</v>
      </c>
      <c r="T40" s="8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8">
        <f t="shared" si="2"/>
        <v>41874.098807870367</v>
      </c>
      <c r="T46" s="8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8">
        <f t="shared" si="2"/>
        <v>42323.96497685185</v>
      </c>
      <c r="T48" s="8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8">
        <f t="shared" si="2"/>
        <v>42196.928668981476</v>
      </c>
      <c r="T53" s="8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8">
        <f t="shared" si="2"/>
        <v>42149.548888888894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8">
        <f t="shared" si="2"/>
        <v>42230.235833333332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8">
        <f t="shared" si="2"/>
        <v>41701.901817129634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8">
        <f t="shared" si="2"/>
        <v>41409.814317129625</v>
      </c>
      <c r="T63" s="8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8309</v>
      </c>
      <c r="R67" t="s">
        <v>8311</v>
      </c>
      <c r="S67" s="8">
        <f t="shared" ref="S67:S130" si="6">(J67/86400)+DATE(1970,1,1)</f>
        <v>41835.821226851855</v>
      </c>
      <c r="T67" s="8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8">
        <f t="shared" si="6"/>
        <v>41208.010196759264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8">
        <f t="shared" si="6"/>
        <v>40997.144872685181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8">
        <f t="shared" si="6"/>
        <v>41100.158877314811</v>
      </c>
      <c r="T83" s="8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8">
        <f t="shared" si="6"/>
        <v>40322.539386574077</v>
      </c>
      <c r="T89" s="8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8">
        <f t="shared" si="6"/>
        <v>41402.752222222218</v>
      </c>
      <c r="T91" s="8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8">
        <f t="shared" si="6"/>
        <v>41214.794837962967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8">
        <f t="shared" si="6"/>
        <v>40987.776631944442</v>
      </c>
      <c r="T108" s="8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8">
        <f t="shared" si="6"/>
        <v>41718.043032407411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8">
        <f t="shared" si="6"/>
        <v>40918.738935185189</v>
      </c>
      <c r="T117" s="8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8309</v>
      </c>
      <c r="R131" t="s">
        <v>8312</v>
      </c>
      <c r="S131" s="8">
        <f t="shared" ref="S131:S194" si="10">(J131/86400)+DATE(1970,1,1)</f>
        <v>41882.937303240738</v>
      </c>
      <c r="T131" s="8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8">
        <f t="shared" si="10"/>
        <v>41778.91541666667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8">
        <f t="shared" si="10"/>
        <v>42559.064143518517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8">
        <f t="shared" si="10"/>
        <v>41875.077546296292</v>
      </c>
      <c r="T154" s="8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8">
        <f t="shared" si="10"/>
        <v>42171.913090277776</v>
      </c>
      <c r="T162" s="8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8">
        <f t="shared" si="10"/>
        <v>42047.394942129627</v>
      </c>
      <c r="T174" s="8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8309</v>
      </c>
      <c r="R195" t="s">
        <v>8313</v>
      </c>
      <c r="S195" s="8">
        <f t="shared" ref="S195:S258" si="14">(J195/86400)+DATE(1970,1,1)</f>
        <v>41911.934791666667</v>
      </c>
      <c r="T195" s="8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8">
        <f t="shared" si="14"/>
        <v>41867.083368055552</v>
      </c>
      <c r="T202" s="8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8">
        <f t="shared" si="14"/>
        <v>42236.159918981481</v>
      </c>
      <c r="T213" s="8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8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42129.77721064815</v>
      </c>
      <c r="T232" s="8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8">
        <f t="shared" si="14"/>
        <v>42341.958923611106</v>
      </c>
      <c r="T233" s="8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8">
        <f t="shared" si="14"/>
        <v>42321.084479166668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8">
        <f t="shared" si="14"/>
        <v>42713.962500000001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8">
        <f t="shared" si="14"/>
        <v>40213.323599537034</v>
      </c>
      <c r="T246" s="8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8">
        <f t="shared" si="14"/>
        <v>40266.66270833333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8">
        <f t="shared" si="14"/>
        <v>42263.952662037038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8309</v>
      </c>
      <c r="R259" t="s">
        <v>8314</v>
      </c>
      <c r="S259" s="8">
        <f t="shared" ref="S259:S322" si="18">(J259/86400)+DATE(1970,1,1)</f>
        <v>42479.626875000002</v>
      </c>
      <c r="T259" s="8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8">
        <f t="shared" si="18"/>
        <v>40267.245717592596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8">
        <f t="shared" si="18"/>
        <v>40637.86655092593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8">
        <f t="shared" si="18"/>
        <v>41612.100243055553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8">
        <f t="shared" si="18"/>
        <v>40967.081875000003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8">
        <f t="shared" si="18"/>
        <v>41744.590682870374</v>
      </c>
      <c r="T282" s="8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8">
        <f t="shared" si="18"/>
        <v>41313.816250000003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8">
        <f t="shared" si="18"/>
        <v>42089.728020833332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8">
        <f t="shared" si="18"/>
        <v>41032.071134259255</v>
      </c>
      <c r="T305" s="8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8">
        <f t="shared" si="18"/>
        <v>41333.837187500001</v>
      </c>
      <c r="T308" s="8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8">
        <f t="shared" si="18"/>
        <v>41282.944456018522</v>
      </c>
      <c r="T309" s="8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8309</v>
      </c>
      <c r="R323" t="s">
        <v>8314</v>
      </c>
      <c r="S323" s="8">
        <f t="shared" ref="S323:S386" si="22">(J323/86400)+DATE(1970,1,1)</f>
        <v>42647.446597222224</v>
      </c>
      <c r="T323" s="8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8">
        <f t="shared" si="22"/>
        <v>42261.500243055554</v>
      </c>
      <c r="T348" s="8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8">
        <f t="shared" si="22"/>
        <v>41935.070486111115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8">
        <f t="shared" si="22"/>
        <v>41019.793032407411</v>
      </c>
      <c r="T368" s="8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8309</v>
      </c>
      <c r="R387" t="s">
        <v>8314</v>
      </c>
      <c r="S387" s="8">
        <f t="shared" ref="S387:S450" si="26">(J387/86400)+DATE(1970,1,1)</f>
        <v>41934.584502314814</v>
      </c>
      <c r="T387" s="8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8">
        <f t="shared" si="26"/>
        <v>42549.076157407406</v>
      </c>
      <c r="T390" s="8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8">
        <f t="shared" si="26"/>
        <v>41674.063078703708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8">
        <f t="shared" si="26"/>
        <v>40865.042256944442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8">
        <f t="shared" si="26"/>
        <v>41082.564884259264</v>
      </c>
      <c r="T398" s="8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8">
        <f t="shared" si="26"/>
        <v>41646.628032407403</v>
      </c>
      <c r="T406" s="8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8">
        <f t="shared" si="26"/>
        <v>42113.981446759259</v>
      </c>
      <c r="T412" s="8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8">
        <f t="shared" si="26"/>
        <v>41360.970601851848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8">
        <f t="shared" si="26"/>
        <v>41863.260381944448</v>
      </c>
      <c r="T424" s="8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8">
        <f t="shared" si="26"/>
        <v>42285.90902777778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8">
        <f t="shared" si="26"/>
        <v>42526.871331018519</v>
      </c>
      <c r="T433" s="8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8">
        <f t="shared" si="26"/>
        <v>42228.629884259259</v>
      </c>
      <c r="T435" s="8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8">
        <f t="shared" si="26"/>
        <v>41919.761782407411</v>
      </c>
      <c r="T441" s="8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8309</v>
      </c>
      <c r="R451" t="s">
        <v>8315</v>
      </c>
      <c r="S451" s="8">
        <f t="shared" ref="S451:S514" si="30">(J451/86400)+DATE(1970,1,1)</f>
        <v>41534.568113425928</v>
      </c>
      <c r="T451" s="8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42107.703877314816</v>
      </c>
      <c r="T454" s="8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40971.002569444448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8">
        <f t="shared" si="30"/>
        <v>41547.694456018522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8">
        <f t="shared" si="30"/>
        <v>40705.12663194444</v>
      </c>
      <c r="T464" s="8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42488.84878472222</v>
      </c>
      <c r="T466" s="8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8">
        <f t="shared" si="30"/>
        <v>41041.167627314819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8">
        <f t="shared" si="30"/>
        <v>41465.500173611115</v>
      </c>
      <c r="T482" s="8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42447.896874999999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8">
        <f t="shared" si="30"/>
        <v>41381.505775462967</v>
      </c>
      <c r="T487" s="8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8">
        <f t="shared" si="30"/>
        <v>41113.968576388885</v>
      </c>
      <c r="T492" s="8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8">
        <f t="shared" si="30"/>
        <v>42366.982627314814</v>
      </c>
      <c r="T493" s="8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8">
        <f t="shared" si="30"/>
        <v>42114.726134259261</v>
      </c>
      <c r="T495" s="8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40247.886006944442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8309</v>
      </c>
      <c r="R515" t="s">
        <v>8315</v>
      </c>
      <c r="S515" s="8">
        <f t="shared" ref="S515:S578" si="34">(J515/86400)+DATE(1970,1,1)</f>
        <v>42552.653993055559</v>
      </c>
      <c r="T515" s="8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8">
        <f t="shared" si="34"/>
        <v>41218.391446759255</v>
      </c>
      <c r="T521" s="8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8">
        <f t="shared" si="34"/>
        <v>42711.54519675926</v>
      </c>
      <c r="T537" s="8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8">
        <f t="shared" si="34"/>
        <v>42179.344988425924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8">
        <f t="shared" si="34"/>
        <v>42692.389062499999</v>
      </c>
      <c r="T564" s="8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8">
        <f t="shared" si="34"/>
        <v>42165.78528935185</v>
      </c>
      <c r="T567" s="8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42388.798252314809</v>
      </c>
      <c r="T572" s="8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8">
        <f t="shared" si="34"/>
        <v>42282.716296296298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8318</v>
      </c>
      <c r="R579" t="s">
        <v>8319</v>
      </c>
      <c r="S579" s="8">
        <f t="shared" ref="S579:S642" si="38">(J579/86400)+DATE(1970,1,1)</f>
        <v>42450.589143518519</v>
      </c>
      <c r="T579" s="8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42631.769513888888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42083.069884259261</v>
      </c>
      <c r="T597" s="8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8">
        <f t="shared" si="38"/>
        <v>42194.357731481483</v>
      </c>
      <c r="T607" s="8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8">
        <f t="shared" si="38"/>
        <v>42585.031782407408</v>
      </c>
      <c r="T614" s="8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8">
        <f t="shared" si="38"/>
        <v>42761.376238425924</v>
      </c>
      <c r="T618" s="8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42507.299328703702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8">
        <f t="shared" si="38"/>
        <v>42683.420312499999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8318</v>
      </c>
      <c r="R643" t="s">
        <v>8320</v>
      </c>
      <c r="S643" s="8">
        <f t="shared" ref="S643:S706" si="42">(J643/86400)+DATE(1970,1,1)</f>
        <v>42199.57</v>
      </c>
      <c r="T643" s="8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8">
        <f t="shared" si="42"/>
        <v>42417.804618055554</v>
      </c>
      <c r="T658" s="8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8">
        <f t="shared" si="42"/>
        <v>41922.741655092592</v>
      </c>
      <c r="T662" s="8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41838.832152777773</v>
      </c>
      <c r="T668" s="8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8">
        <f t="shared" si="42"/>
        <v>42012.76829861111</v>
      </c>
      <c r="T678" s="8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42778.765300925923</v>
      </c>
      <c r="T684" s="8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8">
        <f t="shared" si="42"/>
        <v>41866.931076388893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8">
        <f t="shared" si="42"/>
        <v>42668.726701388892</v>
      </c>
      <c r="T704" s="8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8318</v>
      </c>
      <c r="R707" t="s">
        <v>8320</v>
      </c>
      <c r="S707" s="8">
        <f t="shared" ref="S707:S770" si="46">(J707/86400)+DATE(1970,1,1)</f>
        <v>42726.491643518515</v>
      </c>
      <c r="T707" s="8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42384.680925925924</v>
      </c>
      <c r="T714" s="8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41857.854189814811</v>
      </c>
      <c r="T719" s="8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42184.81653935185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8">
        <f t="shared" si="46"/>
        <v>41247.020243055558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8">
        <f t="shared" si="46"/>
        <v>41943.604097222225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8">
        <f t="shared" si="46"/>
        <v>42670.764039351852</v>
      </c>
      <c r="T762" s="8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41471.446851851855</v>
      </c>
      <c r="T765" s="8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8321</v>
      </c>
      <c r="R771" t="s">
        <v>8323</v>
      </c>
      <c r="S771" s="8">
        <f t="shared" ref="S771:S834" si="50">(J771/86400)+DATE(1970,1,1)</f>
        <v>41604.996458333335</v>
      </c>
      <c r="T771" s="8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8">
        <f t="shared" si="50"/>
        <v>41289.9996412037</v>
      </c>
      <c r="T772" s="8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42100.735937500001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8">
        <f t="shared" si="50"/>
        <v>41403.000856481478</v>
      </c>
      <c r="T783" s="8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8">
        <f t="shared" si="50"/>
        <v>41303.593923611115</v>
      </c>
      <c r="T787" s="8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8">
        <f t="shared" si="50"/>
        <v>40983.055949074071</v>
      </c>
      <c r="T788" s="8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8">
        <f t="shared" si="50"/>
        <v>41277.186111111107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8">
        <f t="shared" si="50"/>
        <v>41555.87364583333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8">
        <f t="shared" si="50"/>
        <v>41123.022268518514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8">
        <f t="shared" si="50"/>
        <v>40730.105624999997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8">
        <f t="shared" si="50"/>
        <v>41073.050717592589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8">
        <f t="shared" si="50"/>
        <v>40869.675173611111</v>
      </c>
      <c r="T834" s="8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8324</v>
      </c>
      <c r="R835" t="s">
        <v>8325</v>
      </c>
      <c r="S835" s="8">
        <f t="shared" ref="S835:S898" si="54">(J835/86400)+DATE(1970,1,1)</f>
        <v>41718.878182870372</v>
      </c>
      <c r="T835" s="8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8">
        <f t="shared" si="54"/>
        <v>41923.838692129633</v>
      </c>
      <c r="T843" s="8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8">
        <f t="shared" si="54"/>
        <v>41526.59239583333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42165.798333333332</v>
      </c>
      <c r="T849" s="8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8">
        <f t="shared" si="54"/>
        <v>42545.125196759254</v>
      </c>
      <c r="T857" s="8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41230.773113425923</v>
      </c>
      <c r="T867" s="8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8">
        <f t="shared" si="54"/>
        <v>41342.845567129625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8">
        <f t="shared" si="54"/>
        <v>41577.561284722222</v>
      </c>
      <c r="T873" s="8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8">
        <f t="shared" si="54"/>
        <v>41184.167129629626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8">
        <f t="shared" si="54"/>
        <v>41597.788888888885</v>
      </c>
      <c r="T879" s="8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40981.802615740744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8">
        <f t="shared" si="54"/>
        <v>42496.98159722222</v>
      </c>
      <c r="T896" s="8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8">
        <f t="shared" si="54"/>
        <v>42218.872986111106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8324</v>
      </c>
      <c r="R899" t="s">
        <v>8328</v>
      </c>
      <c r="S899" s="8">
        <f t="shared" ref="S899:S962" si="58">(J899/86400)+DATE(1970,1,1)</f>
        <v>41211.688750000001</v>
      </c>
      <c r="T899" s="8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8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8">
        <f t="shared" si="58"/>
        <v>41116.763275462959</v>
      </c>
      <c r="T916" s="8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8">
        <f t="shared" si="58"/>
        <v>41562.671550925923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40847.171018518522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41288.942928240736</v>
      </c>
      <c r="T926" s="8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41711.169085648144</v>
      </c>
      <c r="T935" s="8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8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42382.843287037038</v>
      </c>
      <c r="T944" s="8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42732.872986111106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8">
        <f t="shared" si="58"/>
        <v>42480.653611111113</v>
      </c>
      <c r="T953" s="8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8">
        <f t="shared" si="58"/>
        <v>42662.613564814819</v>
      </c>
      <c r="T954" s="8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8318</v>
      </c>
      <c r="R963" t="s">
        <v>8320</v>
      </c>
      <c r="S963" s="8">
        <f t="shared" ref="S963:S1026" si="62">(J963/86400)+DATE(1970,1,1)</f>
        <v>42740.693692129629</v>
      </c>
      <c r="T963" s="8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8">
        <f t="shared" si="62"/>
        <v>42506.416990740741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8">
        <f t="shared" si="62"/>
        <v>42574.667650462958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8">
        <f t="shared" si="62"/>
        <v>42061.11583333333</v>
      </c>
      <c r="T986" s="8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42749.05972222222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8">
        <f t="shared" si="62"/>
        <v>42276.624803240746</v>
      </c>
      <c r="T1007" s="8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8">
        <f t="shared" si="62"/>
        <v>42422.107129629629</v>
      </c>
      <c r="T1018" s="8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8">
        <f t="shared" si="62"/>
        <v>42111.646724537037</v>
      </c>
      <c r="T1024" s="8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8324</v>
      </c>
      <c r="R1027" t="s">
        <v>8329</v>
      </c>
      <c r="S1027" s="8">
        <f t="shared" ref="S1027:S1090" si="66">(J1027/86400)+DATE(1970,1,1)</f>
        <v>42049.833761574075</v>
      </c>
      <c r="T1027" s="8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8">
        <f t="shared" si="66"/>
        <v>42688.732407407406</v>
      </c>
      <c r="T1035" s="8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8">
        <f t="shared" si="66"/>
        <v>41831.06009259259</v>
      </c>
      <c r="T1043" s="8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41844.874421296292</v>
      </c>
      <c r="T1047" s="8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41918.818460648152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8">
        <f t="shared" si="66"/>
        <v>42058.719641203701</v>
      </c>
      <c r="T1058" s="8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8">
        <f t="shared" si="66"/>
        <v>42678.871331018519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8">
        <f t="shared" si="66"/>
        <v>41445.962754629625</v>
      </c>
      <c r="T1068" s="8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42440.371111111112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8">
        <f t="shared" si="66"/>
        <v>42479.566388888888</v>
      </c>
      <c r="T1081" s="8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8">
        <f t="shared" si="66"/>
        <v>41101.906111111108</v>
      </c>
      <c r="T1084" s="8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8">
        <f t="shared" si="66"/>
        <v>41775.713969907403</v>
      </c>
      <c r="T1089" s="8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8332</v>
      </c>
      <c r="R1091" t="s">
        <v>8333</v>
      </c>
      <c r="S1091" s="8">
        <f t="shared" ref="S1091:S1154" si="70">(J1091/86400)+DATE(1970,1,1)</f>
        <v>42151.189525462964</v>
      </c>
      <c r="T1091" s="8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42440.820277777777</v>
      </c>
      <c r="T1093" s="8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8">
        <f t="shared" si="70"/>
        <v>40795.71334490741</v>
      </c>
      <c r="T1096" s="8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42347.203587962962</v>
      </c>
      <c r="T1113" s="8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8">
        <f t="shared" si="70"/>
        <v>41009.847314814819</v>
      </c>
      <c r="T1118" s="8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42535.327476851853</v>
      </c>
      <c r="T1128" s="8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42558.98951388889</v>
      </c>
      <c r="T1137" s="8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42327.671631944446</v>
      </c>
      <c r="T1138" s="8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41975.34752314815</v>
      </c>
      <c r="T1141" s="8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8">
        <f t="shared" si="70"/>
        <v>42022.006099537037</v>
      </c>
      <c r="T1144" s="8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41854.74759259259</v>
      </c>
      <c r="T1147" s="8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8">
        <f t="shared" si="70"/>
        <v>42224.102581018524</v>
      </c>
      <c r="T1153" s="8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8335</v>
      </c>
      <c r="R1155" t="s">
        <v>8336</v>
      </c>
      <c r="S1155" s="8">
        <f t="shared" ref="S1155:S1218" si="74">(J1155/86400)+DATE(1970,1,1)</f>
        <v>42143.714178240742</v>
      </c>
      <c r="T1155" s="8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8">
        <f t="shared" si="74"/>
        <v>41918.628240740742</v>
      </c>
      <c r="T1159" s="8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8">
        <f t="shared" si="74"/>
        <v>42061.154930555553</v>
      </c>
      <c r="T1162" s="8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41792.214467592596</v>
      </c>
      <c r="T1167" s="8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8">
        <f t="shared" si="74"/>
        <v>41841.682314814811</v>
      </c>
      <c r="T1174" s="8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8">
        <f t="shared" si="74"/>
        <v>42419.603703703702</v>
      </c>
      <c r="T1193" s="8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8">
        <f t="shared" si="74"/>
        <v>42409.776076388887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8">
        <f t="shared" si="74"/>
        <v>42152.288819444446</v>
      </c>
      <c r="T1204" s="8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8">
        <f t="shared" si="74"/>
        <v>42772.776076388887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8337</v>
      </c>
      <c r="R1219" t="s">
        <v>8338</v>
      </c>
      <c r="S1219" s="8">
        <f t="shared" ref="S1219:S1282" si="78">(J1219/86400)+DATE(1970,1,1)</f>
        <v>42535.809490740736</v>
      </c>
      <c r="T1219" s="8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8">
        <f t="shared" si="78"/>
        <v>42633.461956018524</v>
      </c>
      <c r="T1221" s="8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41506.848032407404</v>
      </c>
      <c r="T1234" s="8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8">
        <f t="shared" si="78"/>
        <v>41355.825497685189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8">
        <f t="shared" si="78"/>
        <v>41774.59993055556</v>
      </c>
      <c r="T1247" s="8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8">
        <f t="shared" si="78"/>
        <v>41067.740868055553</v>
      </c>
      <c r="T1251" s="8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8">
        <f t="shared" si="78"/>
        <v>40921.919340277775</v>
      </c>
      <c r="T1258" s="8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8">
        <f t="shared" si="78"/>
        <v>42445.823055555556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8">
        <f t="shared" si="78"/>
        <v>40933.85696759259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8324</v>
      </c>
      <c r="R1283" t="s">
        <v>8325</v>
      </c>
      <c r="S1283" s="8">
        <f t="shared" ref="S1283:S1346" si="82">(J1283/86400)+DATE(1970,1,1)</f>
        <v>41463.743472222224</v>
      </c>
      <c r="T1283" s="8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8">
        <f t="shared" si="82"/>
        <v>41586.475173611107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8">
        <f t="shared" si="82"/>
        <v>42709.134780092594</v>
      </c>
      <c r="T1291" s="8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8">
        <f t="shared" si="82"/>
        <v>42292.701053240744</v>
      </c>
      <c r="T1295" s="8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8">
        <f t="shared" si="82"/>
        <v>42458.680925925924</v>
      </c>
      <c r="T1300" s="8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8">
        <f t="shared" si="82"/>
        <v>42387.503229166672</v>
      </c>
      <c r="T1309" s="8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42393.961909722224</v>
      </c>
      <c r="T1318" s="8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8">
        <f t="shared" si="82"/>
        <v>41974.791990740741</v>
      </c>
      <c r="T1328" s="8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42172.816423611112</v>
      </c>
      <c r="T1344" s="8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8321</v>
      </c>
      <c r="R1347" t="s">
        <v>8322</v>
      </c>
      <c r="S1347" s="8">
        <f t="shared" ref="S1347:S1410" si="86">(J1347/86400)+DATE(1970,1,1)</f>
        <v>41799.814340277779</v>
      </c>
      <c r="T1347" s="8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8">
        <f t="shared" si="86"/>
        <v>41963.506168981483</v>
      </c>
      <c r="T1350" s="8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8">
        <f t="shared" si="86"/>
        <v>41430.038888888885</v>
      </c>
      <c r="T1358" s="8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8">
        <f t="shared" si="86"/>
        <v>41951.6956712963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8">
        <f t="shared" si="86"/>
        <v>42568.759375000001</v>
      </c>
      <c r="T1380" s="8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8">
        <f t="shared" si="86"/>
        <v>42130.491620370369</v>
      </c>
      <c r="T1381" s="8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8">
        <f t="shared" si="86"/>
        <v>42087.803310185191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8">
        <f t="shared" si="86"/>
        <v>42065.053368055553</v>
      </c>
      <c r="T1404" s="8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8321</v>
      </c>
      <c r="R1411" t="s">
        <v>8340</v>
      </c>
      <c r="S1411" s="8">
        <f t="shared" ref="S1411:S1474" si="90">(J1411/86400)+DATE(1970,1,1)</f>
        <v>41945.133506944447</v>
      </c>
      <c r="T1411" s="8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42232.15016203704</v>
      </c>
      <c r="T1419" s="8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8">
        <f t="shared" si="90"/>
        <v>42074.060671296298</v>
      </c>
      <c r="T1431" s="8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41961.813518518524</v>
      </c>
      <c r="T1432" s="8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42040.829872685186</v>
      </c>
      <c r="T1441" s="8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8">
        <f t="shared" si="90"/>
        <v>40646.014456018514</v>
      </c>
      <c r="T1470" s="8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8321</v>
      </c>
      <c r="R1475" t="s">
        <v>8341</v>
      </c>
      <c r="S1475" s="8">
        <f t="shared" ref="S1475:S1538" si="94">(J1475/86400)+DATE(1970,1,1)</f>
        <v>40939.979618055557</v>
      </c>
      <c r="T1475" s="8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8">
        <f t="shared" si="94"/>
        <v>41500.72791666667</v>
      </c>
      <c r="T1476" s="8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41136.858055555553</v>
      </c>
      <c r="T1484" s="8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8">
        <f t="shared" si="94"/>
        <v>41411.866608796292</v>
      </c>
      <c r="T1495" s="8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8">
        <f t="shared" si="94"/>
        <v>40254.450335648144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8">
        <f t="shared" si="94"/>
        <v>41809.385162037041</v>
      </c>
      <c r="T1512" s="8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8">
        <f t="shared" si="94"/>
        <v>42780.600532407407</v>
      </c>
      <c r="T1529" s="8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8">
        <f t="shared" si="94"/>
        <v>42275.76730324074</v>
      </c>
      <c r="T1532" s="8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8">
        <f t="shared" si="94"/>
        <v>42221.674328703702</v>
      </c>
      <c r="T1536" s="8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8337</v>
      </c>
      <c r="R1539" t="s">
        <v>8338</v>
      </c>
      <c r="S1539" s="8">
        <f t="shared" ref="S1539:S1602" si="98">(J1539/86400)+DATE(1970,1,1)</f>
        <v>42552.315127314811</v>
      </c>
      <c r="T1539" s="8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8">
        <f t="shared" si="98"/>
        <v>42705.91920138889</v>
      </c>
      <c r="T1541" s="8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8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42108.053229166668</v>
      </c>
      <c r="T1561" s="8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8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8">
        <f t="shared" si="98"/>
        <v>41671.93686342593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42144.769479166665</v>
      </c>
      <c r="T1573" s="8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8">
        <f t="shared" si="98"/>
        <v>41799.524259259255</v>
      </c>
      <c r="T1577" s="8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41054.847777777773</v>
      </c>
      <c r="T1579" s="8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8">
        <f t="shared" si="98"/>
        <v>40990.050069444442</v>
      </c>
      <c r="T1582" s="8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8">
        <f t="shared" si="98"/>
        <v>42069.104421296295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42445.712754629625</v>
      </c>
      <c r="T1596" s="8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8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8">
        <f t="shared" si="98"/>
        <v>41791.057314814811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8324</v>
      </c>
      <c r="R1603" t="s">
        <v>8325</v>
      </c>
      <c r="S1603" s="8">
        <f t="shared" ref="S1603:S1666" si="102">(J1603/86400)+DATE(1970,1,1)</f>
        <v>40638.092974537038</v>
      </c>
      <c r="T1603" s="8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8">
        <f t="shared" si="102"/>
        <v>40945.845312500001</v>
      </c>
      <c r="T1606" s="8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8">
        <f t="shared" si="102"/>
        <v>41607.83085648148</v>
      </c>
      <c r="T1610" s="8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8">
        <f t="shared" si="102"/>
        <v>41794.981122685189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8">
        <f t="shared" si="102"/>
        <v>41876.186180555553</v>
      </c>
      <c r="T1621" s="8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8">
        <f t="shared" si="102"/>
        <v>41950.294837962967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8">
        <f t="shared" si="102"/>
        <v>41579.847997685181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8">
        <f t="shared" si="102"/>
        <v>40750.340902777782</v>
      </c>
      <c r="T1634" s="8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40122.751620370371</v>
      </c>
      <c r="T1639" s="8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8">
        <f t="shared" si="102"/>
        <v>41175.05972222222</v>
      </c>
      <c r="T1646" s="8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41521.617361111115</v>
      </c>
      <c r="T1647" s="8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8">
        <f t="shared" si="102"/>
        <v>41833.450266203705</v>
      </c>
      <c r="T1648" s="8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8">
        <f t="shared" si="102"/>
        <v>40939.761782407411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8324</v>
      </c>
      <c r="R1667" t="s">
        <v>8345</v>
      </c>
      <c r="S1667" s="8">
        <f t="shared" ref="S1667:S1730" si="106">(J1667/86400)+DATE(1970,1,1)</f>
        <v>40564.649456018517</v>
      </c>
      <c r="T1667" s="8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8">
        <f t="shared" si="106"/>
        <v>40845.149756944447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8">
        <f t="shared" si="106"/>
        <v>40313.930543981478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8">
        <f t="shared" si="106"/>
        <v>40973.726238425923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8">
        <f t="shared" si="106"/>
        <v>42795.701481481483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8">
        <f t="shared" si="106"/>
        <v>42805.032962962963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42187.281678240739</v>
      </c>
      <c r="T1705" s="8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41841.563819444447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42341.591296296298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8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8">
        <f t="shared" si="106"/>
        <v>42460.981921296298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42044.927974537037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8324</v>
      </c>
      <c r="R1731" t="s">
        <v>8346</v>
      </c>
      <c r="S1731" s="8">
        <f t="shared" ref="S1731:S1794" si="110">(J1731/86400)+DATE(1970,1,1)</f>
        <v>42471.052152777775</v>
      </c>
      <c r="T1731" s="8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8">
        <f t="shared" si="110"/>
        <v>42272.087766203702</v>
      </c>
      <c r="T1732" s="8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42559.81417824074</v>
      </c>
      <c r="T1737" s="8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8">
        <f t="shared" si="110"/>
        <v>42175.948981481481</v>
      </c>
      <c r="T1739" s="8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8">
        <f t="shared" si="110"/>
        <v>42171.817384259259</v>
      </c>
      <c r="T1742" s="8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8">
        <f t="shared" si="110"/>
        <v>42710.876967592594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8">
        <f t="shared" si="110"/>
        <v>42292.435532407406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41905.979629629626</v>
      </c>
      <c r="T1773" s="8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8">
        <f t="shared" si="110"/>
        <v>41891.976388888885</v>
      </c>
      <c r="T1777" s="8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8">
        <f t="shared" si="110"/>
        <v>42493.600810185184</v>
      </c>
      <c r="T1782" s="8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8">
        <f t="shared" si="110"/>
        <v>42010.674513888887</v>
      </c>
      <c r="T1792" s="8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8337</v>
      </c>
      <c r="R1795" t="s">
        <v>8338</v>
      </c>
      <c r="S1795" s="8">
        <f t="shared" ref="S1795:S1858" si="114">(J1795/86400)+DATE(1970,1,1)</f>
        <v>41940.891666666663</v>
      </c>
      <c r="T1795" s="8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8">
        <f t="shared" si="114"/>
        <v>42018.071550925924</v>
      </c>
      <c r="T1805" s="8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8">
        <f t="shared" si="114"/>
        <v>42172.906678240739</v>
      </c>
      <c r="T1817" s="8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8">
        <f t="shared" si="114"/>
        <v>42065.084374999999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8">
        <f t="shared" si="114"/>
        <v>41634.797013888892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41626.916284722218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8324</v>
      </c>
      <c r="R1859" t="s">
        <v>8325</v>
      </c>
      <c r="S1859" s="8">
        <f t="shared" ref="S1859:S1922" si="118">(J1859/86400)+DATE(1970,1,1)</f>
        <v>41864.76866898148</v>
      </c>
      <c r="T1859" s="8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8">
        <f t="shared" si="118"/>
        <v>41655.70930555556</v>
      </c>
      <c r="T1862" s="8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8">
        <f t="shared" si="118"/>
        <v>42755.492754629631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8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8">
        <f t="shared" si="118"/>
        <v>41776.284780092596</v>
      </c>
      <c r="T1878" s="8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40920.90489583333</v>
      </c>
      <c r="T1896" s="8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8">
        <f t="shared" si="118"/>
        <v>41680.583402777775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8">
        <f t="shared" si="118"/>
        <v>42113.875567129631</v>
      </c>
      <c r="T1921" s="8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8324</v>
      </c>
      <c r="R1923" t="s">
        <v>8328</v>
      </c>
      <c r="S1923" s="8">
        <f t="shared" ref="S1923:S1986" si="122">(J1923/86400)+DATE(1970,1,1)</f>
        <v>41074.221562500003</v>
      </c>
      <c r="T1923" s="8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8">
        <f t="shared" si="122"/>
        <v>41371.6480787037</v>
      </c>
      <c r="T1930" s="8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8">
        <f t="shared" si="122"/>
        <v>40911.809872685189</v>
      </c>
      <c r="T1934" s="8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41773.932534722218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8">
        <f t="shared" si="122"/>
        <v>42157.251828703702</v>
      </c>
      <c r="T1947" s="8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8">
        <f t="shared" si="122"/>
        <v>41689.150011574078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8">
        <f t="shared" si="122"/>
        <v>41800.423043981486</v>
      </c>
      <c r="T1951" s="8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8">
        <f t="shared" si="122"/>
        <v>41179.098530092597</v>
      </c>
      <c r="T1959" s="8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8">
        <f t="shared" si="122"/>
        <v>41871.845601851848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8">
        <f t="shared" si="122"/>
        <v>41324.193298611113</v>
      </c>
      <c r="T1972" s="8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8337</v>
      </c>
      <c r="R1987" t="s">
        <v>8349</v>
      </c>
      <c r="S1987" s="8">
        <f t="shared" ref="S1987:S2050" si="126">(J1987/86400)+DATE(1970,1,1)</f>
        <v>42555.698738425926</v>
      </c>
      <c r="T1987" s="8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42413.433831018519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8">
        <f t="shared" si="126"/>
        <v>42329.588391203702</v>
      </c>
      <c r="T1995" s="8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8">
        <f t="shared" si="126"/>
        <v>41312.880775462967</v>
      </c>
      <c r="T2018" s="8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8">
        <f t="shared" si="126"/>
        <v>41737.097500000003</v>
      </c>
      <c r="T2022" s="8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8">
        <f t="shared" si="126"/>
        <v>42048.813877314809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8">
        <f t="shared" si="126"/>
        <v>41738.864803240736</v>
      </c>
      <c r="T2038" s="8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8">
        <f t="shared" si="126"/>
        <v>41578.927118055552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8">
        <f t="shared" si="126"/>
        <v>41069.088506944448</v>
      </c>
      <c r="T2047" s="8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8318</v>
      </c>
      <c r="R2051" t="s">
        <v>8348</v>
      </c>
      <c r="S2051" s="8">
        <f t="shared" ref="S2051:S2114" si="130">(J2051/86400)+DATE(1970,1,1)</f>
        <v>41575.527349537035</v>
      </c>
      <c r="T2051" s="8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8">
        <f t="shared" si="130"/>
        <v>41004.15688657407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8">
        <f t="shared" si="130"/>
        <v>40811.120324074072</v>
      </c>
      <c r="T2084" s="8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8">
        <f t="shared" si="130"/>
        <v>40395.714722222227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8">
        <f t="shared" si="130"/>
        <v>41299.381423611107</v>
      </c>
      <c r="T2092" s="8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8">
        <f t="shared" si="130"/>
        <v>40555.322662037041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8">
        <f t="shared" si="130"/>
        <v>40758.733483796299</v>
      </c>
      <c r="T2097" s="8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8">
        <f t="shared" si="130"/>
        <v>40818.584895833337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8324</v>
      </c>
      <c r="R2115" t="s">
        <v>8328</v>
      </c>
      <c r="S2115" s="8">
        <f t="shared" ref="S2115:S2178" si="134">(J2115/86400)+DATE(1970,1,1)</f>
        <v>41870.86546296296</v>
      </c>
      <c r="T2115" s="8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40464.028182870374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8">
        <f t="shared" si="134"/>
        <v>42045.505358796298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8">
        <f t="shared" si="134"/>
        <v>41156.96334490741</v>
      </c>
      <c r="T2137" s="8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8">
        <f t="shared" si="134"/>
        <v>42520.847384259258</v>
      </c>
      <c r="T2153" s="8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40710.731180555558</v>
      </c>
      <c r="T2161" s="8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8">
        <f t="shared" si="134"/>
        <v>42240.852534722224</v>
      </c>
      <c r="T2163" s="8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8">
        <f t="shared" si="134"/>
        <v>42082.580092592594</v>
      </c>
      <c r="T2174" s="8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8324</v>
      </c>
      <c r="R2179" t="s">
        <v>8325</v>
      </c>
      <c r="S2179" s="8">
        <f t="shared" ref="S2179:S2242" si="138">(J2179/86400)+DATE(1970,1,1)</f>
        <v>42502.250775462962</v>
      </c>
      <c r="T2179" s="8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8">
        <f t="shared" si="138"/>
        <v>42745.365474537037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8">
        <f t="shared" si="138"/>
        <v>41319.349988425922</v>
      </c>
      <c r="T2187" s="8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8">
        <f t="shared" si="138"/>
        <v>41276.846817129626</v>
      </c>
      <c r="T2203" s="8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8">
        <f t="shared" si="138"/>
        <v>41031.821631944447</v>
      </c>
      <c r="T2207" s="8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8">
        <f t="shared" si="138"/>
        <v>40956.066087962965</v>
      </c>
      <c r="T2212" s="8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8">
        <f t="shared" si="138"/>
        <v>42194.75167824074</v>
      </c>
      <c r="T2218" s="8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8">
        <f t="shared" si="138"/>
        <v>42331.378923611112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8">
        <f t="shared" si="138"/>
        <v>42062.022118055553</v>
      </c>
      <c r="T2237" s="8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8332</v>
      </c>
      <c r="R2243" t="s">
        <v>8350</v>
      </c>
      <c r="S2243" s="8">
        <f t="shared" ref="S2243:S2306" si="142">(J2243/86400)+DATE(1970,1,1)</f>
        <v>42766.827546296292</v>
      </c>
      <c r="T2243" s="8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8">
        <f t="shared" si="142"/>
        <v>41569.575613425928</v>
      </c>
      <c r="T2244" s="8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8">
        <f t="shared" si="142"/>
        <v>41660.70853009259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8">
        <f t="shared" si="142"/>
        <v>41336.703298611115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8">
        <f t="shared" si="142"/>
        <v>42776.082349537042</v>
      </c>
      <c r="T2270" s="8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8">
        <f t="shared" si="142"/>
        <v>42315.699490740742</v>
      </c>
      <c r="T2274" s="8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8">
        <f t="shared" si="142"/>
        <v>41965.616655092592</v>
      </c>
      <c r="T2277" s="8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8">
        <f t="shared" si="142"/>
        <v>42338.709108796298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8">
        <f t="shared" si="142"/>
        <v>42020.806701388894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8">
        <f t="shared" si="142"/>
        <v>41059.185682870375</v>
      </c>
      <c r="T2287" s="8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8324</v>
      </c>
      <c r="R2307" t="s">
        <v>8328</v>
      </c>
      <c r="S2307" s="8">
        <f t="shared" ref="S2307:S2370" si="146">(J2307/86400)+DATE(1970,1,1)</f>
        <v>41834.695277777777</v>
      </c>
      <c r="T2307" s="8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8">
        <f t="shared" si="146"/>
        <v>41004.802465277782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8">
        <f t="shared" si="146"/>
        <v>40079.725115740745</v>
      </c>
      <c r="T2318" s="8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42804.895474537036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42807.755173611113</v>
      </c>
      <c r="T2325" s="8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8">
        <f t="shared" si="146"/>
        <v>41842.917129629626</v>
      </c>
      <c r="T2329" s="8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8">
        <f t="shared" si="146"/>
        <v>42139.781678240739</v>
      </c>
      <c r="T2330" s="8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8">
        <f t="shared" si="146"/>
        <v>41789.89680555556</v>
      </c>
      <c r="T2340" s="8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42577.607361111106</v>
      </c>
      <c r="T2349" s="8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42096.918240740742</v>
      </c>
      <c r="T2357" s="8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8">
        <f t="shared" si="146"/>
        <v>42264.620115740741</v>
      </c>
      <c r="T2359" s="8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8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8318</v>
      </c>
      <c r="R2371" t="s">
        <v>8319</v>
      </c>
      <c r="S2371" s="8">
        <f t="shared" ref="S2371:S2434" si="150">(J2371/86400)+DATE(1970,1,1)</f>
        <v>42380.812627314815</v>
      </c>
      <c r="T2371" s="8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42215.662314814814</v>
      </c>
      <c r="T2375" s="8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42017.843287037038</v>
      </c>
      <c r="T2376" s="8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8">
        <f t="shared" si="150"/>
        <v>42399.882615740746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8">
        <f t="shared" si="150"/>
        <v>41993.738298611112</v>
      </c>
      <c r="T2421" s="8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8">
        <f t="shared" si="150"/>
        <v>42164.170046296298</v>
      </c>
      <c r="T2428" s="8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42412.318668981483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8335</v>
      </c>
      <c r="R2435" t="s">
        <v>8336</v>
      </c>
      <c r="S2435" s="8">
        <f t="shared" ref="S2435:S2498" si="154">(J2435/86400)+DATE(1970,1,1)</f>
        <v>42397.89980324074</v>
      </c>
      <c r="T2435" s="8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42180.186041666668</v>
      </c>
      <c r="T2436" s="8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42252.277615740742</v>
      </c>
      <c r="T2437" s="8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42383.899456018524</v>
      </c>
      <c r="T2442" s="8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8">
        <f t="shared" si="154"/>
        <v>42052.666990740741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8">
        <f t="shared" si="154"/>
        <v>41902.07240740741</v>
      </c>
      <c r="T2452" s="8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8">
        <f t="shared" si="154"/>
        <v>42770.201481481483</v>
      </c>
      <c r="T2456" s="8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8">
        <f t="shared" si="154"/>
        <v>41174.154178240744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8">
        <f t="shared" si="154"/>
        <v>40310.287673611107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8">
        <f t="shared" si="154"/>
        <v>40970.750034722223</v>
      </c>
      <c r="T2485" s="8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8">
        <f t="shared" si="154"/>
        <v>41023.227731481486</v>
      </c>
      <c r="T2492" s="8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40542.839282407411</v>
      </c>
      <c r="T2493" s="8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8">
        <f t="shared" si="154"/>
        <v>41022.645185185189</v>
      </c>
      <c r="T2496" s="8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41327.996435185181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8324</v>
      </c>
      <c r="R2499" t="s">
        <v>8328</v>
      </c>
      <c r="S2499" s="8">
        <f t="shared" ref="S2499:S2562" si="158">(J2499/86400)+DATE(1970,1,1)</f>
        <v>40730.878912037035</v>
      </c>
      <c r="T2499" s="8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8">
        <f t="shared" si="158"/>
        <v>41226.648576388892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8">
        <f t="shared" si="158"/>
        <v>41053.772858796292</v>
      </c>
      <c r="T2502" s="8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8">
        <f t="shared" si="158"/>
        <v>42244.776666666672</v>
      </c>
      <c r="T2503" s="8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42078.997361111113</v>
      </c>
      <c r="T2512" s="8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8">
        <f t="shared" si="158"/>
        <v>42612.600520833337</v>
      </c>
      <c r="T2522" s="8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8">
        <f t="shared" si="158"/>
        <v>41930.975601851853</v>
      </c>
      <c r="T2525" s="8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8">
        <f t="shared" si="158"/>
        <v>41058.844571759255</v>
      </c>
      <c r="T2527" s="8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40127.700370370367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8">
        <f t="shared" si="158"/>
        <v>41483.449282407411</v>
      </c>
      <c r="T2543" s="8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8">
        <f t="shared" si="158"/>
        <v>42027.138171296298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8">
        <f t="shared" si="158"/>
        <v>41524.858553240745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8">
        <f t="shared" si="158"/>
        <v>42618.625428240739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8">
        <f t="shared" si="158"/>
        <v>41113.199155092589</v>
      </c>
      <c r="T2555" s="8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8">
        <f t="shared" si="158"/>
        <v>42093.860023148147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8335</v>
      </c>
      <c r="R2563" t="s">
        <v>8336</v>
      </c>
      <c r="S2563" s="8">
        <f t="shared" ref="S2563:S2626" si="162">(J2563/86400)+DATE(1970,1,1)</f>
        <v>42260.528807870374</v>
      </c>
      <c r="T2563" s="8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8">
        <f t="shared" si="162"/>
        <v>41986.108726851853</v>
      </c>
      <c r="T2577" s="8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8">
        <f t="shared" si="162"/>
        <v>42238.022905092592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8">
        <f t="shared" si="162"/>
        <v>42140.173252314809</v>
      </c>
      <c r="T2586" s="8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8">
        <f t="shared" si="162"/>
        <v>42089.845208333332</v>
      </c>
      <c r="T2595" s="8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8">
        <f t="shared" si="162"/>
        <v>41150.902187500003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8">
        <f t="shared" si="162"/>
        <v>41726.712754629625</v>
      </c>
      <c r="T2608" s="8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8">
        <f t="shared" si="162"/>
        <v>42115.747546296298</v>
      </c>
      <c r="T2623" s="8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8">
        <f t="shared" si="162"/>
        <v>41144.421550925923</v>
      </c>
      <c r="T2626" s="8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8318</v>
      </c>
      <c r="R2627" t="s">
        <v>8354</v>
      </c>
      <c r="S2627" s="8">
        <f t="shared" ref="S2627:S2690" si="166">(J2627/86400)+DATE(1970,1,1)</f>
        <v>42658.810277777782</v>
      </c>
      <c r="T2627" s="8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8">
        <f t="shared" si="166"/>
        <v>42304.829409722224</v>
      </c>
      <c r="T2629" s="8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42612.656493055554</v>
      </c>
      <c r="T2636" s="8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8">
        <f t="shared" si="166"/>
        <v>42689.582349537042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8">
        <f t="shared" si="166"/>
        <v>42327.805659722224</v>
      </c>
      <c r="T2653" s="8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42055.600995370369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8">
        <f t="shared" si="166"/>
        <v>42767.688518518524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42551.884189814809</v>
      </c>
      <c r="T2660" s="8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42082.069560185184</v>
      </c>
      <c r="T2661" s="8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8">
        <f t="shared" si="166"/>
        <v>42275.58871527778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42319.035833333328</v>
      </c>
      <c r="T2671" s="8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8">
        <f t="shared" si="166"/>
        <v>41962.749027777776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8">
        <f t="shared" si="166"/>
        <v>41793.029432870375</v>
      </c>
      <c r="T2679" s="8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41820.914641203708</v>
      </c>
      <c r="T2686" s="8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8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8">
        <f t="shared" si="166"/>
        <v>42028.11886574074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8335</v>
      </c>
      <c r="R2691" t="s">
        <v>8336</v>
      </c>
      <c r="S2691" s="8">
        <f t="shared" ref="S2691:S2754" si="170">(J2691/86400)+DATE(1970,1,1)</f>
        <v>42551.961689814816</v>
      </c>
      <c r="T2691" s="8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41870.874675925923</v>
      </c>
      <c r="T2702" s="8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8">
        <f t="shared" si="170"/>
        <v>41780.745254629626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8">
        <f t="shared" si="170"/>
        <v>41934.914918981478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8">
        <f t="shared" si="170"/>
        <v>42418.031180555554</v>
      </c>
      <c r="T2721" s="8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8">
        <f t="shared" si="170"/>
        <v>42655.465891203705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41044.648113425923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8">
        <f t="shared" si="170"/>
        <v>41078.899826388893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8">
        <f t="shared" si="170"/>
        <v>41747.887060185181</v>
      </c>
      <c r="T2753" s="8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8321</v>
      </c>
      <c r="R2755" t="s">
        <v>8357</v>
      </c>
      <c r="S2755" s="8">
        <f t="shared" ref="S2755:S2818" si="174">(J2755/86400)+DATE(1970,1,1)</f>
        <v>41117.900729166664</v>
      </c>
      <c r="T2755" s="8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8">
        <f t="shared" si="174"/>
        <v>41863.636006944442</v>
      </c>
      <c r="T2756" s="8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8">
        <f t="shared" si="174"/>
        <v>41620.900474537033</v>
      </c>
      <c r="T2758" s="8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40736.668032407411</v>
      </c>
      <c r="T2768" s="8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41745.826273148152</v>
      </c>
      <c r="T2771" s="8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42550.701886574076</v>
      </c>
      <c r="T2790" s="8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8316</v>
      </c>
      <c r="R2819" t="s">
        <v>8317</v>
      </c>
      <c r="S2819" s="8">
        <f t="shared" ref="S2819:S2882" si="178">(J2819/86400)+DATE(1970,1,1)</f>
        <v>42023.634976851856</v>
      </c>
      <c r="T2819" s="8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8">
        <f t="shared" si="178"/>
        <v>42060.683935185181</v>
      </c>
      <c r="T2824" s="8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42291.739548611113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8">
        <f t="shared" si="178"/>
        <v>41784.95248842593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8">
        <f t="shared" si="178"/>
        <v>42480.80064814815</v>
      </c>
      <c r="T2862" s="8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8">
        <f t="shared" si="178"/>
        <v>42672.955138888894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8316</v>
      </c>
      <c r="R2883" t="s">
        <v>8317</v>
      </c>
      <c r="S2883" s="8">
        <f t="shared" ref="S2883:S2946" si="182">(J2883/86400)+DATE(1970,1,1)</f>
        <v>41916.597638888888</v>
      </c>
      <c r="T2883" s="8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42444.877743055556</v>
      </c>
      <c r="T2909" s="8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42499.73170138889</v>
      </c>
      <c r="T2910" s="8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8">
        <f t="shared" si="182"/>
        <v>41863.584120370375</v>
      </c>
      <c r="T2927" s="8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8316</v>
      </c>
      <c r="R2947" t="s">
        <v>8356</v>
      </c>
      <c r="S2947" s="8">
        <f t="shared" ref="S2947:S3010" si="186">(J2947/86400)+DATE(1970,1,1)</f>
        <v>42118.139583333337</v>
      </c>
      <c r="T2947" s="8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8">
        <f t="shared" si="186"/>
        <v>42649.562118055561</v>
      </c>
      <c r="T2949" s="8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8">
        <f t="shared" si="186"/>
        <v>42790.583368055552</v>
      </c>
      <c r="T2956" s="8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8">
        <f t="shared" si="186"/>
        <v>42654.973703703705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8">
        <f t="shared" si="186"/>
        <v>42511.36204861111</v>
      </c>
      <c r="T2990" s="8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8">
        <f t="shared" si="186"/>
        <v>42090.912499999999</v>
      </c>
      <c r="T2998" s="8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8">
        <f t="shared" si="186"/>
        <v>41957.756840277776</v>
      </c>
      <c r="T3008" s="8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8316</v>
      </c>
      <c r="R3011" t="s">
        <v>8356</v>
      </c>
      <c r="S3011" s="8">
        <f t="shared" ref="S3011:S3074" si="190">(J3011/86400)+DATE(1970,1,1)</f>
        <v>41939.569907407407</v>
      </c>
      <c r="T3011" s="8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8">
        <f t="shared" si="190"/>
        <v>41920.123611111107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8">
        <f t="shared" si="190"/>
        <v>42163.298333333332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8">
        <f t="shared" si="190"/>
        <v>42121.675763888888</v>
      </c>
      <c r="T3025" s="8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8">
        <f t="shared" si="190"/>
        <v>41975.901180555556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8">
        <f t="shared" si="190"/>
        <v>42744.416030092594</v>
      </c>
      <c r="T3053" s="8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8">
        <f t="shared" si="190"/>
        <v>42630.922893518524</v>
      </c>
      <c r="T3065" s="8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8316</v>
      </c>
      <c r="R3075" t="s">
        <v>8356</v>
      </c>
      <c r="S3075" s="8">
        <f t="shared" ref="S3075:S3138" si="194">(J3075/86400)+DATE(1970,1,1)</f>
        <v>42111.684027777781</v>
      </c>
      <c r="T3075" s="8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8">
        <f t="shared" si="194"/>
        <v>42409.571284722224</v>
      </c>
      <c r="T3076" s="8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42551.102314814816</v>
      </c>
      <c r="T3077" s="8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8">
        <f t="shared" si="194"/>
        <v>42246.883784722224</v>
      </c>
      <c r="T3087" s="8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8">
        <f t="shared" si="194"/>
        <v>41760.909039351856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42241.429120370369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8">
        <f t="shared" si="194"/>
        <v>42128.814247685186</v>
      </c>
      <c r="T3109" s="8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8">
        <f t="shared" si="194"/>
        <v>41885.595138888893</v>
      </c>
      <c r="T3113" s="8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42509.374537037038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42435.942083333328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8">
        <f t="shared" si="194"/>
        <v>42427.018078703702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42800.720127314809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8316</v>
      </c>
      <c r="R3139" t="s">
        <v>8317</v>
      </c>
      <c r="S3139" s="8">
        <f t="shared" ref="S3139:S3202" si="198">(J3139/86400)+DATE(1970,1,1)</f>
        <v>42807.885057870371</v>
      </c>
      <c r="T3139" s="8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8">
        <f t="shared" si="198"/>
        <v>41909.96938657407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8">
        <f t="shared" si="198"/>
        <v>41447.839722222227</v>
      </c>
      <c r="T3160" s="8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8">
        <f t="shared" si="198"/>
        <v>41766.805729166663</v>
      </c>
      <c r="T3166" s="8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8">
        <f t="shared" si="198"/>
        <v>41878.878379629634</v>
      </c>
      <c r="T3175" s="8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8">
        <f t="shared" si="198"/>
        <v>41858.761782407411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8316</v>
      </c>
      <c r="R3203" t="s">
        <v>8358</v>
      </c>
      <c r="S3203" s="8">
        <f t="shared" ref="S3203:S3266" si="202">(J3203/86400)+DATE(1970,1,1)</f>
        <v>41861.767094907409</v>
      </c>
      <c r="T3203" s="8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8">
        <f t="shared" si="202"/>
        <v>41778.637245370366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8">
        <f t="shared" si="202"/>
        <v>41834.58657407407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8">
        <f t="shared" si="202"/>
        <v>42206.835370370369</v>
      </c>
      <c r="T3225" s="8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8">
        <f t="shared" si="202"/>
        <v>41898.168124999997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8316</v>
      </c>
      <c r="R3267" t="s">
        <v>8317</v>
      </c>
      <c r="S3267" s="8">
        <f t="shared" ref="S3267:S3330" si="206">(J3267/86400)+DATE(1970,1,1)</f>
        <v>42311.711979166663</v>
      </c>
      <c r="T3267" s="8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8">
        <f t="shared" si="206"/>
        <v>42136.536134259259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42137.395798611113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41931.682939814811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8">
        <f t="shared" si="206"/>
        <v>42431.102534722224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42538.735833333332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8">
        <f t="shared" si="206"/>
        <v>42466.303715277776</v>
      </c>
      <c r="T3317" s="8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8">
        <f t="shared" si="206"/>
        <v>41826.871238425927</v>
      </c>
      <c r="T3318" s="8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8">
        <f t="shared" si="206"/>
        <v>42499.039629629631</v>
      </c>
      <c r="T3319" s="8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8316</v>
      </c>
      <c r="R3331" t="s">
        <v>8317</v>
      </c>
      <c r="S3331" s="8">
        <f t="shared" ref="S3331:S3394" si="210">(J3331/86400)+DATE(1970,1,1)</f>
        <v>41837.323009259257</v>
      </c>
      <c r="T3331" s="8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8">
        <f t="shared" si="210"/>
        <v>42437.398680555554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8">
        <f t="shared" si="210"/>
        <v>42062.296412037038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8">
        <f t="shared" si="210"/>
        <v>42321.101759259254</v>
      </c>
      <c r="T3367" s="8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8">
        <f t="shared" si="210"/>
        <v>42053.732627314814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8">
        <f t="shared" si="210"/>
        <v>41937.953449074077</v>
      </c>
      <c r="T3382" s="8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8">
        <f t="shared" si="210"/>
        <v>41947.762592592597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8">
        <f t="shared" si="210"/>
        <v>41815.774826388893</v>
      </c>
      <c r="T3392" s="8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8">
        <f t="shared" si="210"/>
        <v>41830.545694444445</v>
      </c>
      <c r="T3393" s="8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8316</v>
      </c>
      <c r="R3395" t="s">
        <v>8317</v>
      </c>
      <c r="S3395" s="8">
        <f t="shared" ref="S3395:S3458" si="214">(J3395/86400)+DATE(1970,1,1)</f>
        <v>41923.921643518523</v>
      </c>
      <c r="T3395" s="8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8">
        <f t="shared" si="214"/>
        <v>42140.712314814809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8">
        <f t="shared" si="214"/>
        <v>41764.446631944447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8">
        <f t="shared" si="214"/>
        <v>41941.752037037033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8">
        <f t="shared" si="214"/>
        <v>42544.814328703702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8">
        <f t="shared" si="214"/>
        <v>41894.91375</v>
      </c>
      <c r="T3419" s="8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8">
        <f t="shared" si="214"/>
        <v>41776.06313657407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8">
        <f t="shared" si="214"/>
        <v>41800.380428240736</v>
      </c>
      <c r="T3436" s="8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8">
        <f t="shared" si="214"/>
        <v>41851.541585648149</v>
      </c>
      <c r="T3438" s="8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8">
        <f t="shared" si="214"/>
        <v>42100.927858796298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42124.841111111113</v>
      </c>
      <c r="T3444" s="8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8316</v>
      </c>
      <c r="R3459" t="s">
        <v>8317</v>
      </c>
      <c r="S3459" s="8">
        <f t="shared" ref="S3459:S3522" si="218">(J3459/86400)+DATE(1970,1,1)</f>
        <v>42016.706678240742</v>
      </c>
      <c r="T3459" s="8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41852.527222222227</v>
      </c>
      <c r="T3462" s="8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8">
        <f t="shared" si="218"/>
        <v>42605.765381944446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8">
        <f t="shared" si="218"/>
        <v>41841.820486111115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8">
        <f t="shared" si="218"/>
        <v>42053.916921296295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41781.855092592596</v>
      </c>
      <c r="T3481" s="8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8">
        <f t="shared" si="218"/>
        <v>41989.247546296298</v>
      </c>
      <c r="T3483" s="8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8">
        <f t="shared" si="218"/>
        <v>41915.762835648144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8">
        <f t="shared" si="218"/>
        <v>42511.741944444446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8">
        <f t="shared" si="218"/>
        <v>42419.919421296298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8">
        <f t="shared" si="218"/>
        <v>41794.817523148144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8316</v>
      </c>
      <c r="R3523" t="s">
        <v>8317</v>
      </c>
      <c r="S3523" s="8">
        <f t="shared" ref="S3523:S3586" si="222">(J3523/86400)+DATE(1970,1,1)</f>
        <v>41881.361342592594</v>
      </c>
      <c r="T3523" s="8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8">
        <f t="shared" si="222"/>
        <v>42289.761192129634</v>
      </c>
      <c r="T3535" s="8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8">
        <f t="shared" si="222"/>
        <v>42248.640162037038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41923.354351851856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8">
        <f t="shared" si="222"/>
        <v>42661.442060185189</v>
      </c>
      <c r="T3557" s="8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8">
        <f t="shared" si="222"/>
        <v>42115.889652777776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8">
        <f t="shared" si="222"/>
        <v>42203.680300925931</v>
      </c>
      <c r="T3563" s="8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8">
        <f t="shared" si="222"/>
        <v>42236.623252314814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8">
        <f t="shared" si="222"/>
        <v>41976.331979166665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8">
        <f t="shared" si="222"/>
        <v>41926.942685185189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8316</v>
      </c>
      <c r="R3587" t="s">
        <v>8317</v>
      </c>
      <c r="S3587" s="8">
        <f t="shared" ref="S3587:S3650" si="226">(J3587/86400)+DATE(1970,1,1)</f>
        <v>41964.716319444444</v>
      </c>
      <c r="T3587" s="8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8">
        <f t="shared" si="226"/>
        <v>42506.709374999999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8">
        <f t="shared" si="226"/>
        <v>42429.991724537038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8">
        <f t="shared" si="226"/>
        <v>41789.726979166662</v>
      </c>
      <c r="T3614" s="8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8">
        <f t="shared" si="226"/>
        <v>42661.132245370369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8">
        <f t="shared" si="226"/>
        <v>42545.774189814816</v>
      </c>
      <c r="T3626" s="8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8">
        <f t="shared" si="226"/>
        <v>42226.694780092592</v>
      </c>
      <c r="T3638" s="8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8">
        <f t="shared" si="226"/>
        <v>41899.627071759256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8316</v>
      </c>
      <c r="R3651" t="s">
        <v>8317</v>
      </c>
      <c r="S3651" s="8">
        <f t="shared" ref="S3651:S3714" si="230">(J3651/86400)+DATE(1970,1,1)</f>
        <v>41780.712893518517</v>
      </c>
      <c r="T3651" s="8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8">
        <f t="shared" si="230"/>
        <v>42737.910138888888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42499.629849537036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8">
        <f t="shared" si="230"/>
        <v>42173.970127314809</v>
      </c>
      <c r="T3669" s="8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8">
        <f t="shared" si="230"/>
        <v>41802.574282407411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42627.454097222224</v>
      </c>
      <c r="T3682" s="8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8">
        <f t="shared" si="230"/>
        <v>41940.598182870366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8">
        <f t="shared" si="230"/>
        <v>41810.142199074078</v>
      </c>
      <c r="T3710" s="8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8">
        <f t="shared" si="230"/>
        <v>42134.172071759254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8316</v>
      </c>
      <c r="R3715" t="s">
        <v>8317</v>
      </c>
      <c r="S3715" s="8">
        <f t="shared" ref="S3715:S3778" si="234">(J3715/86400)+DATE(1970,1,1)</f>
        <v>42505.738032407404</v>
      </c>
      <c r="T3715" s="8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8">
        <f t="shared" si="234"/>
        <v>42118.556331018517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8">
        <f t="shared" si="234"/>
        <v>41943.753032407403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8">
        <f t="shared" si="234"/>
        <v>42465.491435185184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8">
        <f t="shared" si="234"/>
        <v>42462.140868055554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41831.697939814811</v>
      </c>
      <c r="T3747" s="8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8">
        <f t="shared" si="234"/>
        <v>42403.035567129627</v>
      </c>
      <c r="T3753" s="8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8">
        <f t="shared" si="234"/>
        <v>41747.471504629633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8">
        <f t="shared" si="234"/>
        <v>42499.842962962968</v>
      </c>
      <c r="T3766" s="8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8">
        <f t="shared" si="234"/>
        <v>42656.005173611113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8316</v>
      </c>
      <c r="R3779" t="s">
        <v>8358</v>
      </c>
      <c r="S3779" s="8">
        <f t="shared" ref="S3779:S3842" si="238">(J3779/86400)+DATE(1970,1,1)</f>
        <v>41887.111354166671</v>
      </c>
      <c r="T3779" s="8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8">
        <f t="shared" si="238"/>
        <v>42425.735416666663</v>
      </c>
      <c r="T3781" s="8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8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8">
        <f t="shared" si="238"/>
        <v>42546.862233796295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41831.722777777773</v>
      </c>
      <c r="T3800" s="8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8">
        <f t="shared" si="238"/>
        <v>41944.527627314819</v>
      </c>
      <c r="T3830" s="8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41963.872361111113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8">
        <f t="shared" si="238"/>
        <v>42155.142638888894</v>
      </c>
      <c r="T3841" s="8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8316</v>
      </c>
      <c r="R3843" t="s">
        <v>8317</v>
      </c>
      <c r="S3843" s="8">
        <f t="shared" ref="S3843:S3906" si="242">(J3843/86400)+DATE(1970,1,1)</f>
        <v>41780.785729166666</v>
      </c>
      <c r="T3843" s="8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8">
        <f t="shared" si="242"/>
        <v>42248.627013888894</v>
      </c>
      <c r="T3847" s="8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42128.431064814809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8">
        <f t="shared" si="242"/>
        <v>41833.660995370374</v>
      </c>
      <c r="T3862" s="8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41865.659780092596</v>
      </c>
      <c r="T3870" s="8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41793.172199074077</v>
      </c>
      <c r="T3872" s="8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8">
        <f t="shared" si="242"/>
        <v>41867.652280092589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41843.775011574078</v>
      </c>
      <c r="T3901" s="8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42317.826377314814</v>
      </c>
      <c r="T3903" s="8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8316</v>
      </c>
      <c r="R3907" t="s">
        <v>8317</v>
      </c>
      <c r="S3907" s="8">
        <f t="shared" ref="S3907:S3970" si="246">(J3907/86400)+DATE(1970,1,1)</f>
        <v>42124.623877314814</v>
      </c>
      <c r="T3907" s="8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8">
        <f t="shared" si="246"/>
        <v>42114.818935185191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42657.38726851852</v>
      </c>
      <c r="T3922" s="8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8">
        <f t="shared" si="246"/>
        <v>42221.656782407408</v>
      </c>
      <c r="T3937" s="8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42151.905717592592</v>
      </c>
      <c r="T3940" s="8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8">
        <f t="shared" si="246"/>
        <v>41829.325497685189</v>
      </c>
      <c r="T3950" s="8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42513.976319444446</v>
      </c>
      <c r="T3959" s="8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8">
        <f t="shared" si="246"/>
        <v>41816.950370370367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8316</v>
      </c>
      <c r="R3971" t="s">
        <v>8317</v>
      </c>
      <c r="S3971" s="8">
        <f t="shared" ref="S3971:S4034" si="250">(J3971/86400)+DATE(1970,1,1)</f>
        <v>42601.854699074072</v>
      </c>
      <c r="T3971" s="8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42447.863553240742</v>
      </c>
      <c r="T3972" s="8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41920.963472222225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8">
        <f t="shared" si="250"/>
        <v>41950.266944444447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41848.772928240738</v>
      </c>
      <c r="T4009" s="8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42174.780821759261</v>
      </c>
      <c r="T4017" s="8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8">
        <f t="shared" si="250"/>
        <v>41990.584108796298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8">
        <f t="shared" si="250"/>
        <v>42408.999571759261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8">
        <f t="shared" si="250"/>
        <v>42322.02511574074</v>
      </c>
      <c r="T4031" s="8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8">
        <f t="shared" si="250"/>
        <v>42374.655081018514</v>
      </c>
      <c r="T4032" s="8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8316</v>
      </c>
      <c r="R4035" t="s">
        <v>8317</v>
      </c>
      <c r="S4035" s="8">
        <f t="shared" ref="S4035:S4098" si="254">(J4035/86400)+DATE(1970,1,1)</f>
        <v>42614.268796296295</v>
      </c>
      <c r="T4035" s="8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41903.882951388892</v>
      </c>
      <c r="T4037" s="8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8">
        <f t="shared" si="254"/>
        <v>41804.937083333338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42497.070775462962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41869.798726851848</v>
      </c>
      <c r="T4040" s="8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8">
        <f t="shared" si="254"/>
        <v>41761.810150462959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8">
        <f t="shared" si="254"/>
        <v>42534.933321759258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42078.345208333332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8">
        <f t="shared" si="254"/>
        <v>41905.795706018514</v>
      </c>
      <c r="T4078" s="8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8">
        <f t="shared" si="254"/>
        <v>42511.698101851856</v>
      </c>
      <c r="T4082" s="8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41990.612546296295</v>
      </c>
      <c r="T4090" s="8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42039.194988425923</v>
      </c>
      <c r="T4094" s="8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8">
        <f t="shared" si="254"/>
        <v>42750.530312499999</v>
      </c>
      <c r="T4098" s="8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8316</v>
      </c>
      <c r="R4099" t="s">
        <v>8317</v>
      </c>
      <c r="S4099" s="8">
        <f t="shared" ref="S4099:S4115" si="258">(J4099/86400)+DATE(1970,1,1)</f>
        <v>42344.824502314819</v>
      </c>
      <c r="T4099" s="8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42767.031678240739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8">
        <f t="shared" si="258"/>
        <v>42512.626747685186</v>
      </c>
      <c r="T4112" s="8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7B0ED-8D8A-A740-952B-5655801E1E09}">
  <sheetPr codeName="Sheet2"/>
  <dimension ref="A1:F14"/>
  <sheetViews>
    <sheetView tabSelected="1" topLeftCell="F1" workbookViewId="0">
      <selection activeCell="AG19" sqref="AG19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50" width="3.1640625" bestFit="1" customWidth="1"/>
    <col min="51" max="70" width="4.1640625" bestFit="1" customWidth="1"/>
    <col min="71" max="71" width="5.1640625" bestFit="1" customWidth="1"/>
    <col min="72" max="72" width="12.33203125" bestFit="1" customWidth="1"/>
    <col min="73" max="73" width="7.1640625" bestFit="1" customWidth="1"/>
    <col min="74" max="82" width="2.1640625" bestFit="1" customWidth="1"/>
    <col min="83" max="154" width="3.1640625" bestFit="1" customWidth="1"/>
    <col min="155" max="200" width="4.1640625" bestFit="1" customWidth="1"/>
    <col min="201" max="201" width="5.1640625" bestFit="1" customWidth="1"/>
    <col min="202" max="202" width="9.6640625" bestFit="1" customWidth="1"/>
    <col min="203" max="203" width="5.6640625" bestFit="1" customWidth="1"/>
    <col min="204" max="209" width="2.1640625" bestFit="1" customWidth="1"/>
    <col min="210" max="226" width="3.1640625" bestFit="1" customWidth="1"/>
    <col min="227" max="229" width="4.1640625" bestFit="1" customWidth="1"/>
    <col min="230" max="230" width="8.1640625" bestFit="1" customWidth="1"/>
    <col min="231" max="231" width="10.5" bestFit="1" customWidth="1"/>
    <col min="232" max="239" width="2.1640625" bestFit="1" customWidth="1"/>
    <col min="240" max="329" width="3.1640625" bestFit="1" customWidth="1"/>
    <col min="330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8361</v>
      </c>
    </row>
    <row r="4" spans="1:6" x14ac:dyDescent="0.2">
      <c r="A4" s="6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1812D-3DF5-4840-924D-EC9FED1692EE}">
  <sheetPr codeName="Sheet3"/>
  <dimension ref="A1:F47"/>
  <sheetViews>
    <sheetView workbookViewId="0">
      <selection activeCell="A7" sqref="A7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8359</v>
      </c>
      <c r="B2" t="s">
        <v>8360</v>
      </c>
    </row>
    <row r="4" spans="1:6" x14ac:dyDescent="0.2">
      <c r="A4" s="6" t="s">
        <v>8364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2FEE-14C5-2A4A-A93B-4F93CAF89C31}">
  <sheetPr codeName="Sheet4"/>
  <dimension ref="A2:E19"/>
  <sheetViews>
    <sheetView workbookViewId="0">
      <selection activeCell="E8" sqref="E8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83203125" bestFit="1" customWidth="1"/>
    <col min="8" max="8" width="19.33203125" bestFit="1" customWidth="1"/>
    <col min="9" max="9" width="27.83203125" bestFit="1" customWidth="1"/>
    <col min="10" max="10" width="23.6640625" bestFit="1" customWidth="1"/>
    <col min="11" max="11" width="32.1640625" bestFit="1" customWidth="1"/>
  </cols>
  <sheetData>
    <row r="2" spans="1:5" x14ac:dyDescent="0.2">
      <c r="A2" s="6" t="s">
        <v>8359</v>
      </c>
      <c r="B2" t="s">
        <v>8360</v>
      </c>
    </row>
    <row r="3" spans="1:5" x14ac:dyDescent="0.2">
      <c r="A3" s="6" t="s">
        <v>8379</v>
      </c>
      <c r="B3" t="s">
        <v>8360</v>
      </c>
    </row>
    <row r="5" spans="1:5" x14ac:dyDescent="0.2">
      <c r="A5" s="6" t="s">
        <v>8364</v>
      </c>
      <c r="B5" s="6" t="s">
        <v>8361</v>
      </c>
    </row>
    <row r="6" spans="1:5" x14ac:dyDescent="0.2">
      <c r="A6" s="6" t="s">
        <v>8363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">
      <c r="A7" s="9" t="s">
        <v>8372</v>
      </c>
      <c r="B7" s="5">
        <v>34</v>
      </c>
      <c r="C7" s="5">
        <v>149</v>
      </c>
      <c r="D7" s="5">
        <v>182</v>
      </c>
      <c r="E7" s="5">
        <v>365</v>
      </c>
    </row>
    <row r="8" spans="1:5" x14ac:dyDescent="0.2">
      <c r="A8" s="9" t="s">
        <v>8373</v>
      </c>
      <c r="B8" s="5">
        <v>27</v>
      </c>
      <c r="C8" s="5">
        <v>106</v>
      </c>
      <c r="D8" s="5">
        <v>202</v>
      </c>
      <c r="E8" s="5">
        <v>335</v>
      </c>
    </row>
    <row r="9" spans="1:5" x14ac:dyDescent="0.2">
      <c r="A9" s="9" t="s">
        <v>8374</v>
      </c>
      <c r="B9" s="5">
        <v>28</v>
      </c>
      <c r="C9" s="5">
        <v>108</v>
      </c>
      <c r="D9" s="5">
        <v>180</v>
      </c>
      <c r="E9" s="5">
        <v>316</v>
      </c>
    </row>
    <row r="10" spans="1:5" x14ac:dyDescent="0.2">
      <c r="A10" s="9" t="s">
        <v>8375</v>
      </c>
      <c r="B10" s="5">
        <v>27</v>
      </c>
      <c r="C10" s="5">
        <v>102</v>
      </c>
      <c r="D10" s="5">
        <v>192</v>
      </c>
      <c r="E10" s="5">
        <v>321</v>
      </c>
    </row>
    <row r="11" spans="1:5" x14ac:dyDescent="0.2">
      <c r="A11" s="9" t="s">
        <v>8376</v>
      </c>
      <c r="B11" s="5">
        <v>26</v>
      </c>
      <c r="C11" s="5">
        <v>126</v>
      </c>
      <c r="D11" s="5">
        <v>234</v>
      </c>
      <c r="E11" s="5">
        <v>386</v>
      </c>
    </row>
    <row r="12" spans="1:5" x14ac:dyDescent="0.2">
      <c r="A12" s="9" t="s">
        <v>8377</v>
      </c>
      <c r="B12" s="5">
        <v>27</v>
      </c>
      <c r="C12" s="5">
        <v>147</v>
      </c>
      <c r="D12" s="5">
        <v>211</v>
      </c>
      <c r="E12" s="5">
        <v>385</v>
      </c>
    </row>
    <row r="13" spans="1:5" x14ac:dyDescent="0.2">
      <c r="A13" s="9" t="s">
        <v>8378</v>
      </c>
      <c r="B13" s="5">
        <v>43</v>
      </c>
      <c r="C13" s="5">
        <v>150</v>
      </c>
      <c r="D13" s="5">
        <v>194</v>
      </c>
      <c r="E13" s="5">
        <v>387</v>
      </c>
    </row>
    <row r="14" spans="1:5" x14ac:dyDescent="0.2">
      <c r="A14" s="9" t="s">
        <v>8367</v>
      </c>
      <c r="B14" s="5">
        <v>33</v>
      </c>
      <c r="C14" s="5">
        <v>134</v>
      </c>
      <c r="D14" s="5">
        <v>166</v>
      </c>
      <c r="E14" s="5">
        <v>333</v>
      </c>
    </row>
    <row r="15" spans="1:5" x14ac:dyDescent="0.2">
      <c r="A15" s="9" t="s">
        <v>8368</v>
      </c>
      <c r="B15" s="5">
        <v>24</v>
      </c>
      <c r="C15" s="5">
        <v>127</v>
      </c>
      <c r="D15" s="5">
        <v>147</v>
      </c>
      <c r="E15" s="5">
        <v>298</v>
      </c>
    </row>
    <row r="16" spans="1:5" x14ac:dyDescent="0.2">
      <c r="A16" s="9" t="s">
        <v>8369</v>
      </c>
      <c r="B16" s="5">
        <v>20</v>
      </c>
      <c r="C16" s="5">
        <v>149</v>
      </c>
      <c r="D16" s="5">
        <v>183</v>
      </c>
      <c r="E16" s="5">
        <v>352</v>
      </c>
    </row>
    <row r="17" spans="1:5" x14ac:dyDescent="0.2">
      <c r="A17" s="9" t="s">
        <v>8370</v>
      </c>
      <c r="B17" s="5">
        <v>37</v>
      </c>
      <c r="C17" s="5">
        <v>114</v>
      </c>
      <c r="D17" s="5">
        <v>183</v>
      </c>
      <c r="E17" s="5">
        <v>334</v>
      </c>
    </row>
    <row r="18" spans="1:5" x14ac:dyDescent="0.2">
      <c r="A18" s="9" t="s">
        <v>8371</v>
      </c>
      <c r="B18" s="5">
        <v>23</v>
      </c>
      <c r="C18" s="5">
        <v>118</v>
      </c>
      <c r="D18" s="5">
        <v>111</v>
      </c>
      <c r="E18" s="5">
        <v>252</v>
      </c>
    </row>
    <row r="19" spans="1:5" x14ac:dyDescent="0.2">
      <c r="A19" s="9" t="s">
        <v>8362</v>
      </c>
      <c r="B19" s="5">
        <v>349</v>
      </c>
      <c r="C19" s="5">
        <v>1530</v>
      </c>
      <c r="D19" s="5">
        <v>2185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C094C-B0BB-F64F-95FB-092E9246593E}">
  <sheetPr codeName="Sheet5"/>
  <dimension ref="A1:I13"/>
  <sheetViews>
    <sheetView workbookViewId="0">
      <selection activeCell="D13" sqref="D13"/>
    </sheetView>
  </sheetViews>
  <sheetFormatPr baseColWidth="10" defaultRowHeight="15" x14ac:dyDescent="0.2"/>
  <cols>
    <col min="1" max="1" width="15.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">
      <c r="A2" t="s">
        <v>8388</v>
      </c>
      <c r="B2">
        <f>COUNTIFS(Sheet1!D:D,"&lt;1000",Sheet1!F:F, "Successful")</f>
        <v>322</v>
      </c>
      <c r="C2">
        <f>COUNTIFS(Sheet1!D:D,"&lt;1000",Sheet1!F:F, "Failed")</f>
        <v>113</v>
      </c>
      <c r="D2">
        <f>COUNTIFS(Sheet1!D:D,"&lt;1000",Sheet1!F:F, "Canceled")</f>
        <v>18</v>
      </c>
      <c r="E2">
        <f>SUM(B2:C2:D2)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9" x14ac:dyDescent="0.2">
      <c r="A3" t="s">
        <v>8389</v>
      </c>
      <c r="B3">
        <f>COUNTIFS(Sheet1!D:D,"&gt;=1000", Sheet1!D:D,"&lt;=4999",Sheet1!F:F, "Successful")</f>
        <v>932</v>
      </c>
      <c r="C3">
        <f>COUNTIFS(Sheet1!D:D,"&gt;=1000", Sheet1!D:D,"&lt;=4999",Sheet1!F:F, "Failed")</f>
        <v>420</v>
      </c>
      <c r="D3">
        <f>COUNTIFS(Sheet1!D:D,"&gt;=1000", Sheet1!D:D,"&lt;=4999",Sheet1!F:F, "Canceled")</f>
        <v>60</v>
      </c>
      <c r="E3">
        <f>SUM(B3:C3:D3)</f>
        <v>1412</v>
      </c>
      <c r="F3" s="10">
        <f t="shared" ref="F3:F13" si="0">B3/E3</f>
        <v>0.66005665722379603</v>
      </c>
      <c r="G3" s="10">
        <f t="shared" ref="G3:G13" si="1">C3/E3</f>
        <v>0.29745042492917845</v>
      </c>
      <c r="H3" s="10">
        <f>D3/E3</f>
        <v>4.2492917847025496E-2</v>
      </c>
      <c r="I3" s="10"/>
    </row>
    <row r="4" spans="1:9" x14ac:dyDescent="0.2">
      <c r="A4" t="s">
        <v>8390</v>
      </c>
      <c r="B4">
        <f>COUNTIFS(Sheet1!D:D,"&gt;=5000", Sheet1!D:D,"&lt;=9999",Sheet1!F:F, "Successful")</f>
        <v>381</v>
      </c>
      <c r="C4">
        <f>COUNTIFS(Sheet1!D:D,"&gt;=5000", Sheet1!D:D,"&lt;=9999",Sheet1!F:F, "Failed")</f>
        <v>283</v>
      </c>
      <c r="D4">
        <f>COUNTIFS(Sheet1!D:D,"&gt;=5000", Sheet1!D:D,"&lt;=9999",Sheet1!F:F, "Canceled")</f>
        <v>52</v>
      </c>
      <c r="E4">
        <f>SUM(B4:C4:D4)</f>
        <v>716</v>
      </c>
      <c r="F4" s="10">
        <f t="shared" si="0"/>
        <v>0.53212290502793291</v>
      </c>
      <c r="G4" s="10">
        <f t="shared" si="1"/>
        <v>0.39525139664804471</v>
      </c>
      <c r="H4" s="10">
        <f>D4/E4</f>
        <v>7.2625698324022353E-2</v>
      </c>
      <c r="I4" s="10"/>
    </row>
    <row r="5" spans="1:9" x14ac:dyDescent="0.2">
      <c r="A5" t="s">
        <v>8391</v>
      </c>
      <c r="B5">
        <f>COUNTIFS(Sheet1!D:D,"&gt;=10000", Sheet1!D:D,"&lt;14999",Sheet1!F:F, "Successful")</f>
        <v>168</v>
      </c>
      <c r="C5">
        <f>COUNTIFS(Sheet1!D:D,"&gt;=10000", Sheet1!D:D,"&lt;14999",Sheet1!F:F, "Failed")</f>
        <v>144</v>
      </c>
      <c r="D5">
        <f>COUNTIFS(Sheet1!D:D,"&gt;=10000", Sheet1!D:D,"&lt;14999",Sheet1!F:F, "Canceled")</f>
        <v>40</v>
      </c>
      <c r="E5">
        <f>SUM(B5:C5:D5)</f>
        <v>352</v>
      </c>
      <c r="F5" s="10">
        <f t="shared" si="0"/>
        <v>0.47727272727272729</v>
      </c>
      <c r="G5" s="10">
        <f t="shared" si="1"/>
        <v>0.40909090909090912</v>
      </c>
      <c r="H5" s="10">
        <f t="shared" ref="H5:H13" si="2">D5/E5</f>
        <v>0.11363636363636363</v>
      </c>
    </row>
    <row r="6" spans="1:9" x14ac:dyDescent="0.2">
      <c r="A6" t="s">
        <v>8392</v>
      </c>
      <c r="B6">
        <f>COUNTIFS(Sheet1!D:D,"&gt;=15000", Sheet1!D:D,"&lt;19999",Sheet1!F:F, "Successful")</f>
        <v>94</v>
      </c>
      <c r="C6">
        <f>COUNTIFS(Sheet1!D:D,"&gt;=15000", Sheet1!D:D,"&lt;19999",Sheet1!F:F, "Failed")</f>
        <v>90</v>
      </c>
      <c r="D6">
        <f>COUNTIFS(Sheet1!D:D,"&gt;=15000", Sheet1!D:D,"&lt;19999",Sheet1!F:F, "Canceled")</f>
        <v>17</v>
      </c>
      <c r="E6">
        <f>SUM(B6:C6:D6)</f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9" x14ac:dyDescent="0.2">
      <c r="A7" t="s">
        <v>8393</v>
      </c>
      <c r="B7">
        <f>COUNTIFS(Sheet1!D:D,"&gt;=20000", Sheet1!D:D,"&lt;24999",Sheet1!F:F, "Successful")</f>
        <v>62</v>
      </c>
      <c r="C7">
        <f>COUNTIFS(Sheet1!D:D,"&gt;=20000", Sheet1!D:D,"&lt;24999",Sheet1!F:F, "Failed")</f>
        <v>72</v>
      </c>
      <c r="D7">
        <f>COUNTIFS(Sheet1!D:D,"&gt;=20000", Sheet1!D:D,"&lt;24999",Sheet1!F:F, "Canceled")</f>
        <v>14</v>
      </c>
      <c r="E7">
        <f>SUM(B7:C7:D7)</f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9" x14ac:dyDescent="0.2">
      <c r="A8" t="s">
        <v>8394</v>
      </c>
      <c r="B8">
        <f>COUNTIFS(Sheet1!D:D,"&gt;=25000", Sheet1!D:D,"&lt;29999",Sheet1!F:F, "Successful")</f>
        <v>55</v>
      </c>
      <c r="C8">
        <f>COUNTIFS(Sheet1!D:D,"&gt;=25000", Sheet1!D:D,"&lt;29999",Sheet1!F:F, "Failed")</f>
        <v>64</v>
      </c>
      <c r="D8">
        <f>COUNTIFS(Sheet1!D:D,"&gt;=25000", Sheet1!D:D,"&lt;29999",Sheet1!F:F, "Canceled")</f>
        <v>18</v>
      </c>
      <c r="E8">
        <f>SUM(B8:C8:D8)</f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9" x14ac:dyDescent="0.2">
      <c r="A9" t="s">
        <v>8395</v>
      </c>
      <c r="B9">
        <f>COUNTIFS(Sheet1!D:D,"&gt;=30000", Sheet1!D:D,"&lt;34999",Sheet1!F:F, "Successful")</f>
        <v>32</v>
      </c>
      <c r="C9">
        <f>COUNTIFS(Sheet1!D:D,"&gt;=30000", Sheet1!D:D,"&lt;34999",Sheet1!F:F, "Failed")</f>
        <v>37</v>
      </c>
      <c r="D9">
        <f>COUNTIFS(Sheet1!D:D,"&gt;=30000", Sheet1!D:D,"&lt;34999",Sheet1!F:F, "Canceled")</f>
        <v>13</v>
      </c>
      <c r="E9">
        <f>SUM(B9:C9:D9)</f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9" x14ac:dyDescent="0.2">
      <c r="A10" t="s">
        <v>8396</v>
      </c>
      <c r="B10">
        <f>COUNTIFS(Sheet1!D:D,"&gt;=35000", Sheet1!D:D,"&lt;39999",Sheet1!F:F, "Successful")</f>
        <v>26</v>
      </c>
      <c r="C10">
        <f>COUNTIFS(Sheet1!D:D,"&gt;=35000", Sheet1!D:D,"&lt;39999",Sheet1!F:F, "Failed")</f>
        <v>22</v>
      </c>
      <c r="D10">
        <f>COUNTIFS(Sheet1!D:D,"&gt;=35000", Sheet1!D:D,"&lt;39999",Sheet1!F:F, "Canceled")</f>
        <v>7</v>
      </c>
      <c r="E10">
        <f>SUM(B10:C10:D10)</f>
        <v>55</v>
      </c>
      <c r="F10" s="10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9" x14ac:dyDescent="0.2">
      <c r="A11" t="s">
        <v>8397</v>
      </c>
      <c r="B11">
        <f>COUNTIFS(Sheet1!D:D,"&gt;=40000", Sheet1!D:D,"&lt;44999",Sheet1!F:F, "Successful")</f>
        <v>21</v>
      </c>
      <c r="C11">
        <f>COUNTIFS(Sheet1!D:D,"&gt;=40000", Sheet1!D:D,"&lt;44999",Sheet1!F:F, "Failed")</f>
        <v>16</v>
      </c>
      <c r="D11">
        <f>COUNTIFS(Sheet1!D:D,"&gt;=40000", Sheet1!D:D,"&lt;44999",Sheet1!F:F, "Canceled")</f>
        <v>6</v>
      </c>
      <c r="E11">
        <f>SUM(B11:C11:D11)</f>
        <v>43</v>
      </c>
      <c r="F11" s="10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9" x14ac:dyDescent="0.2">
      <c r="A12" t="s">
        <v>8398</v>
      </c>
      <c r="B12">
        <f>COUNTIFS(Sheet1!D:D,"&gt;=45000", Sheet1!D:D,"&lt;49999",Sheet1!F:F, "Successful")</f>
        <v>6</v>
      </c>
      <c r="C12">
        <f>COUNTIFS(Sheet1!D:D,"&gt;=45000", Sheet1!D:D,"&lt;49999",Sheet1!F:F, "Failed")</f>
        <v>11</v>
      </c>
      <c r="D12">
        <f>COUNTIFS(Sheet1!D:D,"&gt;=45000", Sheet1!D:D,"&lt;49999",Sheet1!F:F, "Canceled")</f>
        <v>4</v>
      </c>
      <c r="E12">
        <f>SUM(B12:C12:D12)</f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9" x14ac:dyDescent="0.2">
      <c r="A13" t="s">
        <v>8399</v>
      </c>
      <c r="B13">
        <f>COUNTIFS(Sheet1!D:D,"&gt;=50000",Sheet1!F:F, "Successful")</f>
        <v>86</v>
      </c>
      <c r="C13">
        <f>COUNTIFS(Sheet1!D:D,"&gt;=50000",Sheet1!F:F, "Failed")</f>
        <v>258</v>
      </c>
      <c r="D13">
        <f>COUNTIFS(Sheet1!D:D,"&gt;=50000",Sheet1!F:F, "Canceled")</f>
        <v>100</v>
      </c>
      <c r="E13">
        <f>SUM(B13:C13:D13)</f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2019-07-27T05:37:07Z</dcterms:modified>
</cp:coreProperties>
</file>