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3F54D485-F7B7-4907-A536-6BA880E24C6B}" xr6:coauthVersionLast="47" xr6:coauthVersionMax="47" xr10:uidLastSave="{00000000-0000-0000-0000-000000000000}"/>
  <bookViews>
    <workbookView xWindow="-120" yWindow="-120" windowWidth="20730" windowHeight="11760" activeTab="2" xr2:uid="{6C1C5634-3E7B-46F5-AC93-5BD157E70D36}"/>
  </bookViews>
  <sheets>
    <sheet name="Lembar1" sheetId="1" r:id="rId1"/>
    <sheet name="Sheet1" sheetId="2" r:id="rId2"/>
    <sheet name="Sheet2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3" l="1"/>
  <c r="F5" i="3"/>
  <c r="F8" i="3"/>
  <c r="F4" i="3"/>
  <c r="F8" i="2"/>
  <c r="F9" i="2"/>
  <c r="F5" i="2"/>
  <c r="F4" i="2"/>
  <c r="F6" i="2"/>
  <c r="F14" i="1"/>
  <c r="F13" i="1"/>
  <c r="F11" i="1"/>
  <c r="F10" i="1"/>
  <c r="F4" i="1"/>
  <c r="F3" i="1"/>
  <c r="F9" i="3" l="1"/>
</calcChain>
</file>

<file path=xl/sharedStrings.xml><?xml version="1.0" encoding="utf-8"?>
<sst xmlns="http://schemas.openxmlformats.org/spreadsheetml/2006/main" count="52" uniqueCount="33">
  <si>
    <t>Volume</t>
  </si>
  <si>
    <t>n</t>
  </si>
  <si>
    <t>Mean</t>
  </si>
  <si>
    <t>Std Deviasi</t>
  </si>
  <si>
    <t>PART A</t>
  </si>
  <si>
    <t>Interval Kepercayaan</t>
  </si>
  <si>
    <t>Alpha</t>
  </si>
  <si>
    <t>Alpha/2</t>
  </si>
  <si>
    <t>Tabel T</t>
  </si>
  <si>
    <t>Batas Bawah</t>
  </si>
  <si>
    <t>Batas Atas</t>
  </si>
  <si>
    <t>Nama:</t>
  </si>
  <si>
    <t>NIM:</t>
  </si>
  <si>
    <t>Muhammad Fadhil Ramadhan</t>
  </si>
  <si>
    <t>VOLUME</t>
  </si>
  <si>
    <t>INTERNAL ESTIMATION</t>
  </si>
  <si>
    <t>mu</t>
  </si>
  <si>
    <t>df</t>
  </si>
  <si>
    <t>mean</t>
  </si>
  <si>
    <t>Std.Deviasi</t>
  </si>
  <si>
    <t>Derajat Kepercayaan</t>
  </si>
  <si>
    <t>T.Hitung</t>
  </si>
  <si>
    <t>H0: Rata-rata populasi volume seluruh kaleng cat adalah 10</t>
  </si>
  <si>
    <t>H1: Rata-rata populasi volume seluruh kaleng cat tidak sama dengan 10</t>
  </si>
  <si>
    <t>Kesimpulan :</t>
  </si>
  <si>
    <t>Diperolah Mean dengan nilai 9,8375</t>
  </si>
  <si>
    <t>Maka terima H1 dan dapat disimpulkan bahwa rata-rata populasi volume seluruh kaleng cat tidak sama dengan 10</t>
  </si>
  <si>
    <t>Nama : Muhammad Fadhil Ramadhan</t>
  </si>
  <si>
    <t>NIM : 064102400010</t>
  </si>
  <si>
    <t xml:space="preserve">p-Value </t>
  </si>
  <si>
    <t>Jika p-value &lt;= a (0.05) : Tolak H0 Jika p-value &gt; a (0.05) : Gagal menolak H0</t>
  </si>
  <si>
    <t>H1: Rata-rata pendapatan seluruh anak grogol tidak sama dengan Rp14.500,-</t>
  </si>
  <si>
    <t>H0: Rata-rata  pendapatan seluruh anak grogol adalah Rp14.500,-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</si>
</sst>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0.0"/>
    <numFmt numFmtId="167" formatCode="0.0000"/>
    <numFmt numFmtId="168" formatCode="0.000"/>
    <numFmt numFmtId="169" formatCode="0.00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8" fontId="0" fillId="0" borderId="0" xfId="0" applyNumberFormat="1" applyAlignment="1">
      <alignment horizontal="left"/>
    </xf>
    <xf numFmtId="169" fontId="0" fillId="0" borderId="0" xfId="0" applyNumberFormat="1" applyAlignment="1">
      <alignment horizontal="left"/>
    </xf>
  </cellXfs>
  <cellStyles count="1">
    <cellStyle name="Normal" xfId="0" builtinId="0"/>
  </cellStyles>
  <dxfs count="6"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66" formatCode="0.0"/>
    </dxf>
    <dxf>
      <numFmt numFmtId="166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7DE63A-3D5F-49E3-A525-6DFB156750F4}" name="Table2" displayName="Table2" ref="A1:A9" totalsRowShown="0" headerRowDxfId="5" dataDxfId="3">
  <autoFilter ref="A1:A9" xr:uid="{367DE63A-3D5F-49E3-A525-6DFB156750F4}"/>
  <tableColumns count="1">
    <tableColumn id="1" xr3:uid="{D3BF193B-F1E5-4659-BA5A-23C3F70C4535}" name="VOLUME" data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57F0F7-EF48-46F6-89EF-59A18A9ED681}" name="Table26" displayName="Table26" ref="A1:A11" totalsRowShown="0" headerRowDxfId="2" dataDxfId="0">
  <autoFilter ref="A1:A11" xr:uid="{2A57F0F7-EF48-46F6-89EF-59A18A9ED681}"/>
  <tableColumns count="1">
    <tableColumn id="1" xr3:uid="{5FFBA808-955F-4489-8A20-4C66B236D873}" name="VOLUM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80677-F77A-4538-ABB9-71423A47579F}">
  <dimension ref="A1:K18"/>
  <sheetViews>
    <sheetView workbookViewId="0">
      <selection activeCell="K12" sqref="K12"/>
    </sheetView>
  </sheetViews>
  <sheetFormatPr defaultRowHeight="15" x14ac:dyDescent="0.25"/>
  <cols>
    <col min="11" max="11" width="12" bestFit="1" customWidth="1"/>
  </cols>
  <sheetData>
    <row r="1" spans="1:11" x14ac:dyDescent="0.25">
      <c r="A1" s="3" t="s">
        <v>0</v>
      </c>
    </row>
    <row r="2" spans="1:11" x14ac:dyDescent="0.25">
      <c r="A2" s="2">
        <v>9.6</v>
      </c>
    </row>
    <row r="3" spans="1:11" x14ac:dyDescent="0.25">
      <c r="A3" s="2">
        <v>9.6999999999999993</v>
      </c>
      <c r="C3" t="s">
        <v>1</v>
      </c>
      <c r="F3">
        <f>COUNT(A2:A17)</f>
        <v>16</v>
      </c>
    </row>
    <row r="4" spans="1:11" x14ac:dyDescent="0.25">
      <c r="A4" s="2">
        <v>10.5</v>
      </c>
      <c r="C4" t="s">
        <v>2</v>
      </c>
      <c r="F4">
        <f>AVERAGE(A2:A17)</f>
        <v>9.8937499999999989</v>
      </c>
    </row>
    <row r="5" spans="1:11" x14ac:dyDescent="0.25">
      <c r="A5" s="2">
        <v>9.9</v>
      </c>
      <c r="C5" t="s">
        <v>3</v>
      </c>
      <c r="D5" s="4"/>
      <c r="F5" s="4">
        <v>0.50526395739999996</v>
      </c>
      <c r="I5" s="1"/>
      <c r="J5" s="1"/>
    </row>
    <row r="6" spans="1:11" x14ac:dyDescent="0.25">
      <c r="A6" s="2">
        <v>9.3000000000000007</v>
      </c>
      <c r="I6" s="1"/>
      <c r="J6" s="1" t="s">
        <v>11</v>
      </c>
      <c r="K6" s="1" t="s">
        <v>13</v>
      </c>
    </row>
    <row r="7" spans="1:11" x14ac:dyDescent="0.25">
      <c r="A7" s="2">
        <v>10.5</v>
      </c>
      <c r="I7" s="1"/>
      <c r="J7" s="1" t="s">
        <v>12</v>
      </c>
      <c r="K7" s="1">
        <v>64102400010</v>
      </c>
    </row>
    <row r="8" spans="1:11" x14ac:dyDescent="0.25">
      <c r="A8" s="2">
        <v>10.1</v>
      </c>
      <c r="C8" s="1" t="s">
        <v>4</v>
      </c>
      <c r="J8" s="1"/>
      <c r="K8" s="1"/>
    </row>
    <row r="9" spans="1:11" x14ac:dyDescent="0.25">
      <c r="A9" s="2">
        <v>9.3000000000000007</v>
      </c>
      <c r="C9" t="s">
        <v>5</v>
      </c>
      <c r="F9">
        <v>0.95</v>
      </c>
    </row>
    <row r="10" spans="1:11" x14ac:dyDescent="0.25">
      <c r="A10" s="2">
        <v>9.9</v>
      </c>
      <c r="C10" t="s">
        <v>6</v>
      </c>
      <c r="F10">
        <f>1-F9</f>
        <v>5.0000000000000044E-2</v>
      </c>
    </row>
    <row r="11" spans="1:11" x14ac:dyDescent="0.25">
      <c r="A11" s="2">
        <v>10.4</v>
      </c>
      <c r="C11" t="s">
        <v>7</v>
      </c>
      <c r="F11">
        <f>F10/2</f>
        <v>2.5000000000000022E-2</v>
      </c>
    </row>
    <row r="12" spans="1:11" x14ac:dyDescent="0.25">
      <c r="A12" s="2">
        <v>10.1</v>
      </c>
      <c r="C12" t="s">
        <v>8</v>
      </c>
      <c r="F12">
        <v>2.1314500000000001</v>
      </c>
    </row>
    <row r="13" spans="1:11" x14ac:dyDescent="0.25">
      <c r="A13" s="2">
        <v>9.6999999999999993</v>
      </c>
      <c r="C13" t="s">
        <v>9</v>
      </c>
      <c r="F13">
        <f>F4-F12*F5/SQRT(F3)</f>
        <v>9.6245137844999409</v>
      </c>
    </row>
    <row r="14" spans="1:11" x14ac:dyDescent="0.25">
      <c r="A14" s="2">
        <v>9.9</v>
      </c>
      <c r="C14" t="s">
        <v>10</v>
      </c>
      <c r="F14">
        <f>F4+F12*F5/SQRT(F3)</f>
        <v>10.162986215500057</v>
      </c>
    </row>
    <row r="15" spans="1:11" x14ac:dyDescent="0.25">
      <c r="A15" s="2">
        <v>8.6999999999999993</v>
      </c>
    </row>
    <row r="16" spans="1:11" x14ac:dyDescent="0.25">
      <c r="A16" s="2">
        <v>10.199999999999999</v>
      </c>
    </row>
    <row r="17" spans="1:1" x14ac:dyDescent="0.25">
      <c r="A17" s="2">
        <v>10.5</v>
      </c>
    </row>
    <row r="18" spans="1:1" x14ac:dyDescent="0.25">
      <c r="A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2BFE-A705-4280-95DB-F51D49573A1A}">
  <dimension ref="A1:T16"/>
  <sheetViews>
    <sheetView workbookViewId="0">
      <selection activeCell="D16" sqref="D16"/>
    </sheetView>
  </sheetViews>
  <sheetFormatPr defaultRowHeight="15" x14ac:dyDescent="0.25"/>
  <cols>
    <col min="1" max="1" width="10.7109375" customWidth="1"/>
  </cols>
  <sheetData>
    <row r="1" spans="1:20" x14ac:dyDescent="0.25">
      <c r="A1" s="1" t="s">
        <v>14</v>
      </c>
      <c r="C1" s="8" t="s">
        <v>15</v>
      </c>
      <c r="D1" s="8"/>
      <c r="E1" s="8"/>
      <c r="F1" s="7"/>
      <c r="G1" s="7"/>
    </row>
    <row r="2" spans="1:20" x14ac:dyDescent="0.25">
      <c r="A2" s="6">
        <v>9.5</v>
      </c>
      <c r="C2" s="9" t="s">
        <v>1</v>
      </c>
      <c r="D2" s="9"/>
      <c r="E2" s="9"/>
      <c r="F2" s="13">
        <v>8</v>
      </c>
      <c r="G2" s="13"/>
    </row>
    <row r="3" spans="1:20" x14ac:dyDescent="0.25">
      <c r="A3" s="6">
        <v>10.1</v>
      </c>
      <c r="C3" s="9" t="s">
        <v>16</v>
      </c>
      <c r="D3" s="9"/>
      <c r="E3" s="9"/>
      <c r="F3" s="9">
        <v>10</v>
      </c>
      <c r="G3" s="9"/>
    </row>
    <row r="4" spans="1:20" x14ac:dyDescent="0.25">
      <c r="A4" s="6">
        <v>10.199999999999999</v>
      </c>
      <c r="C4" s="9" t="s">
        <v>17</v>
      </c>
      <c r="D4" s="9"/>
      <c r="E4" s="9"/>
      <c r="F4" s="14">
        <f>F2-1</f>
        <v>7</v>
      </c>
      <c r="G4" s="9"/>
    </row>
    <row r="5" spans="1:20" x14ac:dyDescent="0.25">
      <c r="A5" s="6">
        <v>9.8000000000000007</v>
      </c>
      <c r="C5" s="9" t="s">
        <v>18</v>
      </c>
      <c r="D5" s="9"/>
      <c r="E5" s="9"/>
      <c r="F5" s="9">
        <f>AVERAGE(Table2[VOLUME])</f>
        <v>9.8375000000000004</v>
      </c>
      <c r="G5" s="9"/>
      <c r="K5" s="11" t="s">
        <v>27</v>
      </c>
      <c r="L5" s="11"/>
      <c r="M5" s="11"/>
      <c r="N5" s="11"/>
      <c r="O5" s="11"/>
      <c r="P5" s="11"/>
    </row>
    <row r="6" spans="1:20" x14ac:dyDescent="0.25">
      <c r="A6" s="6">
        <v>10.3</v>
      </c>
      <c r="C6" s="9" t="s">
        <v>19</v>
      </c>
      <c r="D6" s="9"/>
      <c r="E6" s="9"/>
      <c r="F6" s="9">
        <f>_xlfn.STDEV.S(Table2[VOLUME])</f>
        <v>0.55533130394644326</v>
      </c>
      <c r="G6" s="9"/>
      <c r="K6" s="11" t="s">
        <v>28</v>
      </c>
      <c r="L6" s="11"/>
      <c r="M6" s="11"/>
      <c r="N6" s="11"/>
      <c r="O6" s="11"/>
      <c r="P6" s="11"/>
    </row>
    <row r="7" spans="1:20" x14ac:dyDescent="0.25">
      <c r="A7" s="6">
        <v>10.5</v>
      </c>
      <c r="C7" s="9" t="s">
        <v>20</v>
      </c>
      <c r="D7" s="9"/>
      <c r="E7" s="9"/>
      <c r="F7" s="9">
        <v>0.95</v>
      </c>
      <c r="G7" s="9"/>
    </row>
    <row r="8" spans="1:20" x14ac:dyDescent="0.25">
      <c r="A8" s="6">
        <v>9.5</v>
      </c>
      <c r="C8" s="9" t="s">
        <v>6</v>
      </c>
      <c r="D8" s="9"/>
      <c r="E8" s="9"/>
      <c r="F8" s="9">
        <f>1-F7</f>
        <v>5.0000000000000044E-2</v>
      </c>
      <c r="G8" s="9"/>
      <c r="L8" s="9" t="s">
        <v>29</v>
      </c>
      <c r="M8" s="9"/>
      <c r="N8" s="9"/>
      <c r="O8" s="9">
        <v>0.43517359999999999</v>
      </c>
      <c r="P8" s="9"/>
      <c r="Q8" s="9"/>
      <c r="R8" s="9"/>
      <c r="S8" s="9"/>
      <c r="T8" s="9"/>
    </row>
    <row r="9" spans="1:20" x14ac:dyDescent="0.25">
      <c r="A9" s="6">
        <v>8.8000000000000007</v>
      </c>
      <c r="C9" s="9" t="s">
        <v>21</v>
      </c>
      <c r="D9" s="9"/>
      <c r="E9" s="9"/>
      <c r="F9" s="9">
        <f>(F5-F3)/(F6/SQRT(F2))</f>
        <v>-0.82764901691113935</v>
      </c>
      <c r="G9" s="9"/>
      <c r="L9" s="9" t="s">
        <v>30</v>
      </c>
      <c r="M9" s="9"/>
      <c r="N9" s="9"/>
      <c r="O9" s="9"/>
      <c r="P9" s="9"/>
      <c r="Q9" s="9"/>
      <c r="R9" s="9"/>
      <c r="S9" s="9"/>
      <c r="T9" s="9"/>
    </row>
    <row r="11" spans="1:20" x14ac:dyDescent="0.25">
      <c r="C11" s="11" t="s">
        <v>22</v>
      </c>
      <c r="D11" s="11"/>
      <c r="E11" s="11"/>
      <c r="F11" s="11"/>
      <c r="G11" s="11"/>
      <c r="H11" s="11"/>
      <c r="I11" s="11"/>
      <c r="J11" s="11"/>
    </row>
    <row r="12" spans="1:20" x14ac:dyDescent="0.25">
      <c r="C12" s="11" t="s">
        <v>23</v>
      </c>
      <c r="D12" s="11"/>
      <c r="E12" s="11"/>
      <c r="F12" s="11"/>
      <c r="G12" s="11"/>
      <c r="H12" s="11"/>
      <c r="I12" s="11"/>
      <c r="J12" s="11"/>
    </row>
    <row r="14" spans="1:20" x14ac:dyDescent="0.25">
      <c r="C14" s="11" t="s">
        <v>24</v>
      </c>
      <c r="D14" s="11"/>
      <c r="E14" s="11"/>
      <c r="F14" s="11"/>
      <c r="G14" s="11"/>
      <c r="H14" s="11"/>
      <c r="I14" s="11"/>
      <c r="J14" s="11"/>
      <c r="K14" s="10"/>
      <c r="L14" s="10"/>
      <c r="M14" s="10"/>
      <c r="N14" s="10"/>
      <c r="O14" s="10"/>
    </row>
    <row r="15" spans="1:20" x14ac:dyDescent="0.25">
      <c r="C15" s="9" t="s">
        <v>25</v>
      </c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</row>
    <row r="16" spans="1:20" x14ac:dyDescent="0.25">
      <c r="C16" s="10" t="s">
        <v>26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</sheetData>
  <mergeCells count="27">
    <mergeCell ref="K5:P5"/>
    <mergeCell ref="K6:P6"/>
    <mergeCell ref="L8:N8"/>
    <mergeCell ref="L9:T9"/>
    <mergeCell ref="O8:T8"/>
    <mergeCell ref="F9:G9"/>
    <mergeCell ref="F1:G1"/>
    <mergeCell ref="C11:J11"/>
    <mergeCell ref="C12:J12"/>
    <mergeCell ref="C14:J14"/>
    <mergeCell ref="C15:J15"/>
    <mergeCell ref="C7:E7"/>
    <mergeCell ref="C8:E8"/>
    <mergeCell ref="C9:E9"/>
    <mergeCell ref="F2:G2"/>
    <mergeCell ref="F3:G3"/>
    <mergeCell ref="F4:G4"/>
    <mergeCell ref="F5:G5"/>
    <mergeCell ref="F6:G6"/>
    <mergeCell ref="F7:G7"/>
    <mergeCell ref="F8:G8"/>
    <mergeCell ref="C1:E1"/>
    <mergeCell ref="C2:E2"/>
    <mergeCell ref="C3:E3"/>
    <mergeCell ref="C4:E4"/>
    <mergeCell ref="C5:E5"/>
    <mergeCell ref="C6:E6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1F3AB-2A7B-418A-962B-A4D99A4A9089}">
  <dimension ref="A1:T16"/>
  <sheetViews>
    <sheetView tabSelected="1" workbookViewId="0">
      <selection activeCell="E16" sqref="E16"/>
    </sheetView>
  </sheetViews>
  <sheetFormatPr defaultRowHeight="15" x14ac:dyDescent="0.25"/>
  <cols>
    <col min="1" max="1" width="10.7109375" customWidth="1"/>
  </cols>
  <sheetData>
    <row r="1" spans="1:20" x14ac:dyDescent="0.25">
      <c r="A1" s="1" t="s">
        <v>14</v>
      </c>
      <c r="C1" s="8" t="s">
        <v>15</v>
      </c>
      <c r="D1" s="8"/>
      <c r="E1" s="8"/>
      <c r="F1" s="7"/>
      <c r="G1" s="7"/>
    </row>
    <row r="2" spans="1:20" x14ac:dyDescent="0.25">
      <c r="A2" s="5">
        <v>15000</v>
      </c>
      <c r="C2" s="9" t="s">
        <v>1</v>
      </c>
      <c r="D2" s="9"/>
      <c r="E2" s="9"/>
      <c r="F2" s="13">
        <v>10</v>
      </c>
      <c r="G2" s="13"/>
    </row>
    <row r="3" spans="1:20" x14ac:dyDescent="0.25">
      <c r="A3" s="5">
        <v>15500</v>
      </c>
      <c r="C3" s="9" t="s">
        <v>16</v>
      </c>
      <c r="D3" s="9"/>
      <c r="E3" s="9"/>
      <c r="F3" s="13">
        <v>14500</v>
      </c>
      <c r="G3" s="13"/>
    </row>
    <row r="4" spans="1:20" x14ac:dyDescent="0.25">
      <c r="A4" s="5">
        <v>17500</v>
      </c>
      <c r="C4" s="9" t="s">
        <v>17</v>
      </c>
      <c r="D4" s="9"/>
      <c r="E4" s="9"/>
      <c r="F4" s="13">
        <f>F2-1</f>
        <v>9</v>
      </c>
      <c r="G4" s="13"/>
    </row>
    <row r="5" spans="1:20" x14ac:dyDescent="0.25">
      <c r="A5" s="5">
        <v>14500</v>
      </c>
      <c r="C5" s="9" t="s">
        <v>18</v>
      </c>
      <c r="D5" s="9"/>
      <c r="E5" s="9"/>
      <c r="F5" s="15">
        <f>AVERAGE(Table26[VOLUME])</f>
        <v>15300</v>
      </c>
      <c r="G5" s="15"/>
      <c r="K5" s="11" t="s">
        <v>27</v>
      </c>
      <c r="L5" s="11"/>
      <c r="M5" s="11"/>
      <c r="N5" s="11"/>
      <c r="O5" s="11"/>
      <c r="P5" s="11"/>
    </row>
    <row r="6" spans="1:20" x14ac:dyDescent="0.25">
      <c r="A6" s="5">
        <v>14000</v>
      </c>
      <c r="C6" s="9" t="s">
        <v>19</v>
      </c>
      <c r="D6" s="9"/>
      <c r="E6" s="9"/>
      <c r="F6" s="14">
        <f>_xlfn.STDEV.S(Table26[VOLUME])</f>
        <v>1135.2924243950933</v>
      </c>
      <c r="G6" s="14"/>
      <c r="K6" s="11" t="s">
        <v>28</v>
      </c>
      <c r="L6" s="11"/>
      <c r="M6" s="11"/>
      <c r="N6" s="11"/>
      <c r="O6" s="11"/>
      <c r="P6" s="11"/>
    </row>
    <row r="7" spans="1:20" x14ac:dyDescent="0.25">
      <c r="A7" s="5">
        <v>16000</v>
      </c>
      <c r="C7" s="9" t="s">
        <v>20</v>
      </c>
      <c r="D7" s="9"/>
      <c r="E7" s="9"/>
      <c r="F7" s="12">
        <v>0.95</v>
      </c>
      <c r="G7" s="12"/>
    </row>
    <row r="8" spans="1:20" x14ac:dyDescent="0.25">
      <c r="A8" s="5">
        <v>14500</v>
      </c>
      <c r="C8" s="9" t="s">
        <v>6</v>
      </c>
      <c r="D8" s="9"/>
      <c r="E8" s="9"/>
      <c r="F8" s="12">
        <f>1-F7</f>
        <v>5.0000000000000044E-2</v>
      </c>
      <c r="G8" s="12"/>
      <c r="L8" s="9" t="s">
        <v>29</v>
      </c>
      <c r="M8" s="9"/>
      <c r="N8" s="9"/>
      <c r="O8" s="9">
        <v>2.07E-2</v>
      </c>
      <c r="P8" s="9"/>
      <c r="Q8" s="9"/>
      <c r="R8" s="9"/>
      <c r="S8" s="9"/>
      <c r="T8" s="9"/>
    </row>
    <row r="9" spans="1:20" x14ac:dyDescent="0.25">
      <c r="A9" s="5">
        <v>15500</v>
      </c>
      <c r="C9" s="9" t="s">
        <v>21</v>
      </c>
      <c r="D9" s="9"/>
      <c r="E9" s="9"/>
      <c r="F9" s="16">
        <f>(F5-F3)/(F6/SQRT(F2))</f>
        <v>2.2283440581246228</v>
      </c>
      <c r="G9" s="16"/>
      <c r="L9" s="9" t="s">
        <v>30</v>
      </c>
      <c r="M9" s="9"/>
      <c r="N9" s="9"/>
      <c r="O9" s="9"/>
      <c r="P9" s="9"/>
      <c r="Q9" s="9"/>
      <c r="R9" s="9"/>
      <c r="S9" s="9"/>
      <c r="T9" s="9"/>
    </row>
    <row r="10" spans="1:20" x14ac:dyDescent="0.25">
      <c r="A10" s="5">
        <v>16500</v>
      </c>
    </row>
    <row r="11" spans="1:20" x14ac:dyDescent="0.25">
      <c r="A11" s="5">
        <v>14000</v>
      </c>
      <c r="C11" s="11" t="s">
        <v>32</v>
      </c>
      <c r="D11" s="11"/>
      <c r="E11" s="11"/>
      <c r="F11" s="11"/>
      <c r="G11" s="11"/>
      <c r="H11" s="11"/>
      <c r="I11" s="11"/>
      <c r="J11" s="11"/>
    </row>
    <row r="12" spans="1:20" x14ac:dyDescent="0.25">
      <c r="C12" s="11" t="s">
        <v>31</v>
      </c>
      <c r="D12" s="11"/>
      <c r="E12" s="11"/>
      <c r="F12" s="11"/>
      <c r="G12" s="11"/>
      <c r="H12" s="11"/>
      <c r="I12" s="11"/>
      <c r="J12" s="11"/>
    </row>
    <row r="14" spans="1:20" x14ac:dyDescent="0.25">
      <c r="C14" s="11" t="s">
        <v>24</v>
      </c>
      <c r="D14" s="11"/>
      <c r="E14" s="11"/>
      <c r="F14" s="11"/>
      <c r="G14" s="11"/>
      <c r="H14" s="11"/>
      <c r="I14" s="11"/>
      <c r="J14" s="11"/>
      <c r="K14" s="10"/>
      <c r="L14" s="10"/>
      <c r="M14" s="10"/>
      <c r="N14" s="10"/>
      <c r="O14" s="10"/>
    </row>
    <row r="15" spans="1:20" x14ac:dyDescent="0.25">
      <c r="C15" s="9" t="s">
        <v>25</v>
      </c>
      <c r="D15" s="9"/>
      <c r="E15" s="9"/>
      <c r="F15" s="9"/>
      <c r="G15" s="9"/>
      <c r="H15" s="9"/>
      <c r="I15" s="9"/>
      <c r="J15" s="9"/>
      <c r="K15" s="10"/>
      <c r="L15" s="10"/>
      <c r="M15" s="10"/>
      <c r="N15" s="10"/>
      <c r="O15" s="10"/>
    </row>
    <row r="16" spans="1:20" x14ac:dyDescent="0.25">
      <c r="C16" s="10" t="s">
        <v>26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</sheetData>
  <mergeCells count="27">
    <mergeCell ref="C15:J15"/>
    <mergeCell ref="C9:E9"/>
    <mergeCell ref="F9:G9"/>
    <mergeCell ref="L9:T9"/>
    <mergeCell ref="C11:J11"/>
    <mergeCell ref="C12:J12"/>
    <mergeCell ref="C14:J14"/>
    <mergeCell ref="C7:E7"/>
    <mergeCell ref="F7:G7"/>
    <mergeCell ref="C8:E8"/>
    <mergeCell ref="F8:G8"/>
    <mergeCell ref="L8:N8"/>
    <mergeCell ref="O8:T8"/>
    <mergeCell ref="C4:E4"/>
    <mergeCell ref="F4:G4"/>
    <mergeCell ref="C5:E5"/>
    <mergeCell ref="F5:G5"/>
    <mergeCell ref="K5:P5"/>
    <mergeCell ref="C6:E6"/>
    <mergeCell ref="F6:G6"/>
    <mergeCell ref="K6:P6"/>
    <mergeCell ref="C1:E1"/>
    <mergeCell ref="F1:G1"/>
    <mergeCell ref="C2:E2"/>
    <mergeCell ref="F2:G2"/>
    <mergeCell ref="C3:E3"/>
    <mergeCell ref="F3:G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Lembar1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Supriyanto</dc:creator>
  <cp:lastModifiedBy>User</cp:lastModifiedBy>
  <dcterms:created xsi:type="dcterms:W3CDTF">2025-04-14T09:18:31Z</dcterms:created>
  <dcterms:modified xsi:type="dcterms:W3CDTF">2025-04-28T09:16:19Z</dcterms:modified>
</cp:coreProperties>
</file>