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ti\Box Sync\Booth 2017-2018\Spring 2019\Statistical Methods of Research 2\"/>
    </mc:Choice>
  </mc:AlternateContent>
  <xr:revisionPtr revIDLastSave="0" documentId="13_ncr:1_{8C89E501-8E62-44B2-A3AE-CE3DC4EC37F7}" xr6:coauthVersionLast="43" xr6:coauthVersionMax="43" xr10:uidLastSave="{00000000-0000-0000-0000-000000000000}"/>
  <bookViews>
    <workbookView xWindow="7808" yWindow="1448" windowWidth="12907" windowHeight="10815" xr2:uid="{B35FF91A-FA3A-4083-9B59-BAE32FAC89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5" i="1" l="1"/>
  <c r="F81" i="1"/>
  <c r="I58" i="1"/>
  <c r="I81" i="1" l="1"/>
  <c r="K81" i="1" s="1"/>
  <c r="J86" i="1" l="1"/>
  <c r="I85" i="1"/>
  <c r="J94" i="1" l="1"/>
  <c r="G85" i="1"/>
  <c r="K54" i="1" l="1"/>
  <c r="J67" i="1"/>
  <c r="G58" i="1"/>
  <c r="J59" i="1"/>
  <c r="K58" i="1"/>
  <c r="I54" i="1"/>
  <c r="F54" i="1"/>
  <c r="D54" i="1"/>
  <c r="C54" i="1"/>
  <c r="E54" i="1"/>
  <c r="E52" i="1"/>
  <c r="E53" i="1"/>
  <c r="D53" i="1"/>
  <c r="C53" i="1"/>
  <c r="D52" i="1"/>
  <c r="D39" i="1"/>
  <c r="C14" i="1"/>
  <c r="E23" i="1"/>
  <c r="C23" i="1"/>
</calcChain>
</file>

<file path=xl/sharedStrings.xml><?xml version="1.0" encoding="utf-8"?>
<sst xmlns="http://schemas.openxmlformats.org/spreadsheetml/2006/main" count="119" uniqueCount="39">
  <si>
    <t>nals$Educa</t>
  </si>
  <si>
    <t>none</t>
  </si>
  <si>
    <t>ged</t>
  </si>
  <si>
    <t>hs</t>
  </si>
  <si>
    <t>aa</t>
  </si>
  <si>
    <t>ba</t>
  </si>
  <si>
    <t>grad</t>
  </si>
  <si>
    <t>Row Total</t>
  </si>
  <si>
    <t>unemployed</t>
  </si>
  <si>
    <t>employed</t>
  </si>
  <si>
    <t>Column Total</t>
  </si>
  <si>
    <t>N</t>
  </si>
  <si>
    <t>N/R</t>
  </si>
  <si>
    <t>N/C</t>
  </si>
  <si>
    <t>N/T</t>
  </si>
  <si>
    <t>JOINT: P(X=x,Y=y)</t>
  </si>
  <si>
    <t>MARG: P(Y=y)</t>
  </si>
  <si>
    <t>Unemployment</t>
  </si>
  <si>
    <t>Status</t>
  </si>
  <si>
    <t>Edu</t>
  </si>
  <si>
    <t>&lt;dbl&gt;</t>
  </si>
  <si>
    <t>marginal.education</t>
  </si>
  <si>
    <t>marginal.employment</t>
  </si>
  <si>
    <t>marginal edu</t>
  </si>
  <si>
    <t>some</t>
  </si>
  <si>
    <t>U+</t>
  </si>
  <si>
    <t>U-</t>
  </si>
  <si>
    <t>N+</t>
  </si>
  <si>
    <t>N-</t>
  </si>
  <si>
    <t>T</t>
  </si>
  <si>
    <t>P(N|U) =</t>
  </si>
  <si>
    <t>P(U|N)</t>
  </si>
  <si>
    <t>*</t>
  </si>
  <si>
    <t>P(N)</t>
  </si>
  <si>
    <t>P(U)</t>
  </si>
  <si>
    <t>+</t>
  </si>
  <si>
    <t>P(U|N-)</t>
  </si>
  <si>
    <t>P(N-)</t>
  </si>
  <si>
    <t xml:space="preserve">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</si>
</sst>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i/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Font="1" applyBorder="1"/>
    <xf numFmtId="0" fontId="0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Font="1" applyBorder="1"/>
    <xf numFmtId="0" fontId="2" fillId="0" borderId="2" xfId="0" applyFont="1" applyBorder="1" applyAlignment="1">
      <alignment vertical="center"/>
    </xf>
    <xf numFmtId="0" fontId="0" fillId="0" borderId="9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169" fontId="0" fillId="0" borderId="0" xfId="0" applyNumberFormat="1"/>
    <xf numFmtId="0" fontId="4" fillId="0" borderId="4" xfId="0" applyFont="1" applyBorder="1" applyAlignment="1">
      <alignment vertical="center"/>
    </xf>
    <xf numFmtId="0" fontId="1" fillId="0" borderId="0" xfId="0" applyFont="1"/>
    <xf numFmtId="0" fontId="0" fillId="0" borderId="2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BF7C-4988-4C2B-94ED-D54B2AC9F981}">
  <dimension ref="A2:K94"/>
  <sheetViews>
    <sheetView tabSelected="1" topLeftCell="A65" workbookViewId="0">
      <selection activeCell="H75" sqref="H75"/>
    </sheetView>
  </sheetViews>
  <sheetFormatPr defaultRowHeight="14.25" x14ac:dyDescent="0.45"/>
  <cols>
    <col min="1" max="1" width="13.59765625" bestFit="1" customWidth="1"/>
    <col min="2" max="2" width="4.3984375" customWidth="1"/>
  </cols>
  <sheetData>
    <row r="2" spans="1:10" ht="14.65" thickBot="1" x14ac:dyDescent="0.5">
      <c r="A2" s="1"/>
      <c r="B2" s="1"/>
      <c r="C2" t="s">
        <v>0</v>
      </c>
    </row>
    <row r="3" spans="1:10" ht="14.65" thickBot="1" x14ac:dyDescent="0.5">
      <c r="A3" s="10" t="s">
        <v>15</v>
      </c>
      <c r="B3" s="11"/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3" t="s">
        <v>7</v>
      </c>
    </row>
    <row r="4" spans="1:10" x14ac:dyDescent="0.45">
      <c r="A4" s="3" t="s">
        <v>8</v>
      </c>
      <c r="B4" s="4" t="s">
        <v>11</v>
      </c>
      <c r="C4" s="20">
        <v>1331</v>
      </c>
      <c r="D4" s="21">
        <v>416</v>
      </c>
      <c r="E4" s="21">
        <v>4900</v>
      </c>
      <c r="F4" s="21">
        <v>1463</v>
      </c>
      <c r="G4" s="21">
        <v>2120</v>
      </c>
      <c r="H4" s="22">
        <v>1164</v>
      </c>
      <c r="I4" s="14">
        <v>11394</v>
      </c>
      <c r="J4" s="2" t="s">
        <v>11</v>
      </c>
    </row>
    <row r="5" spans="1:10" x14ac:dyDescent="0.45">
      <c r="A5" s="36" t="s">
        <v>23</v>
      </c>
      <c r="B5" s="6" t="s">
        <v>12</v>
      </c>
      <c r="C5" s="23">
        <v>0.11700000000000001</v>
      </c>
      <c r="D5" s="24">
        <v>3.6999999999999998E-2</v>
      </c>
      <c r="E5" s="24">
        <v>0.43</v>
      </c>
      <c r="F5" s="24">
        <v>0.128</v>
      </c>
      <c r="G5" s="24">
        <v>0.186</v>
      </c>
      <c r="H5" s="25">
        <v>0.10199999999999999</v>
      </c>
      <c r="I5" s="15">
        <v>0.91200000000000003</v>
      </c>
      <c r="J5" s="1" t="s">
        <v>12</v>
      </c>
    </row>
    <row r="6" spans="1:10" x14ac:dyDescent="0.45">
      <c r="A6" s="5"/>
      <c r="B6" s="6" t="s">
        <v>13</v>
      </c>
      <c r="C6" s="23">
        <v>0.84799999999999998</v>
      </c>
      <c r="D6" s="24">
        <v>0.86499999999999999</v>
      </c>
      <c r="E6" s="24">
        <v>0.90700000000000003</v>
      </c>
      <c r="F6" s="24">
        <v>0.92</v>
      </c>
      <c r="G6" s="24">
        <v>0.95</v>
      </c>
      <c r="H6" s="25">
        <v>0.95599999999999996</v>
      </c>
      <c r="I6" s="15"/>
    </row>
    <row r="7" spans="1:10" ht="14.65" thickBot="1" x14ac:dyDescent="0.5">
      <c r="A7" s="7"/>
      <c r="B7" s="9" t="s">
        <v>14</v>
      </c>
      <c r="C7" s="26">
        <v>0.107</v>
      </c>
      <c r="D7" s="27">
        <v>3.3000000000000002E-2</v>
      </c>
      <c r="E7" s="27">
        <v>0.39200000000000002</v>
      </c>
      <c r="F7" s="27">
        <v>0.11700000000000001</v>
      </c>
      <c r="G7" s="27">
        <v>0.17</v>
      </c>
      <c r="H7" s="28">
        <v>9.2999999999999999E-2</v>
      </c>
      <c r="I7" s="16"/>
    </row>
    <row r="8" spans="1:10" x14ac:dyDescent="0.45">
      <c r="A8" s="3" t="s">
        <v>9</v>
      </c>
      <c r="B8" s="4" t="s">
        <v>11</v>
      </c>
      <c r="C8" s="20">
        <v>239</v>
      </c>
      <c r="D8" s="21">
        <v>65</v>
      </c>
      <c r="E8" s="21">
        <v>502</v>
      </c>
      <c r="F8" s="21">
        <v>128</v>
      </c>
      <c r="G8" s="21">
        <v>111</v>
      </c>
      <c r="H8" s="22">
        <v>53</v>
      </c>
      <c r="I8" s="14">
        <v>1098</v>
      </c>
    </row>
    <row r="9" spans="1:10" x14ac:dyDescent="0.45">
      <c r="A9" s="36"/>
      <c r="B9" s="6" t="s">
        <v>12</v>
      </c>
      <c r="C9" s="23">
        <v>0.218</v>
      </c>
      <c r="D9" s="24">
        <v>5.8999999999999997E-2</v>
      </c>
      <c r="E9" s="24">
        <v>0.45700000000000002</v>
      </c>
      <c r="F9" s="24">
        <v>0.11700000000000001</v>
      </c>
      <c r="G9" s="24">
        <v>0.10100000000000001</v>
      </c>
      <c r="H9" s="25">
        <v>4.8000000000000001E-2</v>
      </c>
      <c r="I9" s="15">
        <v>8.7999999999999995E-2</v>
      </c>
    </row>
    <row r="10" spans="1:10" x14ac:dyDescent="0.45">
      <c r="A10" s="5"/>
      <c r="B10" s="6" t="s">
        <v>13</v>
      </c>
      <c r="C10" s="23">
        <v>0.152</v>
      </c>
      <c r="D10" s="24">
        <v>0.13500000000000001</v>
      </c>
      <c r="E10" s="24">
        <v>9.2999999999999999E-2</v>
      </c>
      <c r="F10" s="24">
        <v>0.08</v>
      </c>
      <c r="G10" s="24">
        <v>0.05</v>
      </c>
      <c r="H10" s="25">
        <v>4.3999999999999997E-2</v>
      </c>
      <c r="I10" s="15"/>
    </row>
    <row r="11" spans="1:10" ht="14.65" thickBot="1" x14ac:dyDescent="0.5">
      <c r="A11" s="5"/>
      <c r="B11" s="6" t="s">
        <v>14</v>
      </c>
      <c r="C11" s="23">
        <v>1.9E-2</v>
      </c>
      <c r="D11" s="24">
        <v>5.0000000000000001E-3</v>
      </c>
      <c r="E11" s="24">
        <v>0.04</v>
      </c>
      <c r="F11" s="24">
        <v>0.01</v>
      </c>
      <c r="G11" s="24">
        <v>8.9999999999999993E-3</v>
      </c>
      <c r="H11" s="25">
        <v>4.0000000000000001E-3</v>
      </c>
      <c r="I11" s="15"/>
    </row>
    <row r="12" spans="1:10" x14ac:dyDescent="0.45">
      <c r="A12" s="18" t="s">
        <v>10</v>
      </c>
      <c r="B12" s="4" t="s">
        <v>11</v>
      </c>
      <c r="C12" s="29">
        <v>1570</v>
      </c>
      <c r="D12" s="30">
        <v>481</v>
      </c>
      <c r="E12" s="30">
        <v>5402</v>
      </c>
      <c r="F12" s="30">
        <v>1591</v>
      </c>
      <c r="G12" s="30">
        <v>2231</v>
      </c>
      <c r="H12" s="31">
        <v>1217</v>
      </c>
      <c r="I12" s="19">
        <v>12492</v>
      </c>
    </row>
    <row r="13" spans="1:10" ht="14.65" thickBot="1" x14ac:dyDescent="0.5">
      <c r="A13" s="8" t="s">
        <v>16</v>
      </c>
      <c r="B13" s="8" t="s">
        <v>13</v>
      </c>
      <c r="C13" s="32">
        <v>0.126</v>
      </c>
      <c r="D13" s="33">
        <v>3.9E-2</v>
      </c>
      <c r="E13" s="33">
        <v>0.432</v>
      </c>
      <c r="F13" s="33">
        <v>0.127</v>
      </c>
      <c r="G13" s="33">
        <v>0.17899999999999999</v>
      </c>
      <c r="H13" s="34">
        <v>9.7000000000000003E-2</v>
      </c>
      <c r="I13" s="17"/>
    </row>
    <row r="14" spans="1:10" x14ac:dyDescent="0.45">
      <c r="C14">
        <f>SUM(C7,C11)</f>
        <v>0.126</v>
      </c>
    </row>
    <row r="15" spans="1:10" x14ac:dyDescent="0.45">
      <c r="A15" s="1"/>
      <c r="C15" t="s">
        <v>17</v>
      </c>
      <c r="E15" t="s">
        <v>18</v>
      </c>
    </row>
    <row r="16" spans="1:10" x14ac:dyDescent="0.45">
      <c r="A16" t="s">
        <v>19</v>
      </c>
      <c r="C16" t="s">
        <v>8</v>
      </c>
      <c r="E16" t="s">
        <v>9</v>
      </c>
    </row>
    <row r="17" spans="1:5" x14ac:dyDescent="0.45">
      <c r="A17" t="s">
        <v>1</v>
      </c>
      <c r="C17" s="35">
        <v>10.654819099999999</v>
      </c>
      <c r="D17" s="35"/>
      <c r="E17" s="35">
        <v>1.9132245000000001</v>
      </c>
    </row>
    <row r="18" spans="1:5" x14ac:dyDescent="0.45">
      <c r="A18" t="s">
        <v>2</v>
      </c>
      <c r="C18" s="35">
        <v>3.3301313000000001</v>
      </c>
      <c r="D18" s="35"/>
      <c r="E18" s="35">
        <v>0.52033300000000005</v>
      </c>
    </row>
    <row r="19" spans="1:5" x14ac:dyDescent="0.45">
      <c r="A19" t="s">
        <v>3</v>
      </c>
      <c r="C19" s="35">
        <v>39.225104100000003</v>
      </c>
      <c r="D19" s="35"/>
      <c r="E19" s="35">
        <v>4.0185719000000004</v>
      </c>
    </row>
    <row r="20" spans="1:5" x14ac:dyDescent="0.45">
      <c r="A20" t="s">
        <v>4</v>
      </c>
      <c r="C20" s="35">
        <v>11.7114954</v>
      </c>
      <c r="D20" s="35"/>
      <c r="E20" s="35">
        <v>1.0246557999999999</v>
      </c>
    </row>
    <row r="21" spans="1:5" x14ac:dyDescent="0.45">
      <c r="A21" t="s">
        <v>5</v>
      </c>
      <c r="C21" s="35">
        <v>16.9708614</v>
      </c>
      <c r="D21" s="35"/>
      <c r="E21" s="35">
        <v>0.88856869999999999</v>
      </c>
    </row>
    <row r="22" spans="1:5" x14ac:dyDescent="0.45">
      <c r="A22" t="s">
        <v>6</v>
      </c>
      <c r="C22" s="35">
        <v>9.3179634999999994</v>
      </c>
      <c r="D22" s="35"/>
      <c r="E22" s="35">
        <v>0.42427150000000002</v>
      </c>
    </row>
    <row r="23" spans="1:5" x14ac:dyDescent="0.45">
      <c r="C23" s="35">
        <f>SUM(C17:C22)</f>
        <v>91.210374800000011</v>
      </c>
      <c r="E23" s="35">
        <f>SUM(E17:E22)</f>
        <v>8.7896254000000003</v>
      </c>
    </row>
    <row r="26" spans="1:5" x14ac:dyDescent="0.45">
      <c r="C26" t="s">
        <v>8</v>
      </c>
      <c r="D26" t="s">
        <v>9</v>
      </c>
      <c r="E26" t="s">
        <v>21</v>
      </c>
    </row>
    <row r="27" spans="1:5" x14ac:dyDescent="0.45">
      <c r="C27" t="s">
        <v>20</v>
      </c>
      <c r="D27" t="s">
        <v>20</v>
      </c>
      <c r="E27" t="s">
        <v>20</v>
      </c>
    </row>
    <row r="28" spans="1:5" x14ac:dyDescent="0.45">
      <c r="A28" t="s">
        <v>1</v>
      </c>
      <c r="C28">
        <v>10.654819</v>
      </c>
      <c r="D28">
        <v>1.9132245000000001</v>
      </c>
      <c r="E28">
        <v>12.568044</v>
      </c>
    </row>
    <row r="29" spans="1:5" x14ac:dyDescent="0.45">
      <c r="A29" t="s">
        <v>2</v>
      </c>
      <c r="C29">
        <v>3.3301310000000002</v>
      </c>
      <c r="D29">
        <v>0.52033300000000005</v>
      </c>
      <c r="E29">
        <v>3.8504640000000001</v>
      </c>
    </row>
    <row r="30" spans="1:5" x14ac:dyDescent="0.45">
      <c r="A30" t="s">
        <v>3</v>
      </c>
      <c r="C30">
        <v>39.225104000000002</v>
      </c>
      <c r="D30">
        <v>4.0185719000000004</v>
      </c>
      <c r="E30">
        <v>43.243676000000001</v>
      </c>
    </row>
    <row r="31" spans="1:5" x14ac:dyDescent="0.45">
      <c r="A31" t="s">
        <v>4</v>
      </c>
      <c r="C31">
        <v>11.711494999999999</v>
      </c>
      <c r="D31">
        <v>1.0246557999999999</v>
      </c>
      <c r="E31">
        <v>12.736151</v>
      </c>
    </row>
    <row r="32" spans="1:5" x14ac:dyDescent="0.45">
      <c r="A32" t="s">
        <v>5</v>
      </c>
      <c r="C32">
        <v>16.970860999999999</v>
      </c>
      <c r="D32">
        <v>0.88856869999999999</v>
      </c>
      <c r="E32">
        <v>17.85943</v>
      </c>
    </row>
    <row r="33" spans="1:9" x14ac:dyDescent="0.45">
      <c r="A33" t="s">
        <v>6</v>
      </c>
      <c r="C33">
        <v>9.3179630000000007</v>
      </c>
      <c r="D33">
        <v>0.42427150000000002</v>
      </c>
      <c r="E33">
        <v>9.7422350000000009</v>
      </c>
    </row>
    <row r="34" spans="1:9" x14ac:dyDescent="0.45">
      <c r="A34" t="s">
        <v>22</v>
      </c>
      <c r="C34">
        <v>91.210374999999999</v>
      </c>
      <c r="D34">
        <v>8.7896254000000003</v>
      </c>
      <c r="E34">
        <v>100</v>
      </c>
    </row>
    <row r="37" spans="1:9" ht="14.65" thickBot="1" x14ac:dyDescent="0.5"/>
    <row r="38" spans="1:9" ht="14.65" thickBot="1" x14ac:dyDescent="0.5">
      <c r="A38" s="10" t="s">
        <v>15</v>
      </c>
      <c r="B38" s="11"/>
      <c r="C38" s="12" t="s">
        <v>1</v>
      </c>
      <c r="D38" s="12" t="s">
        <v>24</v>
      </c>
      <c r="E38" s="12" t="s">
        <v>3</v>
      </c>
      <c r="F38" s="12" t="s">
        <v>4</v>
      </c>
      <c r="G38" s="12" t="s">
        <v>5</v>
      </c>
      <c r="H38" s="12" t="s">
        <v>6</v>
      </c>
      <c r="I38" s="13" t="s">
        <v>7</v>
      </c>
    </row>
    <row r="39" spans="1:9" x14ac:dyDescent="0.45">
      <c r="A39" s="3" t="s">
        <v>8</v>
      </c>
      <c r="B39" s="4" t="s">
        <v>11</v>
      </c>
      <c r="C39" s="20">
        <v>1331</v>
      </c>
      <c r="D39" s="21">
        <f>I39-C39</f>
        <v>10063</v>
      </c>
      <c r="E39" s="21">
        <v>4900</v>
      </c>
      <c r="F39" s="21">
        <v>1463</v>
      </c>
      <c r="G39" s="21">
        <v>2120</v>
      </c>
      <c r="H39" s="22">
        <v>1164</v>
      </c>
      <c r="I39" s="14">
        <v>11394</v>
      </c>
    </row>
    <row r="40" spans="1:9" x14ac:dyDescent="0.45">
      <c r="A40" s="36" t="s">
        <v>23</v>
      </c>
      <c r="B40" s="6" t="s">
        <v>12</v>
      </c>
      <c r="C40" s="23">
        <v>0.11700000000000001</v>
      </c>
      <c r="D40" s="24">
        <v>3.6999999999999998E-2</v>
      </c>
      <c r="E40" s="24">
        <v>0.43</v>
      </c>
      <c r="F40" s="24">
        <v>0.128</v>
      </c>
      <c r="G40" s="24">
        <v>0.186</v>
      </c>
      <c r="H40" s="25">
        <v>0.10199999999999999</v>
      </c>
      <c r="I40" s="15">
        <v>0.91200000000000003</v>
      </c>
    </row>
    <row r="41" spans="1:9" x14ac:dyDescent="0.45">
      <c r="A41" s="5"/>
      <c r="B41" s="6" t="s">
        <v>13</v>
      </c>
      <c r="C41" s="23">
        <v>0.84799999999999998</v>
      </c>
      <c r="D41" s="24">
        <v>0.86499999999999999</v>
      </c>
      <c r="E41" s="24">
        <v>0.90700000000000003</v>
      </c>
      <c r="F41" s="24">
        <v>0.92</v>
      </c>
      <c r="G41" s="24">
        <v>0.95</v>
      </c>
      <c r="H41" s="25">
        <v>0.95599999999999996</v>
      </c>
      <c r="I41" s="15"/>
    </row>
    <row r="42" spans="1:9" ht="14.65" thickBot="1" x14ac:dyDescent="0.5">
      <c r="A42" s="7"/>
      <c r="B42" s="9" t="s">
        <v>14</v>
      </c>
      <c r="C42" s="26">
        <v>0.107</v>
      </c>
      <c r="D42" s="27">
        <v>3.3000000000000002E-2</v>
      </c>
      <c r="E42" s="27">
        <v>0.39200000000000002</v>
      </c>
      <c r="F42" s="27">
        <v>0.11700000000000001</v>
      </c>
      <c r="G42" s="27">
        <v>0.17</v>
      </c>
      <c r="H42" s="28">
        <v>9.2999999999999999E-2</v>
      </c>
      <c r="I42" s="16"/>
    </row>
    <row r="43" spans="1:9" x14ac:dyDescent="0.45">
      <c r="A43" s="3" t="s">
        <v>9</v>
      </c>
      <c r="B43" s="4" t="s">
        <v>11</v>
      </c>
      <c r="C43" s="20">
        <v>239</v>
      </c>
      <c r="D43" s="21">
        <v>65</v>
      </c>
      <c r="E43" s="21">
        <v>502</v>
      </c>
      <c r="F43" s="21">
        <v>128</v>
      </c>
      <c r="G43" s="21">
        <v>111</v>
      </c>
      <c r="H43" s="22">
        <v>53</v>
      </c>
      <c r="I43" s="14">
        <v>1098</v>
      </c>
    </row>
    <row r="44" spans="1:9" x14ac:dyDescent="0.45">
      <c r="A44" s="36"/>
      <c r="B44" s="6" t="s">
        <v>12</v>
      </c>
      <c r="C44" s="23">
        <v>0.218</v>
      </c>
      <c r="D44" s="24">
        <v>5.8999999999999997E-2</v>
      </c>
      <c r="E44" s="24">
        <v>0.45700000000000002</v>
      </c>
      <c r="F44" s="24">
        <v>0.11700000000000001</v>
      </c>
      <c r="G44" s="24">
        <v>0.10100000000000001</v>
      </c>
      <c r="H44" s="25">
        <v>4.8000000000000001E-2</v>
      </c>
      <c r="I44" s="15">
        <v>8.7999999999999995E-2</v>
      </c>
    </row>
    <row r="45" spans="1:9" x14ac:dyDescent="0.45">
      <c r="A45" s="5"/>
      <c r="B45" s="6" t="s">
        <v>13</v>
      </c>
      <c r="C45" s="23">
        <v>0.152</v>
      </c>
      <c r="D45" s="24">
        <v>0.13500000000000001</v>
      </c>
      <c r="E45" s="24">
        <v>9.2999999999999999E-2</v>
      </c>
      <c r="F45" s="24">
        <v>0.08</v>
      </c>
      <c r="G45" s="24">
        <v>0.05</v>
      </c>
      <c r="H45" s="25">
        <v>4.3999999999999997E-2</v>
      </c>
      <c r="I45" s="15"/>
    </row>
    <row r="46" spans="1:9" ht="14.65" thickBot="1" x14ac:dyDescent="0.5">
      <c r="A46" s="5"/>
      <c r="B46" s="6" t="s">
        <v>14</v>
      </c>
      <c r="C46" s="23">
        <v>1.9E-2</v>
      </c>
      <c r="D46" s="24">
        <v>5.0000000000000001E-3</v>
      </c>
      <c r="E46" s="24">
        <v>0.04</v>
      </c>
      <c r="F46" s="24">
        <v>0.01</v>
      </c>
      <c r="G46" s="24">
        <v>8.9999999999999993E-3</v>
      </c>
      <c r="H46" s="25">
        <v>4.0000000000000001E-3</v>
      </c>
      <c r="I46" s="15"/>
    </row>
    <row r="47" spans="1:9" x14ac:dyDescent="0.45">
      <c r="A47" s="18" t="s">
        <v>10</v>
      </c>
      <c r="B47" s="4" t="s">
        <v>11</v>
      </c>
      <c r="C47" s="29">
        <v>1570</v>
      </c>
      <c r="D47" s="30">
        <v>481</v>
      </c>
      <c r="E47" s="30">
        <v>5402</v>
      </c>
      <c r="F47" s="30">
        <v>1591</v>
      </c>
      <c r="G47" s="30">
        <v>2231</v>
      </c>
      <c r="H47" s="31">
        <v>1217</v>
      </c>
      <c r="I47" s="19">
        <v>12492</v>
      </c>
    </row>
    <row r="48" spans="1:9" ht="14.65" thickBot="1" x14ac:dyDescent="0.5">
      <c r="A48" s="8" t="s">
        <v>16</v>
      </c>
      <c r="B48" s="8" t="s">
        <v>13</v>
      </c>
      <c r="C48" s="32">
        <v>0.126</v>
      </c>
      <c r="D48" s="33">
        <v>3.9E-2</v>
      </c>
      <c r="E48" s="33">
        <v>0.432</v>
      </c>
      <c r="F48" s="33">
        <v>0.127</v>
      </c>
      <c r="G48" s="33">
        <v>0.17899999999999999</v>
      </c>
      <c r="H48" s="34">
        <v>9.7000000000000003E-2</v>
      </c>
      <c r="I48" s="17"/>
    </row>
    <row r="51" spans="2:11" x14ac:dyDescent="0.45">
      <c r="C51" t="s">
        <v>27</v>
      </c>
      <c r="D51" t="s">
        <v>28</v>
      </c>
      <c r="E51" s="37" t="s">
        <v>29</v>
      </c>
    </row>
    <row r="52" spans="2:11" x14ac:dyDescent="0.45">
      <c r="B52" t="s">
        <v>25</v>
      </c>
      <c r="C52">
        <v>0.107</v>
      </c>
      <c r="D52">
        <f>SUM(D42:H42)</f>
        <v>0.80500000000000005</v>
      </c>
      <c r="E52" s="37">
        <f>SUM(C52:D52)</f>
        <v>0.91200000000000003</v>
      </c>
    </row>
    <row r="53" spans="2:11" x14ac:dyDescent="0.45">
      <c r="B53" t="s">
        <v>26</v>
      </c>
      <c r="C53">
        <f>C46</f>
        <v>1.9E-2</v>
      </c>
      <c r="D53">
        <f>SUM(D46:H46)</f>
        <v>6.8000000000000005E-2</v>
      </c>
      <c r="E53" s="37">
        <f>SUM(C53:D53)</f>
        <v>8.7000000000000008E-2</v>
      </c>
    </row>
    <row r="54" spans="2:11" x14ac:dyDescent="0.45">
      <c r="B54" s="37" t="s">
        <v>29</v>
      </c>
      <c r="C54" s="37">
        <f>SUM(C52:C53)</f>
        <v>0.126</v>
      </c>
      <c r="D54" s="37">
        <f>SUM(D52:D53)</f>
        <v>0.873</v>
      </c>
      <c r="E54" s="37">
        <f>SUM(E52:E53)</f>
        <v>0.999</v>
      </c>
      <c r="F54">
        <f>SUM(C54:D54)</f>
        <v>0.999</v>
      </c>
      <c r="I54">
        <f>C52/C54</f>
        <v>0.84920634920634919</v>
      </c>
      <c r="K54">
        <f>I54/0.912</f>
        <v>0.93114731272626006</v>
      </c>
    </row>
    <row r="58" spans="2:11" x14ac:dyDescent="0.45">
      <c r="C58" t="s">
        <v>30</v>
      </c>
      <c r="D58" s="38" t="s">
        <v>31</v>
      </c>
      <c r="E58" s="38" t="s">
        <v>32</v>
      </c>
      <c r="F58" s="38" t="s">
        <v>33</v>
      </c>
      <c r="G58">
        <f>(I58*K58)/J59</f>
        <v>1.6209314404432133E-2</v>
      </c>
      <c r="H58" t="s">
        <v>38</v>
      </c>
      <c r="I58">
        <f>C52/E52</f>
        <v>0.11732456140350876</v>
      </c>
      <c r="J58" t="s">
        <v>32</v>
      </c>
      <c r="K58">
        <f>C54</f>
        <v>0.126</v>
      </c>
    </row>
    <row r="59" spans="2:11" x14ac:dyDescent="0.45">
      <c r="E59" t="s">
        <v>34</v>
      </c>
      <c r="J59">
        <f>E52</f>
        <v>0.91200000000000003</v>
      </c>
    </row>
    <row r="62" spans="2:11" x14ac:dyDescent="0.45">
      <c r="D62" s="38" t="s">
        <v>31</v>
      </c>
      <c r="E62" s="38" t="s">
        <v>32</v>
      </c>
      <c r="F62" s="38" t="s">
        <v>33</v>
      </c>
    </row>
    <row r="63" spans="2:11" x14ac:dyDescent="0.45">
      <c r="D63" t="s">
        <v>31</v>
      </c>
      <c r="E63" s="39" t="s">
        <v>32</v>
      </c>
      <c r="F63" t="s">
        <v>33</v>
      </c>
      <c r="G63" t="s">
        <v>35</v>
      </c>
      <c r="H63" t="s">
        <v>36</v>
      </c>
      <c r="I63" t="s">
        <v>32</v>
      </c>
      <c r="J63" t="s">
        <v>37</v>
      </c>
    </row>
    <row r="67" spans="2:10" x14ac:dyDescent="0.45">
      <c r="J67">
        <f>0.912*(I58*K58)</f>
        <v>1.3481999999999999E-2</v>
      </c>
    </row>
    <row r="77" spans="2:10" x14ac:dyDescent="0.45">
      <c r="C77">
        <v>1.9E-2</v>
      </c>
      <c r="D77">
        <v>6.8000000000000005E-2</v>
      </c>
      <c r="E77" s="37">
        <v>8.7000000000000008E-2</v>
      </c>
    </row>
    <row r="78" spans="2:10" x14ac:dyDescent="0.45">
      <c r="C78" t="s">
        <v>27</v>
      </c>
      <c r="D78" t="s">
        <v>28</v>
      </c>
      <c r="E78" s="37" t="s">
        <v>29</v>
      </c>
    </row>
    <row r="79" spans="2:10" x14ac:dyDescent="0.45">
      <c r="B79" t="s">
        <v>25</v>
      </c>
      <c r="C79">
        <v>1.9E-2</v>
      </c>
      <c r="D79">
        <v>6.8000000000000005E-2</v>
      </c>
      <c r="E79" s="37">
        <v>8.7000000000000008E-2</v>
      </c>
    </row>
    <row r="80" spans="2:10" x14ac:dyDescent="0.45">
      <c r="B80" t="s">
        <v>26</v>
      </c>
      <c r="C80">
        <v>0.107</v>
      </c>
      <c r="D80">
        <v>0.80500000000000005</v>
      </c>
      <c r="E80" s="37">
        <v>0.91200000000000003</v>
      </c>
    </row>
    <row r="81" spans="2:11" x14ac:dyDescent="0.45">
      <c r="B81" s="37" t="s">
        <v>29</v>
      </c>
      <c r="C81" s="37">
        <v>0.126</v>
      </c>
      <c r="D81" s="37">
        <v>0.873</v>
      </c>
      <c r="E81" s="37">
        <v>0.999</v>
      </c>
      <c r="F81">
        <f>SUM(C81:D81)</f>
        <v>0.999</v>
      </c>
      <c r="I81">
        <f>C79/C81</f>
        <v>0.15079365079365079</v>
      </c>
      <c r="K81">
        <f>I81/0.912</f>
        <v>0.16534391534391532</v>
      </c>
    </row>
    <row r="85" spans="2:11" x14ac:dyDescent="0.45">
      <c r="C85" t="s">
        <v>30</v>
      </c>
      <c r="D85" s="38" t="s">
        <v>31</v>
      </c>
      <c r="E85" s="38" t="s">
        <v>32</v>
      </c>
      <c r="F85" s="38" t="s">
        <v>33</v>
      </c>
      <c r="G85">
        <f>(I85*K85)/J86</f>
        <v>0.31629013079667057</v>
      </c>
      <c r="H85" t="s">
        <v>38</v>
      </c>
      <c r="I85">
        <f>C79/E79</f>
        <v>0.21839080459770113</v>
      </c>
      <c r="J85" t="s">
        <v>32</v>
      </c>
      <c r="K85">
        <f>C81</f>
        <v>0.126</v>
      </c>
    </row>
    <row r="86" spans="2:11" x14ac:dyDescent="0.45">
      <c r="E86" t="s">
        <v>34</v>
      </c>
      <c r="J86">
        <f>E79</f>
        <v>8.7000000000000008E-2</v>
      </c>
    </row>
    <row r="89" spans="2:11" x14ac:dyDescent="0.45">
      <c r="D89" s="38" t="s">
        <v>31</v>
      </c>
      <c r="E89" s="38" t="s">
        <v>32</v>
      </c>
      <c r="F89" s="38" t="s">
        <v>33</v>
      </c>
    </row>
    <row r="90" spans="2:11" x14ac:dyDescent="0.45">
      <c r="D90" t="s">
        <v>31</v>
      </c>
      <c r="E90" s="39" t="s">
        <v>32</v>
      </c>
      <c r="F90" t="s">
        <v>33</v>
      </c>
      <c r="G90" t="s">
        <v>35</v>
      </c>
      <c r="H90" t="s">
        <v>36</v>
      </c>
      <c r="I90" t="s">
        <v>32</v>
      </c>
      <c r="J90" t="s">
        <v>37</v>
      </c>
    </row>
    <row r="94" spans="2:11" x14ac:dyDescent="0.45">
      <c r="J94">
        <f>0.912*(I85*K85)</f>
        <v>2.5095724137931031E-2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Hinojosa</dc:creator>
  <cp:lastModifiedBy>Cintia Hinojosa</cp:lastModifiedBy>
  <dcterms:created xsi:type="dcterms:W3CDTF">2019-04-25T05:46:32Z</dcterms:created>
  <dcterms:modified xsi:type="dcterms:W3CDTF">2019-04-25T10:57:43Z</dcterms:modified>
</cp:coreProperties>
</file>