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052a6b07ab97ae/Documentos/UCF Masters/Classes/Spring 2021/CAP5610 - Machine Learning/Assignments/HW4/"/>
    </mc:Choice>
  </mc:AlternateContent>
  <xr:revisionPtr revIDLastSave="283" documentId="8_{4074CC16-7389-4194-8A31-0E2A6F132E1E}" xr6:coauthVersionLast="46" xr6:coauthVersionMax="46" xr10:uidLastSave="{DE2033AF-EBD2-4C4E-8C0B-4AD944756B3C}"/>
  <bookViews>
    <workbookView xWindow="-110" yWindow="-110" windowWidth="19420" windowHeight="10420" xr2:uid="{34D327B1-29B0-47B3-B0FB-4CFF37F5C584}"/>
  </bookViews>
  <sheets>
    <sheet name="Task 1 - Manhattan" sheetId="1" r:id="rId1"/>
    <sheet name="Task 1 - Euclidean" sheetId="2" r:id="rId2"/>
    <sheet name="Tas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3" l="1"/>
  <c r="L5" i="3"/>
  <c r="L4" i="3"/>
  <c r="L3" i="3"/>
  <c r="L7" i="3"/>
  <c r="K7" i="3"/>
  <c r="J7" i="3"/>
  <c r="I7" i="3"/>
  <c r="H7" i="3"/>
  <c r="H5" i="3"/>
  <c r="K5" i="3"/>
  <c r="K6" i="3"/>
  <c r="K4" i="3"/>
  <c r="J6" i="3"/>
  <c r="J5" i="3"/>
  <c r="J4" i="3"/>
  <c r="I6" i="3"/>
  <c r="I5" i="3"/>
  <c r="I4" i="3"/>
  <c r="K3" i="3"/>
  <c r="J3" i="3"/>
  <c r="I3" i="3"/>
  <c r="H6" i="3"/>
  <c r="H4" i="3"/>
  <c r="H3" i="3"/>
  <c r="E4" i="2"/>
  <c r="E5" i="2"/>
  <c r="E6" i="2"/>
  <c r="E7" i="2"/>
  <c r="E8" i="2"/>
  <c r="E9" i="2"/>
  <c r="E10" i="2"/>
  <c r="E11" i="2"/>
  <c r="E12" i="2"/>
  <c r="E3" i="2"/>
  <c r="D4" i="2"/>
  <c r="D5" i="2"/>
  <c r="D6" i="2"/>
  <c r="D7" i="2"/>
  <c r="D8" i="2"/>
  <c r="D9" i="2"/>
  <c r="D10" i="2"/>
  <c r="D11" i="2"/>
  <c r="D12" i="2"/>
  <c r="D3" i="2"/>
  <c r="D3" i="1"/>
  <c r="E4" i="1"/>
  <c r="E5" i="1"/>
  <c r="E6" i="1"/>
  <c r="E7" i="1"/>
  <c r="E8" i="1"/>
  <c r="E9" i="1"/>
  <c r="E10" i="1"/>
  <c r="E11" i="1"/>
  <c r="E12" i="1"/>
  <c r="E3" i="1"/>
  <c r="D4" i="1"/>
  <c r="D5" i="1"/>
  <c r="D6" i="1"/>
  <c r="D7" i="1"/>
  <c r="D8" i="1"/>
  <c r="D9" i="1"/>
  <c r="D10" i="1"/>
  <c r="D11" i="1"/>
  <c r="D12" i="1"/>
  <c r="F12" i="2" l="1"/>
  <c r="F7" i="2"/>
  <c r="F4" i="2"/>
  <c r="F9" i="1"/>
  <c r="F8" i="1"/>
  <c r="F3" i="1"/>
  <c r="F5" i="1"/>
  <c r="F8" i="2"/>
  <c r="F6" i="2"/>
  <c r="J9" i="2" s="1"/>
  <c r="F3" i="2"/>
  <c r="F5" i="2"/>
  <c r="F10" i="2"/>
  <c r="F11" i="2"/>
  <c r="F9" i="2"/>
  <c r="F7" i="1"/>
  <c r="F6" i="1"/>
  <c r="F12" i="1"/>
  <c r="F4" i="1"/>
  <c r="F11" i="1"/>
  <c r="F10" i="1"/>
  <c r="J9" i="1" l="1"/>
  <c r="I6" i="1"/>
  <c r="J6" i="1"/>
  <c r="I10" i="1"/>
  <c r="I7" i="1"/>
  <c r="I9" i="1"/>
  <c r="I9" i="2"/>
  <c r="J6" i="2"/>
  <c r="I10" i="2"/>
  <c r="I7" i="2"/>
  <c r="I6" i="2"/>
  <c r="N8" i="1" l="1"/>
  <c r="M8" i="1"/>
  <c r="N7" i="1"/>
  <c r="M7" i="1"/>
  <c r="M7" i="2"/>
  <c r="N7" i="2"/>
  <c r="M8" i="2"/>
  <c r="N8" i="2"/>
</calcChain>
</file>

<file path=xl/sharedStrings.xml><?xml version="1.0" encoding="utf-8"?>
<sst xmlns="http://schemas.openxmlformats.org/spreadsheetml/2006/main" count="93" uniqueCount="39">
  <si>
    <t>Team</t>
  </si>
  <si>
    <t># wins in Season 2016 (x-axis)</t>
  </si>
  <si>
    <t># wins in Season 2017 (y-axis)</t>
  </si>
  <si>
    <t xml:space="preserve">Cluster 1 </t>
  </si>
  <si>
    <t>Distance</t>
  </si>
  <si>
    <t>Cluster 2</t>
  </si>
  <si>
    <t xml:space="preserve">Distance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</si>
  <si>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</si>
  <si>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</si>
  <si>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</si>
  <si>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</si>
  <si>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</si>
  <si>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</si>
  <si>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</si>
  <si>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</si>
  <si>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</si>
  <si>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</si>
  <si>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Sum</t>
  </si>
  <si>
    <t>n</t>
  </si>
  <si>
    <t>x</t>
  </si>
  <si>
    <t>y</t>
  </si>
  <si>
    <t xml:space="preserve">Cluster </t>
  </si>
  <si>
    <t>Red</t>
  </si>
  <si>
    <t>Blue</t>
  </si>
  <si>
    <t>Blue 1</t>
  </si>
  <si>
    <t>Blue 2</t>
  </si>
  <si>
    <t>Blue 3</t>
  </si>
  <si>
    <t>Red1</t>
  </si>
  <si>
    <t>Red2</t>
  </si>
  <si>
    <t>Red3</t>
  </si>
  <si>
    <t>Red4</t>
  </si>
  <si>
    <t>Blue 4</t>
  </si>
  <si>
    <t>Point</t>
  </si>
  <si>
    <t>Red5</t>
  </si>
  <si>
    <t>Outlier</t>
  </si>
  <si>
    <t>Blue 5</t>
  </si>
  <si>
    <t>Cluster</t>
  </si>
  <si>
    <t>Cluster 1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</si>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</sst>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/>
    <xf numFmtId="0" fontId="1" fillId="0" borderId="8" xfId="0" applyFont="1" applyBorder="1"/>
    <xf numFmtId="0" fontId="1" fillId="0" borderId="11" xfId="0" applyFont="1" applyBorder="1" applyAlignment="1">
      <alignment horizontal="right"/>
    </xf>
    <xf numFmtId="0" fontId="1" fillId="0" borderId="11" xfId="0" applyFont="1" applyBorder="1"/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015E-8BE4-4C8E-B72F-93421EF4962D}">
  <dimension ref="A1:N12"/>
  <sheetViews>
    <sheetView showGridLines="0" tabSelected="1" workbookViewId="0">
      <selection activeCell="C12" sqref="C12"/>
    </sheetView>
  </sheetViews>
  <sheetFormatPr defaultRowHeight="13" x14ac:dyDescent="0.3"/>
  <cols>
    <col min="1" max="16384" width="8.7265625" style="7"/>
  </cols>
  <sheetData>
    <row r="1" spans="1:14" ht="37" customHeight="1" x14ac:dyDescent="0.3">
      <c r="A1" s="35" t="s">
        <v>0</v>
      </c>
      <c r="B1" s="35" t="s">
        <v>1</v>
      </c>
      <c r="C1" s="35" t="s">
        <v>2</v>
      </c>
      <c r="D1" s="6" t="s">
        <v>3</v>
      </c>
      <c r="E1" s="25" t="s">
        <v>5</v>
      </c>
      <c r="F1" s="30" t="s">
        <v>36</v>
      </c>
      <c r="H1" s="8"/>
      <c r="I1" s="9" t="s">
        <v>19</v>
      </c>
      <c r="J1" s="10" t="s">
        <v>20</v>
      </c>
      <c r="K1" s="27"/>
    </row>
    <row r="2" spans="1:14" ht="13.5" thickBot="1" x14ac:dyDescent="0.35">
      <c r="A2" s="36"/>
      <c r="B2" s="36"/>
      <c r="C2" s="36"/>
      <c r="D2" s="1" t="s">
        <v>4</v>
      </c>
      <c r="E2" s="5" t="s">
        <v>6</v>
      </c>
      <c r="F2" s="31"/>
      <c r="H2" s="11" t="s">
        <v>37</v>
      </c>
      <c r="I2" s="12">
        <v>4.8600000000000003</v>
      </c>
      <c r="J2" s="13">
        <v>3.57</v>
      </c>
      <c r="K2" s="27"/>
    </row>
    <row r="3" spans="1:14" ht="13.5" thickBot="1" x14ac:dyDescent="0.35">
      <c r="A3" s="3" t="s">
        <v>7</v>
      </c>
      <c r="B3" s="1">
        <v>3</v>
      </c>
      <c r="C3" s="1">
        <v>5</v>
      </c>
      <c r="D3" s="1">
        <f t="shared" ref="D3:D12" si="0">ABS(B3-$I$2)+ABS(C3-$J$2)</f>
        <v>3.2900000000000005</v>
      </c>
      <c r="E3" s="5">
        <f t="shared" ref="E3:E12" si="1">ABS(B3-$I$3)+ABS(C3-$J$3)</f>
        <v>4</v>
      </c>
      <c r="F3" s="26" t="str">
        <f>IF(D3 &gt;E3,"C2","C1")</f>
        <v>C1</v>
      </c>
      <c r="H3" s="14" t="s">
        <v>5</v>
      </c>
      <c r="I3" s="15">
        <v>5.67</v>
      </c>
      <c r="J3" s="16">
        <v>6.33</v>
      </c>
      <c r="K3" s="27"/>
    </row>
    <row r="4" spans="1:14" ht="13.5" thickBot="1" x14ac:dyDescent="0.35">
      <c r="A4" s="3" t="s">
        <v>8</v>
      </c>
      <c r="B4" s="1">
        <v>3</v>
      </c>
      <c r="C4" s="1">
        <v>4</v>
      </c>
      <c r="D4" s="1">
        <f t="shared" si="0"/>
        <v>2.2900000000000005</v>
      </c>
      <c r="E4" s="5">
        <f t="shared" si="1"/>
        <v>5</v>
      </c>
      <c r="F4" s="26" t="str">
        <f>IF(D4 &gt;E4,"C2","C1")</f>
        <v>C1</v>
      </c>
    </row>
    <row r="5" spans="1:14" ht="15" customHeight="1" thickBot="1" x14ac:dyDescent="0.35">
      <c r="A5" s="3" t="s">
        <v>9</v>
      </c>
      <c r="B5" s="1">
        <v>2</v>
      </c>
      <c r="C5" s="1">
        <v>8</v>
      </c>
      <c r="D5" s="2">
        <f t="shared" si="0"/>
        <v>7.29</v>
      </c>
      <c r="E5" s="5">
        <f t="shared" si="1"/>
        <v>5.34</v>
      </c>
      <c r="F5" s="26" t="str">
        <f t="shared" ref="F5:F12" si="2">IF(D5 &gt;E5,"C2","C1")</f>
        <v>C2</v>
      </c>
      <c r="H5" s="18"/>
      <c r="I5" s="33" t="s">
        <v>37</v>
      </c>
      <c r="J5" s="34"/>
      <c r="K5" s="27"/>
      <c r="L5" s="32" t="s">
        <v>38</v>
      </c>
      <c r="M5" s="33"/>
      <c r="N5" s="34"/>
    </row>
    <row r="6" spans="1:14" ht="13.5" thickBot="1" x14ac:dyDescent="0.35">
      <c r="A6" s="3" t="s">
        <v>10</v>
      </c>
      <c r="B6" s="1">
        <v>2</v>
      </c>
      <c r="C6" s="1">
        <v>3</v>
      </c>
      <c r="D6" s="1">
        <f t="shared" si="0"/>
        <v>3.43</v>
      </c>
      <c r="E6" s="5">
        <f t="shared" si="1"/>
        <v>7</v>
      </c>
      <c r="F6" s="26" t="str">
        <f t="shared" si="2"/>
        <v>C1</v>
      </c>
      <c r="H6" s="19" t="s">
        <v>17</v>
      </c>
      <c r="I6" s="12">
        <f>SUMIFS(B3:B12,F3:F12,"C1")</f>
        <v>34</v>
      </c>
      <c r="J6" s="13">
        <f>SUMIFS(C3:C12,F3:F12,"C1")</f>
        <v>25</v>
      </c>
      <c r="K6" s="27"/>
      <c r="L6" s="20"/>
      <c r="M6" s="12" t="s">
        <v>19</v>
      </c>
      <c r="N6" s="13" t="s">
        <v>20</v>
      </c>
    </row>
    <row r="7" spans="1:14" ht="13.5" thickBot="1" x14ac:dyDescent="0.35">
      <c r="A7" s="3" t="s">
        <v>11</v>
      </c>
      <c r="B7" s="1">
        <v>6</v>
      </c>
      <c r="C7" s="1">
        <v>2</v>
      </c>
      <c r="D7" s="1">
        <f t="shared" si="0"/>
        <v>2.7099999999999995</v>
      </c>
      <c r="E7" s="5">
        <f t="shared" si="1"/>
        <v>4.66</v>
      </c>
      <c r="F7" s="26" t="str">
        <f t="shared" si="2"/>
        <v>C1</v>
      </c>
      <c r="H7" s="22" t="s">
        <v>18</v>
      </c>
      <c r="I7" s="23">
        <f>COUNTIF(F3:F12,"C1")</f>
        <v>7</v>
      </c>
      <c r="J7" s="24"/>
      <c r="K7" s="27"/>
      <c r="L7" s="20" t="s">
        <v>37</v>
      </c>
      <c r="M7" s="12">
        <f>I6/I7</f>
        <v>4.8571428571428568</v>
      </c>
      <c r="N7" s="13">
        <f>J6/I7</f>
        <v>3.5714285714285716</v>
      </c>
    </row>
    <row r="8" spans="1:14" ht="13.5" thickBot="1" x14ac:dyDescent="0.35">
      <c r="A8" s="3" t="s">
        <v>12</v>
      </c>
      <c r="B8" s="1">
        <v>6</v>
      </c>
      <c r="C8" s="1">
        <v>4</v>
      </c>
      <c r="D8" s="1">
        <f t="shared" si="0"/>
        <v>1.5699999999999998</v>
      </c>
      <c r="E8" s="5">
        <f t="shared" si="1"/>
        <v>2.66</v>
      </c>
      <c r="F8" s="26" t="str">
        <f t="shared" si="2"/>
        <v>C1</v>
      </c>
      <c r="H8" s="18"/>
      <c r="I8" s="33" t="s">
        <v>5</v>
      </c>
      <c r="J8" s="34"/>
      <c r="K8" s="27"/>
      <c r="L8" s="28" t="s">
        <v>5</v>
      </c>
      <c r="M8" s="15">
        <f>I9/I10</f>
        <v>5.666666666666667</v>
      </c>
      <c r="N8" s="16">
        <f>J9/I10</f>
        <v>6.333333333333333</v>
      </c>
    </row>
    <row r="9" spans="1:14" ht="13.5" thickBot="1" x14ac:dyDescent="0.35">
      <c r="A9" s="3" t="s">
        <v>13</v>
      </c>
      <c r="B9" s="1">
        <v>7</v>
      </c>
      <c r="C9" s="1">
        <v>3</v>
      </c>
      <c r="D9" s="1">
        <f t="shared" si="0"/>
        <v>2.7099999999999995</v>
      </c>
      <c r="E9" s="5">
        <f t="shared" si="1"/>
        <v>4.66</v>
      </c>
      <c r="F9" s="26" t="str">
        <f t="shared" si="2"/>
        <v>C1</v>
      </c>
      <c r="H9" s="19" t="s">
        <v>17</v>
      </c>
      <c r="I9" s="12">
        <f>SUMIFS(B3:B12,F3:F12,"C2")</f>
        <v>17</v>
      </c>
      <c r="J9" s="13">
        <f>SUMIFS(C3:C12,F3:F12,"C2")</f>
        <v>19</v>
      </c>
      <c r="K9" s="27"/>
      <c r="M9" s="29"/>
      <c r="N9" s="29"/>
    </row>
    <row r="10" spans="1:14" ht="13.5" thickBot="1" x14ac:dyDescent="0.35">
      <c r="A10" s="3" t="s">
        <v>14</v>
      </c>
      <c r="B10" s="1">
        <v>7</v>
      </c>
      <c r="C10" s="1">
        <v>4</v>
      </c>
      <c r="D10" s="1">
        <f t="shared" si="0"/>
        <v>2.57</v>
      </c>
      <c r="E10" s="5">
        <f t="shared" si="1"/>
        <v>3.66</v>
      </c>
      <c r="F10" s="26" t="str">
        <f t="shared" si="2"/>
        <v>C1</v>
      </c>
      <c r="H10" s="21" t="s">
        <v>18</v>
      </c>
      <c r="I10" s="15">
        <f>COUNTIF(F3:F12,"C2")</f>
        <v>3</v>
      </c>
      <c r="J10" s="16"/>
      <c r="K10" s="27"/>
    </row>
    <row r="11" spans="1:14" ht="13.5" thickBot="1" x14ac:dyDescent="0.35">
      <c r="A11" s="3" t="s">
        <v>15</v>
      </c>
      <c r="B11" s="1">
        <v>8</v>
      </c>
      <c r="C11" s="1">
        <v>5</v>
      </c>
      <c r="D11" s="1">
        <f t="shared" si="0"/>
        <v>4.57</v>
      </c>
      <c r="E11" s="5">
        <f t="shared" si="1"/>
        <v>3.66</v>
      </c>
      <c r="F11" s="26" t="str">
        <f t="shared" si="2"/>
        <v>C2</v>
      </c>
    </row>
    <row r="12" spans="1:14" ht="13.5" thickBot="1" x14ac:dyDescent="0.35">
      <c r="A12" s="3" t="s">
        <v>16</v>
      </c>
      <c r="B12" s="1">
        <v>7</v>
      </c>
      <c r="C12" s="1">
        <v>6</v>
      </c>
      <c r="D12" s="1">
        <f t="shared" si="0"/>
        <v>4.57</v>
      </c>
      <c r="E12" s="5">
        <f t="shared" si="1"/>
        <v>1.6600000000000001</v>
      </c>
      <c r="F12" s="26" t="str">
        <f t="shared" si="2"/>
        <v>C2</v>
      </c>
    </row>
  </sheetData>
  <mergeCells count="8">
    <mergeCell ref="M9:N9"/>
    <mergeCell ref="F1:F2"/>
    <mergeCell ref="L5:N5"/>
    <mergeCell ref="A1:A2"/>
    <mergeCell ref="B1:B2"/>
    <mergeCell ref="C1:C2"/>
    <mergeCell ref="I5:J5"/>
    <mergeCell ref="I8:J8"/>
  </mergeCells>
  <conditionalFormatting sqref="F3:F12">
    <cfRule type="containsText" dxfId="1" priority="1" operator="containsText" text="C1">
      <formula>NOT(ISERROR(SEARCH("C1",F3)))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538B-A250-439C-A404-18B785009670}">
  <dimension ref="A1:N12"/>
  <sheetViews>
    <sheetView workbookViewId="0">
      <selection activeCell="F15" sqref="F15"/>
    </sheetView>
  </sheetViews>
  <sheetFormatPr defaultRowHeight="13" x14ac:dyDescent="0.3"/>
  <cols>
    <col min="1" max="3" width="8.7265625" style="7"/>
    <col min="4" max="5" width="10.36328125" style="7" bestFit="1" customWidth="1"/>
    <col min="6" max="16384" width="8.7265625" style="7"/>
  </cols>
  <sheetData>
    <row r="1" spans="1:14" ht="37" customHeight="1" x14ac:dyDescent="0.3">
      <c r="A1" s="35" t="s">
        <v>0</v>
      </c>
      <c r="B1" s="35" t="s">
        <v>1</v>
      </c>
      <c r="C1" s="35" t="s">
        <v>2</v>
      </c>
      <c r="D1" s="6" t="s">
        <v>3</v>
      </c>
      <c r="E1" s="25" t="s">
        <v>5</v>
      </c>
      <c r="F1" s="30" t="s">
        <v>36</v>
      </c>
      <c r="H1" s="8"/>
      <c r="I1" s="9" t="s">
        <v>19</v>
      </c>
      <c r="J1" s="10" t="s">
        <v>20</v>
      </c>
    </row>
    <row r="2" spans="1:14" ht="13.5" thickBot="1" x14ac:dyDescent="0.35">
      <c r="A2" s="36"/>
      <c r="B2" s="36"/>
      <c r="C2" s="36"/>
      <c r="D2" s="1" t="s">
        <v>4</v>
      </c>
      <c r="E2" s="5" t="s">
        <v>6</v>
      </c>
      <c r="F2" s="31"/>
      <c r="H2" s="11" t="s">
        <v>37</v>
      </c>
      <c r="I2" s="12">
        <v>2.5</v>
      </c>
      <c r="J2" s="13">
        <v>5</v>
      </c>
    </row>
    <row r="3" spans="1:14" ht="13.5" thickBot="1" x14ac:dyDescent="0.35">
      <c r="A3" s="3" t="s">
        <v>7</v>
      </c>
      <c r="B3" s="1">
        <v>3</v>
      </c>
      <c r="C3" s="1">
        <v>5</v>
      </c>
      <c r="D3" s="1">
        <f t="shared" ref="D3:D12" si="0">SQRT((B3-$I$2)^2 + (C3-$J$2)^2)</f>
        <v>0.5</v>
      </c>
      <c r="E3" s="5">
        <f t="shared" ref="E3:E12" si="1">SQRT((B3-$I$3)^2 + (C3-$J$3)^2)</f>
        <v>3.9583961398526046</v>
      </c>
      <c r="F3" s="26" t="str">
        <f>IF(D3 &gt;E3,"C2","C1")</f>
        <v>C1</v>
      </c>
      <c r="H3" s="14" t="s">
        <v>5</v>
      </c>
      <c r="I3" s="15">
        <v>6.83</v>
      </c>
      <c r="J3" s="16">
        <v>4</v>
      </c>
    </row>
    <row r="4" spans="1:14" ht="13.5" thickBot="1" x14ac:dyDescent="0.35">
      <c r="A4" s="3" t="s">
        <v>8</v>
      </c>
      <c r="B4" s="1">
        <v>3</v>
      </c>
      <c r="C4" s="1">
        <v>4</v>
      </c>
      <c r="D4" s="1">
        <f t="shared" si="0"/>
        <v>1.1180339887498949</v>
      </c>
      <c r="E4" s="5">
        <f t="shared" si="1"/>
        <v>3.83</v>
      </c>
      <c r="F4" s="26" t="str">
        <f>IF(D4 &gt;E4,"C2","C1")</f>
        <v>C1</v>
      </c>
    </row>
    <row r="5" spans="1:14" ht="15" customHeight="1" thickBot="1" x14ac:dyDescent="0.35">
      <c r="A5" s="3" t="s">
        <v>9</v>
      </c>
      <c r="B5" s="1">
        <v>2</v>
      </c>
      <c r="C5" s="1">
        <v>8</v>
      </c>
      <c r="D5" s="2">
        <f t="shared" si="0"/>
        <v>3.0413812651491097</v>
      </c>
      <c r="E5" s="5">
        <f t="shared" si="1"/>
        <v>6.2712757872700831</v>
      </c>
      <c r="F5" s="26" t="str">
        <f t="shared" ref="F5:F12" si="2">IF(D5 &gt;E5,"C2","C1")</f>
        <v>C1</v>
      </c>
      <c r="H5" s="18"/>
      <c r="I5" s="37" t="s">
        <v>37</v>
      </c>
      <c r="J5" s="38"/>
      <c r="L5" s="32" t="s">
        <v>38</v>
      </c>
      <c r="M5" s="33" t="s">
        <v>38</v>
      </c>
      <c r="N5" s="34"/>
    </row>
    <row r="6" spans="1:14" ht="13.5" thickBot="1" x14ac:dyDescent="0.35">
      <c r="A6" s="3" t="s">
        <v>10</v>
      </c>
      <c r="B6" s="1">
        <v>2</v>
      </c>
      <c r="C6" s="1">
        <v>3</v>
      </c>
      <c r="D6" s="1">
        <f t="shared" si="0"/>
        <v>2.0615528128088303</v>
      </c>
      <c r="E6" s="5">
        <f t="shared" si="1"/>
        <v>4.9324334764900781</v>
      </c>
      <c r="F6" s="26" t="str">
        <f t="shared" si="2"/>
        <v>C1</v>
      </c>
      <c r="H6" s="19" t="s">
        <v>17</v>
      </c>
      <c r="I6" s="12">
        <f>SUMIFS(B3:B12,F3:F12,"C1")</f>
        <v>10</v>
      </c>
      <c r="J6" s="13">
        <f>SUMIFS(C3:C12,F3:F12,"C1")</f>
        <v>20</v>
      </c>
      <c r="L6" s="20"/>
      <c r="M6" s="12" t="s">
        <v>19</v>
      </c>
      <c r="N6" s="13" t="s">
        <v>20</v>
      </c>
    </row>
    <row r="7" spans="1:14" ht="13.5" thickBot="1" x14ac:dyDescent="0.35">
      <c r="A7" s="3" t="s">
        <v>11</v>
      </c>
      <c r="B7" s="1">
        <v>6</v>
      </c>
      <c r="C7" s="1">
        <v>2</v>
      </c>
      <c r="D7" s="1">
        <f t="shared" si="0"/>
        <v>4.6097722286464435</v>
      </c>
      <c r="E7" s="5">
        <f t="shared" si="1"/>
        <v>2.1653868014745079</v>
      </c>
      <c r="F7" s="26" t="str">
        <f t="shared" si="2"/>
        <v>C2</v>
      </c>
      <c r="H7" s="22" t="s">
        <v>18</v>
      </c>
      <c r="I7" s="23">
        <f>COUNTIF(F3:F12,"C1")</f>
        <v>4</v>
      </c>
      <c r="J7" s="24"/>
      <c r="L7" s="20" t="s">
        <v>37</v>
      </c>
      <c r="M7" s="12">
        <f>I6/I7</f>
        <v>2.5</v>
      </c>
      <c r="N7" s="13">
        <f>J6/I7</f>
        <v>5</v>
      </c>
    </row>
    <row r="8" spans="1:14" ht="15" customHeight="1" thickBot="1" x14ac:dyDescent="0.35">
      <c r="A8" s="3" t="s">
        <v>12</v>
      </c>
      <c r="B8" s="1">
        <v>6</v>
      </c>
      <c r="C8" s="1">
        <v>4</v>
      </c>
      <c r="D8" s="1">
        <f t="shared" si="0"/>
        <v>3.640054944640259</v>
      </c>
      <c r="E8" s="5">
        <f t="shared" si="1"/>
        <v>0.83000000000000007</v>
      </c>
      <c r="F8" s="26" t="str">
        <f t="shared" si="2"/>
        <v>C2</v>
      </c>
      <c r="H8" s="18"/>
      <c r="I8" s="37" t="s">
        <v>5</v>
      </c>
      <c r="J8" s="38"/>
      <c r="L8" s="28" t="s">
        <v>5</v>
      </c>
      <c r="M8" s="15">
        <f>I9/I10</f>
        <v>6.833333333333333</v>
      </c>
      <c r="N8" s="16">
        <f>J9/I10</f>
        <v>4</v>
      </c>
    </row>
    <row r="9" spans="1:14" ht="13.5" thickBot="1" x14ac:dyDescent="0.35">
      <c r="A9" s="3" t="s">
        <v>13</v>
      </c>
      <c r="B9" s="1">
        <v>7</v>
      </c>
      <c r="C9" s="1">
        <v>3</v>
      </c>
      <c r="D9" s="1">
        <f t="shared" si="0"/>
        <v>4.924428900898052</v>
      </c>
      <c r="E9" s="5">
        <f t="shared" si="1"/>
        <v>1.014347080638575</v>
      </c>
      <c r="F9" s="26" t="str">
        <f t="shared" si="2"/>
        <v>C2</v>
      </c>
      <c r="H9" s="19" t="s">
        <v>17</v>
      </c>
      <c r="I9" s="12">
        <f>SUMIFS(B3:B12,F3:F12,"C2")</f>
        <v>41</v>
      </c>
      <c r="J9" s="13">
        <f>SUMIFS(C3:C12,F3:F12,"C2")</f>
        <v>24</v>
      </c>
    </row>
    <row r="10" spans="1:14" ht="13.5" thickBot="1" x14ac:dyDescent="0.35">
      <c r="A10" s="3" t="s">
        <v>14</v>
      </c>
      <c r="B10" s="1">
        <v>7</v>
      </c>
      <c r="C10" s="1">
        <v>4</v>
      </c>
      <c r="D10" s="1">
        <f t="shared" si="0"/>
        <v>4.6097722286464435</v>
      </c>
      <c r="E10" s="5">
        <f t="shared" si="1"/>
        <v>0.16999999999999993</v>
      </c>
      <c r="F10" s="26" t="str">
        <f t="shared" si="2"/>
        <v>C2</v>
      </c>
      <c r="H10" s="21" t="s">
        <v>18</v>
      </c>
      <c r="I10" s="15">
        <f>COUNTIF(F3:F12,"C2")</f>
        <v>6</v>
      </c>
      <c r="J10" s="16"/>
    </row>
    <row r="11" spans="1:14" ht="13.5" thickBot="1" x14ac:dyDescent="0.35">
      <c r="A11" s="3" t="s">
        <v>15</v>
      </c>
      <c r="B11" s="1">
        <v>8</v>
      </c>
      <c r="C11" s="1">
        <v>5</v>
      </c>
      <c r="D11" s="1">
        <f t="shared" si="0"/>
        <v>5.5</v>
      </c>
      <c r="E11" s="5">
        <f t="shared" si="1"/>
        <v>1.5391231269784753</v>
      </c>
      <c r="F11" s="26" t="str">
        <f t="shared" si="2"/>
        <v>C2</v>
      </c>
    </row>
    <row r="12" spans="1:14" ht="13.5" thickBot="1" x14ac:dyDescent="0.35">
      <c r="A12" s="3" t="s">
        <v>16</v>
      </c>
      <c r="B12" s="1">
        <v>7</v>
      </c>
      <c r="C12" s="1">
        <v>6</v>
      </c>
      <c r="D12" s="1">
        <f t="shared" si="0"/>
        <v>4.6097722286464435</v>
      </c>
      <c r="E12" s="5">
        <f t="shared" si="1"/>
        <v>2.0072119967756272</v>
      </c>
      <c r="F12" s="26" t="str">
        <f t="shared" si="2"/>
        <v>C2</v>
      </c>
    </row>
  </sheetData>
  <mergeCells count="7">
    <mergeCell ref="I5:J5"/>
    <mergeCell ref="I8:J8"/>
    <mergeCell ref="L5:N5"/>
    <mergeCell ref="A1:A2"/>
    <mergeCell ref="B1:B2"/>
    <mergeCell ref="C1:C2"/>
    <mergeCell ref="F1:F2"/>
  </mergeCells>
  <conditionalFormatting sqref="F3:F12">
    <cfRule type="containsText" dxfId="0" priority="1" operator="containsText" text="C1">
      <formula>NOT(ISERROR(SEARCH("C1",F3)))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1C27-4855-4647-8410-FCC57A725035}">
  <dimension ref="A1:L11"/>
  <sheetViews>
    <sheetView workbookViewId="0">
      <selection activeCell="D9" sqref="D9"/>
    </sheetView>
  </sheetViews>
  <sheetFormatPr defaultRowHeight="13" x14ac:dyDescent="0.3"/>
  <cols>
    <col min="1" max="16384" width="8.7265625" style="7"/>
  </cols>
  <sheetData>
    <row r="1" spans="1:12" x14ac:dyDescent="0.3">
      <c r="A1" s="12" t="s">
        <v>32</v>
      </c>
      <c r="B1" s="12" t="s">
        <v>21</v>
      </c>
      <c r="C1" s="12" t="s">
        <v>19</v>
      </c>
      <c r="D1" s="12" t="s">
        <v>20</v>
      </c>
    </row>
    <row r="2" spans="1:12" x14ac:dyDescent="0.3">
      <c r="A2" s="12">
        <v>1</v>
      </c>
      <c r="B2" s="12" t="s">
        <v>22</v>
      </c>
      <c r="C2" s="12">
        <v>4.7</v>
      </c>
      <c r="D2" s="12">
        <v>3.2</v>
      </c>
      <c r="G2" s="17"/>
      <c r="H2" s="17" t="s">
        <v>24</v>
      </c>
      <c r="I2" s="17" t="s">
        <v>25</v>
      </c>
      <c r="J2" s="17" t="s">
        <v>26</v>
      </c>
      <c r="K2" s="17" t="s">
        <v>31</v>
      </c>
      <c r="L2" s="17" t="s">
        <v>35</v>
      </c>
    </row>
    <row r="3" spans="1:12" x14ac:dyDescent="0.3">
      <c r="A3" s="12">
        <v>2</v>
      </c>
      <c r="B3" s="12" t="s">
        <v>22</v>
      </c>
      <c r="C3" s="12">
        <v>4.9000000000000004</v>
      </c>
      <c r="D3" s="12">
        <v>3.1</v>
      </c>
      <c r="G3" s="17" t="s">
        <v>27</v>
      </c>
      <c r="H3" s="4">
        <f>SQRT((C2-$C$8)^2 + (D2-$D$8)^2)</f>
        <v>2.0024984394500787</v>
      </c>
      <c r="I3" s="4">
        <f>SQRT((C2-$C$7)^2 + (D2-$D$7)^2)</f>
        <v>1.2000000000000002</v>
      </c>
      <c r="J3" s="4">
        <f>SQRT((C2-$C$9)^2 + (D2-$D$9)^2)</f>
        <v>1.3152946437965904</v>
      </c>
      <c r="K3" s="4">
        <f>SQRT((C2-$C$10)^2 + (D2-$D$10)^2)</f>
        <v>1.5524174696260025</v>
      </c>
      <c r="L3" s="4">
        <f>SQRT((C2-$C$11)^2 + (D2-$D$11)^2)</f>
        <v>12.252754792290588</v>
      </c>
    </row>
    <row r="4" spans="1:12" x14ac:dyDescent="0.3">
      <c r="A4" s="12">
        <v>3</v>
      </c>
      <c r="B4" s="12" t="s">
        <v>22</v>
      </c>
      <c r="C4" s="12">
        <v>5</v>
      </c>
      <c r="D4" s="12">
        <v>3</v>
      </c>
      <c r="G4" s="17" t="s">
        <v>28</v>
      </c>
      <c r="H4" s="4">
        <f>SQRT((C3-$C$7)^2 + (D3-$D$7)^2)</f>
        <v>1.004987562112089</v>
      </c>
      <c r="I4" s="4">
        <f>SQRT((C3-$C$8)^2 + (D3-$D$8)^2)</f>
        <v>1.7999999999999998</v>
      </c>
      <c r="J4" s="4">
        <f>SQRT((C3-$C$9)^2 + (D3-$D$9)^2)</f>
        <v>1.1045361017187258</v>
      </c>
      <c r="K4" s="4">
        <f>SQRT((C3-$C$10)^2 + (D3-$D$10)^2)</f>
        <v>1.3341664064126333</v>
      </c>
      <c r="L4" s="4">
        <f>SQRT((C3-$C$11)^2 + (D3-$D$11)^2)</f>
        <v>12.297154142320897</v>
      </c>
    </row>
    <row r="5" spans="1:12" x14ac:dyDescent="0.3">
      <c r="A5" s="12">
        <v>4</v>
      </c>
      <c r="B5" s="12" t="s">
        <v>22</v>
      </c>
      <c r="C5" s="12">
        <v>4.5999999999999996</v>
      </c>
      <c r="D5" s="12">
        <v>2.9</v>
      </c>
      <c r="G5" s="17" t="s">
        <v>29</v>
      </c>
      <c r="H5" s="4">
        <f>SQRT((C4-$C$7)^2 + (D4-$D$7)^2)</f>
        <v>0.92195444572928908</v>
      </c>
      <c r="I5" s="4">
        <f>SQRT((C4-$C$8)^2 + (D4-$D$8)^2)</f>
        <v>1.7029386365926404</v>
      </c>
      <c r="J5" s="4">
        <f>SQRT((C4-$C$9)^2 + (D4-$D$9)^2)</f>
        <v>1</v>
      </c>
      <c r="K5" s="4">
        <f>SQRT((C4-$C$10)^2 + (D4-$D$10)^2)</f>
        <v>1.216552506059644</v>
      </c>
      <c r="L5" s="4">
        <f>SQRT((C4-$C$11)^2 + (D4-$D$11)^2)</f>
        <v>12.369316876852981</v>
      </c>
    </row>
    <row r="6" spans="1:12" x14ac:dyDescent="0.3">
      <c r="A6" s="12">
        <v>5</v>
      </c>
      <c r="B6" s="12" t="s">
        <v>22</v>
      </c>
      <c r="C6" s="12">
        <v>0</v>
      </c>
      <c r="D6" s="12">
        <v>10</v>
      </c>
      <c r="E6" s="7" t="s">
        <v>34</v>
      </c>
      <c r="G6" s="17" t="s">
        <v>30</v>
      </c>
      <c r="H6" s="4">
        <f>SQRT((C5-$C$7)^2 + (D5-$D$7)^2)</f>
        <v>1.3341664064126342</v>
      </c>
      <c r="I6" s="4">
        <f>SQRT((C5-$C$8)^2 + (D5-$D$8)^2)</f>
        <v>2.109502310972899</v>
      </c>
      <c r="J6" s="4">
        <f>SQRT((C5-$C$9)^2 + (D5-$D$9)^2)</f>
        <v>1.4035668847618203</v>
      </c>
      <c r="K6" s="4">
        <f>SQRT((C5-$C$10)^2 + (D5-$D$10)^2)</f>
        <v>1.6031219541881403</v>
      </c>
      <c r="L6" s="4">
        <f>SQRT((C5-$C$11)^2 + (D5-$D$11)^2)</f>
        <v>12.5686116973992</v>
      </c>
    </row>
    <row r="7" spans="1:12" x14ac:dyDescent="0.3">
      <c r="A7" s="12">
        <v>1</v>
      </c>
      <c r="B7" s="12" t="s">
        <v>23</v>
      </c>
      <c r="C7" s="12">
        <v>5.9</v>
      </c>
      <c r="D7" s="12">
        <v>3.2</v>
      </c>
      <c r="G7" s="17" t="s">
        <v>33</v>
      </c>
      <c r="H7" s="4">
        <f>SQRT((C6-$C$7)^2 + (D6-$D$7)^2)</f>
        <v>9.0027773492406222</v>
      </c>
      <c r="I7" s="4">
        <f>SQRT((C6-$C$8)^2 + (D6-$D$8)^2)</f>
        <v>9.6176920308356717</v>
      </c>
      <c r="J7" s="4">
        <f>SQRT((C6-$C$9)^2 + (D6-$D$9)^2)</f>
        <v>9.2195444572928871</v>
      </c>
      <c r="K7" s="4">
        <f>SQRT((C6-$C$10)^2 + (D6-$D$10)^2)</f>
        <v>9.5015788161757619</v>
      </c>
      <c r="L7" s="4">
        <f>SQRT((C6-$C$10)^2 + (D6-$D$10)^2)</f>
        <v>9.5015788161757619</v>
      </c>
    </row>
    <row r="8" spans="1:12" x14ac:dyDescent="0.3">
      <c r="A8" s="12">
        <v>2</v>
      </c>
      <c r="B8" s="12" t="s">
        <v>23</v>
      </c>
      <c r="C8" s="12">
        <v>6.7</v>
      </c>
      <c r="D8" s="12">
        <v>3.1</v>
      </c>
    </row>
    <row r="9" spans="1:12" x14ac:dyDescent="0.3">
      <c r="A9" s="12">
        <v>3</v>
      </c>
      <c r="B9" s="12" t="s">
        <v>23</v>
      </c>
      <c r="C9" s="12">
        <v>6</v>
      </c>
      <c r="D9" s="12">
        <v>3</v>
      </c>
    </row>
    <row r="10" spans="1:12" x14ac:dyDescent="0.3">
      <c r="A10" s="12">
        <v>4</v>
      </c>
      <c r="B10" s="12" t="s">
        <v>23</v>
      </c>
      <c r="C10" s="12">
        <v>6.2</v>
      </c>
      <c r="D10" s="12">
        <v>2.8</v>
      </c>
    </row>
    <row r="11" spans="1:12" x14ac:dyDescent="0.3">
      <c r="A11" s="12">
        <v>5</v>
      </c>
      <c r="B11" s="12" t="s">
        <v>23</v>
      </c>
      <c r="C11" s="12">
        <v>8</v>
      </c>
      <c r="D11" s="12">
        <v>15</v>
      </c>
      <c r="E11" s="7" t="s">
        <v>34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1 - Manhattan</vt:lpstr>
      <vt:lpstr>Task 1 - Euclidean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Cíntia Zuccon</dc:creator>
  <cp:lastModifiedBy>Cíntia Zuccon</cp:lastModifiedBy>
  <dcterms:created xsi:type="dcterms:W3CDTF">2021-03-10T16:34:40Z</dcterms:created>
  <dcterms:modified xsi:type="dcterms:W3CDTF">2021-03-14T17:54:32Z</dcterms:modified>
</cp:coreProperties>
</file>