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nwal/git_master/ml-sandbox/shubh/ai_audiences/2020_q4_submission/"/>
    </mc:Choice>
  </mc:AlternateContent>
  <xr:revisionPtr revIDLastSave="0" documentId="13_ncr:1_{195B10D8-5553-2D4B-8826-051B91FBF8F5}" xr6:coauthVersionLast="45" xr6:coauthVersionMax="45" xr10:uidLastSave="{00000000-0000-0000-0000-000000000000}"/>
  <bookViews>
    <workbookView xWindow="3180" yWindow="2060" windowWidth="27640" windowHeight="16940" xr2:uid="{9B353B7B-86E8-884D-9DA3-8211243A881A}"/>
  </bookViews>
  <sheets>
    <sheet name="Sheet1" sheetId="2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2" l="1"/>
  <c r="G49" i="2" s="1"/>
  <c r="I49" i="2" s="1"/>
  <c r="J49" i="2" s="1"/>
  <c r="M8" i="2"/>
  <c r="M9" i="2"/>
  <c r="M13" i="2"/>
  <c r="Q13" i="2"/>
  <c r="M14" i="2"/>
  <c r="G51" i="2" s="1"/>
  <c r="I51" i="2" s="1"/>
  <c r="J51" i="2" s="1"/>
  <c r="Q14" i="2"/>
  <c r="Q16" i="2"/>
  <c r="M17" i="2"/>
  <c r="Q17" i="2"/>
  <c r="M18" i="2"/>
  <c r="M19" i="2"/>
  <c r="M22" i="2"/>
  <c r="M23" i="2"/>
  <c r="M24" i="2"/>
  <c r="M27" i="2"/>
  <c r="O27" i="2"/>
  <c r="M28" i="2"/>
  <c r="O28" i="2"/>
  <c r="Q28" i="2"/>
  <c r="G54" i="2" s="1"/>
  <c r="H54" i="2" s="1"/>
  <c r="M29" i="2"/>
  <c r="O29" i="2"/>
  <c r="Q29" i="2"/>
  <c r="M33" i="2"/>
  <c r="Q33" i="2"/>
  <c r="M34" i="2"/>
  <c r="Q34" i="2"/>
  <c r="G55" i="2" s="1"/>
  <c r="H55" i="2" s="1"/>
  <c r="Q38" i="2"/>
  <c r="G50" i="2"/>
  <c r="I50" i="2" s="1"/>
  <c r="J50" i="2" s="1"/>
</calcChain>
</file>

<file path=xl/sharedStrings.xml><?xml version="1.0" encoding="utf-8"?>
<sst xmlns="http://schemas.openxmlformats.org/spreadsheetml/2006/main" count="141" uniqueCount="73">
  <si>
    <t>calculations are not apples to apples comparison</t>
  </si>
  <si>
    <t>disqus</t>
  </si>
  <si>
    <t>zync</t>
  </si>
  <si>
    <t>sizmek</t>
  </si>
  <si>
    <t>RMSE:</t>
  </si>
  <si>
    <t>-</t>
  </si>
  <si>
    <t>no. and % users retained (that got dropped earlier)</t>
  </si>
  <si>
    <t>weighted average of history (in zcode terms)</t>
  </si>
  <si>
    <t>Identification rate (email_md5)</t>
  </si>
  <si>
    <t>survived</t>
  </si>
  <si>
    <t>email only</t>
  </si>
  <si>
    <t>original UI + emails -&gt; cookie_map</t>
  </si>
  <si>
    <t>dest cookie</t>
  </si>
  <si>
    <t>cookie only</t>
  </si>
  <si>
    <t>original UI + emails</t>
  </si>
  <si>
    <t>email</t>
  </si>
  <si>
    <t>left join</t>
  </si>
  <si>
    <t>cookie_source -&gt; email_md5</t>
  </si>
  <si>
    <t>dropped</t>
  </si>
  <si>
    <t>inner join</t>
  </si>
  <si>
    <t>cookie_source -&gt; cookie_dest</t>
  </si>
  <si>
    <t>baseline UI</t>
  </si>
  <si>
    <t>disqus -&gt; zync</t>
  </si>
  <si>
    <t>zync -&gt; disqus</t>
  </si>
  <si>
    <t>sizmek -&gt; disqus</t>
  </si>
  <si>
    <t>sizmek -&gt; zync</t>
  </si>
  <si>
    <t>original UI</t>
  </si>
  <si>
    <t>disqus -&gt; sizmek</t>
  </si>
  <si>
    <t>90 days</t>
  </si>
  <si>
    <t>zync -&gt; sizmek</t>
  </si>
  <si>
    <t>number of entries</t>
  </si>
  <si>
    <t>Cookie-Cookie</t>
  </si>
  <si>
    <t>Cookie_email</t>
  </si>
  <si>
    <t>email_md5 - cookie pairs</t>
  </si>
  <si>
    <t>email_md5s</t>
  </si>
  <si>
    <t>num_zcode</t>
  </si>
  <si>
    <t>dest_cookie - cookie pairs</t>
  </si>
  <si>
    <t>dest. Cookie or</t>
  </si>
  <si>
    <t>zcodes</t>
  </si>
  <si>
    <t>cookies</t>
  </si>
  <si>
    <t>interactions</t>
  </si>
  <si>
    <t>ID rate</t>
  </si>
  <si>
    <t>number of</t>
  </si>
  <si>
    <t>Bucket</t>
  </si>
  <si>
    <t>cookie-cookie relations</t>
  </si>
  <si>
    <t>cookie-email relations</t>
  </si>
  <si>
    <t>dt=2020-08-01</t>
  </si>
  <si>
    <t>0.8316 TB</t>
  </si>
  <si>
    <t>170 GB</t>
  </si>
  <si>
    <t>dt=2020-09-24</t>
  </si>
  <si>
    <t>1.5 TB</t>
  </si>
  <si>
    <t>718 GB</t>
  </si>
  <si>
    <t>dt=2020-10-15</t>
  </si>
  <si>
    <t>1 KB</t>
  </si>
  <si>
    <t>dt=2020-10-16</t>
  </si>
  <si>
    <t>dt=2020-10-18</t>
  </si>
  <si>
    <t>2.9 TB</t>
  </si>
  <si>
    <t>787 GB</t>
  </si>
  <si>
    <t>dt=2020-10-21</t>
  </si>
  <si>
    <t>764 GB</t>
  </si>
  <si>
    <t>dt=2020-10-29</t>
  </si>
  <si>
    <t>3.0 TB</t>
  </si>
  <si>
    <t>798 GB</t>
  </si>
  <si>
    <t>dt=2020-11-06</t>
  </si>
  <si>
    <t>3.4 TB</t>
  </si>
  <si>
    <t>1.3 TB</t>
  </si>
  <si>
    <t>dt=2020-11-15</t>
  </si>
  <si>
    <t>3.5 TB</t>
  </si>
  <si>
    <t>1016 GB</t>
  </si>
  <si>
    <t>dt=2020-11-16</t>
  </si>
  <si>
    <t>1019 GB</t>
  </si>
  <si>
    <t>date partition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</si>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</sst>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\ ###\ ###\ ###;\-#\ ###\ ###\ ###;\-;\ \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0" fontId="3" fillId="3" borderId="0" xfId="4"/>
    <xf numFmtId="10" fontId="3" fillId="3" borderId="0" xfId="2" applyNumberFormat="1" applyFont="1" applyFill="1"/>
    <xf numFmtId="164" fontId="3" fillId="3" borderId="0" xfId="4" applyNumberFormat="1"/>
    <xf numFmtId="10" fontId="0" fillId="0" borderId="0" xfId="2" applyNumberFormat="1" applyFont="1"/>
    <xf numFmtId="164" fontId="0" fillId="0" borderId="0" xfId="0" applyNumberFormat="1"/>
    <xf numFmtId="164" fontId="3" fillId="3" borderId="0" xfId="1" applyNumberFormat="1" applyFont="1" applyFill="1"/>
    <xf numFmtId="0" fontId="2" fillId="2" borderId="0" xfId="3"/>
    <xf numFmtId="15" fontId="0" fillId="0" borderId="0" xfId="0" applyNumberFormat="1"/>
    <xf numFmtId="0" fontId="4" fillId="0" borderId="0" xfId="0" applyFont="1"/>
  </cellXfs>
  <cellStyles count="5">
    <cellStyle name="Comma" xfId="1" builtinId="3"/>
    <cellStyle name="Good" xfId="3" builtinId="26"/>
    <cellStyle name="Neutral" xfId="4" builtinId="2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CEBFE-D445-D140-84BB-C433326817D7}">
  <dimension ref="A2:V59"/>
  <sheetViews>
    <sheetView tabSelected="1" topLeftCell="A44" workbookViewId="0">
      <selection activeCell="C67" sqref="C67"/>
    </sheetView>
  </sheetViews>
  <sheetFormatPr baseColWidth="10" defaultRowHeight="16" x14ac:dyDescent="0.2"/>
  <cols>
    <col min="7" max="11" width="15.33203125" customWidth="1"/>
    <col min="17" max="22" width="17" customWidth="1"/>
  </cols>
  <sheetData>
    <row r="2" spans="1:22" x14ac:dyDescent="0.2">
      <c r="A2" t="s">
        <v>43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M2" t="s">
        <v>42</v>
      </c>
      <c r="O2" t="s">
        <v>41</v>
      </c>
    </row>
    <row r="3" spans="1:22" x14ac:dyDescent="0.2">
      <c r="G3" t="s">
        <v>40</v>
      </c>
      <c r="H3" t="s">
        <v>39</v>
      </c>
      <c r="I3" t="s">
        <v>38</v>
      </c>
      <c r="J3" t="s">
        <v>37</v>
      </c>
      <c r="K3" t="s">
        <v>36</v>
      </c>
      <c r="M3" t="s">
        <v>35</v>
      </c>
    </row>
    <row r="4" spans="1:22" x14ac:dyDescent="0.2">
      <c r="J4" t="s">
        <v>34</v>
      </c>
      <c r="K4" t="s">
        <v>33</v>
      </c>
      <c r="Q4" t="s">
        <v>32</v>
      </c>
      <c r="S4" t="s">
        <v>31</v>
      </c>
    </row>
    <row r="5" spans="1:22" x14ac:dyDescent="0.2">
      <c r="Q5" s="3">
        <v>28326703644</v>
      </c>
      <c r="R5" t="s">
        <v>30</v>
      </c>
      <c r="S5" s="3">
        <v>72382820679</v>
      </c>
    </row>
    <row r="6" spans="1:22" x14ac:dyDescent="0.2">
      <c r="Q6" s="3">
        <v>4828580835</v>
      </c>
      <c r="R6" t="s">
        <v>3</v>
      </c>
      <c r="S6" s="3">
        <v>20900010516</v>
      </c>
      <c r="T6" s="3">
        <v>23146752456</v>
      </c>
      <c r="U6" s="3">
        <v>12084795314</v>
      </c>
      <c r="V6" t="s">
        <v>29</v>
      </c>
    </row>
    <row r="7" spans="1:22" x14ac:dyDescent="0.2">
      <c r="A7">
        <v>11</v>
      </c>
      <c r="B7" t="s">
        <v>28</v>
      </c>
      <c r="C7" s="8">
        <v>44059</v>
      </c>
      <c r="D7" s="8">
        <v>44150</v>
      </c>
      <c r="F7" t="s">
        <v>3</v>
      </c>
      <c r="G7" s="3">
        <v>5373249581</v>
      </c>
      <c r="H7" s="3">
        <v>252930574</v>
      </c>
      <c r="I7" s="3">
        <v>765</v>
      </c>
      <c r="J7" s="3"/>
      <c r="K7" s="3"/>
      <c r="M7" s="7">
        <f>G7/H7</f>
        <v>21.243970216902287</v>
      </c>
      <c r="Q7" s="3">
        <v>7640751474</v>
      </c>
      <c r="R7" t="s">
        <v>2</v>
      </c>
      <c r="S7" s="3">
        <v>27366652183</v>
      </c>
      <c r="T7" s="3">
        <v>25353426842</v>
      </c>
      <c r="U7" s="3">
        <v>3372866566</v>
      </c>
      <c r="V7" t="s">
        <v>27</v>
      </c>
    </row>
    <row r="8" spans="1:22" x14ac:dyDescent="0.2">
      <c r="B8" t="s">
        <v>26</v>
      </c>
      <c r="F8" t="s">
        <v>2</v>
      </c>
      <c r="G8" s="3">
        <v>2854676228</v>
      </c>
      <c r="H8" s="3">
        <v>479523757</v>
      </c>
      <c r="I8" s="3">
        <v>763</v>
      </c>
      <c r="J8" s="3"/>
      <c r="K8" s="3"/>
      <c r="M8" s="1">
        <f>G8/H8</f>
        <v>5.9531486945703085</v>
      </c>
      <c r="Q8" s="3">
        <v>6757038031</v>
      </c>
      <c r="R8" t="s">
        <v>1</v>
      </c>
      <c r="S8" s="3">
        <v>12755004399</v>
      </c>
      <c r="T8" s="3">
        <v>12126421925</v>
      </c>
      <c r="U8" s="3">
        <v>10780176468</v>
      </c>
      <c r="V8" t="s">
        <v>25</v>
      </c>
    </row>
    <row r="9" spans="1:22" x14ac:dyDescent="0.2">
      <c r="F9" t="s">
        <v>1</v>
      </c>
      <c r="G9" s="3">
        <v>1601230580</v>
      </c>
      <c r="H9" s="3">
        <v>268220337</v>
      </c>
      <c r="I9" s="3">
        <v>756</v>
      </c>
      <c r="J9" s="3"/>
      <c r="K9" s="3"/>
      <c r="M9" s="1">
        <f>G9/H9</f>
        <v>5.9698328542477377</v>
      </c>
      <c r="U9" s="3">
        <v>2667247165</v>
      </c>
      <c r="V9" t="s">
        <v>24</v>
      </c>
    </row>
    <row r="10" spans="1:22" x14ac:dyDescent="0.2">
      <c r="U10" s="3">
        <v>3397344784</v>
      </c>
      <c r="V10" t="s">
        <v>23</v>
      </c>
    </row>
    <row r="11" spans="1:22" x14ac:dyDescent="0.2">
      <c r="J11" t="s">
        <v>12</v>
      </c>
      <c r="U11" s="3">
        <v>3191754906</v>
      </c>
      <c r="V11" t="s">
        <v>22</v>
      </c>
    </row>
    <row r="12" spans="1:22" x14ac:dyDescent="0.2">
      <c r="A12">
        <v>10</v>
      </c>
      <c r="B12" t="s">
        <v>21</v>
      </c>
      <c r="F12" t="s">
        <v>3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M12" s="1"/>
    </row>
    <row r="13" spans="1:22" x14ac:dyDescent="0.2">
      <c r="B13" t="s">
        <v>20</v>
      </c>
      <c r="F13" t="s">
        <v>2</v>
      </c>
      <c r="G13" s="3">
        <v>2881184399</v>
      </c>
      <c r="H13" s="3">
        <v>299721425</v>
      </c>
      <c r="I13" s="3">
        <v>763</v>
      </c>
      <c r="J13" s="3">
        <v>337292373</v>
      </c>
      <c r="K13" s="3">
        <v>374674012</v>
      </c>
      <c r="M13" s="7">
        <f>G13/H13</f>
        <v>9.6128743515749662</v>
      </c>
      <c r="Q13" s="5">
        <f>H8-H13</f>
        <v>179802332</v>
      </c>
      <c r="R13" t="s">
        <v>18</v>
      </c>
    </row>
    <row r="14" spans="1:22" x14ac:dyDescent="0.2">
      <c r="B14" t="s">
        <v>19</v>
      </c>
      <c r="F14" t="s">
        <v>1</v>
      </c>
      <c r="G14" s="3">
        <v>1205881702</v>
      </c>
      <c r="H14" s="3">
        <v>137749179</v>
      </c>
      <c r="I14" s="3">
        <v>755</v>
      </c>
      <c r="J14" s="3">
        <v>174342534</v>
      </c>
      <c r="K14" s="3">
        <v>174780217</v>
      </c>
      <c r="M14" s="7">
        <f>G14/H14</f>
        <v>8.7541843135050552</v>
      </c>
      <c r="Q14" s="5">
        <f>H9-H14</f>
        <v>130471158</v>
      </c>
      <c r="R14" t="s">
        <v>18</v>
      </c>
    </row>
    <row r="16" spans="1:22" x14ac:dyDescent="0.2">
      <c r="J16" t="s">
        <v>15</v>
      </c>
      <c r="Q16" s="5">
        <f>H13</f>
        <v>299721425</v>
      </c>
      <c r="R16" t="s">
        <v>9</v>
      </c>
    </row>
    <row r="17" spans="1:18" x14ac:dyDescent="0.2">
      <c r="A17">
        <v>12</v>
      </c>
      <c r="B17" t="s">
        <v>14</v>
      </c>
      <c r="F17" t="s">
        <v>3</v>
      </c>
      <c r="G17" s="6">
        <v>43297978811</v>
      </c>
      <c r="H17" s="3">
        <v>252930574</v>
      </c>
      <c r="I17" s="3">
        <v>765</v>
      </c>
      <c r="J17" s="3">
        <v>414341276</v>
      </c>
      <c r="K17" s="3">
        <v>1421089478</v>
      </c>
      <c r="M17" s="1">
        <f>G17/H17</f>
        <v>171.18523129196709</v>
      </c>
      <c r="Q17" s="5">
        <f>H14</f>
        <v>137749179</v>
      </c>
      <c r="R17" t="s">
        <v>9</v>
      </c>
    </row>
    <row r="18" spans="1:18" x14ac:dyDescent="0.2">
      <c r="B18" t="s">
        <v>17</v>
      </c>
      <c r="F18" t="s">
        <v>2</v>
      </c>
      <c r="G18" s="3">
        <v>14270360290</v>
      </c>
      <c r="H18" s="3">
        <v>479523757</v>
      </c>
      <c r="I18" s="3">
        <v>763</v>
      </c>
      <c r="J18" s="3">
        <v>376920974</v>
      </c>
      <c r="K18" s="3">
        <v>1445526896</v>
      </c>
      <c r="M18" s="1">
        <f>G18/H18</f>
        <v>29.759443784971847</v>
      </c>
    </row>
    <row r="19" spans="1:18" x14ac:dyDescent="0.2">
      <c r="B19" t="s">
        <v>16</v>
      </c>
      <c r="F19" t="s">
        <v>1</v>
      </c>
      <c r="G19" s="3">
        <v>6545219414</v>
      </c>
      <c r="H19" s="3">
        <v>268220337</v>
      </c>
      <c r="I19" s="3">
        <v>756</v>
      </c>
      <c r="J19" s="3">
        <v>308155950</v>
      </c>
      <c r="K19" s="3">
        <v>887484678</v>
      </c>
      <c r="M19" s="1">
        <f>G19/H19</f>
        <v>24.4023979956449</v>
      </c>
    </row>
    <row r="21" spans="1:18" x14ac:dyDescent="0.2">
      <c r="J21" t="s">
        <v>15</v>
      </c>
    </row>
    <row r="22" spans="1:18" x14ac:dyDescent="0.2">
      <c r="A22">
        <v>21</v>
      </c>
      <c r="B22" t="s">
        <v>14</v>
      </c>
      <c r="F22" t="s">
        <v>3</v>
      </c>
      <c r="G22" s="3">
        <v>1265029302</v>
      </c>
      <c r="H22" s="3">
        <v>107262836</v>
      </c>
      <c r="I22" s="3">
        <v>764</v>
      </c>
      <c r="J22" s="3">
        <v>0</v>
      </c>
      <c r="K22" s="3">
        <v>107262836</v>
      </c>
      <c r="M22" s="1">
        <f>G22/H22</f>
        <v>11.793733497779231</v>
      </c>
    </row>
    <row r="23" spans="1:18" x14ac:dyDescent="0.2">
      <c r="B23" t="s">
        <v>13</v>
      </c>
      <c r="F23" t="s">
        <v>2</v>
      </c>
      <c r="G23" s="3">
        <v>1593235789</v>
      </c>
      <c r="H23" s="3">
        <v>359230424</v>
      </c>
      <c r="I23" s="3">
        <v>763</v>
      </c>
      <c r="J23" s="3">
        <v>0</v>
      </c>
      <c r="K23" s="3">
        <v>359230424</v>
      </c>
      <c r="M23" s="1">
        <f>G23/H23</f>
        <v>4.4351360089701091</v>
      </c>
    </row>
    <row r="24" spans="1:18" x14ac:dyDescent="0.2">
      <c r="F24" t="s">
        <v>1</v>
      </c>
      <c r="G24" s="3">
        <v>1085853676</v>
      </c>
      <c r="H24" s="3">
        <v>198500454</v>
      </c>
      <c r="I24" s="3">
        <v>755</v>
      </c>
      <c r="J24" s="3">
        <v>0</v>
      </c>
      <c r="K24" s="3">
        <v>198500454</v>
      </c>
      <c r="M24" s="1">
        <f>G24/H24</f>
        <v>5.4702830855993909</v>
      </c>
    </row>
    <row r="26" spans="1:18" x14ac:dyDescent="0.2">
      <c r="J26" t="s">
        <v>15</v>
      </c>
      <c r="Q26" s="5"/>
    </row>
    <row r="27" spans="1:18" x14ac:dyDescent="0.2">
      <c r="A27">
        <v>22</v>
      </c>
      <c r="B27" t="s">
        <v>14</v>
      </c>
      <c r="F27" t="s">
        <v>3</v>
      </c>
      <c r="G27" s="3">
        <v>42032949509</v>
      </c>
      <c r="H27" s="3">
        <v>145667738</v>
      </c>
      <c r="I27" s="3">
        <v>764</v>
      </c>
      <c r="J27" s="3">
        <v>414341276</v>
      </c>
      <c r="K27" s="3">
        <v>1313826642</v>
      </c>
      <c r="M27" s="1">
        <f>G27/H27</f>
        <v>288.55359523053761</v>
      </c>
      <c r="O27" s="1">
        <f>H27/H17</f>
        <v>0.5759198490570776</v>
      </c>
    </row>
    <row r="28" spans="1:18" x14ac:dyDescent="0.2">
      <c r="B28" t="s">
        <v>10</v>
      </c>
      <c r="F28" t="s">
        <v>2</v>
      </c>
      <c r="G28" s="3">
        <v>12677124501</v>
      </c>
      <c r="H28" s="3">
        <v>120293333</v>
      </c>
      <c r="I28" s="3">
        <v>763</v>
      </c>
      <c r="J28" s="3">
        <v>376920974</v>
      </c>
      <c r="K28" s="3">
        <v>1086296472</v>
      </c>
      <c r="M28" s="1">
        <f>G28/H28</f>
        <v>105.38509645418171</v>
      </c>
      <c r="O28" s="1">
        <f>H28/H18</f>
        <v>0.25086000692140892</v>
      </c>
      <c r="Q28" s="5">
        <f>H28</f>
        <v>120293333</v>
      </c>
      <c r="R28" t="s">
        <v>9</v>
      </c>
    </row>
    <row r="29" spans="1:18" x14ac:dyDescent="0.2">
      <c r="F29" t="s">
        <v>1</v>
      </c>
      <c r="G29" s="3">
        <v>5459365738</v>
      </c>
      <c r="H29" s="3">
        <v>69719883</v>
      </c>
      <c r="I29" s="3">
        <v>754</v>
      </c>
      <c r="J29" s="3">
        <v>308155950</v>
      </c>
      <c r="K29" s="3">
        <v>688984224</v>
      </c>
      <c r="M29" s="1">
        <f>G29/H29</f>
        <v>78.304287142880028</v>
      </c>
      <c r="O29" s="1">
        <f>H29/H19</f>
        <v>0.25993511073696102</v>
      </c>
      <c r="Q29" s="5">
        <f>H29</f>
        <v>69719883</v>
      </c>
    </row>
    <row r="31" spans="1:18" x14ac:dyDescent="0.2">
      <c r="J31" t="s">
        <v>12</v>
      </c>
    </row>
    <row r="32" spans="1:18" x14ac:dyDescent="0.2">
      <c r="A32">
        <v>23</v>
      </c>
      <c r="B32" t="s">
        <v>11</v>
      </c>
      <c r="F32" t="s">
        <v>3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M32" s="1"/>
    </row>
    <row r="33" spans="1:18" x14ac:dyDescent="0.2">
      <c r="B33" t="s">
        <v>13</v>
      </c>
      <c r="F33" t="s">
        <v>2</v>
      </c>
      <c r="G33" s="3">
        <v>1306403418</v>
      </c>
      <c r="H33" s="3">
        <v>181843224</v>
      </c>
      <c r="I33" s="3">
        <v>762</v>
      </c>
      <c r="J33" s="3">
        <v>194609191</v>
      </c>
      <c r="K33" s="3">
        <v>229170993</v>
      </c>
      <c r="M33" s="1">
        <f>G33/H33</f>
        <v>7.1842293007299523</v>
      </c>
      <c r="Q33" s="5">
        <f>H33</f>
        <v>181843224</v>
      </c>
      <c r="R33" t="s">
        <v>9</v>
      </c>
    </row>
    <row r="34" spans="1:18" x14ac:dyDescent="0.2">
      <c r="F34" t="s">
        <v>1</v>
      </c>
      <c r="G34" s="3">
        <v>655795113</v>
      </c>
      <c r="H34" s="3">
        <v>79363643</v>
      </c>
      <c r="I34" s="3">
        <v>753</v>
      </c>
      <c r="J34" s="3">
        <v>105165422</v>
      </c>
      <c r="K34" s="3">
        <v>105395596</v>
      </c>
      <c r="M34" s="1">
        <f>G34/H34</f>
        <v>8.2631679722665954</v>
      </c>
      <c r="Q34" s="5">
        <f>H34</f>
        <v>79363643</v>
      </c>
    </row>
    <row r="36" spans="1:18" x14ac:dyDescent="0.2">
      <c r="J36" t="s">
        <v>12</v>
      </c>
    </row>
    <row r="37" spans="1:18" x14ac:dyDescent="0.2">
      <c r="A37">
        <v>24</v>
      </c>
      <c r="B37" t="s">
        <v>11</v>
      </c>
      <c r="F37" t="s">
        <v>3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M37" s="1"/>
    </row>
    <row r="38" spans="1:18" x14ac:dyDescent="0.2">
      <c r="B38" t="s">
        <v>10</v>
      </c>
      <c r="F38" t="s">
        <v>2</v>
      </c>
      <c r="G38" s="3">
        <v>15903241102</v>
      </c>
      <c r="H38" s="3">
        <v>117878201</v>
      </c>
      <c r="I38" s="3">
        <v>763</v>
      </c>
      <c r="J38" s="3">
        <v>143671850</v>
      </c>
      <c r="K38" s="3">
        <v>145503019</v>
      </c>
      <c r="M38" s="1"/>
      <c r="Q38" s="5">
        <f>H38</f>
        <v>117878201</v>
      </c>
      <c r="R38" t="s">
        <v>9</v>
      </c>
    </row>
    <row r="39" spans="1:18" x14ac:dyDescent="0.2">
      <c r="F39" t="s">
        <v>1</v>
      </c>
      <c r="G39" s="3"/>
      <c r="H39" s="3"/>
      <c r="I39" s="3"/>
      <c r="J39" s="3"/>
      <c r="K39" s="3"/>
      <c r="M39" s="1"/>
    </row>
    <row r="45" spans="1:18" x14ac:dyDescent="0.2">
      <c r="B45" t="s">
        <v>8</v>
      </c>
      <c r="F45" t="s">
        <v>3</v>
      </c>
      <c r="G45" s="1">
        <v>0.5759198490570776</v>
      </c>
    </row>
    <row r="46" spans="1:18" x14ac:dyDescent="0.2">
      <c r="F46" t="s">
        <v>2</v>
      </c>
      <c r="G46" s="1">
        <v>0.25086000692140892</v>
      </c>
    </row>
    <row r="47" spans="1:18" x14ac:dyDescent="0.2">
      <c r="F47" t="s">
        <v>1</v>
      </c>
      <c r="G47" s="1">
        <v>0.25993511073696102</v>
      </c>
    </row>
    <row r="48" spans="1:18" x14ac:dyDescent="0.2">
      <c r="J48" s="4"/>
    </row>
    <row r="49" spans="2:10" x14ac:dyDescent="0.2">
      <c r="B49" t="s">
        <v>7</v>
      </c>
      <c r="F49" t="s">
        <v>3</v>
      </c>
      <c r="G49">
        <f>M7</f>
        <v>21.243970216902287</v>
      </c>
      <c r="H49">
        <v>21.793249324000001</v>
      </c>
      <c r="I49">
        <f>H49-G49</f>
        <v>0.5492791070977141</v>
      </c>
      <c r="J49" s="2">
        <f>I49/G49</f>
        <v>2.5855765259014181E-2</v>
      </c>
    </row>
    <row r="50" spans="2:10" x14ac:dyDescent="0.2">
      <c r="F50" t="s">
        <v>2</v>
      </c>
      <c r="G50">
        <f>M13</f>
        <v>9.6128743515749662</v>
      </c>
      <c r="H50">
        <v>9.8163493000000006</v>
      </c>
      <c r="I50">
        <f>H50-G50</f>
        <v>0.20347494842503444</v>
      </c>
      <c r="J50" s="2">
        <f>I50/G50</f>
        <v>2.1166920629904756E-2</v>
      </c>
    </row>
    <row r="51" spans="2:10" x14ac:dyDescent="0.2">
      <c r="F51" t="s">
        <v>1</v>
      </c>
      <c r="G51">
        <f>M14</f>
        <v>8.7541843135050552</v>
      </c>
      <c r="H51">
        <v>8.9233843400000001</v>
      </c>
      <c r="I51">
        <f>H51-G51</f>
        <v>0.16920002649494492</v>
      </c>
      <c r="J51" s="2">
        <f>I51/G51</f>
        <v>1.932790314157774E-2</v>
      </c>
    </row>
    <row r="52" spans="2:10" x14ac:dyDescent="0.2">
      <c r="J52" s="4"/>
    </row>
    <row r="53" spans="2:10" x14ac:dyDescent="0.2">
      <c r="B53" t="s">
        <v>6</v>
      </c>
      <c r="F53" t="s">
        <v>3</v>
      </c>
      <c r="G53" s="1" t="s">
        <v>5</v>
      </c>
      <c r="H53" s="1" t="s">
        <v>5</v>
      </c>
      <c r="J53" s="4"/>
    </row>
    <row r="54" spans="2:10" x14ac:dyDescent="0.2">
      <c r="F54" t="s">
        <v>2</v>
      </c>
      <c r="G54" s="3">
        <f>Q33+Q28-Q16</f>
        <v>2415132</v>
      </c>
      <c r="H54" s="2">
        <f>G54/Q13</f>
        <v>1.3432150590794339E-2</v>
      </c>
    </row>
    <row r="55" spans="2:10" x14ac:dyDescent="0.2">
      <c r="F55" t="s">
        <v>1</v>
      </c>
      <c r="G55" s="3">
        <f>Q34+Q29-Q17</f>
        <v>11334347</v>
      </c>
      <c r="H55" s="2">
        <f>G55/Q14</f>
        <v>8.6872433522817358E-2</v>
      </c>
    </row>
    <row r="57" spans="2:10" x14ac:dyDescent="0.2">
      <c r="B57" t="s">
        <v>4</v>
      </c>
      <c r="F57" t="s">
        <v>3</v>
      </c>
      <c r="G57" s="1" t="s">
        <v>0</v>
      </c>
      <c r="H57" s="1"/>
      <c r="I57" s="1"/>
    </row>
    <row r="58" spans="2:10" x14ac:dyDescent="0.2">
      <c r="F58" t="s">
        <v>2</v>
      </c>
      <c r="G58" s="1" t="s">
        <v>0</v>
      </c>
      <c r="H58" s="1"/>
      <c r="I58" s="1"/>
    </row>
    <row r="59" spans="2:10" x14ac:dyDescent="0.2">
      <c r="F59" t="s">
        <v>1</v>
      </c>
      <c r="G59" s="1" t="s">
        <v>0</v>
      </c>
      <c r="H59" s="1"/>
      <c r="I5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EEB1-30DF-6545-BD36-D5FD5AD28E71}">
  <dimension ref="A3:F15"/>
  <sheetViews>
    <sheetView workbookViewId="0">
      <selection activeCell="E25" sqref="E25"/>
    </sheetView>
  </sheetViews>
  <sheetFormatPr baseColWidth="10" defaultRowHeight="16" x14ac:dyDescent="0.2"/>
  <cols>
    <col min="1" max="5" width="17" customWidth="1"/>
  </cols>
  <sheetData>
    <row r="3" spans="1:6" x14ac:dyDescent="0.2">
      <c r="A3" s="9" t="s">
        <v>44</v>
      </c>
      <c r="B3" s="9"/>
      <c r="C3" s="9"/>
      <c r="D3" s="9" t="s">
        <v>45</v>
      </c>
      <c r="E3" s="9"/>
    </row>
    <row r="4" spans="1:6" x14ac:dyDescent="0.2">
      <c r="B4" t="s">
        <v>71</v>
      </c>
      <c r="C4" t="s">
        <v>72</v>
      </c>
      <c r="E4" t="s">
        <v>71</v>
      </c>
      <c r="F4" t="s">
        <v>72</v>
      </c>
    </row>
    <row r="6" spans="1:6" x14ac:dyDescent="0.2">
      <c r="A6" s="9"/>
      <c r="B6" s="9" t="s">
        <v>46</v>
      </c>
      <c r="C6" s="9" t="s">
        <v>47</v>
      </c>
      <c r="E6" s="9" t="s">
        <v>46</v>
      </c>
      <c r="F6" s="9" t="s">
        <v>48</v>
      </c>
    </row>
    <row r="7" spans="1:6" x14ac:dyDescent="0.2">
      <c r="A7" s="9"/>
      <c r="B7" s="9" t="s">
        <v>49</v>
      </c>
      <c r="C7" s="9" t="s">
        <v>50</v>
      </c>
      <c r="E7" s="9" t="s">
        <v>49</v>
      </c>
      <c r="F7" s="9" t="s">
        <v>51</v>
      </c>
    </row>
    <row r="8" spans="1:6" x14ac:dyDescent="0.2">
      <c r="A8" s="9"/>
      <c r="B8" s="9" t="s">
        <v>52</v>
      </c>
      <c r="C8" s="9" t="s">
        <v>53</v>
      </c>
      <c r="E8" s="9"/>
      <c r="F8" s="9"/>
    </row>
    <row r="9" spans="1:6" x14ac:dyDescent="0.2">
      <c r="A9" s="9"/>
      <c r="B9" s="9" t="s">
        <v>54</v>
      </c>
      <c r="C9" s="9" t="s">
        <v>53</v>
      </c>
      <c r="E9" s="9"/>
      <c r="F9" s="9"/>
    </row>
    <row r="10" spans="1:6" x14ac:dyDescent="0.2">
      <c r="A10" s="9"/>
      <c r="B10" s="9" t="s">
        <v>55</v>
      </c>
      <c r="C10" s="9" t="s">
        <v>56</v>
      </c>
      <c r="E10" s="9" t="s">
        <v>55</v>
      </c>
      <c r="F10" s="9" t="s">
        <v>57</v>
      </c>
    </row>
    <row r="11" spans="1:6" x14ac:dyDescent="0.2">
      <c r="A11" s="9"/>
      <c r="B11" s="9" t="s">
        <v>58</v>
      </c>
      <c r="C11" s="9" t="s">
        <v>56</v>
      </c>
      <c r="E11" s="9" t="s">
        <v>58</v>
      </c>
      <c r="F11" s="9" t="s">
        <v>59</v>
      </c>
    </row>
    <row r="12" spans="1:6" x14ac:dyDescent="0.2">
      <c r="A12" s="9"/>
      <c r="B12" s="9" t="s">
        <v>60</v>
      </c>
      <c r="C12" s="9" t="s">
        <v>61</v>
      </c>
      <c r="E12" s="9" t="s">
        <v>60</v>
      </c>
      <c r="F12" s="9" t="s">
        <v>62</v>
      </c>
    </row>
    <row r="13" spans="1:6" x14ac:dyDescent="0.2">
      <c r="A13" s="9"/>
      <c r="B13" s="9" t="s">
        <v>63</v>
      </c>
      <c r="C13" s="9" t="s">
        <v>64</v>
      </c>
      <c r="E13" s="9" t="s">
        <v>63</v>
      </c>
      <c r="F13" s="9" t="s">
        <v>65</v>
      </c>
    </row>
    <row r="14" spans="1:6" x14ac:dyDescent="0.2">
      <c r="A14" s="9"/>
      <c r="B14" s="9" t="s">
        <v>66</v>
      </c>
      <c r="C14" s="9" t="s">
        <v>67</v>
      </c>
      <c r="E14" s="9" t="s">
        <v>66</v>
      </c>
      <c r="F14" s="9" t="s">
        <v>68</v>
      </c>
    </row>
    <row r="15" spans="1:6" x14ac:dyDescent="0.2">
      <c r="A15" s="9"/>
      <c r="B15" s="9" t="s">
        <v>69</v>
      </c>
      <c r="C15" s="9" t="s">
        <v>67</v>
      </c>
      <c r="E15" s="9" t="s">
        <v>69</v>
      </c>
      <c r="F15" s="9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Shubhranshu Barnwal</dc:creator>
  <cp:lastModifiedBy>Shubhranshu Barnwal</cp:lastModifiedBy>
  <dcterms:created xsi:type="dcterms:W3CDTF">2020-12-04T13:58:38Z</dcterms:created>
  <dcterms:modified xsi:type="dcterms:W3CDTF">2020-12-04T14:00:29Z</dcterms:modified>
</cp:coreProperties>
</file>