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15" tabRatio="828" activeTab="1"/>
  </bookViews>
  <sheets>
    <sheet name="work order" sheetId="1" r:id="rId1"/>
    <sheet name="item info" sheetId="2" r:id="rId2"/>
    <sheet name="ISSUE INFO" sheetId="8" r:id="rId3"/>
    <sheet name="Receive Info" sheetId="3" r:id="rId4"/>
    <sheet name="Stock Position" sheetId="4" r:id="rId5"/>
    <sheet name="Stock position 1" sheetId="5" r:id="rId6"/>
    <sheet name="stock" sheetId="6" r:id="rId7"/>
    <sheet name="receive &amp; delivery" sheetId="7" r:id="rId8"/>
    <sheet name="wastage" sheetId="9" r:id="rId9"/>
    <sheet name="Challan" sheetId="10" r:id="rId10"/>
    <sheet name="Job no wise report" sheetId="11" r:id="rId11"/>
  </sheets>
  <calcPr calcId="124519"/>
</workbook>
</file>

<file path=xl/calcChain.xml><?xml version="1.0" encoding="utf-8"?>
<calcChain xmlns="http://schemas.openxmlformats.org/spreadsheetml/2006/main">
  <c r="H28" i="11"/>
  <c r="H25"/>
  <c r="H23"/>
  <c r="H22"/>
  <c r="H21"/>
  <c r="H18"/>
  <c r="H11"/>
  <c r="H12"/>
  <c r="H13"/>
  <c r="H14"/>
  <c r="H10"/>
  <c r="H15" s="1"/>
  <c r="F15" i="3"/>
  <c r="F14"/>
  <c r="F13"/>
  <c r="F12"/>
  <c r="F11"/>
  <c r="F16" s="1"/>
  <c r="G14" i="9"/>
  <c r="G13"/>
  <c r="G12"/>
  <c r="G11"/>
  <c r="G15" s="1"/>
  <c r="G10"/>
  <c r="G14" i="8"/>
  <c r="G13"/>
  <c r="G12"/>
  <c r="G11"/>
  <c r="G10"/>
  <c r="G15" s="1"/>
  <c r="H18" i="7" l="1"/>
  <c r="H19"/>
  <c r="H20"/>
  <c r="H21"/>
  <c r="H22"/>
  <c r="H23"/>
  <c r="H24"/>
  <c r="H17"/>
  <c r="G14" i="6"/>
  <c r="F14"/>
  <c r="H14" s="1"/>
  <c r="H13"/>
  <c r="H12"/>
  <c r="H11"/>
  <c r="H10"/>
  <c r="H9"/>
  <c r="H8"/>
  <c r="H7"/>
  <c r="H6"/>
  <c r="K7" i="5"/>
  <c r="K8"/>
  <c r="K9"/>
  <c r="K10"/>
  <c r="K11"/>
  <c r="K12"/>
  <c r="K13"/>
  <c r="K6"/>
  <c r="I14"/>
  <c r="J14"/>
  <c r="G15" i="4"/>
  <c r="F15"/>
  <c r="E15"/>
  <c r="G9"/>
  <c r="G10"/>
  <c r="G11"/>
  <c r="G12"/>
  <c r="G13"/>
  <c r="G14"/>
  <c r="G8"/>
  <c r="G7"/>
  <c r="E8"/>
  <c r="E9"/>
  <c r="E10"/>
  <c r="E11"/>
  <c r="E12"/>
  <c r="E13"/>
  <c r="E14"/>
  <c r="E7"/>
  <c r="J12" i="1"/>
  <c r="K14" i="5" l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item code only used for chemicals items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will show here from Sales Order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Single item or Multiple item ?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WHICH FORM THE REMARKS WILL COME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sumon:FINISHED GOODS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Grey qty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will show here from Sales Order</t>
        </r>
      </text>
    </comment>
  </commentList>
</comments>
</file>

<file path=xl/sharedStrings.xml><?xml version="1.0" encoding="utf-8"?>
<sst xmlns="http://schemas.openxmlformats.org/spreadsheetml/2006/main" count="418" uniqueCount="180">
  <si>
    <t>AMBIA KNITTING AND DYEING LTD.</t>
  </si>
  <si>
    <t>Factory-Halimkhar Char, Charkanai,Patiya,Ctg</t>
  </si>
  <si>
    <t>Head Office-07, Agrabad C/A,Ctg</t>
  </si>
  <si>
    <t>SL NO</t>
  </si>
  <si>
    <t>FABRICATION</t>
  </si>
  <si>
    <t>COLOR</t>
  </si>
  <si>
    <t>STYLE</t>
  </si>
  <si>
    <t>FIN-KG</t>
  </si>
  <si>
    <t>Y%</t>
  </si>
  <si>
    <t>YARN</t>
  </si>
  <si>
    <t>TTL PX</t>
  </si>
  <si>
    <t>REMARKS</t>
  </si>
  <si>
    <t>100% Cotton Tharmal</t>
  </si>
  <si>
    <t>Grey</t>
  </si>
  <si>
    <t>P-7021A</t>
  </si>
  <si>
    <t>Panton</t>
  </si>
  <si>
    <t>As per Approval</t>
  </si>
  <si>
    <t>Work Type</t>
  </si>
  <si>
    <t>Printing,Dyeing,Knitting,Finishing,All Over Print</t>
  </si>
  <si>
    <t>Date-</t>
  </si>
  <si>
    <t>Order No:</t>
  </si>
  <si>
    <t>Date:</t>
  </si>
  <si>
    <t>Subject:</t>
  </si>
  <si>
    <t>Total</t>
  </si>
  <si>
    <t>Received</t>
  </si>
  <si>
    <t>Deputy General Manager</t>
  </si>
  <si>
    <t>Item Category</t>
  </si>
  <si>
    <t>Dying Chemical</t>
  </si>
  <si>
    <t>Dying Dyes</t>
  </si>
  <si>
    <t>Printing Chemical</t>
  </si>
  <si>
    <t>Printing Dyes</t>
  </si>
  <si>
    <t>Others Chemical</t>
  </si>
  <si>
    <t>Spare Parts</t>
  </si>
  <si>
    <t>General Goods</t>
  </si>
  <si>
    <t>Electrical Goods</t>
  </si>
  <si>
    <t>Category Name-</t>
  </si>
  <si>
    <t>SL No</t>
  </si>
  <si>
    <t>Item Name</t>
  </si>
  <si>
    <t>Color</t>
  </si>
  <si>
    <t>Buy Rate</t>
  </si>
  <si>
    <t>Sale Rate</t>
  </si>
  <si>
    <t>Minimum Stock</t>
  </si>
  <si>
    <t>Remarks</t>
  </si>
  <si>
    <t>PRESENT STOCK CONDITION</t>
  </si>
  <si>
    <t>Name of Item</t>
  </si>
  <si>
    <t>Per Stock</t>
  </si>
  <si>
    <t>TTL Stock</t>
  </si>
  <si>
    <t>Issue</t>
  </si>
  <si>
    <t>Balance</t>
  </si>
  <si>
    <t>TTL Receive</t>
  </si>
  <si>
    <t>Photocure TXR</t>
  </si>
  <si>
    <t>Hardener A+DL</t>
  </si>
  <si>
    <t>Fixer FD</t>
  </si>
  <si>
    <t>New Dine T</t>
  </si>
  <si>
    <t>New Dine GT</t>
  </si>
  <si>
    <t>Sulfuric Acid</t>
  </si>
  <si>
    <t>Carbolic Acid</t>
  </si>
  <si>
    <t>NPP 300 C (Clear)</t>
  </si>
  <si>
    <t>Periodic report</t>
  </si>
  <si>
    <t>JOB NO WISE</t>
  </si>
  <si>
    <t>JOB NO</t>
  </si>
  <si>
    <t>244/18</t>
  </si>
  <si>
    <t>245/18</t>
  </si>
  <si>
    <t>258/18</t>
  </si>
  <si>
    <t>260/18</t>
  </si>
  <si>
    <t>261/18</t>
  </si>
  <si>
    <t>262/18</t>
  </si>
  <si>
    <t>263/18</t>
  </si>
  <si>
    <t>F/Type</t>
  </si>
  <si>
    <t>Buyer Name</t>
  </si>
  <si>
    <t>WAVY TILE</t>
  </si>
  <si>
    <t>S/J</t>
  </si>
  <si>
    <t>MOVING TRINGLE</t>
  </si>
  <si>
    <t>BENCHMARK</t>
  </si>
  <si>
    <t>LOT NO</t>
  </si>
  <si>
    <t>REAMRKS</t>
  </si>
  <si>
    <t>A</t>
  </si>
  <si>
    <t>B</t>
  </si>
  <si>
    <t>C</t>
  </si>
  <si>
    <t>Daliy Factory Receive &amp; Delivery Report</t>
  </si>
  <si>
    <t>RECEIVE INFORMATION</t>
  </si>
  <si>
    <t>CHALAN NO</t>
  </si>
  <si>
    <t>DETAILS</t>
  </si>
  <si>
    <t>QTY (KG)</t>
  </si>
  <si>
    <t>SUPPLIER INFO</t>
  </si>
  <si>
    <t>ORDER TYPE</t>
  </si>
  <si>
    <t>BUYER</t>
  </si>
  <si>
    <t>JOB NO.</t>
  </si>
  <si>
    <t>FABRIC TYPE</t>
  </si>
  <si>
    <t>F.QTY(KG)</t>
  </si>
  <si>
    <t>G.QTY (QTY)</t>
  </si>
  <si>
    <t>GREY</t>
  </si>
  <si>
    <t>ROMAN KNITTING</t>
  </si>
  <si>
    <t>BENCHMARK APPAREALS LTD</t>
  </si>
  <si>
    <t>D.GLITTERS LTD</t>
  </si>
  <si>
    <t>HANN TEXTILE</t>
  </si>
  <si>
    <t>LOT</t>
  </si>
  <si>
    <t>Job No-</t>
  </si>
  <si>
    <t>SONNET</t>
  </si>
  <si>
    <t>ROMAN</t>
  </si>
  <si>
    <t>3G ENT</t>
  </si>
  <si>
    <t xml:space="preserve">SONNET </t>
  </si>
  <si>
    <t>91/18</t>
  </si>
  <si>
    <t>92/18</t>
  </si>
  <si>
    <t>DYEING</t>
  </si>
  <si>
    <t>L-S/J</t>
  </si>
  <si>
    <t>P.Q</t>
  </si>
  <si>
    <t>I.LOCK</t>
  </si>
  <si>
    <t>IXILY</t>
  </si>
  <si>
    <t>ORCHID</t>
  </si>
  <si>
    <t>LILAC</t>
  </si>
  <si>
    <t>SAND</t>
  </si>
  <si>
    <t>PURPLE</t>
  </si>
  <si>
    <t>WHITE</t>
  </si>
  <si>
    <t>YELLOW</t>
  </si>
  <si>
    <t>YEOOLW</t>
  </si>
  <si>
    <t>DELIVERY CHALLAN</t>
  </si>
  <si>
    <t>Invoice No</t>
  </si>
  <si>
    <t>JOB No</t>
  </si>
  <si>
    <t>Buyer Name-</t>
  </si>
  <si>
    <t>Address</t>
  </si>
  <si>
    <t>Gate Pass No-</t>
  </si>
  <si>
    <t>FABRICS /YARN</t>
  </si>
  <si>
    <t>DIA</t>
  </si>
  <si>
    <t>GSM</t>
  </si>
  <si>
    <t>UNIT</t>
  </si>
  <si>
    <t>F.QTY(KG/PCS)</t>
  </si>
  <si>
    <t>G.QTY(KG/PCS)</t>
  </si>
  <si>
    <t>S/D</t>
  </si>
  <si>
    <t>BATCH NO</t>
  </si>
  <si>
    <t>Item Code</t>
  </si>
  <si>
    <t>job no</t>
  </si>
  <si>
    <t>Date</t>
  </si>
  <si>
    <t>Dept. From</t>
  </si>
  <si>
    <t>Dept. To</t>
  </si>
  <si>
    <t>Job No</t>
  </si>
  <si>
    <t>Lot</t>
  </si>
  <si>
    <t>Batch</t>
  </si>
  <si>
    <t xml:space="preserve">ITEM </t>
  </si>
  <si>
    <t>QTY</t>
  </si>
  <si>
    <t>RATE</t>
  </si>
  <si>
    <t xml:space="preserve">AMT </t>
  </si>
  <si>
    <t>SUGAR</t>
  </si>
  <si>
    <t>KG</t>
  </si>
  <si>
    <t>SALT</t>
  </si>
  <si>
    <t>FLOUR</t>
  </si>
  <si>
    <t>MILK</t>
  </si>
  <si>
    <t>LTR</t>
  </si>
  <si>
    <t>SODIUM</t>
  </si>
  <si>
    <t xml:space="preserve">GREY </t>
  </si>
  <si>
    <t>LOT/BATCH</t>
  </si>
  <si>
    <t>DATE</t>
  </si>
  <si>
    <t>DEPT FROM</t>
  </si>
  <si>
    <t>INVOICE NO</t>
  </si>
  <si>
    <t>DEPT TO</t>
  </si>
  <si>
    <t>MACHINE NAME</t>
  </si>
  <si>
    <t>RECEIVE GREY QTY</t>
  </si>
  <si>
    <t>JOB NO-</t>
  </si>
  <si>
    <t>TYPE</t>
  </si>
  <si>
    <t>WORK ORDER</t>
  </si>
  <si>
    <t>ISSUE</t>
  </si>
  <si>
    <t>ISSUED ITEM</t>
  </si>
  <si>
    <t>CHEMICALS</t>
  </si>
  <si>
    <t>PAINT</t>
  </si>
  <si>
    <t>NIDDLE</t>
  </si>
  <si>
    <t>PCS</t>
  </si>
  <si>
    <t>AMOUNT</t>
  </si>
  <si>
    <t>RECEIVED ITEM</t>
  </si>
  <si>
    <t>LOT/BATCH NO</t>
  </si>
  <si>
    <t>RECEIVE</t>
  </si>
  <si>
    <t>FG NAME</t>
  </si>
  <si>
    <t>sales /delivery qty</t>
  </si>
  <si>
    <t>unit</t>
  </si>
  <si>
    <t>BATCH</t>
  </si>
  <si>
    <t>SALES/DELIVERY</t>
  </si>
  <si>
    <t>15/05/18</t>
  </si>
  <si>
    <t>TOTAL</t>
  </si>
  <si>
    <t>DUE QTY</t>
  </si>
  <si>
    <t>WASTAGE</t>
  </si>
  <si>
    <t>ITEM NAME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</si>
</sst>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2" xfId="0" applyBorder="1" applyAlignment="1"/>
    <xf numFmtId="0" fontId="0" fillId="0" borderId="11" xfId="0" applyBorder="1" applyAlignment="1"/>
    <xf numFmtId="0" fontId="0" fillId="3" borderId="1" xfId="0" applyFill="1" applyBorder="1"/>
    <xf numFmtId="4" fontId="0" fillId="0" borderId="1" xfId="0" applyNumberFormat="1" applyBorder="1"/>
    <xf numFmtId="4" fontId="5" fillId="0" borderId="1" xfId="0" applyNumberFormat="1" applyFont="1" applyBorder="1"/>
    <xf numFmtId="0" fontId="4" fillId="3" borderId="1" xfId="0" applyFont="1" applyFill="1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4" borderId="0" xfId="0" applyFill="1"/>
    <xf numFmtId="0" fontId="0" fillId="0" borderId="0" xfId="0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4" borderId="1" xfId="0" applyFill="1" applyBorder="1"/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D23" sqref="D23"/>
    </sheetView>
  </sheetViews>
  <sheetFormatPr defaultRowHeight="15"/>
  <cols>
    <col min="1" max="1" width="6.5703125" customWidth="1"/>
    <col min="2" max="2" width="19.85546875" bestFit="1" customWidth="1"/>
    <col min="3" max="3" width="7" bestFit="1" customWidth="1"/>
    <col min="4" max="4" width="15.140625" bestFit="1" customWidth="1"/>
    <col min="5" max="5" width="44.42578125" bestFit="1" customWidth="1"/>
    <col min="14" max="14" width="13.28515625" customWidth="1"/>
    <col min="15" max="15" width="14.28515625" customWidth="1"/>
    <col min="16" max="16" width="12.140625" customWidth="1"/>
  </cols>
  <sheetData>
    <row r="1" spans="1:12" ht="2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7"/>
    </row>
    <row r="3" spans="1:12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60"/>
    </row>
    <row r="4" spans="1:12">
      <c r="A4" s="3"/>
      <c r="B4" s="3"/>
      <c r="C4" s="3"/>
      <c r="D4" s="3"/>
      <c r="E4" s="3"/>
      <c r="F4" s="3"/>
      <c r="G4" s="3"/>
      <c r="H4" s="3"/>
      <c r="I4" s="3"/>
      <c r="J4" s="61" t="s">
        <v>21</v>
      </c>
      <c r="K4" s="61"/>
    </row>
    <row r="5" spans="1:12">
      <c r="A5" s="3"/>
      <c r="B5" s="3"/>
      <c r="C5" s="3"/>
      <c r="D5" s="3"/>
      <c r="E5" s="3"/>
      <c r="F5" s="3"/>
      <c r="G5" s="3"/>
      <c r="H5" s="3"/>
      <c r="I5" s="3"/>
      <c r="J5" s="62" t="s">
        <v>20</v>
      </c>
      <c r="K5" s="62"/>
    </row>
    <row r="6" spans="1:12">
      <c r="A6" s="3" t="s">
        <v>22</v>
      </c>
      <c r="B6" s="66"/>
      <c r="C6" s="67"/>
      <c r="D6" s="67"/>
      <c r="E6" s="67"/>
      <c r="F6" s="67"/>
      <c r="G6" s="67"/>
      <c r="H6" s="67"/>
      <c r="I6" s="67"/>
      <c r="J6" s="67"/>
      <c r="K6" s="68"/>
    </row>
    <row r="7" spans="1:12">
      <c r="J7" t="s">
        <v>97</v>
      </c>
      <c r="L7" s="23"/>
    </row>
    <row r="8" spans="1:12">
      <c r="L8" s="23"/>
    </row>
    <row r="9" spans="1:12">
      <c r="A9" s="2" t="s">
        <v>3</v>
      </c>
      <c r="B9" s="2" t="s">
        <v>4</v>
      </c>
      <c r="C9" s="2" t="s">
        <v>5</v>
      </c>
      <c r="D9" s="2" t="s">
        <v>15</v>
      </c>
      <c r="E9" s="2" t="s">
        <v>17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4"/>
    </row>
    <row r="10" spans="1:12">
      <c r="A10" s="2">
        <v>1</v>
      </c>
      <c r="B10" s="2" t="s">
        <v>12</v>
      </c>
      <c r="C10" s="2" t="s">
        <v>13</v>
      </c>
      <c r="D10" s="2" t="s">
        <v>16</v>
      </c>
      <c r="E10" s="2" t="s">
        <v>18</v>
      </c>
      <c r="F10" s="2" t="s">
        <v>14</v>
      </c>
      <c r="G10" s="2">
        <v>100</v>
      </c>
      <c r="H10" s="2">
        <v>10</v>
      </c>
      <c r="I10" s="2">
        <v>110</v>
      </c>
      <c r="J10" s="2">
        <v>12000</v>
      </c>
      <c r="K10" s="2"/>
    </row>
    <row r="11" spans="1:12">
      <c r="A11" s="2">
        <v>2</v>
      </c>
      <c r="B11" s="2" t="s">
        <v>12</v>
      </c>
      <c r="C11" s="2" t="s">
        <v>13</v>
      </c>
      <c r="D11" s="2" t="s">
        <v>16</v>
      </c>
      <c r="E11" s="2" t="s">
        <v>18</v>
      </c>
      <c r="F11" s="2" t="s">
        <v>14</v>
      </c>
      <c r="G11" s="2">
        <v>250</v>
      </c>
      <c r="H11" s="2">
        <v>10</v>
      </c>
      <c r="I11" s="2">
        <v>275</v>
      </c>
      <c r="J11" s="2">
        <v>15000</v>
      </c>
      <c r="K11" s="2"/>
    </row>
    <row r="12" spans="1:12" ht="15.75">
      <c r="A12" s="2"/>
      <c r="B12" s="2"/>
      <c r="C12" s="2"/>
      <c r="D12" s="2"/>
      <c r="E12" s="2"/>
      <c r="F12" s="2"/>
      <c r="G12" s="2"/>
      <c r="H12" s="66" t="s">
        <v>23</v>
      </c>
      <c r="I12" s="68"/>
      <c r="J12" s="4">
        <f>SUM(J10:J11)</f>
        <v>27000</v>
      </c>
      <c r="K12" s="2"/>
    </row>
    <row r="15" spans="1:12" ht="15.75">
      <c r="I15" s="69" t="s">
        <v>24</v>
      </c>
      <c r="J15" s="70"/>
      <c r="K15" s="71"/>
    </row>
    <row r="16" spans="1:12">
      <c r="I16" s="72" t="s">
        <v>0</v>
      </c>
      <c r="J16" s="73"/>
      <c r="K16" s="74"/>
    </row>
    <row r="17" spans="9:11">
      <c r="I17" s="55"/>
      <c r="J17" s="56"/>
      <c r="K17" s="57"/>
    </row>
    <row r="18" spans="9:11">
      <c r="I18" s="55"/>
      <c r="J18" s="56"/>
      <c r="K18" s="57"/>
    </row>
    <row r="19" spans="9:11">
      <c r="I19" s="55" t="s">
        <v>25</v>
      </c>
      <c r="J19" s="56"/>
      <c r="K19" s="57"/>
    </row>
    <row r="20" spans="9:11">
      <c r="I20" s="63" t="s">
        <v>19</v>
      </c>
      <c r="J20" s="64"/>
      <c r="K20" s="65"/>
    </row>
  </sheetData>
  <mergeCells count="12">
    <mergeCell ref="I17:K18"/>
    <mergeCell ref="I19:K19"/>
    <mergeCell ref="I20:K20"/>
    <mergeCell ref="B6:K6"/>
    <mergeCell ref="H12:I12"/>
    <mergeCell ref="I15:K15"/>
    <mergeCell ref="I16:K16"/>
    <mergeCell ref="A1:K1"/>
    <mergeCell ref="A2:K2"/>
    <mergeCell ref="A3:K3"/>
    <mergeCell ref="J4:K4"/>
    <mergeCell ref="J5:K5"/>
  </mergeCells>
  <conditionalFormatting sqref="G21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K10" sqref="K10"/>
    </sheetView>
  </sheetViews>
  <sheetFormatPr defaultRowHeight="15"/>
  <cols>
    <col min="2" max="2" width="14.7109375" customWidth="1"/>
    <col min="4" max="4" width="8.85546875" customWidth="1"/>
    <col min="7" max="7" width="14.28515625" customWidth="1"/>
    <col min="8" max="8" width="14.42578125" bestFit="1" customWidth="1"/>
  </cols>
  <sheetData>
    <row r="1" spans="1:9" ht="21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>
      <c r="A2" s="78" t="s">
        <v>1</v>
      </c>
      <c r="B2" s="78"/>
      <c r="C2" s="78"/>
      <c r="D2" s="78"/>
      <c r="E2" s="78"/>
      <c r="F2" s="78"/>
      <c r="G2" s="78"/>
      <c r="H2" s="78"/>
      <c r="I2" s="78"/>
    </row>
    <row r="3" spans="1:9">
      <c r="A3" s="78" t="s">
        <v>2</v>
      </c>
      <c r="B3" s="78"/>
      <c r="C3" s="78"/>
      <c r="D3" s="78"/>
      <c r="E3" s="78"/>
      <c r="F3" s="78"/>
      <c r="G3" s="78"/>
      <c r="H3" s="78"/>
      <c r="I3" s="78"/>
    </row>
    <row r="4" spans="1:9">
      <c r="A4" s="66"/>
      <c r="B4" s="68"/>
      <c r="C4" s="2" t="s">
        <v>116</v>
      </c>
      <c r="D4" s="2"/>
      <c r="E4" s="2"/>
      <c r="F4" s="78"/>
      <c r="G4" s="78"/>
      <c r="H4" s="78"/>
      <c r="I4" s="78"/>
    </row>
    <row r="5" spans="1:9">
      <c r="A5" s="2" t="s">
        <v>117</v>
      </c>
      <c r="B5" s="2"/>
      <c r="C5" s="2"/>
      <c r="D5" s="2" t="s">
        <v>19</v>
      </c>
      <c r="E5" s="2"/>
      <c r="F5" s="78"/>
      <c r="G5" s="78"/>
      <c r="H5" s="78"/>
      <c r="I5" s="78"/>
    </row>
    <row r="6" spans="1:9">
      <c r="A6" s="2" t="s">
        <v>118</v>
      </c>
      <c r="B6" s="2"/>
      <c r="C6" s="2"/>
      <c r="D6" s="2" t="s">
        <v>121</v>
      </c>
      <c r="E6" s="2"/>
      <c r="F6" s="78"/>
      <c r="G6" s="78"/>
      <c r="H6" s="78"/>
      <c r="I6" s="78"/>
    </row>
    <row r="7" spans="1:9">
      <c r="A7" s="2" t="s">
        <v>119</v>
      </c>
      <c r="B7" s="25"/>
      <c r="C7" s="25"/>
      <c r="D7" s="25"/>
      <c r="E7" s="25"/>
      <c r="F7" s="78"/>
      <c r="G7" s="78"/>
      <c r="H7" s="78"/>
      <c r="I7" s="78"/>
    </row>
    <row r="8" spans="1:9">
      <c r="A8" s="2" t="s">
        <v>120</v>
      </c>
      <c r="B8" s="78"/>
      <c r="C8" s="78"/>
      <c r="D8" s="78"/>
      <c r="E8" s="78"/>
      <c r="F8" s="78"/>
      <c r="G8" s="78"/>
      <c r="H8" s="78"/>
      <c r="I8" s="78"/>
    </row>
    <row r="9" spans="1:9" ht="6.75" customHeight="1">
      <c r="A9" s="22"/>
      <c r="B9" s="81"/>
      <c r="C9" s="81"/>
      <c r="D9" s="81"/>
      <c r="E9" s="81"/>
      <c r="F9" s="22"/>
      <c r="G9" s="22"/>
      <c r="H9" s="22"/>
      <c r="I9" s="22"/>
    </row>
    <row r="10" spans="1:9">
      <c r="A10" s="2" t="s">
        <v>3</v>
      </c>
      <c r="B10" s="2" t="s">
        <v>122</v>
      </c>
      <c r="C10" s="2" t="s">
        <v>5</v>
      </c>
      <c r="D10" s="2" t="s">
        <v>123</v>
      </c>
      <c r="E10" s="2" t="s">
        <v>124</v>
      </c>
      <c r="F10" s="2" t="s">
        <v>125</v>
      </c>
      <c r="G10" s="2" t="s">
        <v>126</v>
      </c>
      <c r="H10" s="2" t="s">
        <v>127</v>
      </c>
      <c r="I10" s="2" t="s">
        <v>11</v>
      </c>
    </row>
    <row r="11" spans="1:9">
      <c r="A11" s="2">
        <v>1</v>
      </c>
      <c r="B11" s="2" t="s">
        <v>128</v>
      </c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78"/>
      <c r="B22" s="78"/>
      <c r="C22" s="78"/>
      <c r="D22" s="78"/>
      <c r="E22" s="78"/>
      <c r="F22" s="78"/>
      <c r="G22" s="78"/>
      <c r="H22" s="78"/>
      <c r="I22" s="78"/>
    </row>
    <row r="23" spans="1:9">
      <c r="A23" s="78"/>
      <c r="B23" s="78"/>
      <c r="C23" s="78"/>
      <c r="D23" s="78"/>
      <c r="E23" s="78"/>
      <c r="F23" s="78"/>
      <c r="G23" s="78"/>
      <c r="H23" s="78"/>
      <c r="I23" s="78"/>
    </row>
    <row r="24" spans="1:9">
      <c r="A24" s="78"/>
      <c r="B24" s="78"/>
      <c r="C24" s="78"/>
      <c r="D24" s="78"/>
      <c r="E24" s="78"/>
      <c r="F24" s="78"/>
      <c r="G24" s="78"/>
      <c r="H24" s="78"/>
      <c r="I24" s="78"/>
    </row>
    <row r="25" spans="1:9">
      <c r="A25" s="78"/>
      <c r="B25" s="78"/>
      <c r="C25" s="78"/>
      <c r="D25" s="78"/>
      <c r="E25" s="78"/>
      <c r="F25" s="78"/>
      <c r="G25" s="78"/>
      <c r="H25" s="78"/>
      <c r="I25" s="78"/>
    </row>
    <row r="26" spans="1:9">
      <c r="A26" s="78"/>
      <c r="B26" s="78"/>
      <c r="C26" s="78"/>
      <c r="D26" s="78"/>
      <c r="E26" s="78"/>
      <c r="F26" s="78"/>
      <c r="G26" s="78"/>
      <c r="H26" s="78"/>
      <c r="I26" s="78"/>
    </row>
    <row r="27" spans="1:9">
      <c r="A27" s="78"/>
      <c r="B27" s="78"/>
      <c r="C27" s="78"/>
      <c r="D27" s="78"/>
      <c r="E27" s="78"/>
      <c r="F27" s="78"/>
      <c r="G27" s="78"/>
      <c r="H27" s="78"/>
      <c r="I27" s="78"/>
    </row>
  </sheetData>
  <mergeCells count="10">
    <mergeCell ref="A22:I22"/>
    <mergeCell ref="A23:I26"/>
    <mergeCell ref="A27:I27"/>
    <mergeCell ref="F4:I7"/>
    <mergeCell ref="B8:I8"/>
    <mergeCell ref="A1:I1"/>
    <mergeCell ref="A2:I2"/>
    <mergeCell ref="A3:I3"/>
    <mergeCell ref="B9:E9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topLeftCell="A16" workbookViewId="0">
      <selection activeCell="G32" sqref="G32"/>
    </sheetView>
  </sheetViews>
  <sheetFormatPr defaultRowHeight="15"/>
  <cols>
    <col min="1" max="2" width="14.85546875" customWidth="1"/>
    <col min="3" max="3" width="9.7109375" bestFit="1" customWidth="1"/>
    <col min="4" max="4" width="17" bestFit="1" customWidth="1"/>
    <col min="5" max="5" width="7.5703125" customWidth="1"/>
    <col min="6" max="6" width="12.7109375" customWidth="1"/>
    <col min="8" max="8" width="16.7109375" customWidth="1"/>
    <col min="9" max="9" width="14" customWidth="1"/>
  </cols>
  <sheetData>
    <row r="1" spans="1:11" ht="21">
      <c r="C1" s="52" t="s">
        <v>0</v>
      </c>
      <c r="D1" s="53"/>
      <c r="E1" s="53"/>
      <c r="F1" s="53"/>
      <c r="G1" s="53"/>
      <c r="H1" s="53"/>
      <c r="I1" s="53"/>
      <c r="J1" s="53"/>
      <c r="K1" s="53"/>
    </row>
    <row r="2" spans="1:11">
      <c r="C2" s="55" t="s">
        <v>1</v>
      </c>
      <c r="D2" s="56"/>
      <c r="E2" s="56"/>
      <c r="F2" s="56"/>
      <c r="G2" s="56"/>
      <c r="H2" s="56"/>
      <c r="I2" s="56"/>
      <c r="J2" s="56"/>
      <c r="K2" s="56"/>
    </row>
    <row r="3" spans="1:11">
      <c r="C3" s="58" t="s">
        <v>2</v>
      </c>
      <c r="D3" s="59"/>
      <c r="E3" s="59"/>
      <c r="F3" s="59"/>
      <c r="G3" s="59"/>
      <c r="H3" s="59"/>
      <c r="I3" s="59"/>
      <c r="J3" s="59"/>
      <c r="K3" s="59"/>
    </row>
    <row r="4" spans="1:11">
      <c r="A4" s="86" t="s">
        <v>157</v>
      </c>
      <c r="B4" s="86"/>
      <c r="C4" s="87"/>
      <c r="D4" s="30"/>
    </row>
    <row r="6" spans="1:11">
      <c r="A6" s="46" t="s">
        <v>158</v>
      </c>
      <c r="B6" s="47" t="s">
        <v>153</v>
      </c>
      <c r="C6" s="46" t="s">
        <v>151</v>
      </c>
      <c r="D6" s="46" t="s">
        <v>156</v>
      </c>
      <c r="E6" s="46" t="s">
        <v>125</v>
      </c>
      <c r="F6" s="46" t="s">
        <v>17</v>
      </c>
      <c r="G6" s="46" t="s">
        <v>6</v>
      </c>
      <c r="H6" s="46" t="s">
        <v>11</v>
      </c>
    </row>
    <row r="7" spans="1:11" ht="60">
      <c r="A7" s="44" t="s">
        <v>159</v>
      </c>
      <c r="B7" s="50">
        <v>12345</v>
      </c>
      <c r="C7" s="51">
        <v>43103</v>
      </c>
      <c r="D7" s="50">
        <v>1000</v>
      </c>
      <c r="E7" s="44" t="s">
        <v>143</v>
      </c>
      <c r="F7" s="43" t="s">
        <v>18</v>
      </c>
      <c r="G7" s="44" t="s">
        <v>14</v>
      </c>
      <c r="H7" s="2"/>
    </row>
    <row r="9" spans="1:11">
      <c r="A9" s="46" t="s">
        <v>158</v>
      </c>
      <c r="B9" s="47" t="s">
        <v>153</v>
      </c>
      <c r="C9" s="48" t="s">
        <v>151</v>
      </c>
      <c r="D9" s="46" t="s">
        <v>161</v>
      </c>
      <c r="E9" s="46" t="s">
        <v>125</v>
      </c>
      <c r="F9" s="49" t="s">
        <v>139</v>
      </c>
      <c r="G9" s="46" t="s">
        <v>140</v>
      </c>
      <c r="H9" s="46" t="s">
        <v>166</v>
      </c>
      <c r="I9" s="46" t="s">
        <v>168</v>
      </c>
    </row>
    <row r="10" spans="1:11">
      <c r="A10" s="83" t="s">
        <v>160</v>
      </c>
      <c r="B10" s="83">
        <v>123</v>
      </c>
      <c r="C10" s="42">
        <v>43376</v>
      </c>
      <c r="D10" s="2" t="s">
        <v>149</v>
      </c>
      <c r="E10" s="2" t="s">
        <v>143</v>
      </c>
      <c r="F10" s="27">
        <v>1000</v>
      </c>
      <c r="G10" s="2">
        <v>0</v>
      </c>
      <c r="H10" s="2">
        <f>F10*G10</f>
        <v>0</v>
      </c>
      <c r="I10" s="2">
        <v>321</v>
      </c>
    </row>
    <row r="11" spans="1:11">
      <c r="A11" s="84"/>
      <c r="B11" s="84"/>
      <c r="C11" s="2"/>
      <c r="D11" s="2" t="s">
        <v>162</v>
      </c>
      <c r="E11" s="2" t="s">
        <v>143</v>
      </c>
      <c r="F11" s="27">
        <v>1</v>
      </c>
      <c r="G11" s="2">
        <v>3400</v>
      </c>
      <c r="H11" s="2">
        <f t="shared" ref="H11:H14" si="0">F11*G11</f>
        <v>3400</v>
      </c>
      <c r="I11" s="2"/>
    </row>
    <row r="12" spans="1:11">
      <c r="A12" s="84"/>
      <c r="B12" s="84"/>
      <c r="C12" s="2"/>
      <c r="D12" s="2" t="s">
        <v>163</v>
      </c>
      <c r="E12" s="2" t="s">
        <v>143</v>
      </c>
      <c r="F12" s="27">
        <v>3</v>
      </c>
      <c r="G12" s="2">
        <v>200</v>
      </c>
      <c r="H12" s="2">
        <f t="shared" si="0"/>
        <v>600</v>
      </c>
      <c r="I12" s="2"/>
    </row>
    <row r="13" spans="1:11">
      <c r="A13" s="84"/>
      <c r="B13" s="84"/>
      <c r="C13" s="2"/>
      <c r="D13" s="2" t="s">
        <v>164</v>
      </c>
      <c r="E13" s="2" t="s">
        <v>165</v>
      </c>
      <c r="F13" s="27">
        <v>5</v>
      </c>
      <c r="G13" s="2">
        <v>28</v>
      </c>
      <c r="H13" s="2">
        <f t="shared" si="0"/>
        <v>140</v>
      </c>
      <c r="I13" s="2"/>
    </row>
    <row r="14" spans="1:11">
      <c r="A14" s="84"/>
      <c r="B14" s="84"/>
      <c r="C14" s="2"/>
      <c r="D14" s="2" t="s">
        <v>148</v>
      </c>
      <c r="E14" s="2" t="s">
        <v>143</v>
      </c>
      <c r="F14" s="27">
        <v>0.6</v>
      </c>
      <c r="G14" s="2">
        <v>1300</v>
      </c>
      <c r="H14" s="2">
        <f t="shared" si="0"/>
        <v>780</v>
      </c>
      <c r="I14" s="2"/>
    </row>
    <row r="15" spans="1:11">
      <c r="A15" s="85"/>
      <c r="B15" s="85"/>
      <c r="C15" s="2"/>
      <c r="D15" s="2"/>
      <c r="E15" s="2"/>
      <c r="F15" s="2"/>
      <c r="G15" s="2"/>
      <c r="H15" s="28">
        <f>SUM(H10:H14)</f>
        <v>4920</v>
      </c>
      <c r="I15" s="2"/>
    </row>
    <row r="17" spans="1:9">
      <c r="A17" s="46" t="s">
        <v>158</v>
      </c>
      <c r="B17" s="47" t="s">
        <v>153</v>
      </c>
      <c r="C17" s="46" t="s">
        <v>151</v>
      </c>
      <c r="D17" s="46" t="s">
        <v>167</v>
      </c>
      <c r="E17" s="46" t="s">
        <v>125</v>
      </c>
      <c r="F17" s="46" t="s">
        <v>139</v>
      </c>
      <c r="G17" s="46" t="s">
        <v>140</v>
      </c>
      <c r="H17" s="46" t="s">
        <v>166</v>
      </c>
      <c r="I17" s="46" t="s">
        <v>168</v>
      </c>
    </row>
    <row r="18" spans="1:9">
      <c r="A18" s="2" t="s">
        <v>169</v>
      </c>
      <c r="B18" s="45">
        <v>1231</v>
      </c>
      <c r="C18" s="42">
        <v>43407</v>
      </c>
      <c r="D18" s="41" t="s">
        <v>170</v>
      </c>
      <c r="E18" s="41" t="s">
        <v>143</v>
      </c>
      <c r="F18" s="2">
        <v>1050</v>
      </c>
      <c r="G18" s="2">
        <v>400</v>
      </c>
      <c r="H18" s="2">
        <f>F18*G18</f>
        <v>420000</v>
      </c>
      <c r="I18" s="2">
        <v>321</v>
      </c>
    </row>
    <row r="20" spans="1:9">
      <c r="A20" s="46" t="s">
        <v>158</v>
      </c>
      <c r="B20" s="46" t="s">
        <v>153</v>
      </c>
      <c r="C20" s="46" t="s">
        <v>132</v>
      </c>
      <c r="D20" s="46" t="s">
        <v>171</v>
      </c>
      <c r="E20" s="46" t="s">
        <v>172</v>
      </c>
      <c r="F20" s="46" t="s">
        <v>139</v>
      </c>
      <c r="G20" s="46" t="s">
        <v>140</v>
      </c>
      <c r="H20" s="46" t="s">
        <v>166</v>
      </c>
      <c r="I20" s="46" t="s">
        <v>173</v>
      </c>
    </row>
    <row r="21" spans="1:9">
      <c r="A21" s="83" t="s">
        <v>174</v>
      </c>
      <c r="B21" s="45">
        <v>2345</v>
      </c>
      <c r="C21" s="42">
        <v>43437</v>
      </c>
      <c r="D21" s="41" t="s">
        <v>170</v>
      </c>
      <c r="E21" s="2" t="s">
        <v>143</v>
      </c>
      <c r="F21" s="2">
        <v>400</v>
      </c>
      <c r="G21" s="2">
        <v>600</v>
      </c>
      <c r="H21" s="2">
        <f>G21*F21</f>
        <v>240000</v>
      </c>
      <c r="I21" s="2"/>
    </row>
    <row r="22" spans="1:9">
      <c r="A22" s="85"/>
      <c r="B22" s="45">
        <v>1234</v>
      </c>
      <c r="C22" s="2" t="s">
        <v>175</v>
      </c>
      <c r="D22" s="41" t="s">
        <v>170</v>
      </c>
      <c r="E22" s="2" t="s">
        <v>143</v>
      </c>
      <c r="F22" s="2">
        <v>500</v>
      </c>
      <c r="G22" s="2">
        <v>600</v>
      </c>
      <c r="H22" s="2">
        <f>G22*F22</f>
        <v>300000</v>
      </c>
      <c r="I22" s="2"/>
    </row>
    <row r="23" spans="1:9" ht="15.75">
      <c r="A23" s="78" t="s">
        <v>176</v>
      </c>
      <c r="B23" s="78"/>
      <c r="C23" s="78"/>
      <c r="D23" s="78"/>
      <c r="E23" s="78"/>
      <c r="F23" s="4">
        <v>900</v>
      </c>
      <c r="G23" s="4">
        <v>600</v>
      </c>
      <c r="H23" s="4">
        <f>SUM(H21:H22)</f>
        <v>540000</v>
      </c>
      <c r="I23" s="2"/>
    </row>
    <row r="25" spans="1:9" ht="18.75">
      <c r="A25" s="82" t="s">
        <v>177</v>
      </c>
      <c r="B25" s="82"/>
      <c r="C25" s="82"/>
      <c r="D25" s="82"/>
      <c r="E25" s="82"/>
      <c r="F25" s="2">
        <v>100</v>
      </c>
      <c r="G25" s="2">
        <v>600</v>
      </c>
      <c r="H25" s="2">
        <f>F25*G25</f>
        <v>60000</v>
      </c>
      <c r="I25" s="2"/>
    </row>
    <row r="27" spans="1:9">
      <c r="A27" s="46" t="s">
        <v>158</v>
      </c>
      <c r="B27" s="46" t="s">
        <v>153</v>
      </c>
      <c r="C27" s="46" t="s">
        <v>151</v>
      </c>
      <c r="D27" s="46" t="s">
        <v>179</v>
      </c>
      <c r="E27" s="46" t="s">
        <v>125</v>
      </c>
      <c r="F27" s="46" t="s">
        <v>139</v>
      </c>
      <c r="G27" s="46" t="s">
        <v>140</v>
      </c>
      <c r="H27" s="46" t="s">
        <v>166</v>
      </c>
      <c r="I27" s="46" t="s">
        <v>11</v>
      </c>
    </row>
    <row r="28" spans="1:9">
      <c r="A28" s="2" t="s">
        <v>178</v>
      </c>
      <c r="B28" s="2">
        <v>23567</v>
      </c>
      <c r="C28" s="42">
        <v>43407</v>
      </c>
      <c r="D28" s="2" t="s">
        <v>91</v>
      </c>
      <c r="E28" s="2" t="s">
        <v>143</v>
      </c>
      <c r="F28" s="2">
        <v>5</v>
      </c>
      <c r="G28" s="2">
        <v>10</v>
      </c>
      <c r="H28" s="2">
        <f>F28*G28</f>
        <v>50</v>
      </c>
      <c r="I28" s="2"/>
    </row>
  </sheetData>
  <mergeCells count="9">
    <mergeCell ref="A23:E23"/>
    <mergeCell ref="A25:E25"/>
    <mergeCell ref="B10:B15"/>
    <mergeCell ref="A21:A22"/>
    <mergeCell ref="C1:K1"/>
    <mergeCell ref="C2:K2"/>
    <mergeCell ref="C3:K3"/>
    <mergeCell ref="A4:C4"/>
    <mergeCell ref="A10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I16" sqref="I16"/>
    </sheetView>
  </sheetViews>
  <sheetFormatPr defaultRowHeight="15"/>
  <cols>
    <col min="2" max="3" width="12.28515625" customWidth="1"/>
  </cols>
  <sheetData>
    <row r="1" spans="1:14" ht="2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4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7"/>
      <c r="M2" s="76" t="s">
        <v>26</v>
      </c>
      <c r="N2" s="77"/>
    </row>
    <row r="3" spans="1:14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  <c r="M3" s="75" t="s">
        <v>27</v>
      </c>
      <c r="N3" s="75"/>
    </row>
    <row r="4" spans="1:14">
      <c r="M4" s="75" t="s">
        <v>28</v>
      </c>
      <c r="N4" s="75"/>
    </row>
    <row r="5" spans="1:14">
      <c r="M5" s="75" t="s">
        <v>29</v>
      </c>
      <c r="N5" s="75"/>
    </row>
    <row r="6" spans="1:14">
      <c r="A6" t="s">
        <v>35</v>
      </c>
      <c r="M6" s="75" t="s">
        <v>30</v>
      </c>
      <c r="N6" s="75"/>
    </row>
    <row r="7" spans="1:14">
      <c r="M7" s="75" t="s">
        <v>31</v>
      </c>
      <c r="N7" s="75"/>
    </row>
    <row r="8" spans="1:14">
      <c r="A8" s="2" t="s">
        <v>36</v>
      </c>
      <c r="B8" s="2" t="s">
        <v>37</v>
      </c>
      <c r="C8" s="2" t="s">
        <v>130</v>
      </c>
      <c r="D8" s="2" t="s">
        <v>38</v>
      </c>
      <c r="E8" s="2" t="s">
        <v>39</v>
      </c>
      <c r="F8" s="2" t="s">
        <v>40</v>
      </c>
      <c r="G8" s="2" t="s">
        <v>41</v>
      </c>
      <c r="H8" s="2"/>
      <c r="I8" s="2" t="s">
        <v>42</v>
      </c>
      <c r="M8" s="75" t="s">
        <v>32</v>
      </c>
      <c r="N8" s="75"/>
    </row>
    <row r="9" spans="1:14">
      <c r="A9" s="2"/>
      <c r="B9" s="2"/>
      <c r="C9" s="2"/>
      <c r="D9" s="2"/>
      <c r="E9" s="2"/>
      <c r="F9" s="2"/>
      <c r="G9" s="2"/>
      <c r="H9" s="2"/>
      <c r="I9" s="2"/>
      <c r="M9" s="75" t="s">
        <v>33</v>
      </c>
      <c r="N9" s="75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M10" s="75" t="s">
        <v>34</v>
      </c>
      <c r="N10" s="75"/>
    </row>
    <row r="11" spans="1:14">
      <c r="A11" s="2"/>
      <c r="B11" s="2"/>
      <c r="C11" s="2"/>
      <c r="D11" s="2"/>
      <c r="E11" s="2"/>
      <c r="F11" s="2"/>
      <c r="G11" s="2"/>
      <c r="H11" s="2"/>
      <c r="I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mergeCells count="12">
    <mergeCell ref="M8:N8"/>
    <mergeCell ref="M10:N10"/>
    <mergeCell ref="M9:N9"/>
    <mergeCell ref="A1:L1"/>
    <mergeCell ref="A2:L2"/>
    <mergeCell ref="A3:L3"/>
    <mergeCell ref="M2:N2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B10" sqref="B10:B14"/>
    </sheetView>
  </sheetViews>
  <sheetFormatPr defaultRowHeight="15"/>
  <cols>
    <col min="4" max="4" width="11" customWidth="1"/>
  </cols>
  <sheetData>
    <row r="1" spans="1:12" ht="2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1:12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5" spans="1:12">
      <c r="A5" t="s">
        <v>132</v>
      </c>
      <c r="D5" t="s">
        <v>133</v>
      </c>
    </row>
    <row r="6" spans="1:12">
      <c r="A6" t="s">
        <v>117</v>
      </c>
      <c r="D6" t="s">
        <v>134</v>
      </c>
    </row>
    <row r="7" spans="1:12">
      <c r="A7" t="s">
        <v>135</v>
      </c>
      <c r="D7" t="s">
        <v>136</v>
      </c>
    </row>
    <row r="8" spans="1:12">
      <c r="A8" t="s">
        <v>42</v>
      </c>
      <c r="D8" t="s">
        <v>137</v>
      </c>
    </row>
    <row r="9" spans="1:12">
      <c r="A9" s="28" t="s">
        <v>3</v>
      </c>
      <c r="B9" s="28" t="s">
        <v>138</v>
      </c>
      <c r="C9" s="28" t="s">
        <v>125</v>
      </c>
      <c r="D9" s="31" t="s">
        <v>96</v>
      </c>
      <c r="E9" s="28" t="s">
        <v>139</v>
      </c>
      <c r="F9" s="28" t="s">
        <v>140</v>
      </c>
      <c r="G9" s="28" t="s">
        <v>141</v>
      </c>
      <c r="H9" s="28" t="s">
        <v>11</v>
      </c>
      <c r="I9" s="28"/>
    </row>
    <row r="10" spans="1:12">
      <c r="A10" s="2">
        <v>1</v>
      </c>
      <c r="B10" s="2" t="s">
        <v>149</v>
      </c>
      <c r="C10" s="2" t="s">
        <v>143</v>
      </c>
      <c r="D10" s="30">
        <v>2</v>
      </c>
      <c r="E10" s="2">
        <v>100</v>
      </c>
      <c r="F10" s="2">
        <v>50</v>
      </c>
      <c r="G10" s="29">
        <f>E10*F10</f>
        <v>5000</v>
      </c>
      <c r="H10" s="2"/>
      <c r="I10" s="2"/>
    </row>
    <row r="11" spans="1:12">
      <c r="A11" s="2">
        <v>2</v>
      </c>
      <c r="B11" s="2" t="s">
        <v>162</v>
      </c>
      <c r="C11" s="2" t="s">
        <v>143</v>
      </c>
      <c r="D11" s="30">
        <v>13</v>
      </c>
      <c r="E11" s="2">
        <v>20</v>
      </c>
      <c r="F11" s="2">
        <v>50</v>
      </c>
      <c r="G11" s="29">
        <f>E11*F11</f>
        <v>1000</v>
      </c>
      <c r="H11" s="2"/>
      <c r="I11" s="2"/>
    </row>
    <row r="12" spans="1:12">
      <c r="A12" s="2">
        <v>3</v>
      </c>
      <c r="B12" s="2" t="s">
        <v>163</v>
      </c>
      <c r="C12" s="2" t="s">
        <v>143</v>
      </c>
      <c r="D12" s="30">
        <v>45</v>
      </c>
      <c r="E12" s="2">
        <v>300</v>
      </c>
      <c r="F12" s="2">
        <v>50</v>
      </c>
      <c r="G12" s="29">
        <f>E12*F12</f>
        <v>15000</v>
      </c>
      <c r="H12" s="2"/>
      <c r="I12" s="2"/>
    </row>
    <row r="13" spans="1:12">
      <c r="A13" s="2">
        <v>4</v>
      </c>
      <c r="B13" s="2" t="s">
        <v>164</v>
      </c>
      <c r="C13" s="2" t="s">
        <v>147</v>
      </c>
      <c r="D13" s="30">
        <v>176</v>
      </c>
      <c r="E13" s="2">
        <v>100</v>
      </c>
      <c r="F13" s="2">
        <v>50</v>
      </c>
      <c r="G13" s="29">
        <f>E13*F13</f>
        <v>5000</v>
      </c>
      <c r="H13" s="2"/>
      <c r="I13" s="2"/>
    </row>
    <row r="14" spans="1:12">
      <c r="A14" s="2">
        <v>5</v>
      </c>
      <c r="B14" s="2" t="s">
        <v>148</v>
      </c>
      <c r="C14" s="2" t="s">
        <v>143</v>
      </c>
      <c r="D14" s="30">
        <v>37</v>
      </c>
      <c r="E14" s="2">
        <v>100</v>
      </c>
      <c r="F14" s="2">
        <v>50</v>
      </c>
      <c r="G14" s="29">
        <f>E14*F14</f>
        <v>5000</v>
      </c>
      <c r="H14" s="2"/>
      <c r="I14" s="2"/>
    </row>
    <row r="15" spans="1:12">
      <c r="A15" s="2"/>
      <c r="B15" s="2"/>
      <c r="C15" s="2"/>
      <c r="D15" s="30"/>
      <c r="E15" s="2"/>
      <c r="F15" s="2"/>
      <c r="G15" s="28">
        <f>SUM(G10:G14)</f>
        <v>31000</v>
      </c>
      <c r="H15" s="2"/>
      <c r="I15" s="2"/>
    </row>
  </sheetData>
  <mergeCells count="3">
    <mergeCell ref="A1:L1"/>
    <mergeCell ref="A2:L2"/>
    <mergeCell ref="A3:L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H3"/>
    </sheetView>
  </sheetViews>
  <sheetFormatPr defaultRowHeight="15"/>
  <cols>
    <col min="1" max="1" width="11.7109375" bestFit="1" customWidth="1"/>
    <col min="3" max="3" width="9.42578125" customWidth="1"/>
    <col min="5" max="5" width="16" customWidth="1"/>
    <col min="7" max="7" width="10.5703125" customWidth="1"/>
    <col min="8" max="8" width="10.42578125" customWidth="1"/>
    <col min="12" max="12" width="9.5703125" customWidth="1"/>
  </cols>
  <sheetData>
    <row r="1" spans="1:13" ht="21">
      <c r="A1" s="52" t="s">
        <v>0</v>
      </c>
      <c r="B1" s="53"/>
      <c r="C1" s="53"/>
      <c r="D1" s="53"/>
      <c r="E1" s="53"/>
      <c r="F1" s="53"/>
      <c r="G1" s="53"/>
      <c r="H1" s="53"/>
      <c r="I1" s="6"/>
      <c r="J1" s="6"/>
      <c r="K1" s="6"/>
      <c r="L1" s="7"/>
    </row>
    <row r="2" spans="1:13">
      <c r="A2" s="55" t="s">
        <v>1</v>
      </c>
      <c r="B2" s="56"/>
      <c r="C2" s="56"/>
      <c r="D2" s="56"/>
      <c r="E2" s="56"/>
      <c r="F2" s="56"/>
      <c r="G2" s="56"/>
      <c r="H2" s="56"/>
      <c r="I2" s="9"/>
      <c r="J2" s="9"/>
      <c r="K2" s="9"/>
      <c r="L2" s="10"/>
    </row>
    <row r="3" spans="1:13">
      <c r="A3" s="58" t="s">
        <v>2</v>
      </c>
      <c r="B3" s="59"/>
      <c r="C3" s="59"/>
      <c r="D3" s="59"/>
      <c r="E3" s="59"/>
      <c r="F3" s="59"/>
      <c r="G3" s="59"/>
      <c r="H3" s="59"/>
      <c r="I3" s="12"/>
      <c r="J3" s="12"/>
      <c r="K3" s="12"/>
      <c r="L3" s="13"/>
    </row>
    <row r="5" spans="1:13">
      <c r="A5" s="2" t="s">
        <v>151</v>
      </c>
      <c r="B5" s="78"/>
      <c r="C5" s="78"/>
      <c r="D5" s="78"/>
      <c r="E5" s="2" t="s">
        <v>152</v>
      </c>
      <c r="F5" s="78"/>
      <c r="G5" s="78"/>
      <c r="H5" s="78"/>
    </row>
    <row r="6" spans="1:13">
      <c r="A6" s="2" t="s">
        <v>153</v>
      </c>
      <c r="B6" s="78"/>
      <c r="C6" s="78"/>
      <c r="D6" s="78"/>
      <c r="E6" s="2" t="s">
        <v>154</v>
      </c>
      <c r="F6" s="78"/>
      <c r="G6" s="78"/>
      <c r="H6" s="78"/>
    </row>
    <row r="7" spans="1:13">
      <c r="A7" s="2" t="s">
        <v>129</v>
      </c>
      <c r="B7" s="26"/>
      <c r="C7" s="26"/>
      <c r="D7" s="26"/>
      <c r="E7" s="2" t="s">
        <v>60</v>
      </c>
      <c r="F7" s="26"/>
      <c r="G7" s="26"/>
      <c r="H7" s="26"/>
    </row>
    <row r="8" spans="1:13">
      <c r="B8" s="78"/>
      <c r="C8" s="78"/>
      <c r="D8" s="78"/>
      <c r="E8" s="2" t="s">
        <v>155</v>
      </c>
      <c r="F8" s="78"/>
      <c r="G8" s="78"/>
      <c r="H8" s="78"/>
    </row>
    <row r="9" spans="1:13">
      <c r="E9" s="2"/>
      <c r="F9" s="2"/>
      <c r="G9" s="2"/>
      <c r="H9" s="2"/>
      <c r="M9" t="s">
        <v>131</v>
      </c>
    </row>
    <row r="10" spans="1:13">
      <c r="A10" s="28" t="s">
        <v>3</v>
      </c>
      <c r="B10" s="28" t="s">
        <v>138</v>
      </c>
      <c r="C10" s="28" t="s">
        <v>125</v>
      </c>
      <c r="D10" s="28" t="s">
        <v>139</v>
      </c>
      <c r="E10" s="28" t="s">
        <v>140</v>
      </c>
      <c r="F10" s="28" t="s">
        <v>141</v>
      </c>
      <c r="G10" s="28" t="s">
        <v>11</v>
      </c>
      <c r="H10" s="28"/>
    </row>
    <row r="11" spans="1:13">
      <c r="A11" s="2">
        <v>1</v>
      </c>
      <c r="B11" s="2" t="s">
        <v>142</v>
      </c>
      <c r="C11" s="2" t="s">
        <v>143</v>
      </c>
      <c r="D11" s="2">
        <v>100</v>
      </c>
      <c r="E11" s="2">
        <v>50</v>
      </c>
      <c r="F11" s="29">
        <f>D11*E11</f>
        <v>5000</v>
      </c>
      <c r="G11" s="29"/>
      <c r="H11" s="2"/>
    </row>
    <row r="12" spans="1:13">
      <c r="A12" s="2">
        <v>2</v>
      </c>
      <c r="B12" s="2" t="s">
        <v>144</v>
      </c>
      <c r="C12" s="2" t="s">
        <v>143</v>
      </c>
      <c r="D12" s="2">
        <v>20</v>
      </c>
      <c r="E12" s="2">
        <v>50</v>
      </c>
      <c r="F12" s="29">
        <f t="shared" ref="F12:F15" si="0">D12*E12</f>
        <v>1000</v>
      </c>
      <c r="G12" s="29"/>
      <c r="H12" s="2"/>
    </row>
    <row r="13" spans="1:13">
      <c r="A13" s="2">
        <v>3</v>
      </c>
      <c r="B13" s="2" t="s">
        <v>145</v>
      </c>
      <c r="C13" s="2" t="s">
        <v>143</v>
      </c>
      <c r="D13" s="2">
        <v>300</v>
      </c>
      <c r="E13" s="2">
        <v>50</v>
      </c>
      <c r="F13" s="29">
        <f t="shared" si="0"/>
        <v>15000</v>
      </c>
      <c r="G13" s="29"/>
      <c r="H13" s="2"/>
    </row>
    <row r="14" spans="1:13">
      <c r="A14" s="2">
        <v>4</v>
      </c>
      <c r="B14" s="2" t="s">
        <v>146</v>
      </c>
      <c r="C14" s="2" t="s">
        <v>147</v>
      </c>
      <c r="D14" s="2">
        <v>100</v>
      </c>
      <c r="E14" s="2">
        <v>50</v>
      </c>
      <c r="F14" s="29">
        <f t="shared" si="0"/>
        <v>5000</v>
      </c>
      <c r="G14" s="29"/>
      <c r="H14" s="2"/>
    </row>
    <row r="15" spans="1:13">
      <c r="A15" s="2">
        <v>5</v>
      </c>
      <c r="B15" s="2" t="s">
        <v>148</v>
      </c>
      <c r="C15" s="2" t="s">
        <v>143</v>
      </c>
      <c r="D15" s="2">
        <v>100</v>
      </c>
      <c r="E15" s="2">
        <v>50</v>
      </c>
      <c r="F15" s="29">
        <f t="shared" si="0"/>
        <v>5000</v>
      </c>
      <c r="G15" s="29"/>
      <c r="H15" s="2"/>
    </row>
    <row r="16" spans="1:13">
      <c r="A16" s="2"/>
      <c r="B16" s="2"/>
      <c r="C16" s="2"/>
      <c r="D16" s="2"/>
      <c r="E16" s="2"/>
      <c r="F16" s="2">
        <f>SUM(F11:F15)</f>
        <v>31000</v>
      </c>
      <c r="G16" s="28"/>
      <c r="H16" s="2"/>
    </row>
  </sheetData>
  <mergeCells count="9">
    <mergeCell ref="B6:D6"/>
    <mergeCell ref="F6:H6"/>
    <mergeCell ref="B8:D8"/>
    <mergeCell ref="F8:H8"/>
    <mergeCell ref="A1:H1"/>
    <mergeCell ref="A2:H2"/>
    <mergeCell ref="A3:H3"/>
    <mergeCell ref="B5:D5"/>
    <mergeCell ref="F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F22" sqref="F22"/>
    </sheetView>
  </sheetViews>
  <sheetFormatPr defaultRowHeight="15"/>
  <cols>
    <col min="2" max="2" width="14.7109375" customWidth="1"/>
    <col min="4" max="4" width="10.5703125" customWidth="1"/>
  </cols>
  <sheetData>
    <row r="2" spans="1:11" ht="21">
      <c r="A2" s="5" t="s">
        <v>0</v>
      </c>
      <c r="B2" s="6"/>
      <c r="C2" s="6"/>
      <c r="D2" s="6"/>
      <c r="E2" s="6"/>
      <c r="F2" s="6"/>
      <c r="G2" s="6"/>
      <c r="H2" s="6"/>
      <c r="I2" s="53" t="s">
        <v>58</v>
      </c>
      <c r="J2" s="53"/>
      <c r="K2" s="54"/>
    </row>
    <row r="3" spans="1:1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10"/>
    </row>
    <row r="4" spans="1:11">
      <c r="A4" s="11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3"/>
    </row>
    <row r="5" spans="1:11">
      <c r="A5" s="14" t="s">
        <v>43</v>
      </c>
      <c r="B5" s="14"/>
      <c r="C5" s="14"/>
      <c r="D5" s="14"/>
      <c r="E5" s="14"/>
      <c r="F5" s="14"/>
      <c r="G5" s="14"/>
      <c r="H5" s="14"/>
      <c r="I5" s="14"/>
      <c r="J5" s="14"/>
      <c r="K5" s="15"/>
    </row>
    <row r="6" spans="1:11">
      <c r="A6" s="16" t="s">
        <v>3</v>
      </c>
      <c r="B6" s="16" t="s">
        <v>44</v>
      </c>
      <c r="C6" s="16" t="s">
        <v>45</v>
      </c>
      <c r="D6" s="16" t="s">
        <v>49</v>
      </c>
      <c r="E6" s="16" t="s">
        <v>46</v>
      </c>
      <c r="F6" s="16" t="s">
        <v>47</v>
      </c>
      <c r="G6" s="16" t="s">
        <v>48</v>
      </c>
    </row>
    <row r="7" spans="1:11">
      <c r="A7" s="2">
        <v>1</v>
      </c>
      <c r="B7" s="2" t="s">
        <v>50</v>
      </c>
      <c r="C7" s="17">
        <v>11</v>
      </c>
      <c r="D7" s="17">
        <v>3</v>
      </c>
      <c r="E7" s="17">
        <f>C7+D7</f>
        <v>14</v>
      </c>
      <c r="F7" s="17">
        <v>4</v>
      </c>
      <c r="G7" s="17">
        <f>E7-F7</f>
        <v>10</v>
      </c>
    </row>
    <row r="8" spans="1:11">
      <c r="A8" s="2">
        <v>2</v>
      </c>
      <c r="B8" s="2" t="s">
        <v>51</v>
      </c>
      <c r="C8" s="17">
        <v>1</v>
      </c>
      <c r="D8" s="17"/>
      <c r="E8" s="17">
        <f t="shared" ref="E8:E14" si="0">C8+D8</f>
        <v>1</v>
      </c>
      <c r="F8" s="17"/>
      <c r="G8" s="17">
        <f>E8-F8</f>
        <v>1</v>
      </c>
    </row>
    <row r="9" spans="1:11">
      <c r="A9" s="2">
        <v>3</v>
      </c>
      <c r="B9" s="2" t="s">
        <v>52</v>
      </c>
      <c r="C9" s="17"/>
      <c r="D9" s="17">
        <v>23</v>
      </c>
      <c r="E9" s="17">
        <f t="shared" si="0"/>
        <v>23</v>
      </c>
      <c r="F9" s="17">
        <v>9</v>
      </c>
      <c r="G9" s="17">
        <f t="shared" ref="G9:G14" si="1">E9-F9</f>
        <v>14</v>
      </c>
    </row>
    <row r="10" spans="1:11">
      <c r="A10" s="2">
        <v>4</v>
      </c>
      <c r="B10" s="2" t="s">
        <v>53</v>
      </c>
      <c r="C10" s="17">
        <v>60</v>
      </c>
      <c r="D10" s="17"/>
      <c r="E10" s="17">
        <f t="shared" si="0"/>
        <v>60</v>
      </c>
      <c r="F10" s="17"/>
      <c r="G10" s="17">
        <f t="shared" si="1"/>
        <v>60</v>
      </c>
    </row>
    <row r="11" spans="1:11">
      <c r="A11" s="2">
        <v>5</v>
      </c>
      <c r="B11" s="2" t="s">
        <v>54</v>
      </c>
      <c r="C11" s="17"/>
      <c r="D11" s="17"/>
      <c r="E11" s="17">
        <f t="shared" si="0"/>
        <v>0</v>
      </c>
      <c r="F11" s="17"/>
      <c r="G11" s="17">
        <f t="shared" si="1"/>
        <v>0</v>
      </c>
    </row>
    <row r="12" spans="1:11">
      <c r="A12" s="2">
        <v>6</v>
      </c>
      <c r="B12" s="2" t="s">
        <v>55</v>
      </c>
      <c r="C12" s="17">
        <v>12</v>
      </c>
      <c r="D12" s="17"/>
      <c r="E12" s="17">
        <f t="shared" si="0"/>
        <v>12</v>
      </c>
      <c r="F12" s="17"/>
      <c r="G12" s="17">
        <f t="shared" si="1"/>
        <v>12</v>
      </c>
    </row>
    <row r="13" spans="1:11">
      <c r="A13" s="2">
        <v>7</v>
      </c>
      <c r="B13" s="2" t="s">
        <v>56</v>
      </c>
      <c r="C13" s="17">
        <v>12</v>
      </c>
      <c r="D13" s="17">
        <v>56</v>
      </c>
      <c r="E13" s="17">
        <f t="shared" si="0"/>
        <v>68</v>
      </c>
      <c r="F13" s="17">
        <v>23</v>
      </c>
      <c r="G13" s="17">
        <f t="shared" si="1"/>
        <v>45</v>
      </c>
    </row>
    <row r="14" spans="1:11">
      <c r="A14" s="2">
        <v>8</v>
      </c>
      <c r="B14" s="2" t="s">
        <v>57</v>
      </c>
      <c r="C14" s="17">
        <v>60</v>
      </c>
      <c r="D14" s="17"/>
      <c r="E14" s="17">
        <f t="shared" si="0"/>
        <v>60</v>
      </c>
      <c r="F14" s="17"/>
      <c r="G14" s="17">
        <f t="shared" si="1"/>
        <v>60</v>
      </c>
    </row>
    <row r="15" spans="1:11">
      <c r="A15" s="2"/>
      <c r="B15" s="2"/>
      <c r="C15" s="2"/>
      <c r="D15" s="2"/>
      <c r="E15" s="18">
        <f>SUM(E7:E14)</f>
        <v>238</v>
      </c>
      <c r="F15" s="18">
        <f>SUM(F7:F14)</f>
        <v>36</v>
      </c>
      <c r="G15" s="18">
        <f>E15-F15</f>
        <v>202</v>
      </c>
    </row>
  </sheetData>
  <mergeCells count="1">
    <mergeCell ref="I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I17" sqref="I17"/>
    </sheetView>
  </sheetViews>
  <sheetFormatPr defaultRowHeight="15"/>
  <cols>
    <col min="3" max="3" width="15.140625" customWidth="1"/>
    <col min="4" max="5" width="16.42578125" customWidth="1"/>
    <col min="6" max="7" width="10.7109375" customWidth="1"/>
    <col min="8" max="8" width="11.7109375" customWidth="1"/>
    <col min="9" max="9" width="11.42578125" customWidth="1"/>
  </cols>
  <sheetData>
    <row r="1" spans="1:15" ht="2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53" t="s">
        <v>59</v>
      </c>
      <c r="N1" s="53"/>
      <c r="O1" s="54"/>
    </row>
    <row r="2" spans="1:15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1:15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>
      <c r="A4" s="14" t="s">
        <v>43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1:15">
      <c r="A5" s="16" t="s">
        <v>3</v>
      </c>
      <c r="B5" s="16" t="s">
        <v>60</v>
      </c>
      <c r="C5" s="19" t="s">
        <v>69</v>
      </c>
      <c r="D5" s="19" t="s">
        <v>44</v>
      </c>
      <c r="E5" s="16" t="s">
        <v>38</v>
      </c>
      <c r="F5" s="16" t="s">
        <v>68</v>
      </c>
      <c r="G5" s="16" t="s">
        <v>74</v>
      </c>
      <c r="H5" s="16" t="s">
        <v>129</v>
      </c>
      <c r="I5" s="16" t="s">
        <v>49</v>
      </c>
      <c r="J5" s="16" t="s">
        <v>47</v>
      </c>
      <c r="K5" s="16" t="s">
        <v>48</v>
      </c>
    </row>
    <row r="6" spans="1:15">
      <c r="A6" s="2">
        <v>1</v>
      </c>
      <c r="B6" s="2" t="s">
        <v>61</v>
      </c>
      <c r="C6" s="2" t="s">
        <v>73</v>
      </c>
      <c r="D6" s="2" t="s">
        <v>50</v>
      </c>
      <c r="E6" s="2" t="s">
        <v>70</v>
      </c>
      <c r="F6" s="17" t="s">
        <v>71</v>
      </c>
      <c r="G6" s="17"/>
      <c r="H6" s="17"/>
      <c r="I6" s="17">
        <v>13</v>
      </c>
      <c r="J6" s="17">
        <v>4</v>
      </c>
      <c r="K6" s="17">
        <f>I6-J6</f>
        <v>9</v>
      </c>
    </row>
    <row r="7" spans="1:15">
      <c r="A7" s="2">
        <v>2</v>
      </c>
      <c r="B7" s="2" t="s">
        <v>62</v>
      </c>
      <c r="C7" s="2" t="s">
        <v>73</v>
      </c>
      <c r="D7" s="2" t="s">
        <v>51</v>
      </c>
      <c r="E7" s="2" t="s">
        <v>72</v>
      </c>
      <c r="F7" s="17" t="s">
        <v>71</v>
      </c>
      <c r="G7" s="17"/>
      <c r="H7" s="17"/>
      <c r="I7" s="17">
        <v>300</v>
      </c>
      <c r="J7" s="17">
        <v>300</v>
      </c>
      <c r="K7" s="17">
        <f t="shared" ref="K7:K14" si="0">I7-J7</f>
        <v>0</v>
      </c>
    </row>
    <row r="8" spans="1:15">
      <c r="A8" s="2">
        <v>3</v>
      </c>
      <c r="B8" s="2" t="s">
        <v>63</v>
      </c>
      <c r="C8" s="2" t="s">
        <v>73</v>
      </c>
      <c r="D8" s="2" t="s">
        <v>52</v>
      </c>
      <c r="E8" s="2"/>
      <c r="F8" s="17" t="s">
        <v>71</v>
      </c>
      <c r="G8" s="17"/>
      <c r="H8" s="17"/>
      <c r="I8" s="17">
        <v>23</v>
      </c>
      <c r="J8" s="17">
        <v>9</v>
      </c>
      <c r="K8" s="17">
        <f t="shared" si="0"/>
        <v>14</v>
      </c>
    </row>
    <row r="9" spans="1:15">
      <c r="A9" s="2">
        <v>4</v>
      </c>
      <c r="B9" s="2" t="s">
        <v>64</v>
      </c>
      <c r="C9" s="2" t="s">
        <v>73</v>
      </c>
      <c r="D9" s="2" t="s">
        <v>53</v>
      </c>
      <c r="E9" s="2"/>
      <c r="F9" s="17" t="s">
        <v>71</v>
      </c>
      <c r="G9" s="17"/>
      <c r="H9" s="17"/>
      <c r="I9" s="17">
        <v>1600</v>
      </c>
      <c r="J9" s="17">
        <v>400</v>
      </c>
      <c r="K9" s="17">
        <f t="shared" si="0"/>
        <v>1200</v>
      </c>
    </row>
    <row r="10" spans="1:15">
      <c r="A10" s="2">
        <v>5</v>
      </c>
      <c r="B10" s="2" t="s">
        <v>65</v>
      </c>
      <c r="C10" s="2" t="s">
        <v>73</v>
      </c>
      <c r="D10" s="2" t="s">
        <v>54</v>
      </c>
      <c r="E10" s="2"/>
      <c r="F10" s="17" t="s">
        <v>71</v>
      </c>
      <c r="G10" s="17"/>
      <c r="H10" s="17"/>
      <c r="I10" s="17">
        <v>1200</v>
      </c>
      <c r="J10" s="17">
        <v>900</v>
      </c>
      <c r="K10" s="17">
        <f t="shared" si="0"/>
        <v>300</v>
      </c>
    </row>
    <row r="11" spans="1:15">
      <c r="A11" s="2">
        <v>6</v>
      </c>
      <c r="B11" s="2" t="s">
        <v>66</v>
      </c>
      <c r="C11" s="2" t="s">
        <v>73</v>
      </c>
      <c r="D11" s="2" t="s">
        <v>55</v>
      </c>
      <c r="E11" s="2"/>
      <c r="F11" s="17" t="s">
        <v>71</v>
      </c>
      <c r="G11" s="17"/>
      <c r="H11" s="17"/>
      <c r="I11" s="17">
        <v>1800</v>
      </c>
      <c r="J11" s="17">
        <v>1200</v>
      </c>
      <c r="K11" s="17">
        <f t="shared" si="0"/>
        <v>600</v>
      </c>
    </row>
    <row r="12" spans="1:15">
      <c r="A12" s="2">
        <v>7</v>
      </c>
      <c r="B12" s="2" t="s">
        <v>66</v>
      </c>
      <c r="C12" s="2" t="s">
        <v>73</v>
      </c>
      <c r="D12" s="2" t="s">
        <v>56</v>
      </c>
      <c r="E12" s="2"/>
      <c r="F12" s="17" t="s">
        <v>71</v>
      </c>
      <c r="G12" s="17"/>
      <c r="H12" s="17"/>
      <c r="I12" s="17">
        <v>56</v>
      </c>
      <c r="J12" s="17">
        <v>23</v>
      </c>
      <c r="K12" s="17">
        <f t="shared" si="0"/>
        <v>33</v>
      </c>
    </row>
    <row r="13" spans="1:15">
      <c r="A13" s="2">
        <v>8</v>
      </c>
      <c r="B13" s="2" t="s">
        <v>67</v>
      </c>
      <c r="C13" s="2" t="s">
        <v>73</v>
      </c>
      <c r="D13" s="2" t="s">
        <v>57</v>
      </c>
      <c r="E13" s="2"/>
      <c r="F13" s="17" t="s">
        <v>71</v>
      </c>
      <c r="G13" s="17"/>
      <c r="H13" s="17"/>
      <c r="I13" s="17">
        <v>800</v>
      </c>
      <c r="J13" s="17"/>
      <c r="K13" s="17">
        <f t="shared" si="0"/>
        <v>800</v>
      </c>
    </row>
    <row r="14" spans="1:15">
      <c r="A14" s="2"/>
      <c r="B14" s="2"/>
      <c r="C14" s="2"/>
      <c r="D14" s="2"/>
      <c r="E14" s="2"/>
      <c r="F14" s="2"/>
      <c r="G14" s="2"/>
      <c r="H14" s="2"/>
      <c r="I14" s="17">
        <f>SUM(I6:I13)</f>
        <v>5792</v>
      </c>
      <c r="J14" s="18">
        <f>SUM(J6:J13)</f>
        <v>2836</v>
      </c>
      <c r="K14" s="17">
        <f t="shared" si="0"/>
        <v>2956</v>
      </c>
    </row>
    <row r="15" spans="1:15"/>
  </sheetData>
  <mergeCells count="1">
    <mergeCell ref="M1:O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I19" sqref="I19"/>
    </sheetView>
  </sheetViews>
  <sheetFormatPr defaultRowHeight="15"/>
  <cols>
    <col min="2" max="2" width="15.42578125" customWidth="1"/>
    <col min="6" max="6" width="11.85546875" customWidth="1"/>
    <col min="10" max="10" width="11.7109375" customWidth="1"/>
  </cols>
  <sheetData>
    <row r="1" spans="1:10" ht="21">
      <c r="A1" s="5" t="s">
        <v>0</v>
      </c>
      <c r="B1" s="6"/>
      <c r="C1" s="6"/>
      <c r="D1" s="6"/>
      <c r="E1" s="6"/>
      <c r="F1" s="6"/>
      <c r="G1" s="6"/>
      <c r="H1" s="6"/>
    </row>
    <row r="2" spans="1:10">
      <c r="A2" s="8" t="s">
        <v>1</v>
      </c>
      <c r="B2" s="9"/>
      <c r="C2" s="9"/>
      <c r="D2" s="9"/>
      <c r="E2" s="9"/>
      <c r="F2" s="9"/>
      <c r="G2" s="9"/>
      <c r="H2" s="9"/>
    </row>
    <row r="3" spans="1:10">
      <c r="A3" s="11" t="s">
        <v>2</v>
      </c>
      <c r="B3" s="12"/>
      <c r="C3" s="12"/>
      <c r="D3" s="12"/>
      <c r="E3" s="12"/>
      <c r="F3" s="12"/>
      <c r="G3" s="12"/>
      <c r="H3" s="9"/>
    </row>
    <row r="4" spans="1:10">
      <c r="A4" s="14" t="s">
        <v>43</v>
      </c>
      <c r="B4" s="14"/>
      <c r="C4" s="14"/>
      <c r="D4" s="14"/>
      <c r="E4" s="14"/>
      <c r="F4" s="14"/>
      <c r="G4" s="14"/>
      <c r="H4" s="20"/>
      <c r="I4" s="2"/>
      <c r="J4" s="2"/>
    </row>
    <row r="5" spans="1:10">
      <c r="A5" s="16" t="s">
        <v>3</v>
      </c>
      <c r="B5" s="19" t="s">
        <v>69</v>
      </c>
      <c r="C5" s="16" t="s">
        <v>60</v>
      </c>
      <c r="D5" s="16" t="s">
        <v>38</v>
      </c>
      <c r="E5" s="16" t="s">
        <v>68</v>
      </c>
      <c r="F5" s="16" t="s">
        <v>49</v>
      </c>
      <c r="G5" s="16" t="s">
        <v>47</v>
      </c>
      <c r="H5" s="16" t="s">
        <v>48</v>
      </c>
      <c r="I5" s="16" t="s">
        <v>74</v>
      </c>
      <c r="J5" s="16" t="s">
        <v>75</v>
      </c>
    </row>
    <row r="6" spans="1:10">
      <c r="A6" s="2">
        <v>1</v>
      </c>
      <c r="B6" s="2" t="s">
        <v>73</v>
      </c>
      <c r="C6" s="2" t="s">
        <v>61</v>
      </c>
      <c r="D6" s="2" t="s">
        <v>70</v>
      </c>
      <c r="E6" s="17" t="s">
        <v>71</v>
      </c>
      <c r="F6" s="17">
        <v>13</v>
      </c>
      <c r="G6" s="17">
        <v>4</v>
      </c>
      <c r="H6" s="17">
        <f t="shared" ref="H6:H14" si="0">F6-G6</f>
        <v>9</v>
      </c>
      <c r="I6" s="21">
        <v>1286</v>
      </c>
      <c r="J6" s="2"/>
    </row>
    <row r="7" spans="1:10">
      <c r="A7" s="2">
        <v>2</v>
      </c>
      <c r="B7" s="2" t="s">
        <v>73</v>
      </c>
      <c r="C7" s="2" t="s">
        <v>62</v>
      </c>
      <c r="D7" s="2" t="s">
        <v>72</v>
      </c>
      <c r="E7" s="17" t="s">
        <v>71</v>
      </c>
      <c r="F7" s="17"/>
      <c r="G7" s="17"/>
      <c r="H7" s="17">
        <f t="shared" si="0"/>
        <v>0</v>
      </c>
      <c r="I7" s="21">
        <v>1286</v>
      </c>
      <c r="J7" s="2"/>
    </row>
    <row r="8" spans="1:10">
      <c r="A8" s="2">
        <v>3</v>
      </c>
      <c r="B8" s="2" t="s">
        <v>73</v>
      </c>
      <c r="C8" s="2" t="s">
        <v>63</v>
      </c>
      <c r="D8" s="2"/>
      <c r="E8" s="17" t="s">
        <v>71</v>
      </c>
      <c r="F8" s="17">
        <v>23</v>
      </c>
      <c r="G8" s="17">
        <v>9</v>
      </c>
      <c r="H8" s="17">
        <f t="shared" si="0"/>
        <v>14</v>
      </c>
      <c r="I8" s="21" t="s">
        <v>76</v>
      </c>
      <c r="J8" s="2"/>
    </row>
    <row r="9" spans="1:10">
      <c r="A9" s="2">
        <v>4</v>
      </c>
      <c r="B9" s="2" t="s">
        <v>73</v>
      </c>
      <c r="C9" s="2" t="s">
        <v>64</v>
      </c>
      <c r="D9" s="2"/>
      <c r="E9" s="17" t="s">
        <v>71</v>
      </c>
      <c r="F9" s="17"/>
      <c r="G9" s="17"/>
      <c r="H9" s="17">
        <f t="shared" si="0"/>
        <v>0</v>
      </c>
      <c r="I9" s="21">
        <v>1295</v>
      </c>
      <c r="J9" s="2"/>
    </row>
    <row r="10" spans="1:10">
      <c r="A10" s="2">
        <v>5</v>
      </c>
      <c r="B10" s="2" t="s">
        <v>73</v>
      </c>
      <c r="C10" s="2" t="s">
        <v>65</v>
      </c>
      <c r="D10" s="2"/>
      <c r="E10" s="17" t="s">
        <v>71</v>
      </c>
      <c r="F10" s="17"/>
      <c r="G10" s="17"/>
      <c r="H10" s="17">
        <f t="shared" si="0"/>
        <v>0</v>
      </c>
      <c r="I10" s="21" t="s">
        <v>77</v>
      </c>
      <c r="J10" s="2"/>
    </row>
    <row r="11" spans="1:10">
      <c r="A11" s="2">
        <v>6</v>
      </c>
      <c r="B11" s="2" t="s">
        <v>73</v>
      </c>
      <c r="C11" s="2" t="s">
        <v>66</v>
      </c>
      <c r="D11" s="2"/>
      <c r="E11" s="17" t="s">
        <v>71</v>
      </c>
      <c r="F11" s="17"/>
      <c r="G11" s="17"/>
      <c r="H11" s="17">
        <f t="shared" si="0"/>
        <v>0</v>
      </c>
      <c r="I11" s="21">
        <v>1292</v>
      </c>
      <c r="J11" s="2"/>
    </row>
    <row r="12" spans="1:10">
      <c r="A12" s="2">
        <v>7</v>
      </c>
      <c r="B12" s="2" t="s">
        <v>73</v>
      </c>
      <c r="C12" s="2" t="s">
        <v>66</v>
      </c>
      <c r="D12" s="2"/>
      <c r="E12" s="17" t="s">
        <v>71</v>
      </c>
      <c r="F12" s="17">
        <v>56</v>
      </c>
      <c r="G12" s="17">
        <v>23</v>
      </c>
      <c r="H12" s="17">
        <f t="shared" si="0"/>
        <v>33</v>
      </c>
      <c r="I12" s="21">
        <v>1278</v>
      </c>
      <c r="J12" s="2"/>
    </row>
    <row r="13" spans="1:10">
      <c r="A13" s="2">
        <v>8</v>
      </c>
      <c r="B13" s="2" t="s">
        <v>73</v>
      </c>
      <c r="C13" s="2" t="s">
        <v>67</v>
      </c>
      <c r="D13" s="2"/>
      <c r="E13" s="17" t="s">
        <v>71</v>
      </c>
      <c r="F13" s="17"/>
      <c r="G13" s="17"/>
      <c r="H13" s="17">
        <f t="shared" si="0"/>
        <v>0</v>
      </c>
      <c r="I13" s="21" t="s">
        <v>78</v>
      </c>
      <c r="J13" s="2"/>
    </row>
    <row r="14" spans="1:10">
      <c r="A14" s="2"/>
      <c r="B14" s="2"/>
      <c r="C14" s="2"/>
      <c r="D14" s="2"/>
      <c r="E14" s="2"/>
      <c r="F14" s="17">
        <f>SUM(F6:F13)</f>
        <v>92</v>
      </c>
      <c r="G14" s="18">
        <f>SUM(G6:G13)</f>
        <v>36</v>
      </c>
      <c r="H14" s="17">
        <f t="shared" si="0"/>
        <v>56</v>
      </c>
      <c r="I14" s="2"/>
      <c r="J14" s="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"/>
  <sheetViews>
    <sheetView topLeftCell="A4" workbookViewId="0">
      <selection activeCell="F25" sqref="F25"/>
    </sheetView>
  </sheetViews>
  <sheetFormatPr defaultRowHeight="15"/>
  <cols>
    <col min="1" max="1" width="11.140625" customWidth="1"/>
    <col min="4" max="4" width="27" bestFit="1" customWidth="1"/>
    <col min="5" max="5" width="11.7109375" customWidth="1"/>
    <col min="6" max="6" width="11.5703125" customWidth="1"/>
    <col min="7" max="7" width="10.5703125" customWidth="1"/>
    <col min="8" max="8" width="11.140625" customWidth="1"/>
  </cols>
  <sheetData>
    <row r="1" spans="1:11" ht="2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3"/>
    </row>
    <row r="4" spans="1:11">
      <c r="A4" t="s">
        <v>79</v>
      </c>
    </row>
    <row r="5" spans="1:11" ht="4.5" customHeight="1">
      <c r="A5" s="22"/>
      <c r="B5" s="22"/>
      <c r="C5" s="22"/>
      <c r="D5" s="22"/>
      <c r="E5" s="22"/>
      <c r="F5" s="22"/>
      <c r="G5" s="22"/>
    </row>
    <row r="6" spans="1:11">
      <c r="A6" s="79" t="s">
        <v>80</v>
      </c>
      <c r="B6" s="79"/>
      <c r="C6" s="79"/>
      <c r="D6" s="79"/>
      <c r="E6" s="79"/>
      <c r="F6" s="79"/>
      <c r="G6" s="79"/>
    </row>
    <row r="7" spans="1:11">
      <c r="A7" s="2" t="s">
        <v>81</v>
      </c>
      <c r="B7" s="2" t="s">
        <v>82</v>
      </c>
      <c r="C7" s="2" t="s">
        <v>83</v>
      </c>
      <c r="D7" s="2" t="s">
        <v>84</v>
      </c>
      <c r="E7" s="2" t="s">
        <v>60</v>
      </c>
      <c r="F7" s="2" t="s">
        <v>85</v>
      </c>
      <c r="G7" s="2" t="s">
        <v>11</v>
      </c>
    </row>
    <row r="8" spans="1:11">
      <c r="A8">
        <v>117</v>
      </c>
      <c r="B8" t="s">
        <v>9</v>
      </c>
      <c r="C8">
        <v>300</v>
      </c>
      <c r="D8" t="s">
        <v>92</v>
      </c>
      <c r="E8" t="s">
        <v>102</v>
      </c>
    </row>
    <row r="9" spans="1:11">
      <c r="A9">
        <v>4466</v>
      </c>
      <c r="B9" t="s">
        <v>91</v>
      </c>
      <c r="C9">
        <v>594</v>
      </c>
      <c r="D9" t="s">
        <v>93</v>
      </c>
      <c r="E9" t="s">
        <v>103</v>
      </c>
    </row>
    <row r="10" spans="1:11">
      <c r="A10">
        <v>4246</v>
      </c>
      <c r="B10" t="s">
        <v>91</v>
      </c>
      <c r="C10">
        <v>4</v>
      </c>
      <c r="D10" t="s">
        <v>94</v>
      </c>
      <c r="E10" t="s">
        <v>102</v>
      </c>
    </row>
    <row r="11" spans="1:11">
      <c r="A11">
        <v>4465</v>
      </c>
      <c r="B11" t="s">
        <v>91</v>
      </c>
      <c r="C11">
        <v>365.4</v>
      </c>
      <c r="D11" t="s">
        <v>95</v>
      </c>
      <c r="E11" t="s">
        <v>103</v>
      </c>
    </row>
    <row r="16" spans="1:11">
      <c r="A16" s="2" t="s">
        <v>81</v>
      </c>
      <c r="B16" s="2" t="s">
        <v>86</v>
      </c>
      <c r="C16" s="2" t="s">
        <v>87</v>
      </c>
      <c r="D16" s="2" t="s">
        <v>85</v>
      </c>
      <c r="E16" s="2" t="s">
        <v>88</v>
      </c>
      <c r="F16" s="2" t="s">
        <v>5</v>
      </c>
      <c r="G16" s="2" t="s">
        <v>89</v>
      </c>
      <c r="H16" s="2" t="s">
        <v>90</v>
      </c>
      <c r="I16" s="2" t="s">
        <v>11</v>
      </c>
    </row>
    <row r="17" spans="1:8">
      <c r="A17" s="1">
        <v>6234</v>
      </c>
      <c r="B17" t="s">
        <v>98</v>
      </c>
      <c r="C17" t="s">
        <v>102</v>
      </c>
      <c r="D17" t="s">
        <v>104</v>
      </c>
      <c r="E17" t="s">
        <v>71</v>
      </c>
      <c r="F17" t="s">
        <v>109</v>
      </c>
      <c r="G17">
        <v>302.3</v>
      </c>
      <c r="H17">
        <f>G17+18</f>
        <v>320.3</v>
      </c>
    </row>
    <row r="18" spans="1:8">
      <c r="A18" s="1">
        <v>6235</v>
      </c>
      <c r="B18" t="s">
        <v>99</v>
      </c>
      <c r="C18" t="s">
        <v>103</v>
      </c>
      <c r="D18" t="s">
        <v>104</v>
      </c>
      <c r="E18" t="s">
        <v>105</v>
      </c>
      <c r="F18" t="s">
        <v>110</v>
      </c>
      <c r="G18">
        <v>242.15</v>
      </c>
      <c r="H18">
        <f t="shared" ref="H18:H24" si="0">G18+18</f>
        <v>260.14999999999998</v>
      </c>
    </row>
    <row r="19" spans="1:8">
      <c r="A19" s="1">
        <v>6236</v>
      </c>
      <c r="B19" t="s">
        <v>98</v>
      </c>
      <c r="C19" t="s">
        <v>102</v>
      </c>
      <c r="D19" t="s">
        <v>104</v>
      </c>
      <c r="E19" t="s">
        <v>106</v>
      </c>
      <c r="F19" t="s">
        <v>111</v>
      </c>
      <c r="G19">
        <v>217.23</v>
      </c>
      <c r="H19">
        <f t="shared" si="0"/>
        <v>235.23</v>
      </c>
    </row>
    <row r="20" spans="1:8">
      <c r="A20" s="1">
        <v>6237</v>
      </c>
      <c r="B20" t="s">
        <v>98</v>
      </c>
      <c r="C20" t="s">
        <v>103</v>
      </c>
      <c r="D20" t="s">
        <v>104</v>
      </c>
      <c r="E20" t="s">
        <v>107</v>
      </c>
      <c r="F20" t="s">
        <v>112</v>
      </c>
      <c r="G20">
        <v>160.19999999999999</v>
      </c>
      <c r="H20">
        <f t="shared" si="0"/>
        <v>178.2</v>
      </c>
    </row>
    <row r="21" spans="1:8">
      <c r="A21" s="1">
        <v>6238</v>
      </c>
      <c r="B21" t="s">
        <v>100</v>
      </c>
      <c r="C21" t="s">
        <v>102</v>
      </c>
      <c r="D21" t="s">
        <v>104</v>
      </c>
      <c r="E21" t="s">
        <v>71</v>
      </c>
      <c r="F21" t="s">
        <v>91</v>
      </c>
      <c r="G21">
        <v>41.8</v>
      </c>
      <c r="H21">
        <f t="shared" si="0"/>
        <v>59.8</v>
      </c>
    </row>
    <row r="22" spans="1:8">
      <c r="A22" s="1">
        <v>6239</v>
      </c>
      <c r="B22" t="s">
        <v>101</v>
      </c>
      <c r="C22" t="s">
        <v>103</v>
      </c>
      <c r="D22" t="s">
        <v>104</v>
      </c>
      <c r="E22" t="s">
        <v>108</v>
      </c>
      <c r="F22" t="s">
        <v>113</v>
      </c>
      <c r="G22">
        <v>38.229999999999997</v>
      </c>
      <c r="H22">
        <f t="shared" si="0"/>
        <v>56.23</v>
      </c>
    </row>
    <row r="23" spans="1:8">
      <c r="A23" s="1">
        <v>6240</v>
      </c>
      <c r="B23" t="s">
        <v>98</v>
      </c>
      <c r="C23" t="s">
        <v>102</v>
      </c>
      <c r="D23" t="s">
        <v>104</v>
      </c>
      <c r="E23" t="s">
        <v>71</v>
      </c>
      <c r="F23" t="s">
        <v>114</v>
      </c>
      <c r="G23">
        <v>614.45000000000005</v>
      </c>
      <c r="H23">
        <f t="shared" si="0"/>
        <v>632.45000000000005</v>
      </c>
    </row>
    <row r="24" spans="1:8">
      <c r="A24" s="1">
        <v>6241</v>
      </c>
      <c r="B24" t="s">
        <v>99</v>
      </c>
      <c r="C24" t="s">
        <v>103</v>
      </c>
      <c r="D24" t="s">
        <v>104</v>
      </c>
      <c r="E24" t="s">
        <v>106</v>
      </c>
      <c r="F24" t="s">
        <v>115</v>
      </c>
      <c r="G24">
        <v>47</v>
      </c>
      <c r="H24">
        <f t="shared" si="0"/>
        <v>65</v>
      </c>
    </row>
    <row r="25" spans="1:8">
      <c r="A25" s="1"/>
    </row>
  </sheetData>
  <mergeCells count="1">
    <mergeCell ref="A6:G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B17" sqref="B17"/>
    </sheetView>
  </sheetViews>
  <sheetFormatPr defaultRowHeight="15"/>
  <cols>
    <col min="4" max="4" width="11" bestFit="1" customWidth="1"/>
  </cols>
  <sheetData>
    <row r="1" spans="1:9">
      <c r="A1" s="32"/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6"/>
      <c r="C2" s="36"/>
      <c r="D2" s="36"/>
      <c r="E2" s="36"/>
      <c r="F2" s="36"/>
      <c r="G2" s="36"/>
      <c r="H2" s="36"/>
      <c r="I2" s="37"/>
    </row>
    <row r="3" spans="1:9">
      <c r="A3" s="35"/>
      <c r="B3" s="36"/>
      <c r="C3" s="36"/>
      <c r="D3" s="36"/>
      <c r="E3" s="36"/>
      <c r="F3" s="36"/>
      <c r="G3" s="36"/>
      <c r="H3" s="36"/>
      <c r="I3" s="37"/>
    </row>
    <row r="4" spans="1:9">
      <c r="A4" s="38"/>
      <c r="B4" s="39"/>
      <c r="C4" s="39"/>
      <c r="D4" s="39"/>
      <c r="E4" s="39"/>
      <c r="F4" s="39"/>
      <c r="G4" s="39"/>
      <c r="H4" s="39"/>
      <c r="I4" s="40"/>
    </row>
    <row r="5" spans="1:9">
      <c r="A5" t="s">
        <v>132</v>
      </c>
      <c r="D5" t="s">
        <v>133</v>
      </c>
    </row>
    <row r="6" spans="1:9">
      <c r="A6" t="s">
        <v>117</v>
      </c>
      <c r="D6" t="s">
        <v>150</v>
      </c>
    </row>
    <row r="7" spans="1:9">
      <c r="A7" t="s">
        <v>135</v>
      </c>
    </row>
    <row r="8" spans="1:9">
      <c r="A8" t="s">
        <v>42</v>
      </c>
    </row>
    <row r="9" spans="1:9">
      <c r="A9" s="28" t="s">
        <v>3</v>
      </c>
      <c r="B9" s="28" t="s">
        <v>138</v>
      </c>
      <c r="C9" s="28" t="s">
        <v>125</v>
      </c>
      <c r="D9" s="31" t="s">
        <v>96</v>
      </c>
      <c r="E9" s="28" t="s">
        <v>139</v>
      </c>
      <c r="F9" s="28" t="s">
        <v>140</v>
      </c>
      <c r="G9" s="28" t="s">
        <v>141</v>
      </c>
      <c r="H9" s="28" t="s">
        <v>11</v>
      </c>
      <c r="I9" s="28"/>
    </row>
    <row r="10" spans="1:9">
      <c r="A10" s="2">
        <v>1</v>
      </c>
      <c r="B10" s="2" t="s">
        <v>142</v>
      </c>
      <c r="C10" s="2" t="s">
        <v>143</v>
      </c>
      <c r="D10" s="30">
        <v>2</v>
      </c>
      <c r="E10" s="2">
        <v>100</v>
      </c>
      <c r="F10" s="2">
        <v>50</v>
      </c>
      <c r="G10" s="29">
        <f>E10*F10</f>
        <v>5000</v>
      </c>
      <c r="H10" s="2"/>
      <c r="I10" s="2"/>
    </row>
    <row r="11" spans="1:9">
      <c r="A11" s="2">
        <v>2</v>
      </c>
      <c r="B11" s="2" t="s">
        <v>144</v>
      </c>
      <c r="C11" s="2" t="s">
        <v>143</v>
      </c>
      <c r="D11" s="30">
        <v>13</v>
      </c>
      <c r="E11" s="2">
        <v>20</v>
      </c>
      <c r="F11" s="2">
        <v>50</v>
      </c>
      <c r="G11" s="29">
        <f>E11*F11</f>
        <v>1000</v>
      </c>
      <c r="H11" s="2"/>
      <c r="I11" s="2"/>
    </row>
    <row r="12" spans="1:9">
      <c r="A12" s="2">
        <v>3</v>
      </c>
      <c r="B12" s="2" t="s">
        <v>145</v>
      </c>
      <c r="C12" s="2" t="s">
        <v>143</v>
      </c>
      <c r="D12" s="30">
        <v>45</v>
      </c>
      <c r="E12" s="2">
        <v>300</v>
      </c>
      <c r="F12" s="2">
        <v>50</v>
      </c>
      <c r="G12" s="29">
        <f>E12*F12</f>
        <v>15000</v>
      </c>
      <c r="H12" s="2"/>
      <c r="I12" s="2"/>
    </row>
    <row r="13" spans="1:9">
      <c r="A13" s="2">
        <v>4</v>
      </c>
      <c r="B13" s="2" t="s">
        <v>146</v>
      </c>
      <c r="C13" s="2" t="s">
        <v>147</v>
      </c>
      <c r="D13" s="30">
        <v>176</v>
      </c>
      <c r="E13" s="2">
        <v>100</v>
      </c>
      <c r="F13" s="2">
        <v>50</v>
      </c>
      <c r="G13" s="29">
        <f>E13*F13</f>
        <v>5000</v>
      </c>
      <c r="H13" s="2"/>
      <c r="I13" s="2"/>
    </row>
    <row r="14" spans="1:9">
      <c r="A14" s="2">
        <v>5</v>
      </c>
      <c r="B14" s="2" t="s">
        <v>148</v>
      </c>
      <c r="C14" s="2" t="s">
        <v>143</v>
      </c>
      <c r="D14" s="30">
        <v>37</v>
      </c>
      <c r="E14" s="2">
        <v>100</v>
      </c>
      <c r="F14" s="2">
        <v>50</v>
      </c>
      <c r="G14" s="29">
        <f>E14*F14</f>
        <v>5000</v>
      </c>
      <c r="H14" s="2"/>
      <c r="I14" s="2"/>
    </row>
    <row r="15" spans="1:9">
      <c r="A15" s="2"/>
      <c r="B15" s="2"/>
      <c r="C15" s="2"/>
      <c r="D15" s="30"/>
      <c r="E15" s="2"/>
      <c r="F15" s="2"/>
      <c r="G15" s="28">
        <f>SUM(G10:G14)</f>
        <v>31000</v>
      </c>
      <c r="H15" s="2"/>
      <c r="I1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work order</vt:lpstr>
      <vt:lpstr>item info</vt:lpstr>
      <vt:lpstr>ISSUE INFO</vt:lpstr>
      <vt:lpstr>Receive Info</vt:lpstr>
      <vt:lpstr>Stock Position</vt:lpstr>
      <vt:lpstr>Stock position 1</vt:lpstr>
      <vt:lpstr>stock</vt:lpstr>
      <vt:lpstr>receive &amp; delivery</vt:lpstr>
      <vt:lpstr>wastage</vt:lpstr>
      <vt:lpstr>Challan</vt:lpstr>
      <vt:lpstr>Job no wise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2018-05-31T04:36:16Z</dcterms:modified>
</cp:coreProperties>
</file>