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0.xml" ContentType="application/vnd.openxmlformats-officedocument.drawingml.chart+xml"/>
  <Override PartName="/xl/charts/chart18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<sst xmlns="http://schemas.openxmlformats.org/spreadsheetml/2006/main" count="77" uniqueCount="47">
  <si>
    <t xml:space="preserve">Algo</t>
  </si>
  <si>
    <t xml:space="preserve">Times</t>
  </si>
  <si>
    <t xml:space="preserve">Memory</t>
  </si>
  <si>
    <t xml:space="preserve">Time x Memory</t>
  </si>
  <si>
    <t xml:space="preserve">MBh</t>
  </si>
  <si>
    <t xml:space="preserve">Original Go (est)</t>
  </si>
  <si>
    <t xml:space="preserve">Original</t>
  </si>
  <si>
    <t xml:space="preserve">Buffered</t>
  </si>
  <si>
    <t xml:space="preserve">StreamByteArray</t>
  </si>
  <si>
    <t xml:space="preserve">Compact</t>
  </si>
  <si>
    <t xml:space="preserve">Compact Par</t>
  </si>
  <si>
    <t xml:space="preserve">Times x Memory</t>
  </si>
  <si>
    <t xml:space="preserve">4c</t>
  </si>
  <si>
    <t xml:space="preserve">File Name</t>
  </si>
  <si>
    <t xml:space="preserve">BAM File Size</t>
  </si>
  <si>
    <t xml:space="preserve">SAM File Size</t>
  </si>
  <si>
    <t xml:space="preserve">Time Compact</t>
  </si>
  <si>
    <t xml:space="preserve">Time Par</t>
  </si>
  <si>
    <t xml:space="preserve">Time Orig(Opt)</t>
  </si>
  <si>
    <t xml:space="preserve">ElPrep SBA</t>
  </si>
  <si>
    <t xml:space="preserve">BAM_144MB</t>
  </si>
  <si>
    <t xml:space="preserve">BAM_1_2GB</t>
  </si>
  <si>
    <t xml:space="preserve">BAM_8GB</t>
  </si>
  <si>
    <t xml:space="preserve">?</t>
  </si>
  <si>
    <t xml:space="preserve">Geolocation</t>
  </si>
  <si>
    <t xml:space="preserve">Algorithm</t>
  </si>
  <si>
    <t xml:space="preserve">Live Memory Usage</t>
  </si>
  <si>
    <t xml:space="preserve">Standard</t>
  </si>
  <si>
    <t xml:space="preserve">CompactOptimised</t>
  </si>
  <si>
    <t xml:space="preserve">Instance size Estimations</t>
  </si>
  <si>
    <t xml:space="preserve">Instance Type name</t>
  </si>
  <si>
    <t xml:space="preserve">ElPrep</t>
  </si>
  <si>
    <t xml:space="preserve">Compact Chunked </t>
  </si>
  <si>
    <t xml:space="preserve">SamAlignment</t>
  </si>
  <si>
    <t xml:space="preserve">QName</t>
  </si>
  <si>
    <t xml:space="preserve">Flag</t>
  </si>
  <si>
    <t xml:space="preserve">Rname</t>
  </si>
  <si>
    <t xml:space="preserve">Pos</t>
  </si>
  <si>
    <t xml:space="preserve">MapQ</t>
  </si>
  <si>
    <t xml:space="preserve">Cigar</t>
  </si>
  <si>
    <t xml:space="preserve">Rnext</t>
  </si>
  <si>
    <t xml:space="preserve">Pnext</t>
  </si>
  <si>
    <t xml:space="preserve">TLen</t>
  </si>
  <si>
    <t xml:space="preserve">Seq</t>
  </si>
  <si>
    <t xml:space="preserve">Qual</t>
  </si>
  <si>
    <t xml:space="preserve">Underlying String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</si>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</sst>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A9B7C6"/>
      <name val="DejaVu Sans Mono"/>
      <family val="0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A9B7C6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B3B3B3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 x Memory (1.2 GB BAM File)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Times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Sheet1!$A$5:$A$10</c:f>
              <c:strCache>
                <c:ptCount val="6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  <c:pt idx="4">
                  <c:v>Compact Par</c:v>
                </c:pt>
                <c:pt idx="5">
                  <c:v/>
                </c:pt>
              </c:strCache>
            </c:strRef>
          </c:cat>
          <c:val>
            <c:numRef>
              <c:f>Sheet1!$B$5:$B$10</c:f>
              <c:numCache>
                <c:formatCode>General</c:formatCode>
                <c:ptCount val="6"/>
                <c:pt idx="0">
                  <c:v>123.91</c:v>
                </c:pt>
                <c:pt idx="1">
                  <c:v>75.1</c:v>
                </c:pt>
                <c:pt idx="2">
                  <c:v>64.62</c:v>
                </c:pt>
                <c:pt idx="3">
                  <c:v>34</c:v>
                </c:pt>
                <c:pt idx="4">
                  <c:v>26.7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Sheet1!$A$5:$A$10</c:f>
              <c:strCache>
                <c:ptCount val="6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  <c:pt idx="4">
                  <c:v>Compact Par</c:v>
                </c:pt>
                <c:pt idx="5">
                  <c:v/>
                </c:pt>
              </c:strCache>
            </c:strRef>
          </c:cat>
          <c:val>
            <c:numRef>
              <c:f>Sheet1!$C$5:$C$10</c:f>
              <c:numCache>
                <c:formatCode>General</c:formatCode>
                <c:ptCount val="6"/>
                <c:pt idx="0">
                  <c:v>32.025</c:v>
                </c:pt>
                <c:pt idx="1">
                  <c:v>32.025</c:v>
                </c:pt>
                <c:pt idx="2">
                  <c:v>31.463</c:v>
                </c:pt>
                <c:pt idx="3">
                  <c:v>4.689</c:v>
                </c:pt>
                <c:pt idx="4">
                  <c:v>4.689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Time x Memory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Sheet1!$A$5:$A$10</c:f>
              <c:strCache>
                <c:ptCount val="6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  <c:pt idx="4">
                  <c:v>Compact Par</c:v>
                </c:pt>
                <c:pt idx="5">
                  <c:v/>
                </c:pt>
              </c:strCache>
            </c:strRef>
          </c:cat>
          <c:val>
            <c:numRef>
              <c:f>Sheet1!$D$5:$D$10</c:f>
              <c:numCache>
                <c:formatCode>General</c:formatCode>
                <c:ptCount val="6"/>
                <c:pt idx="0">
                  <c:v>3968.22</c:v>
                </c:pt>
                <c:pt idx="1">
                  <c:v>2405.08</c:v>
                </c:pt>
                <c:pt idx="2">
                  <c:v>2033.14</c:v>
                </c:pt>
                <c:pt idx="3">
                  <c:v>159.43</c:v>
                </c:pt>
                <c:pt idx="4">
                  <c:v>125.2</c:v>
                </c:pt>
              </c:numCache>
            </c:numRef>
          </c:val>
        </c:ser>
        <c:gapWidth val="100"/>
        <c:overlap val="0"/>
        <c:axId val="92632655"/>
        <c:axId val="82205009"/>
      </c:barChart>
      <c:catAx>
        <c:axId val="926326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205009"/>
        <c:crosses val="autoZero"/>
        <c:auto val="1"/>
        <c:lblAlgn val="ctr"/>
        <c:lblOffset val="100"/>
      </c:catAx>
      <c:valAx>
        <c:axId val="822050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632655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Times x Memory GBh (1.2 GB BAM File)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MBh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Sheet1!$A$5:$A$9</c:f>
              <c:strCache>
                <c:ptCount val="5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  <c:pt idx="4">
                  <c:v>Compact Par</c:v>
                </c:pt>
              </c:strCache>
            </c:strRef>
          </c:cat>
          <c:val>
            <c:numRef>
              <c:f>Sheet1!$E$5:$E$9</c:f>
              <c:numCache>
                <c:formatCode>General</c:formatCode>
                <c:ptCount val="5"/>
                <c:pt idx="0">
                  <c:v>1.1023</c:v>
                </c:pt>
                <c:pt idx="1">
                  <c:v>0.6681</c:v>
                </c:pt>
                <c:pt idx="2">
                  <c:v>0.5648</c:v>
                </c:pt>
                <c:pt idx="3">
                  <c:v>0.0443</c:v>
                </c:pt>
                <c:pt idx="4">
                  <c:v>0.0348</c:v>
                </c:pt>
              </c:numCache>
            </c:numRef>
          </c:val>
        </c:ser>
        <c:gapWidth val="100"/>
        <c:shape val="box"/>
        <c:axId val="19184313"/>
        <c:axId val="80746299"/>
        <c:axId val="0"/>
      </c:bar3DChart>
      <c:catAx>
        <c:axId val="191843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746299"/>
        <c:crosses val="autoZero"/>
        <c:auto val="1"/>
        <c:lblAlgn val="ctr"/>
        <c:lblOffset val="100"/>
      </c:catAx>
      <c:valAx>
        <c:axId val="807462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184313"/>
        <c:crosses val="autoZero"/>
      </c:valAx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Times x Memory (144 MB BAM File)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Sheet1!$D$35:$D$35</c:f>
              <c:strCache>
                <c:ptCount val="1"/>
                <c:pt idx="0">
                  <c:v>Times x Memory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Sheet1!$A$36:$A$40</c:f>
              <c:strCache>
                <c:ptCount val="5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  <c:pt idx="4">
                  <c:v>Compact Par</c:v>
                </c:pt>
              </c:strCache>
            </c:strRef>
          </c:cat>
          <c:val>
            <c:numRef>
              <c:f>Sheet1!$D$36:$D$40</c:f>
              <c:numCache>
                <c:formatCode>General</c:formatCode>
                <c:ptCount val="5"/>
                <c:pt idx="0">
                  <c:v>9.16</c:v>
                </c:pt>
                <c:pt idx="1">
                  <c:v>9.75</c:v>
                </c:pt>
                <c:pt idx="2">
                  <c:v>7.8</c:v>
                </c:pt>
                <c:pt idx="3">
                  <c:v>2.06</c:v>
                </c:pt>
                <c:pt idx="4">
                  <c:v>2.88</c:v>
                </c:pt>
              </c:numCache>
            </c:numRef>
          </c:val>
        </c:ser>
        <c:gapWidth val="100"/>
        <c:shape val="box"/>
        <c:axId val="11326646"/>
        <c:axId val="55563087"/>
        <c:axId val="0"/>
      </c:bar3DChart>
      <c:catAx>
        <c:axId val="113266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563087"/>
        <c:crosses val="autoZero"/>
        <c:auto val="1"/>
        <c:lblAlgn val="ctr"/>
        <c:lblOffset val="100"/>
      </c:catAx>
      <c:valAx>
        <c:axId val="555630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326646"/>
        <c:crosses val="autoZero"/>
      </c:valAx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MB / second (4core)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Sheet1!$F$79:$F$79</c:f>
              <c:strCache>
                <c:ptCount val="1"/>
                <c:pt idx="0">
                  <c:v>Compact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Sheet1!$A$80:$A$81</c:f>
              <c:strCache>
                <c:ptCount val="2"/>
                <c:pt idx="0">
                  <c:v>BAM_144MB</c:v>
                </c:pt>
                <c:pt idx="1">
                  <c:v>BAM_1_2GB</c:v>
                </c:pt>
              </c:strCache>
            </c:strRef>
          </c:cat>
          <c:val>
            <c:numRef>
              <c:f>Sheet1!$F$80:$F$81</c:f>
              <c:numCache>
                <c:formatCode>General</c:formatCode>
                <c:ptCount val="2"/>
                <c:pt idx="0">
                  <c:v>119.38</c:v>
                </c:pt>
                <c:pt idx="1">
                  <c:v>98.22</c:v>
                </c:pt>
              </c:numCache>
            </c:numRef>
          </c:val>
        </c:ser>
        <c:ser>
          <c:idx val="1"/>
          <c:order val="1"/>
          <c:tx>
            <c:strRef>
              <c:f>Sheet1!$G$79:$G$79</c:f>
              <c:strCache>
                <c:ptCount val="1"/>
                <c:pt idx="0">
                  <c:v>Compact Par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Sheet1!$A$80:$A$81</c:f>
              <c:strCache>
                <c:ptCount val="2"/>
                <c:pt idx="0">
                  <c:v>BAM_144MB</c:v>
                </c:pt>
                <c:pt idx="1">
                  <c:v>BAM_1_2GB</c:v>
                </c:pt>
              </c:strCache>
            </c:strRef>
          </c:cat>
          <c:val>
            <c:numRef>
              <c:f>Sheet1!$G$80:$G$81</c:f>
              <c:numCache>
                <c:formatCode>General</c:formatCode>
                <c:ptCount val="2"/>
                <c:pt idx="0">
                  <c:v>124.14</c:v>
                </c:pt>
                <c:pt idx="1">
                  <c:v>111.68</c:v>
                </c:pt>
              </c:numCache>
            </c:numRef>
          </c:val>
        </c:ser>
        <c:gapWidth val="100"/>
        <c:shape val="box"/>
        <c:axId val="17563203"/>
        <c:axId val="60673867"/>
        <c:axId val="0"/>
      </c:bar3DChart>
      <c:catAx>
        <c:axId val="175632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673867"/>
        <c:crosses val="autoZero"/>
        <c:auto val="1"/>
        <c:lblAlgn val="ctr"/>
        <c:lblOffset val="100"/>
      </c:catAx>
      <c:valAx>
        <c:axId val="606738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563203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Memory Bookkeeping By Algorithm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bar"/>
        <c:grouping val="stacked"/>
        <c:varyColors val="0"/>
        <c:ser>
          <c:idx val="0"/>
          <c:order val="0"/>
          <c:tx>
            <c:strRef>
              <c:f>Sheet1!$A$114:$A$114</c:f>
              <c:strCache>
                <c:ptCount val="1"/>
                <c:pt idx="0">
                  <c:v>SamAlignment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Sheet1!$B$113:$D$113</c:f>
              <c:strCache>
                <c:ptCount val="3"/>
                <c:pt idx="0">
                  <c:v>ElPrep</c:v>
                </c:pt>
                <c:pt idx="1">
                  <c:v>Compact</c:v>
                </c:pt>
                <c:pt idx="2">
                  <c:v>Compact Chunked </c:v>
                </c:pt>
              </c:strCache>
            </c:strRef>
          </c:cat>
          <c:val>
            <c:numRef>
              <c:f>Sheet1!$B$114:$D$114</c:f>
              <c:numCache>
                <c:formatCode>General</c:formatCode>
                <c:ptCount val="3"/>
                <c:pt idx="0">
                  <c:v>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Sheet1!$A$115:$A$115</c:f>
              <c:strCache>
                <c:ptCount val="1"/>
                <c:pt idx="0">
                  <c:v>QName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Sheet1!$B$113:$D$113</c:f>
              <c:strCache>
                <c:ptCount val="3"/>
                <c:pt idx="0">
                  <c:v>ElPrep</c:v>
                </c:pt>
                <c:pt idx="1">
                  <c:v>Compact</c:v>
                </c:pt>
                <c:pt idx="2">
                  <c:v>Compact Chunked </c:v>
                </c:pt>
              </c:strCache>
            </c:strRef>
          </c:cat>
          <c:val>
            <c:numRef>
              <c:f>Sheet1!$B$115:$D$115</c:f>
              <c:numCache>
                <c:formatCode>General</c:formatCode>
                <c:ptCount val="3"/>
                <c:pt idx="0">
                  <c:v>24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Sheet1!$A$116:$A$116</c:f>
              <c:strCache>
                <c:ptCount val="1"/>
                <c:pt idx="0">
                  <c:v>Flag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Sheet1!$B$113:$D$113</c:f>
              <c:strCache>
                <c:ptCount val="3"/>
                <c:pt idx="0">
                  <c:v>ElPrep</c:v>
                </c:pt>
                <c:pt idx="1">
                  <c:v>Compact</c:v>
                </c:pt>
                <c:pt idx="2">
                  <c:v>Compact Chunked </c:v>
                </c:pt>
              </c:strCache>
            </c:strRef>
          </c:cat>
          <c:val>
            <c:numRef>
              <c:f>Sheet1!$B$116:$D$116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Sheet1!$A$117:$A$117</c:f>
              <c:strCache>
                <c:ptCount val="1"/>
                <c:pt idx="0">
                  <c:v>Rname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Sheet1!$B$113:$D$113</c:f>
              <c:strCache>
                <c:ptCount val="3"/>
                <c:pt idx="0">
                  <c:v>ElPrep</c:v>
                </c:pt>
                <c:pt idx="1">
                  <c:v>Compact</c:v>
                </c:pt>
                <c:pt idx="2">
                  <c:v>Compact Chunked </c:v>
                </c:pt>
              </c:strCache>
            </c:strRef>
          </c:cat>
          <c:val>
            <c:numRef>
              <c:f>Sheet1!$B$117:$D$117</c:f>
              <c:numCache>
                <c:formatCode>General</c:formatCode>
                <c:ptCount val="3"/>
                <c:pt idx="0">
                  <c:v>24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Sheet1!$A$118:$A$118</c:f>
              <c:strCache>
                <c:ptCount val="1"/>
                <c:pt idx="0">
                  <c:v>Pos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Sheet1!$B$113:$D$113</c:f>
              <c:strCache>
                <c:ptCount val="3"/>
                <c:pt idx="0">
                  <c:v>ElPrep</c:v>
                </c:pt>
                <c:pt idx="1">
                  <c:v>Compact</c:v>
                </c:pt>
                <c:pt idx="2">
                  <c:v>Compact Chunked </c:v>
                </c:pt>
              </c:strCache>
            </c:strRef>
          </c:cat>
          <c:val>
            <c:numRef>
              <c:f>Sheet1!$B$118:$D$118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</c:ser>
        <c:ser>
          <c:idx val="5"/>
          <c:order val="5"/>
          <c:tx>
            <c:strRef>
              <c:f>Sheet1!$A$119:$A$119</c:f>
              <c:strCache>
                <c:ptCount val="1"/>
                <c:pt idx="0">
                  <c:v>MapQ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Sheet1!$B$113:$D$113</c:f>
              <c:strCache>
                <c:ptCount val="3"/>
                <c:pt idx="0">
                  <c:v>ElPrep</c:v>
                </c:pt>
                <c:pt idx="1">
                  <c:v>Compact</c:v>
                </c:pt>
                <c:pt idx="2">
                  <c:v>Compact Chunked </c:v>
                </c:pt>
              </c:strCache>
            </c:strRef>
          </c:cat>
          <c:val>
            <c:numRef>
              <c:f>Sheet1!$B$119:$D$119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Sheet1!$A$120:$A$120</c:f>
              <c:strCache>
                <c:ptCount val="1"/>
                <c:pt idx="0">
                  <c:v>Cigar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Sheet1!$B$113:$D$113</c:f>
              <c:strCache>
                <c:ptCount val="3"/>
                <c:pt idx="0">
                  <c:v>ElPrep</c:v>
                </c:pt>
                <c:pt idx="1">
                  <c:v>Compact</c:v>
                </c:pt>
                <c:pt idx="2">
                  <c:v>Compact Chunked </c:v>
                </c:pt>
              </c:strCache>
            </c:strRef>
          </c:cat>
          <c:val>
            <c:numRef>
              <c:f>Sheet1!$B$120:$D$120</c:f>
              <c:numCache>
                <c:formatCode>General</c:formatCode>
                <c:ptCount val="3"/>
                <c:pt idx="0">
                  <c:v>24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ser>
          <c:idx val="7"/>
          <c:order val="7"/>
          <c:tx>
            <c:strRef>
              <c:f>Sheet1!$A$121:$A$121</c:f>
              <c:strCache>
                <c:ptCount val="1"/>
                <c:pt idx="0">
                  <c:v>Rnext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Sheet1!$B$113:$D$113</c:f>
              <c:strCache>
                <c:ptCount val="3"/>
                <c:pt idx="0">
                  <c:v>ElPrep</c:v>
                </c:pt>
                <c:pt idx="1">
                  <c:v>Compact</c:v>
                </c:pt>
                <c:pt idx="2">
                  <c:v>Compact Chunked </c:v>
                </c:pt>
              </c:strCache>
            </c:strRef>
          </c:cat>
          <c:val>
            <c:numRef>
              <c:f>Sheet1!$B$121:$D$121</c:f>
              <c:numCache>
                <c:formatCode>General</c:formatCode>
                <c:ptCount val="3"/>
                <c:pt idx="0">
                  <c:v>24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ser>
          <c:idx val="8"/>
          <c:order val="8"/>
          <c:tx>
            <c:strRef>
              <c:f>Sheet1!$A$122:$A$122</c:f>
              <c:strCache>
                <c:ptCount val="1"/>
                <c:pt idx="0">
                  <c:v>Pnext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Sheet1!$B$113:$D$113</c:f>
              <c:strCache>
                <c:ptCount val="3"/>
                <c:pt idx="0">
                  <c:v>ElPrep</c:v>
                </c:pt>
                <c:pt idx="1">
                  <c:v>Compact</c:v>
                </c:pt>
                <c:pt idx="2">
                  <c:v>Compact Chunked </c:v>
                </c:pt>
              </c:strCache>
            </c:strRef>
          </c:cat>
          <c:val>
            <c:numRef>
              <c:f>Sheet1!$B$122:$D$122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</c:ser>
        <c:ser>
          <c:idx val="9"/>
          <c:order val="9"/>
          <c:tx>
            <c:strRef>
              <c:f>Sheet1!$A$123:$A$123</c:f>
              <c:strCache>
                <c:ptCount val="1"/>
                <c:pt idx="0">
                  <c:v>TLen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Sheet1!$B$113:$D$113</c:f>
              <c:strCache>
                <c:ptCount val="3"/>
                <c:pt idx="0">
                  <c:v>ElPrep</c:v>
                </c:pt>
                <c:pt idx="1">
                  <c:v>Compact</c:v>
                </c:pt>
                <c:pt idx="2">
                  <c:v>Compact Chunked </c:v>
                </c:pt>
              </c:strCache>
            </c:strRef>
          </c:cat>
          <c:val>
            <c:numRef>
              <c:f>Sheet1!$B$123:$D$123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</c:ser>
        <c:ser>
          <c:idx val="10"/>
          <c:order val="10"/>
          <c:tx>
            <c:strRef>
              <c:f>Sheet1!$A$124:$A$124</c:f>
              <c:strCache>
                <c:ptCount val="1"/>
                <c:pt idx="0">
                  <c:v>Seq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Sheet1!$B$113:$D$113</c:f>
              <c:strCache>
                <c:ptCount val="3"/>
                <c:pt idx="0">
                  <c:v>ElPrep</c:v>
                </c:pt>
                <c:pt idx="1">
                  <c:v>Compact</c:v>
                </c:pt>
                <c:pt idx="2">
                  <c:v>Compact Chunked </c:v>
                </c:pt>
              </c:strCache>
            </c:strRef>
          </c:cat>
          <c:val>
            <c:numRef>
              <c:f>Sheet1!$B$124:$D$124</c:f>
              <c:numCache>
                <c:formatCode>General</c:formatCode>
                <c:ptCount val="3"/>
                <c:pt idx="0">
                  <c:v>24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</c:ser>
        <c:ser>
          <c:idx val="11"/>
          <c:order val="11"/>
          <c:tx>
            <c:strRef>
              <c:f>Sheet1!$A$125:$A$125</c:f>
              <c:strCache>
                <c:ptCount val="1"/>
                <c:pt idx="0">
                  <c:v>Qual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Sheet1!$B$113:$D$113</c:f>
              <c:strCache>
                <c:ptCount val="3"/>
                <c:pt idx="0">
                  <c:v>ElPrep</c:v>
                </c:pt>
                <c:pt idx="1">
                  <c:v>Compact</c:v>
                </c:pt>
                <c:pt idx="2">
                  <c:v>Compact Chunked </c:v>
                </c:pt>
              </c:strCache>
            </c:strRef>
          </c:cat>
          <c:val>
            <c:numRef>
              <c:f>Sheet1!$B$125:$D$125</c:f>
              <c:numCache>
                <c:formatCode>General</c:formatCode>
                <c:ptCount val="3"/>
                <c:pt idx="0">
                  <c:v>24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</c:ser>
        <c:ser>
          <c:idx val="12"/>
          <c:order val="12"/>
          <c:tx>
            <c:strRef>
              <c:f>Sheet1!$A$126:$A$126</c:f>
              <c:strCache>
                <c:ptCount val="1"/>
                <c:pt idx="0">
                  <c:v>Underlying String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Sheet1!$B$113:$D$113</c:f>
              <c:strCache>
                <c:ptCount val="3"/>
                <c:pt idx="0">
                  <c:v>ElPrep</c:v>
                </c:pt>
                <c:pt idx="1">
                  <c:v>Compact</c:v>
                </c:pt>
                <c:pt idx="2">
                  <c:v>Compact Chunked </c:v>
                </c:pt>
              </c:strCache>
            </c:strRef>
          </c:cat>
          <c:val>
            <c:numRef>
              <c:f>Sheet1!$B$126:$D$126</c:f>
              <c:numCache>
                <c:formatCode>General</c:formatCode>
                <c:ptCount val="3"/>
                <c:pt idx="0">
                  <c:v>24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gapWidth val="100"/>
        <c:overlap val="100"/>
        <c:axId val="87485872"/>
        <c:axId val="13838245"/>
      </c:barChart>
      <c:catAx>
        <c:axId val="87485872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838245"/>
        <c:crosses val="autoZero"/>
        <c:auto val="1"/>
        <c:lblAlgn val="ctr"/>
        <c:lblOffset val="100"/>
      </c:catAx>
      <c:valAx>
        <c:axId val="138382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Memory Usage in Bytes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48587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Seconds per GB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Sheet1!$G$73:$G$73</c:f>
              <c:strCache>
                <c:ptCount val="1"/>
                <c:pt idx="0">
                  <c:v>Compact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Sheet1!$A$74:$A$76</c:f>
              <c:strCache>
                <c:ptCount val="3"/>
                <c:pt idx="0">
                  <c:v>BAM_144MB</c:v>
                </c:pt>
                <c:pt idx="1">
                  <c:v>BAM_1_2GB</c:v>
                </c:pt>
                <c:pt idx="2">
                  <c:v>BAM_8GB</c:v>
                </c:pt>
              </c:strCache>
            </c:strRef>
          </c:cat>
          <c:val>
            <c:numRef>
              <c:f>Sheet1!$G$74:$G$76</c:f>
              <c:numCache>
                <c:formatCode>General</c:formatCode>
                <c:ptCount val="3"/>
                <c:pt idx="0">
                  <c:v>5.05</c:v>
                </c:pt>
                <c:pt idx="1">
                  <c:v>6.07</c:v>
                </c:pt>
                <c:pt idx="2">
                  <c:v>5.41</c:v>
                </c:pt>
              </c:numCache>
            </c:numRef>
          </c:val>
        </c:ser>
        <c:ser>
          <c:idx val="1"/>
          <c:order val="1"/>
          <c:tx>
            <c:strRef>
              <c:f>Sheet1!$H$73:$H$73</c:f>
              <c:strCache>
                <c:ptCount val="1"/>
                <c:pt idx="0">
                  <c:v>Compact Par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Sheet1!$A$74:$A$76</c:f>
              <c:strCache>
                <c:ptCount val="3"/>
                <c:pt idx="0">
                  <c:v>BAM_144MB</c:v>
                </c:pt>
                <c:pt idx="1">
                  <c:v>BAM_1_2GB</c:v>
                </c:pt>
                <c:pt idx="2">
                  <c:v>BAM_8GB</c:v>
                </c:pt>
              </c:strCache>
            </c:strRef>
          </c:cat>
          <c:val>
            <c:numRef>
              <c:f>Sheet1!$H$74:$H$76</c:f>
              <c:numCache>
                <c:formatCode>General</c:formatCode>
                <c:ptCount val="3"/>
                <c:pt idx="0">
                  <c:v>6.95</c:v>
                </c:pt>
                <c:pt idx="1">
                  <c:v>4.77</c:v>
                </c:pt>
                <c:pt idx="2">
                  <c:v>5.06</c:v>
                </c:pt>
              </c:numCache>
            </c:numRef>
          </c:val>
        </c:ser>
        <c:ser>
          <c:idx val="2"/>
          <c:order val="2"/>
          <c:tx>
            <c:strRef>
              <c:f>Sheet1!$I$73:$I$73</c:f>
              <c:strCache>
                <c:ptCount val="1"/>
                <c:pt idx="0">
                  <c:v>ElPrep SBA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Sheet1!$A$74:$A$76</c:f>
              <c:strCache>
                <c:ptCount val="3"/>
                <c:pt idx="0">
                  <c:v>BAM_144MB</c:v>
                </c:pt>
                <c:pt idx="1">
                  <c:v>BAM_1_2GB</c:v>
                </c:pt>
                <c:pt idx="2">
                  <c:v>BAM_8GB</c:v>
                </c:pt>
              </c:strCache>
            </c:strRef>
          </c:cat>
          <c:val>
            <c:numRef>
              <c:f>Sheet1!$I$74:$I$76</c:f>
              <c:numCache>
                <c:formatCode>General</c:formatCode>
                <c:ptCount val="3"/>
                <c:pt idx="0">
                  <c:v>5.1</c:v>
                </c:pt>
                <c:pt idx="1">
                  <c:v>11.54</c:v>
                </c:pt>
              </c:numCache>
            </c:numRef>
          </c:val>
        </c:ser>
        <c:gapWidth val="100"/>
        <c:overlap val="0"/>
        <c:axId val="44146506"/>
        <c:axId val="66496975"/>
      </c:barChart>
      <c:catAx>
        <c:axId val="44146506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File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496975"/>
        <c:crosses val="autoZero"/>
        <c:auto val="1"/>
        <c:lblAlgn val="ctr"/>
        <c:lblOffset val="100"/>
      </c:catAx>
      <c:valAx>
        <c:axId val="664969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14650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37334333583396"/>
          <c:y val="0.543586896168795"/>
          <c:w val="0.159727431857964"/>
          <c:h val="0.176901721265963"/>
        </c:manualLayout>
      </c:layout>
      <c:overlay val="0"/>
      <c:spPr>
        <a:solidFill>
          <a:srgbClr val="eeeeee"/>
        </a:solidFill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Runtime Performance (1.2 GB BAM)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Times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Sheet1!$A$5:$A$9</c:f>
              <c:strCache>
                <c:ptCount val="5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  <c:pt idx="4">
                  <c:v>Compact Par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5"/>
                <c:pt idx="0">
                  <c:v>123.91</c:v>
                </c:pt>
                <c:pt idx="1">
                  <c:v>75.1</c:v>
                </c:pt>
                <c:pt idx="2">
                  <c:v>64.62</c:v>
                </c:pt>
                <c:pt idx="3">
                  <c:v>34</c:v>
                </c:pt>
                <c:pt idx="4">
                  <c:v>26.7</c:v>
                </c:pt>
              </c:numCache>
            </c:numRef>
          </c:val>
        </c:ser>
        <c:gapWidth val="100"/>
        <c:overlap val="0"/>
        <c:axId val="11826239"/>
        <c:axId val="99037012"/>
      </c:barChart>
      <c:catAx>
        <c:axId val="118262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037012"/>
        <c:crosses val="autoZero"/>
        <c:auto val="1"/>
        <c:lblAlgn val="ctr"/>
        <c:lblOffset val="100"/>
      </c:catAx>
      <c:valAx>
        <c:axId val="990370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82623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Live Memory Usage (in GB)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Sheet1!$A$5:$A$9</c:f>
              <c:strCache>
                <c:ptCount val="5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  <c:pt idx="4">
                  <c:v>Compact Par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5"/>
                <c:pt idx="0">
                  <c:v>32.025</c:v>
                </c:pt>
                <c:pt idx="1">
                  <c:v>32.025</c:v>
                </c:pt>
                <c:pt idx="2">
                  <c:v>31.463</c:v>
                </c:pt>
                <c:pt idx="3">
                  <c:v>4.689</c:v>
                </c:pt>
                <c:pt idx="4">
                  <c:v>4.689</c:v>
                </c:pt>
              </c:numCache>
            </c:numRef>
          </c:val>
        </c:ser>
        <c:gapWidth val="100"/>
        <c:overlap val="0"/>
        <c:axId val="88977355"/>
        <c:axId val="76681005"/>
      </c:barChart>
      <c:catAx>
        <c:axId val="889773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681005"/>
        <c:crosses val="autoZero"/>
        <c:auto val="1"/>
        <c:lblAlgn val="ctr"/>
        <c:lblOffset val="100"/>
      </c:catAx>
      <c:valAx>
        <c:axId val="766810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GB Memory Usage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97735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IP Geolocation Database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Sheet1!$B$84:$B$84</c:f>
              <c:strCache>
                <c:ptCount val="1"/>
                <c:pt idx="0">
                  <c:v>Live Memory Usage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Sheet1!$A$85:$A$87</c:f>
              <c:strCache>
                <c:ptCount val="3"/>
                <c:pt idx="0">
                  <c:v>Standard</c:v>
                </c:pt>
                <c:pt idx="1">
                  <c:v>Compact</c:v>
                </c:pt>
                <c:pt idx="2">
                  <c:v>CompactOptimised</c:v>
                </c:pt>
              </c:strCache>
            </c:strRef>
          </c:cat>
          <c:val>
            <c:numRef>
              <c:f>Sheet1!$B$85:$B$87</c:f>
              <c:numCache>
                <c:formatCode>General</c:formatCode>
                <c:ptCount val="3"/>
                <c:pt idx="0">
                  <c:v>932</c:v>
                </c:pt>
                <c:pt idx="1">
                  <c:v>212</c:v>
                </c:pt>
                <c:pt idx="2">
                  <c:v>171</c:v>
                </c:pt>
              </c:numCache>
            </c:numRef>
          </c:val>
        </c:ser>
        <c:gapWidth val="100"/>
        <c:overlap val="0"/>
        <c:axId val="84605307"/>
        <c:axId val="72828597"/>
      </c:barChart>
      <c:catAx>
        <c:axId val="846053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828597"/>
        <c:crosses val="autoZero"/>
        <c:auto val="1"/>
        <c:lblAlgn val="ctr"/>
        <c:lblOffset val="100"/>
      </c:catAx>
      <c:valAx>
        <c:axId val="728285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Memory Usage in MB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60530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Times x Memory (1.2 G BAM)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Time x Memory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Sheet1!$A$5:$A$9</c:f>
              <c:strCache>
                <c:ptCount val="5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  <c:pt idx="4">
                  <c:v>Compact Par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5"/>
                <c:pt idx="0">
                  <c:v>3968.22</c:v>
                </c:pt>
                <c:pt idx="1">
                  <c:v>2405.08</c:v>
                </c:pt>
                <c:pt idx="2">
                  <c:v>2033.14</c:v>
                </c:pt>
                <c:pt idx="3">
                  <c:v>159.43</c:v>
                </c:pt>
                <c:pt idx="4">
                  <c:v>125.2</c:v>
                </c:pt>
              </c:numCache>
            </c:numRef>
          </c:val>
        </c:ser>
        <c:gapWidth val="100"/>
        <c:overlap val="0"/>
        <c:axId val="90053986"/>
        <c:axId val="68545441"/>
      </c:barChart>
      <c:catAx>
        <c:axId val="900539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545441"/>
        <c:crosses val="autoZero"/>
        <c:auto val="1"/>
        <c:lblAlgn val="ctr"/>
        <c:lblOffset val="100"/>
      </c:catAx>
      <c:valAx>
        <c:axId val="685454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053986"/>
        <c:crosses val="autoZero"/>
      </c:valAx>
      <c:spPr>
        <a:noFill/>
        <a:ln>
          <a:solidFill>
            <a:srgbClr val="b3b3b3">
              <a:alpha val="50000"/>
            </a:srgbClr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Memory x Times Score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Time x Memory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Sheet1!$A$4:$A$9</c:f>
              <c:strCache>
                <c:ptCount val="6"/>
                <c:pt idx="0">
                  <c:v>Original Go (est)</c:v>
                </c:pt>
                <c:pt idx="1">
                  <c:v>Original</c:v>
                </c:pt>
                <c:pt idx="2">
                  <c:v>Buffered</c:v>
                </c:pt>
                <c:pt idx="3">
                  <c:v>StreamByteArray</c:v>
                </c:pt>
                <c:pt idx="4">
                  <c:v>Compact</c:v>
                </c:pt>
                <c:pt idx="5">
                  <c:v>Compact Par</c:v>
                </c:pt>
              </c:strCache>
            </c:strRef>
          </c:cat>
          <c:val>
            <c:numRef>
              <c:f>Sheet1!$D$4:$D$9</c:f>
              <c:numCache>
                <c:formatCode>General</c:formatCode>
                <c:ptCount val="6"/>
                <c:pt idx="0">
                  <c:v>3012.89</c:v>
                </c:pt>
                <c:pt idx="1">
                  <c:v>3968.22</c:v>
                </c:pt>
                <c:pt idx="2">
                  <c:v>2405.08</c:v>
                </c:pt>
                <c:pt idx="3">
                  <c:v>2033.14</c:v>
                </c:pt>
                <c:pt idx="4">
                  <c:v>159.43</c:v>
                </c:pt>
                <c:pt idx="5">
                  <c:v>125.2</c:v>
                </c:pt>
              </c:numCache>
            </c:numRef>
          </c:val>
        </c:ser>
        <c:gapWidth val="100"/>
        <c:overlap val="0"/>
        <c:axId val="27526334"/>
        <c:axId val="33023871"/>
      </c:barChart>
      <c:catAx>
        <c:axId val="275263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023871"/>
        <c:crosses val="autoZero"/>
        <c:auto val="1"/>
        <c:lblAlgn val="ctr"/>
        <c:lblOffset val="100"/>
      </c:catAx>
      <c:valAx>
        <c:axId val="330238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Score: sec x GB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526334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<Relationship Id="rId10" Type="http://schemas.openxmlformats.org/officeDocument/2006/relationships/chart" Target="../charts/chart19.xml"/><Relationship Id="rId11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1255320</xdr:colOff>
      <xdr:row>13</xdr:row>
      <xdr:rowOff>121680</xdr:rowOff>
    </xdr:from>
    <xdr:to>
      <xdr:col>9</xdr:col>
      <xdr:colOff>322560</xdr:colOff>
      <xdr:row>33</xdr:row>
      <xdr:rowOff>109080</xdr:rowOff>
    </xdr:to>
    <xdr:graphicFrame>
      <xdr:nvGraphicFramePr>
        <xdr:cNvPr id="0" name=""/>
        <xdr:cNvGraphicFramePr/>
      </xdr:nvGraphicFramePr>
      <xdr:xfrm>
        <a:off x="5011200" y="2234880"/>
        <a:ext cx="57729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267480</xdr:colOff>
      <xdr:row>28</xdr:row>
      <xdr:rowOff>29160</xdr:rowOff>
    </xdr:from>
    <xdr:to>
      <xdr:col>23</xdr:col>
      <xdr:colOff>338040</xdr:colOff>
      <xdr:row>48</xdr:row>
      <xdr:rowOff>16560</xdr:rowOff>
    </xdr:to>
    <xdr:graphicFrame>
      <xdr:nvGraphicFramePr>
        <xdr:cNvPr id="1" name=""/>
        <xdr:cNvGraphicFramePr/>
      </xdr:nvGraphicFramePr>
      <xdr:xfrm>
        <a:off x="16480800" y="4580640"/>
        <a:ext cx="58222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415080</xdr:colOff>
      <xdr:row>10</xdr:row>
      <xdr:rowOff>52920</xdr:rowOff>
    </xdr:from>
    <xdr:to>
      <xdr:col>27</xdr:col>
      <xdr:colOff>485640</xdr:colOff>
      <xdr:row>30</xdr:row>
      <xdr:rowOff>40680</xdr:rowOff>
    </xdr:to>
    <xdr:graphicFrame>
      <xdr:nvGraphicFramePr>
        <xdr:cNvPr id="2" name=""/>
        <xdr:cNvGraphicFramePr/>
      </xdr:nvGraphicFramePr>
      <xdr:xfrm>
        <a:off x="19915200" y="1678320"/>
        <a:ext cx="582228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613080</xdr:colOff>
      <xdr:row>78</xdr:row>
      <xdr:rowOff>37080</xdr:rowOff>
    </xdr:from>
    <xdr:to>
      <xdr:col>15</xdr:col>
      <xdr:colOff>671400</xdr:colOff>
      <xdr:row>98</xdr:row>
      <xdr:rowOff>23040</xdr:rowOff>
    </xdr:to>
    <xdr:graphicFrame>
      <xdr:nvGraphicFramePr>
        <xdr:cNvPr id="3" name=""/>
        <xdr:cNvGraphicFramePr/>
      </xdr:nvGraphicFramePr>
      <xdr:xfrm>
        <a:off x="10252800" y="12716640"/>
        <a:ext cx="581004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431280</xdr:colOff>
      <xdr:row>117</xdr:row>
      <xdr:rowOff>131400</xdr:rowOff>
    </xdr:from>
    <xdr:to>
      <xdr:col>13</xdr:col>
      <xdr:colOff>456120</xdr:colOff>
      <xdr:row>137</xdr:row>
      <xdr:rowOff>119160</xdr:rowOff>
    </xdr:to>
    <xdr:graphicFrame>
      <xdr:nvGraphicFramePr>
        <xdr:cNvPr id="4" name=""/>
        <xdr:cNvGraphicFramePr/>
      </xdr:nvGraphicFramePr>
      <xdr:xfrm>
        <a:off x="8427600" y="19150920"/>
        <a:ext cx="57765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76680</xdr:colOff>
      <xdr:row>98</xdr:row>
      <xdr:rowOff>133920</xdr:rowOff>
    </xdr:from>
    <xdr:to>
      <xdr:col>15</xdr:col>
      <xdr:colOff>91800</xdr:colOff>
      <xdr:row>118</xdr:row>
      <xdr:rowOff>124200</xdr:rowOff>
    </xdr:to>
    <xdr:graphicFrame>
      <xdr:nvGraphicFramePr>
        <xdr:cNvPr id="5" name=""/>
        <xdr:cNvGraphicFramePr/>
      </xdr:nvGraphicFramePr>
      <xdr:xfrm>
        <a:off x="9716400" y="16064640"/>
        <a:ext cx="57668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</xdr:col>
      <xdr:colOff>180000</xdr:colOff>
      <xdr:row>50</xdr:row>
      <xdr:rowOff>82800</xdr:rowOff>
    </xdr:from>
    <xdr:to>
      <xdr:col>11</xdr:col>
      <xdr:colOff>187560</xdr:colOff>
      <xdr:row>70</xdr:row>
      <xdr:rowOff>71280</xdr:rowOff>
    </xdr:to>
    <xdr:graphicFrame>
      <xdr:nvGraphicFramePr>
        <xdr:cNvPr id="6" name=""/>
        <xdr:cNvGraphicFramePr/>
      </xdr:nvGraphicFramePr>
      <xdr:xfrm>
        <a:off x="6532920" y="8210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1325520</xdr:colOff>
      <xdr:row>40</xdr:row>
      <xdr:rowOff>90000</xdr:rowOff>
    </xdr:from>
    <xdr:to>
      <xdr:col>4</xdr:col>
      <xdr:colOff>732240</xdr:colOff>
      <xdr:row>60</xdr:row>
      <xdr:rowOff>78480</xdr:rowOff>
    </xdr:to>
    <xdr:graphicFrame>
      <xdr:nvGraphicFramePr>
        <xdr:cNvPr id="7" name=""/>
        <xdr:cNvGraphicFramePr/>
      </xdr:nvGraphicFramePr>
      <xdr:xfrm>
        <a:off x="1325520" y="6592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36000</xdr:colOff>
      <xdr:row>86</xdr:row>
      <xdr:rowOff>36360</xdr:rowOff>
    </xdr:from>
    <xdr:to>
      <xdr:col>3</xdr:col>
      <xdr:colOff>687240</xdr:colOff>
      <xdr:row>106</xdr:row>
      <xdr:rowOff>24840</xdr:rowOff>
    </xdr:to>
    <xdr:graphicFrame>
      <xdr:nvGraphicFramePr>
        <xdr:cNvPr id="8" name=""/>
        <xdr:cNvGraphicFramePr/>
      </xdr:nvGraphicFramePr>
      <xdr:xfrm>
        <a:off x="36000" y="14016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14</xdr:col>
      <xdr:colOff>362160</xdr:colOff>
      <xdr:row>17</xdr:row>
      <xdr:rowOff>15480</xdr:rowOff>
    </xdr:from>
    <xdr:to>
      <xdr:col>21</xdr:col>
      <xdr:colOff>238320</xdr:colOff>
      <xdr:row>49</xdr:row>
      <xdr:rowOff>162360</xdr:rowOff>
    </xdr:to>
    <xdr:graphicFrame>
      <xdr:nvGraphicFramePr>
        <xdr:cNvPr id="9" name=""/>
        <xdr:cNvGraphicFramePr/>
      </xdr:nvGraphicFramePr>
      <xdr:xfrm>
        <a:off x="14932080" y="2778840"/>
        <a:ext cx="5627880" cy="534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4</xdr:col>
      <xdr:colOff>428040</xdr:colOff>
      <xdr:row>18</xdr:row>
      <xdr:rowOff>82440</xdr:rowOff>
    </xdr:from>
    <xdr:to>
      <xdr:col>11</xdr:col>
      <xdr:colOff>435600</xdr:colOff>
      <xdr:row>38</xdr:row>
      <xdr:rowOff>70920</xdr:rowOff>
    </xdr:to>
    <xdr:graphicFrame>
      <xdr:nvGraphicFramePr>
        <xdr:cNvPr id="10" name=""/>
        <xdr:cNvGraphicFramePr/>
      </xdr:nvGraphicFramePr>
      <xdr:xfrm>
        <a:off x="6780960" y="3008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I1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35.15"/>
    <col collapsed="false" customWidth="true" hidden="false" outlineLevel="0" max="2" min="2" style="0" width="18.08"/>
    <col collapsed="false" customWidth="true" hidden="false" outlineLevel="0" max="3" min="3" style="0" width="19.17"/>
    <col collapsed="false" customWidth="true" hidden="false" outlineLevel="0" max="4" min="4" style="0" width="17.64"/>
  </cols>
  <sheetData>
    <row r="3" customFormat="false" ht="12.8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  <c r="E3" s="0" t="s">
        <v>4</v>
      </c>
    </row>
    <row r="4" customFormat="false" ht="12.8" hidden="false" customHeight="false" outlineLevel="0" collapsed="false">
      <c r="A4" s="0" t="s">
        <v>5</v>
      </c>
      <c r="B4" s="0" t="e">
        <f aca="false">#REF!/F4</f>
        <v>#REF!</v>
      </c>
      <c r="D4" s="0" t="n">
        <f aca="false">ROUND(D5*F4, 2)</f>
        <v>3012.89</v>
      </c>
      <c r="F4" s="0" t="n">
        <v>0.759254465441367</v>
      </c>
    </row>
    <row r="5" customFormat="false" ht="12.8" hidden="false" customHeight="false" outlineLevel="0" collapsed="false">
      <c r="A5" s="0" t="s">
        <v>6</v>
      </c>
      <c r="B5" s="0" t="n">
        <v>123.91</v>
      </c>
      <c r="C5" s="0" t="n">
        <v>32.025</v>
      </c>
      <c r="D5" s="0" t="n">
        <f aca="false">ROUND(B5*C5, 2)</f>
        <v>3968.22</v>
      </c>
      <c r="E5" s="0" t="n">
        <f aca="false">ROUND(D5/3600*1, 4)</f>
        <v>1.1023</v>
      </c>
    </row>
    <row r="6" customFormat="false" ht="12.8" hidden="false" customHeight="false" outlineLevel="0" collapsed="false">
      <c r="A6" s="0" t="s">
        <v>7</v>
      </c>
      <c r="B6" s="0" t="n">
        <v>75.1</v>
      </c>
      <c r="C6" s="0" t="n">
        <v>32.025</v>
      </c>
      <c r="D6" s="0" t="n">
        <f aca="false">ROUND(B6*C6, 2)</f>
        <v>2405.08</v>
      </c>
      <c r="E6" s="0" t="n">
        <f aca="false">ROUND(D6/3600*1, 4)</f>
        <v>0.6681</v>
      </c>
    </row>
    <row r="7" customFormat="false" ht="12.8" hidden="false" customHeight="false" outlineLevel="0" collapsed="false">
      <c r="A7" s="0" t="s">
        <v>8</v>
      </c>
      <c r="B7" s="0" t="n">
        <v>64.62</v>
      </c>
      <c r="C7" s="0" t="n">
        <v>31.463</v>
      </c>
      <c r="D7" s="0" t="n">
        <f aca="false">ROUND(B7*C7, 2)</f>
        <v>2033.14</v>
      </c>
      <c r="E7" s="0" t="n">
        <f aca="false">ROUND(D7/3600*1, 4)</f>
        <v>0.5648</v>
      </c>
    </row>
    <row r="8" customFormat="false" ht="12.8" hidden="false" customHeight="false" outlineLevel="0" collapsed="false">
      <c r="A8" s="0" t="s">
        <v>9</v>
      </c>
      <c r="B8" s="0" t="n">
        <v>34</v>
      </c>
      <c r="C8" s="0" t="n">
        <v>4.689</v>
      </c>
      <c r="D8" s="0" t="n">
        <f aca="false">ROUND(B8*C8, 2)</f>
        <v>159.43</v>
      </c>
      <c r="E8" s="0" t="n">
        <f aca="false">ROUND(D8/3600*1, 4)</f>
        <v>0.0443</v>
      </c>
    </row>
    <row r="9" customFormat="false" ht="12.8" hidden="false" customHeight="false" outlineLevel="0" collapsed="false">
      <c r="A9" s="0" t="s">
        <v>10</v>
      </c>
      <c r="B9" s="0" t="n">
        <v>26.7</v>
      </c>
      <c r="C9" s="0" t="n">
        <v>4.689</v>
      </c>
      <c r="D9" s="0" t="n">
        <f aca="false">ROUND(B9*C9, 2)</f>
        <v>125.2</v>
      </c>
      <c r="E9" s="0" t="n">
        <f aca="false">ROUND(D9/3600*1, 4)</f>
        <v>0.0348</v>
      </c>
    </row>
    <row r="35" customFormat="false" ht="12.8" hidden="false" customHeight="false" outlineLevel="0" collapsed="false">
      <c r="A35" s="0" t="s">
        <v>0</v>
      </c>
      <c r="B35" s="0" t="s">
        <v>1</v>
      </c>
      <c r="C35" s="0" t="s">
        <v>2</v>
      </c>
      <c r="D35" s="0" t="s">
        <v>11</v>
      </c>
    </row>
    <row r="36" customFormat="false" ht="12.8" hidden="false" customHeight="false" outlineLevel="0" collapsed="false">
      <c r="A36" s="0" t="s">
        <v>6</v>
      </c>
      <c r="B36" s="0" t="n">
        <v>3.938</v>
      </c>
      <c r="C36" s="0" t="n">
        <v>2.326</v>
      </c>
      <c r="D36" s="0" t="n">
        <f aca="false">ROUND(B36*C36, 2)</f>
        <v>9.16</v>
      </c>
    </row>
    <row r="37" customFormat="false" ht="12.8" hidden="false" customHeight="false" outlineLevel="0" collapsed="false">
      <c r="A37" s="0" t="s">
        <v>7</v>
      </c>
      <c r="B37" s="0" t="n">
        <v>4.19</v>
      </c>
      <c r="C37" s="0" t="n">
        <v>2.326</v>
      </c>
      <c r="D37" s="0" t="n">
        <f aca="false">ROUND(B37*C37, 2)</f>
        <v>9.75</v>
      </c>
    </row>
    <row r="38" customFormat="false" ht="12.8" hidden="false" customHeight="false" outlineLevel="0" collapsed="false">
      <c r="A38" s="0" t="s">
        <v>8</v>
      </c>
      <c r="B38" s="0" t="n">
        <v>3.43</v>
      </c>
      <c r="C38" s="0" t="n">
        <v>2.275</v>
      </c>
      <c r="D38" s="0" t="n">
        <f aca="false">ROUND(B38*C38, 2)</f>
        <v>7.8</v>
      </c>
    </row>
    <row r="39" customFormat="false" ht="12.8" hidden="false" customHeight="false" outlineLevel="0" collapsed="false">
      <c r="A39" s="0" t="s">
        <v>9</v>
      </c>
      <c r="B39" s="0" t="n">
        <v>3.4</v>
      </c>
      <c r="C39" s="0" t="n">
        <v>0.606</v>
      </c>
      <c r="D39" s="0" t="n">
        <f aca="false">ROUND(B39*C39, 2)</f>
        <v>2.06</v>
      </c>
    </row>
    <row r="40" customFormat="false" ht="12.8" hidden="false" customHeight="false" outlineLevel="0" collapsed="false">
      <c r="A40" s="0" t="s">
        <v>10</v>
      </c>
      <c r="B40" s="0" t="n">
        <v>4.68</v>
      </c>
      <c r="C40" s="0" t="n">
        <v>0.616</v>
      </c>
      <c r="D40" s="0" t="n">
        <f aca="false">ROUND(B40*C40, 2)</f>
        <v>2.88</v>
      </c>
    </row>
    <row r="47" customFormat="false" ht="12.8" hidden="false" customHeight="false" outlineLevel="0" collapsed="false">
      <c r="A47" s="0" t="s">
        <v>12</v>
      </c>
    </row>
    <row r="49" customFormat="false" ht="12.8" hidden="false" customHeight="false" outlineLevel="0" collapsed="false">
      <c r="A49" s="0" t="s">
        <v>0</v>
      </c>
      <c r="B49" s="0" t="s">
        <v>1</v>
      </c>
      <c r="C49" s="0" t="s">
        <v>2</v>
      </c>
      <c r="D49" s="0" t="s">
        <v>11</v>
      </c>
    </row>
    <row r="50" customFormat="false" ht="12.8" hidden="false" customHeight="false" outlineLevel="0" collapsed="false">
      <c r="A50" s="0" t="s">
        <v>6</v>
      </c>
      <c r="B50" s="0" t="n">
        <v>9.128</v>
      </c>
      <c r="C50" s="0" t="n">
        <v>2.326</v>
      </c>
      <c r="D50" s="0" t="n">
        <f aca="false">ROUND(B50*C50, 2)</f>
        <v>21.23</v>
      </c>
    </row>
    <row r="51" customFormat="false" ht="12.8" hidden="false" customHeight="false" outlineLevel="0" collapsed="false">
      <c r="A51" s="0" t="s">
        <v>7</v>
      </c>
      <c r="B51" s="0" t="n">
        <v>8.98</v>
      </c>
      <c r="C51" s="0" t="n">
        <v>2.326</v>
      </c>
      <c r="D51" s="0" t="n">
        <f aca="false">ROUND(B51*C51, 2)</f>
        <v>20.89</v>
      </c>
    </row>
    <row r="52" customFormat="false" ht="12.8" hidden="false" customHeight="false" outlineLevel="0" collapsed="false">
      <c r="A52" s="0" t="s">
        <v>8</v>
      </c>
      <c r="B52" s="0" t="n">
        <v>8.8</v>
      </c>
      <c r="C52" s="0" t="n">
        <v>2.275</v>
      </c>
      <c r="D52" s="0" t="n">
        <f aca="false">ROUND(B52*C52, 2)</f>
        <v>20.02</v>
      </c>
    </row>
    <row r="53" customFormat="false" ht="12.8" hidden="false" customHeight="false" outlineLevel="0" collapsed="false">
      <c r="A53" s="0" t="s">
        <v>9</v>
      </c>
      <c r="B53" s="1" t="n">
        <v>5.6374</v>
      </c>
      <c r="C53" s="0" t="n">
        <v>0.606</v>
      </c>
      <c r="D53" s="0" t="n">
        <f aca="false">ROUND(B53*C53, 2)</f>
        <v>3.42</v>
      </c>
    </row>
    <row r="54" customFormat="false" ht="12.8" hidden="false" customHeight="false" outlineLevel="0" collapsed="false">
      <c r="A54" s="2" t="s">
        <v>10</v>
      </c>
      <c r="B54" s="1" t="n">
        <v>5.4213</v>
      </c>
      <c r="C54" s="2" t="n">
        <v>0.606</v>
      </c>
      <c r="D54" s="0" t="n">
        <f aca="false">ROUND(B54*C54, 2)</f>
        <v>3.29</v>
      </c>
    </row>
    <row r="73" customFormat="false" ht="12.8" hidden="false" customHeight="false" outlineLevel="0" collapsed="false">
      <c r="A73" s="0" t="s">
        <v>13</v>
      </c>
      <c r="B73" s="0" t="s">
        <v>14</v>
      </c>
      <c r="C73" s="0" t="s">
        <v>15</v>
      </c>
      <c r="D73" s="0" t="s">
        <v>16</v>
      </c>
      <c r="E73" s="0" t="s">
        <v>17</v>
      </c>
      <c r="F73" s="0" t="s">
        <v>18</v>
      </c>
      <c r="G73" s="0" t="s">
        <v>9</v>
      </c>
      <c r="H73" s="0" t="s">
        <v>10</v>
      </c>
      <c r="I73" s="0" t="s">
        <v>19</v>
      </c>
    </row>
    <row r="74" customFormat="false" ht="12.8" hidden="false" customHeight="false" outlineLevel="0" collapsed="false">
      <c r="A74" s="0" t="s">
        <v>20</v>
      </c>
      <c r="B74" s="0" t="n">
        <v>0.144</v>
      </c>
      <c r="C74" s="0" t="n">
        <v>0.673</v>
      </c>
      <c r="D74" s="0" t="n">
        <v>3.4</v>
      </c>
      <c r="E74" s="0" t="n">
        <v>4.68</v>
      </c>
      <c r="F74" s="2" t="n">
        <v>3.43</v>
      </c>
      <c r="G74" s="0" t="n">
        <f aca="false">ROUND(D74/C74,2)</f>
        <v>5.05</v>
      </c>
      <c r="H74" s="0" t="n">
        <f aca="false">ROUND(E74/C74,2)</f>
        <v>6.95</v>
      </c>
      <c r="I74" s="0" t="n">
        <f aca="false">ROUND(F74/C74,2)</f>
        <v>5.1</v>
      </c>
    </row>
    <row r="75" customFormat="false" ht="12.8" hidden="false" customHeight="false" outlineLevel="0" collapsed="false">
      <c r="A75" s="0" t="s">
        <v>21</v>
      </c>
      <c r="B75" s="0" t="n">
        <v>1.2</v>
      </c>
      <c r="C75" s="0" t="n">
        <v>5.6</v>
      </c>
      <c r="D75" s="0" t="n">
        <v>34</v>
      </c>
      <c r="E75" s="0" t="n">
        <v>26.7</v>
      </c>
      <c r="F75" s="2" t="n">
        <v>64.62</v>
      </c>
      <c r="G75" s="0" t="n">
        <f aca="false">ROUND(D75/C75,2)</f>
        <v>6.07</v>
      </c>
      <c r="H75" s="0" t="n">
        <f aca="false">ROUND(E75/C75,2)</f>
        <v>4.77</v>
      </c>
      <c r="I75" s="0" t="n">
        <f aca="false">ROUND(F75/C75,2)</f>
        <v>11.54</v>
      </c>
    </row>
    <row r="76" customFormat="false" ht="12.8" hidden="false" customHeight="false" outlineLevel="0" collapsed="false">
      <c r="A76" s="0" t="s">
        <v>22</v>
      </c>
      <c r="B76" s="0" t="n">
        <v>8</v>
      </c>
      <c r="C76" s="0" t="n">
        <v>25.9</v>
      </c>
      <c r="D76" s="0" t="n">
        <v>140</v>
      </c>
      <c r="E76" s="0" t="n">
        <v>131</v>
      </c>
      <c r="F76" s="0" t="s">
        <v>23</v>
      </c>
      <c r="G76" s="0" t="n">
        <f aca="false">ROUND(D76/C76,2)</f>
        <v>5.41</v>
      </c>
      <c r="H76" s="0" t="n">
        <f aca="false">ROUND(E76/C76,2)</f>
        <v>5.06</v>
      </c>
      <c r="I76" s="0" t="e">
        <f aca="false">ROUND(F76/C76,2)</f>
        <v>#VALUE!</v>
      </c>
    </row>
    <row r="79" customFormat="false" ht="12.8" hidden="false" customHeight="false" outlineLevel="0" collapsed="false">
      <c r="A79" s="0" t="s">
        <v>13</v>
      </c>
      <c r="B79" s="0" t="s">
        <v>14</v>
      </c>
      <c r="C79" s="0" t="s">
        <v>15</v>
      </c>
      <c r="D79" s="0" t="s">
        <v>16</v>
      </c>
      <c r="E79" s="0" t="s">
        <v>17</v>
      </c>
      <c r="F79" s="0" t="s">
        <v>9</v>
      </c>
      <c r="G79" s="0" t="s">
        <v>10</v>
      </c>
    </row>
    <row r="80" customFormat="false" ht="12.8" hidden="false" customHeight="false" outlineLevel="0" collapsed="false">
      <c r="A80" s="0" t="s">
        <v>20</v>
      </c>
      <c r="B80" s="0" t="n">
        <v>0.144</v>
      </c>
      <c r="C80" s="0" t="n">
        <v>0.673</v>
      </c>
      <c r="D80" s="1" t="n">
        <v>5.6374</v>
      </c>
      <c r="E80" s="1" t="n">
        <v>5.4213</v>
      </c>
      <c r="F80" s="0" t="n">
        <f aca="false">ROUND(C80/D80*1000, 2)</f>
        <v>119.38</v>
      </c>
      <c r="G80" s="0" t="n">
        <f aca="false">ROUND(C80/E80*1000,2)</f>
        <v>124.14</v>
      </c>
    </row>
    <row r="81" customFormat="false" ht="12.8" hidden="false" customHeight="false" outlineLevel="0" collapsed="false">
      <c r="A81" s="0" t="s">
        <v>21</v>
      </c>
      <c r="B81" s="0" t="n">
        <v>1.2</v>
      </c>
      <c r="C81" s="0" t="n">
        <v>5.6</v>
      </c>
      <c r="D81" s="1" t="n">
        <v>57.0173</v>
      </c>
      <c r="E81" s="1" t="n">
        <v>50.1426</v>
      </c>
      <c r="F81" s="0" t="n">
        <f aca="false">ROUND(C81/D81*1000, 2)</f>
        <v>98.22</v>
      </c>
      <c r="G81" s="0" t="n">
        <f aca="false">ROUND(C81/E81*1000,2)</f>
        <v>111.68</v>
      </c>
    </row>
    <row r="83" customFormat="false" ht="12.8" hidden="false" customHeight="false" outlineLevel="0" collapsed="false">
      <c r="A83" s="0" t="s">
        <v>24</v>
      </c>
    </row>
    <row r="84" customFormat="false" ht="12.8" hidden="false" customHeight="false" outlineLevel="0" collapsed="false">
      <c r="A84" s="0" t="s">
        <v>25</v>
      </c>
      <c r="B84" s="0" t="s">
        <v>26</v>
      </c>
    </row>
    <row r="85" customFormat="false" ht="12.8" hidden="false" customHeight="false" outlineLevel="0" collapsed="false">
      <c r="A85" s="0" t="s">
        <v>27</v>
      </c>
      <c r="B85" s="0" t="n">
        <v>932</v>
      </c>
    </row>
    <row r="86" customFormat="false" ht="12.8" hidden="false" customHeight="false" outlineLevel="0" collapsed="false">
      <c r="A86" s="0" t="s">
        <v>9</v>
      </c>
      <c r="B86" s="0" t="n">
        <v>212</v>
      </c>
    </row>
    <row r="87" customFormat="false" ht="12.8" hidden="false" customHeight="false" outlineLevel="0" collapsed="false">
      <c r="A87" s="0" t="s">
        <v>28</v>
      </c>
      <c r="B87" s="0" t="n">
        <v>171</v>
      </c>
    </row>
    <row r="111" customFormat="false" ht="12.8" hidden="false" customHeight="false" outlineLevel="0" collapsed="false">
      <c r="A111" s="0" t="s">
        <v>29</v>
      </c>
    </row>
    <row r="113" customFormat="false" ht="12.8" hidden="false" customHeight="false" outlineLevel="0" collapsed="false">
      <c r="A113" s="0" t="s">
        <v>30</v>
      </c>
      <c r="B113" s="0" t="s">
        <v>31</v>
      </c>
      <c r="C113" s="0" t="s">
        <v>9</v>
      </c>
      <c r="D113" s="0" t="s">
        <v>32</v>
      </c>
    </row>
    <row r="114" customFormat="false" ht="12.8" hidden="false" customHeight="false" outlineLevel="0" collapsed="false">
      <c r="A114" s="0" t="s">
        <v>33</v>
      </c>
      <c r="B114" s="0" t="n">
        <v>6</v>
      </c>
      <c r="C114" s="0" t="n">
        <v>0</v>
      </c>
      <c r="D114" s="0" t="n">
        <v>0</v>
      </c>
    </row>
    <row r="115" customFormat="false" ht="12.8" hidden="false" customHeight="false" outlineLevel="0" collapsed="false">
      <c r="A115" s="0" t="s">
        <v>34</v>
      </c>
      <c r="B115" s="0" t="n">
        <v>24</v>
      </c>
      <c r="C115" s="0" t="n">
        <v>4</v>
      </c>
      <c r="D115" s="0" t="n">
        <v>4</v>
      </c>
    </row>
    <row r="116" customFormat="false" ht="12.8" hidden="false" customHeight="false" outlineLevel="0" collapsed="false">
      <c r="A116" s="0" t="s">
        <v>35</v>
      </c>
      <c r="B116" s="0" t="n">
        <v>2</v>
      </c>
      <c r="C116" s="0" t="n">
        <v>2</v>
      </c>
      <c r="D116" s="0" t="n">
        <v>2</v>
      </c>
    </row>
    <row r="117" customFormat="false" ht="12.8" hidden="false" customHeight="false" outlineLevel="0" collapsed="false">
      <c r="A117" s="0" t="s">
        <v>36</v>
      </c>
      <c r="B117" s="0" t="n">
        <v>24</v>
      </c>
      <c r="C117" s="0" t="n">
        <v>4</v>
      </c>
      <c r="D117" s="0" t="n">
        <v>2</v>
      </c>
    </row>
    <row r="118" customFormat="false" ht="12.8" hidden="false" customHeight="false" outlineLevel="0" collapsed="false">
      <c r="A118" s="0" t="s">
        <v>37</v>
      </c>
      <c r="B118" s="0" t="n">
        <v>4</v>
      </c>
      <c r="C118" s="0" t="n">
        <v>4</v>
      </c>
      <c r="D118" s="0" t="n">
        <v>4</v>
      </c>
    </row>
    <row r="119" customFormat="false" ht="12.8" hidden="false" customHeight="false" outlineLevel="0" collapsed="false">
      <c r="A119" s="0" t="s">
        <v>38</v>
      </c>
      <c r="B119" s="0" t="n">
        <v>1</v>
      </c>
      <c r="C119" s="0" t="n">
        <v>1</v>
      </c>
      <c r="D119" s="0" t="n">
        <v>1</v>
      </c>
    </row>
    <row r="120" customFormat="false" ht="12.8" hidden="false" customHeight="false" outlineLevel="0" collapsed="false">
      <c r="A120" s="0" t="s">
        <v>39</v>
      </c>
      <c r="B120" s="0" t="n">
        <v>24</v>
      </c>
      <c r="C120" s="0" t="n">
        <v>4</v>
      </c>
      <c r="D120" s="0" t="n">
        <v>2</v>
      </c>
    </row>
    <row r="121" customFormat="false" ht="12.8" hidden="false" customHeight="false" outlineLevel="0" collapsed="false">
      <c r="A121" s="0" t="s">
        <v>40</v>
      </c>
      <c r="B121" s="0" t="n">
        <v>24</v>
      </c>
      <c r="C121" s="0" t="n">
        <v>4</v>
      </c>
      <c r="D121" s="0" t="n">
        <v>2</v>
      </c>
    </row>
    <row r="122" customFormat="false" ht="12.8" hidden="false" customHeight="false" outlineLevel="0" collapsed="false">
      <c r="A122" s="0" t="s">
        <v>41</v>
      </c>
      <c r="B122" s="0" t="n">
        <v>4</v>
      </c>
      <c r="C122" s="0" t="n">
        <v>4</v>
      </c>
      <c r="D122" s="0" t="n">
        <v>4</v>
      </c>
    </row>
    <row r="123" customFormat="false" ht="12.8" hidden="false" customHeight="false" outlineLevel="0" collapsed="false">
      <c r="A123" s="0" t="s">
        <v>42</v>
      </c>
      <c r="B123" s="0" t="n">
        <v>4</v>
      </c>
      <c r="C123" s="0" t="n">
        <v>4</v>
      </c>
      <c r="D123" s="0" t="n">
        <v>4</v>
      </c>
    </row>
    <row r="124" customFormat="false" ht="12.8" hidden="false" customHeight="false" outlineLevel="0" collapsed="false">
      <c r="A124" s="0" t="s">
        <v>43</v>
      </c>
      <c r="B124" s="0" t="n">
        <v>24</v>
      </c>
      <c r="C124" s="0" t="n">
        <v>4</v>
      </c>
      <c r="D124" s="0" t="n">
        <v>4</v>
      </c>
    </row>
    <row r="125" customFormat="false" ht="12.8" hidden="false" customHeight="false" outlineLevel="0" collapsed="false">
      <c r="A125" s="0" t="s">
        <v>44</v>
      </c>
      <c r="B125" s="0" t="n">
        <v>24</v>
      </c>
      <c r="C125" s="0" t="n">
        <v>4</v>
      </c>
      <c r="D125" s="0" t="n">
        <v>4</v>
      </c>
    </row>
    <row r="126" customFormat="false" ht="12.8" hidden="false" customHeight="false" outlineLevel="0" collapsed="false">
      <c r="A126" s="0" t="s">
        <v>45</v>
      </c>
      <c r="B126" s="0" t="n">
        <v>24</v>
      </c>
      <c r="C126" s="0" t="n">
        <v>0</v>
      </c>
      <c r="D126" s="0" t="n">
        <v>0</v>
      </c>
    </row>
    <row r="127" customFormat="false" ht="12.8" hidden="false" customHeight="false" outlineLevel="0" collapsed="false">
      <c r="A127" s="0" t="s">
        <v>46</v>
      </c>
      <c r="B127" s="0" t="n">
        <f aca="false">SUM(B114:B126)</f>
        <v>189</v>
      </c>
      <c r="C127" s="0" t="n">
        <f aca="false">SUM(C114:C126)</f>
        <v>39</v>
      </c>
      <c r="D127" s="0" t="n">
        <f aca="false">SUM(D114:D126)</f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785</TotalTime>
  <Application>LibreOffice/6.3.5.2$Windows_X86_64 LibreOffice_project/dd0751754f11728f69b42ee2af66670068624673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2020-01-03T22:11:22Z</dcterms:created>
  <dc:creator/>
  <dc:description/>
  <dc:language>en-US</dc:language>
  <cp:lastModifiedBy/>
  <dcterms:modified xsi:type="dcterms:W3CDTF">2020-04-21T01:51:08Z</dcterms:modified>
  <cp:revision>23</cp:revision>
  <dc:subject/>
  <dc:title/>
</cp:coreProperties>
</file>