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9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<sst xmlns="http://schemas.openxmlformats.org/spreadsheetml/2006/main" count="70" uniqueCount="41">
  <si>
    <t xml:space="preserve">Algo</t>
  </si>
  <si>
    <t xml:space="preserve">Times</t>
  </si>
  <si>
    <t xml:space="preserve">Memory</t>
  </si>
  <si>
    <t xml:space="preserve">Time x Memory</t>
  </si>
  <si>
    <t xml:space="preserve">MBh</t>
  </si>
  <si>
    <t xml:space="preserve">Original</t>
  </si>
  <si>
    <t xml:space="preserve">Buffered</t>
  </si>
  <si>
    <t xml:space="preserve">StreamByteArray</t>
  </si>
  <si>
    <t xml:space="preserve">Compact</t>
  </si>
  <si>
    <t xml:space="preserve">Compact Par</t>
  </si>
  <si>
    <t xml:space="preserve">Times x Memory</t>
  </si>
  <si>
    <t xml:space="preserve">4c</t>
  </si>
  <si>
    <t xml:space="preserve">File Name</t>
  </si>
  <si>
    <t xml:space="preserve">BAM File Size</t>
  </si>
  <si>
    <t xml:space="preserve">SAM File Size</t>
  </si>
  <si>
    <t xml:space="preserve">Time Compact</t>
  </si>
  <si>
    <t xml:space="preserve">Time Par</t>
  </si>
  <si>
    <t xml:space="preserve">Time Orig(Opt)</t>
  </si>
  <si>
    <t xml:space="preserve">ElPrep SBA</t>
  </si>
  <si>
    <t xml:space="preserve">BAM_144MB</t>
  </si>
  <si>
    <t xml:space="preserve">BAM_1_2GB</t>
  </si>
  <si>
    <t xml:space="preserve">BAM_8GB</t>
  </si>
  <si>
    <t xml:space="preserve">?</t>
  </si>
  <si>
    <t xml:space="preserve">Instance size Estimations</t>
  </si>
  <si>
    <t xml:space="preserve">Instance Type name</t>
  </si>
  <si>
    <t xml:space="preserve">ElPrep</t>
  </si>
  <si>
    <t xml:space="preserve">Compact Chunked </t>
  </si>
  <si>
    <t xml:space="preserve">SamAlignment</t>
  </si>
  <si>
    <t xml:space="preserve">QName</t>
  </si>
  <si>
    <t xml:space="preserve">Flag</t>
  </si>
  <si>
    <t xml:space="preserve">Rname</t>
  </si>
  <si>
    <t xml:space="preserve">Pos</t>
  </si>
  <si>
    <t xml:space="preserve">MapQ</t>
  </si>
  <si>
    <t xml:space="preserve">Cigar</t>
  </si>
  <si>
    <t xml:space="preserve">Rnext</t>
  </si>
  <si>
    <t xml:space="preserve">Pnext</t>
  </si>
  <si>
    <t xml:space="preserve">TLen</t>
  </si>
  <si>
    <t xml:space="preserve">Seq</t>
  </si>
  <si>
    <t xml:space="preserve">Qual</t>
  </si>
  <si>
    <t xml:space="preserve">Underlying String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</si>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</sst>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A9B7C6"/>
      <name val="DejaVu Sans Mono"/>
      <family val="0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1D41A"/>
      <rgbColor rgb="FF800080"/>
      <rgbColor rgb="FF008080"/>
      <rgbColor rgb="FFCCCCCC"/>
      <rgbColor rgb="FF808080"/>
      <rgbColor rgb="FFA9B7C6"/>
      <rgbColor rgb="FF993366"/>
      <rgbColor rgb="FFFFFFCC"/>
      <rgbColor rgb="FFCCFFFF"/>
      <rgbColor rgb="FF660066"/>
      <rgbColor rgb="FFFF8080"/>
      <rgbColor rgb="FF0084D1"/>
      <rgbColor rgb="FF83CA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3465A4"/>
      <rgbColor rgb="FFB3B3B3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x Memory (1.2 GB BAM File)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Time x Memory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Sheet1!$A$4:$A$8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3968.22</c:v>
                </c:pt>
                <c:pt idx="1">
                  <c:v>2405.08</c:v>
                </c:pt>
                <c:pt idx="2">
                  <c:v>2033.14</c:v>
                </c:pt>
                <c:pt idx="3">
                  <c:v>159.43</c:v>
                </c:pt>
                <c:pt idx="4">
                  <c:v>125.2</c:v>
                </c:pt>
              </c:numCache>
            </c:numRef>
          </c:val>
        </c:ser>
        <c:gapWidth val="100"/>
        <c:overlap val="0"/>
        <c:axId val="87597666"/>
        <c:axId val="536880"/>
      </c:barChart>
      <c:catAx>
        <c:axId val="875976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Algorithm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6880"/>
        <c:crosses val="autoZero"/>
        <c:auto val="1"/>
        <c:lblAlgn val="ctr"/>
        <c:lblOffset val="100"/>
      </c:catAx>
      <c:valAx>
        <c:axId val="5368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597666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Times x Memory GBh (1.2 GB BAM File)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MBh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Sheet1!$A$4:$A$8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1.1023</c:v>
                </c:pt>
                <c:pt idx="1">
                  <c:v>0.6681</c:v>
                </c:pt>
                <c:pt idx="2">
                  <c:v>0.5648</c:v>
                </c:pt>
                <c:pt idx="3">
                  <c:v>0.0443</c:v>
                </c:pt>
                <c:pt idx="4">
                  <c:v>0.0348</c:v>
                </c:pt>
              </c:numCache>
            </c:numRef>
          </c:val>
        </c:ser>
        <c:gapWidth val="100"/>
        <c:shape val="box"/>
        <c:axId val="67437937"/>
        <c:axId val="35941553"/>
        <c:axId val="0"/>
      </c:bar3DChart>
      <c:catAx>
        <c:axId val="674379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Algorithm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941553"/>
        <c:crosses val="autoZero"/>
        <c:auto val="1"/>
        <c:lblAlgn val="ctr"/>
        <c:lblOffset val="100"/>
      </c:catAx>
      <c:valAx>
        <c:axId val="359415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437937"/>
        <c:crosses val="autoZero"/>
      </c:valAx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Times x Memory (144 MB BAM File)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Sheet1!$D$34</c:f>
              <c:strCache>
                <c:ptCount val="1"/>
                <c:pt idx="0">
                  <c:v>Times x Memory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Sheet1!$A$35:$A$39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Sheet1!$D$35:$D$39</c:f>
              <c:numCache>
                <c:formatCode>General</c:formatCode>
                <c:ptCount val="5"/>
                <c:pt idx="0">
                  <c:v>9.16</c:v>
                </c:pt>
                <c:pt idx="1">
                  <c:v>9.75</c:v>
                </c:pt>
                <c:pt idx="2">
                  <c:v>7.8</c:v>
                </c:pt>
                <c:pt idx="3">
                  <c:v>2.06</c:v>
                </c:pt>
                <c:pt idx="4">
                  <c:v>2.88</c:v>
                </c:pt>
              </c:numCache>
            </c:numRef>
          </c:val>
        </c:ser>
        <c:gapWidth val="100"/>
        <c:shape val="box"/>
        <c:axId val="92843496"/>
        <c:axId val="65287176"/>
        <c:axId val="0"/>
      </c:bar3DChart>
      <c:catAx>
        <c:axId val="928434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Algorithm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287176"/>
        <c:crosses val="autoZero"/>
        <c:auto val="1"/>
        <c:lblAlgn val="ctr"/>
        <c:lblOffset val="100"/>
      </c:catAx>
      <c:valAx>
        <c:axId val="652871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843496"/>
        <c:crosses val="autoZero"/>
      </c:valAx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MB / second (4core)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Sheet1!$F$78</c:f>
              <c:strCache>
                <c:ptCount val="1"/>
                <c:pt idx="0">
                  <c:v>Compact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Sheet1!$A$79:$A$80</c:f>
              <c:strCache>
                <c:ptCount val="2"/>
                <c:pt idx="0">
                  <c:v>BAM_144MB</c:v>
                </c:pt>
                <c:pt idx="1">
                  <c:v>BAM_1_2GB</c:v>
                </c:pt>
              </c:strCache>
            </c:strRef>
          </c:cat>
          <c:val>
            <c:numRef>
              <c:f>Sheet1!$F$79:$F$80</c:f>
              <c:numCache>
                <c:formatCode>General</c:formatCode>
                <c:ptCount val="2"/>
                <c:pt idx="0">
                  <c:v>119.38</c:v>
                </c:pt>
                <c:pt idx="1">
                  <c:v>98.22</c:v>
                </c:pt>
              </c:numCache>
            </c:numRef>
          </c:val>
        </c:ser>
        <c:ser>
          <c:idx val="1"/>
          <c:order val="1"/>
          <c:tx>
            <c:strRef>
              <c:f>Sheet1!$G$78</c:f>
              <c:strCache>
                <c:ptCount val="1"/>
                <c:pt idx="0">
                  <c:v>Compact Par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Sheet1!$A$79:$A$80</c:f>
              <c:strCache>
                <c:ptCount val="2"/>
                <c:pt idx="0">
                  <c:v>BAM_144MB</c:v>
                </c:pt>
                <c:pt idx="1">
                  <c:v>BAM_1_2GB</c:v>
                </c:pt>
              </c:strCache>
            </c:strRef>
          </c:cat>
          <c:val>
            <c:numRef>
              <c:f>Sheet1!$G$79:$G$80</c:f>
              <c:numCache>
                <c:formatCode>General</c:formatCode>
                <c:ptCount val="2"/>
                <c:pt idx="0">
                  <c:v>124.14</c:v>
                </c:pt>
                <c:pt idx="1">
                  <c:v>111.68</c:v>
                </c:pt>
              </c:numCache>
            </c:numRef>
          </c:val>
        </c:ser>
        <c:gapWidth val="100"/>
        <c:shape val="box"/>
        <c:axId val="6051944"/>
        <c:axId val="43948460"/>
        <c:axId val="0"/>
      </c:bar3DChart>
      <c:catAx>
        <c:axId val="605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948460"/>
        <c:crosses val="autoZero"/>
        <c:auto val="1"/>
        <c:lblAlgn val="ctr"/>
        <c:lblOffset val="100"/>
      </c:catAx>
      <c:valAx>
        <c:axId val="439484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51944"/>
        <c:crosses val="autoZero"/>
      </c:valAx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x Memory 4 core (0.144 GB BAM)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Sheet1!$D$48</c:f>
              <c:strCache>
                <c:ptCount val="1"/>
                <c:pt idx="0">
                  <c:v>Times x Memory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Sheet1!$A$49:$A$53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Sheet1!$D$49:$D$53</c:f>
              <c:numCache>
                <c:formatCode>General</c:formatCode>
                <c:ptCount val="5"/>
                <c:pt idx="0">
                  <c:v>21.23</c:v>
                </c:pt>
                <c:pt idx="1">
                  <c:v>20.89</c:v>
                </c:pt>
                <c:pt idx="2">
                  <c:v>20.02</c:v>
                </c:pt>
                <c:pt idx="3">
                  <c:v>3.42</c:v>
                </c:pt>
                <c:pt idx="4">
                  <c:v>3.29</c:v>
                </c:pt>
              </c:numCache>
            </c:numRef>
          </c:val>
        </c:ser>
        <c:gapWidth val="100"/>
        <c:shape val="box"/>
        <c:axId val="90865672"/>
        <c:axId val="6864220"/>
        <c:axId val="0"/>
      </c:bar3DChart>
      <c:catAx>
        <c:axId val="90865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64220"/>
        <c:crosses val="autoZero"/>
        <c:auto val="1"/>
        <c:lblAlgn val="ctr"/>
        <c:lblOffset val="100"/>
      </c:catAx>
      <c:valAx>
        <c:axId val="68642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865672"/>
        <c:crosses val="autoZero"/>
      </c:valAx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x Memory (1.2 GB BAM File)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8"/>
      <c:rotY val="25"/>
      <c:rAngAx val="1"/>
      <c:perspective val="40"/>
    </c:view3D>
    <c:floor>
      <c:spPr>
        <a:solidFill>
          <a:srgbClr val="3465a4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Time x Memory</c:v>
                </c:pt>
              </c:strCache>
            </c:strRef>
          </c:tx>
          <c:spPr>
            <a:gradFill>
              <a:gsLst>
                <a:gs pos="0">
                  <a:srgbClr val="ffff00"/>
                </a:gs>
                <a:gs pos="100000">
                  <a:srgbClr val="81d41a"/>
                </a:gs>
              </a:gsLst>
              <a:lin ang="3600000"/>
            </a:gradFill>
            <a:ln>
              <a:noFill/>
            </a:ln>
          </c:spPr>
          <c:invertIfNegative val="0"/>
          <c:dPt>
            <c:idx val="0"/>
            <c:invertIfNegative val="0"/>
            <c:spPr>
              <a:gradFill>
                <a:gsLst>
                  <a:gs pos="0">
                    <a:srgbClr val="ffff00"/>
                  </a:gs>
                  <a:gs pos="100000">
                    <a:srgbClr val="81d41a"/>
                  </a:gs>
                </a:gsLst>
                <a:lin ang="3600000"/>
              </a:gradFill>
              <a:ln>
                <a:noFill/>
              </a:ln>
            </c:spPr>
          </c:dPt>
          <c:dPt>
            <c:idx val="1"/>
            <c:invertIfNegative val="0"/>
            <c:spPr>
              <a:gradFill>
                <a:gsLst>
                  <a:gs pos="0">
                    <a:srgbClr val="ffff00"/>
                  </a:gs>
                  <a:gs pos="100000">
                    <a:srgbClr val="81d41a"/>
                  </a:gs>
                </a:gsLst>
                <a:lin ang="3600000"/>
              </a:gradFill>
              <a:ln>
                <a:noFill/>
              </a:ln>
            </c:spPr>
          </c:dPt>
          <c:dPt>
            <c:idx val="4"/>
            <c:invertIfNegative val="0"/>
            <c:spPr>
              <a:gradFill>
                <a:gsLst>
                  <a:gs pos="0">
                    <a:srgbClr val="ffff00"/>
                  </a:gs>
                  <a:gs pos="100000">
                    <a:srgbClr val="81d41a"/>
                  </a:gs>
                </a:gsLst>
                <a:lin ang="3600000"/>
              </a:gra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Sheet1!$A$4:$A$8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3968.22</c:v>
                </c:pt>
                <c:pt idx="1">
                  <c:v>2405.08</c:v>
                </c:pt>
                <c:pt idx="2">
                  <c:v>2033.14</c:v>
                </c:pt>
                <c:pt idx="3">
                  <c:v>159.43</c:v>
                </c:pt>
                <c:pt idx="4">
                  <c:v>125.2</c:v>
                </c:pt>
              </c:numCache>
            </c:numRef>
          </c:val>
        </c:ser>
        <c:gapWidth val="100"/>
        <c:shape val="box"/>
        <c:axId val="81357568"/>
        <c:axId val="65738922"/>
        <c:axId val="0"/>
      </c:bar3DChart>
      <c:catAx>
        <c:axId val="8135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738922"/>
        <c:crosses val="autoZero"/>
        <c:auto val="1"/>
        <c:lblAlgn val="ctr"/>
        <c:lblOffset val="100"/>
      </c:catAx>
      <c:valAx>
        <c:axId val="657389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357568"/>
        <c:crosses val="autoZero"/>
      </c:valAx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Memory Bookkeeping By Algorithm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stacked"/>
        <c:varyColors val="0"/>
        <c:ser>
          <c:idx val="0"/>
          <c:order val="0"/>
          <c:tx>
            <c:strRef>
              <c:f>Sheet1!$A$113</c:f>
              <c:strCache>
                <c:ptCount val="1"/>
                <c:pt idx="0">
                  <c:v>SamAlignment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Sheet1!$B$113:$D$113</c:f>
              <c:numCache>
                <c:formatCode>General</c:formatCode>
                <c:ptCount val="3"/>
                <c:pt idx="0">
                  <c:v>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Sheet1!$A$114</c:f>
              <c:strCache>
                <c:ptCount val="1"/>
                <c:pt idx="0">
                  <c:v>QName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Sheet1!$B$114:$D$114</c:f>
              <c:numCache>
                <c:formatCode>General</c:formatCode>
                <c:ptCount val="3"/>
                <c:pt idx="0">
                  <c:v>24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Sheet1!$A$115</c:f>
              <c:strCache>
                <c:ptCount val="1"/>
                <c:pt idx="0">
                  <c:v>Flag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Sheet1!$B$115:$D$115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Sheet1!$A$116</c:f>
              <c:strCache>
                <c:ptCount val="1"/>
                <c:pt idx="0">
                  <c:v>Rname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Sheet1!$B$116:$D$116</c:f>
              <c:numCache>
                <c:formatCode>General</c:formatCode>
                <c:ptCount val="3"/>
                <c:pt idx="0">
                  <c:v>24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Sheet1!$A$117</c:f>
              <c:strCache>
                <c:ptCount val="1"/>
                <c:pt idx="0">
                  <c:v>Pos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Sheet1!$B$117:$D$117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5"/>
          <c:order val="5"/>
          <c:tx>
            <c:strRef>
              <c:f>Sheet1!$A$118</c:f>
              <c:strCache>
                <c:ptCount val="1"/>
                <c:pt idx="0">
                  <c:v>MapQ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Sheet1!$B$118:$D$118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Sheet1!$A$119</c:f>
              <c:strCache>
                <c:ptCount val="1"/>
                <c:pt idx="0">
                  <c:v>Cigar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Sheet1!$B$119:$D$119</c:f>
              <c:numCache>
                <c:formatCode>General</c:formatCode>
                <c:ptCount val="3"/>
                <c:pt idx="0">
                  <c:v>24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</c:ser>
        <c:ser>
          <c:idx val="7"/>
          <c:order val="7"/>
          <c:tx>
            <c:strRef>
              <c:f>Sheet1!$A$120</c:f>
              <c:strCache>
                <c:ptCount val="1"/>
                <c:pt idx="0">
                  <c:v>Rnext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Sheet1!$B$120:$D$120</c:f>
              <c:numCache>
                <c:formatCode>General</c:formatCode>
                <c:ptCount val="3"/>
                <c:pt idx="0">
                  <c:v>24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</c:ser>
        <c:ser>
          <c:idx val="8"/>
          <c:order val="8"/>
          <c:tx>
            <c:strRef>
              <c:f>Sheet1!$A$121</c:f>
              <c:strCache>
                <c:ptCount val="1"/>
                <c:pt idx="0">
                  <c:v>Pnext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Sheet1!$B$121:$D$121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9"/>
          <c:order val="9"/>
          <c:tx>
            <c:strRef>
              <c:f>Sheet1!$A$122</c:f>
              <c:strCache>
                <c:ptCount val="1"/>
                <c:pt idx="0">
                  <c:v>TLen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Sheet1!$B$122:$D$122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10"/>
          <c:order val="10"/>
          <c:tx>
            <c:strRef>
              <c:f>Sheet1!$A$123</c:f>
              <c:strCache>
                <c:ptCount val="1"/>
                <c:pt idx="0">
                  <c:v>Seq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Sheet1!$B$123:$D$123</c:f>
              <c:numCache>
                <c:formatCode>General</c:formatCode>
                <c:ptCount val="3"/>
                <c:pt idx="0">
                  <c:v>24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11"/>
          <c:order val="11"/>
          <c:tx>
            <c:strRef>
              <c:f>Sheet1!$A$124</c:f>
              <c:strCache>
                <c:ptCount val="1"/>
                <c:pt idx="0">
                  <c:v>Qual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Sheet1!$B$124:$D$124</c:f>
              <c:numCache>
                <c:formatCode>General</c:formatCode>
                <c:ptCount val="3"/>
                <c:pt idx="0">
                  <c:v>24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12"/>
          <c:order val="12"/>
          <c:tx>
            <c:strRef>
              <c:f>Sheet1!$A$125</c:f>
              <c:strCache>
                <c:ptCount val="1"/>
                <c:pt idx="0">
                  <c:v>Underlying String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Sheet1!$B$112:$D$112</c:f>
              <c:strCache>
                <c:ptCount val="3"/>
                <c:pt idx="0">
                  <c:v>ElPrep</c:v>
                </c:pt>
                <c:pt idx="1">
                  <c:v>Compact</c:v>
                </c:pt>
                <c:pt idx="2">
                  <c:v>Compact Chunked </c:v>
                </c:pt>
              </c:strCache>
            </c:strRef>
          </c:cat>
          <c:val>
            <c:numRef>
              <c:f>Sheet1!$B$125:$D$125</c:f>
              <c:numCache>
                <c:formatCode>General</c:formatCode>
                <c:ptCount val="3"/>
                <c:pt idx="0">
                  <c:v>24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gapWidth val="100"/>
        <c:overlap val="100"/>
        <c:axId val="81109678"/>
        <c:axId val="17099297"/>
      </c:barChart>
      <c:catAx>
        <c:axId val="81109678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Algorithm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099297"/>
        <c:crosses val="autoZero"/>
        <c:auto val="1"/>
        <c:lblAlgn val="ctr"/>
        <c:lblOffset val="100"/>
      </c:catAx>
      <c:valAx>
        <c:axId val="170992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Memory Usage in Bytes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10967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Seconds per GB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Sheet1!$G$72</c:f>
              <c:strCache>
                <c:ptCount val="1"/>
                <c:pt idx="0">
                  <c:v>Compact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Sheet1!$A$73:$A$75</c:f>
              <c:strCache>
                <c:ptCount val="3"/>
                <c:pt idx="0">
                  <c:v>BAM_144MB</c:v>
                </c:pt>
                <c:pt idx="1">
                  <c:v>BAM_1_2GB</c:v>
                </c:pt>
                <c:pt idx="2">
                  <c:v>BAM_8GB</c:v>
                </c:pt>
              </c:strCache>
            </c:strRef>
          </c:cat>
          <c:val>
            <c:numRef>
              <c:f>Sheet1!$G$73:$G$75</c:f>
              <c:numCache>
                <c:formatCode>General</c:formatCode>
                <c:ptCount val="3"/>
                <c:pt idx="0">
                  <c:v>5.05</c:v>
                </c:pt>
                <c:pt idx="1">
                  <c:v>6.07</c:v>
                </c:pt>
                <c:pt idx="2">
                  <c:v>5.41</c:v>
                </c:pt>
              </c:numCache>
            </c:numRef>
          </c:val>
        </c:ser>
        <c:ser>
          <c:idx val="1"/>
          <c:order val="1"/>
          <c:tx>
            <c:strRef>
              <c:f>Sheet1!$H$72</c:f>
              <c:strCache>
                <c:ptCount val="1"/>
                <c:pt idx="0">
                  <c:v>Compact Par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Sheet1!$A$73:$A$75</c:f>
              <c:strCache>
                <c:ptCount val="3"/>
                <c:pt idx="0">
                  <c:v>BAM_144MB</c:v>
                </c:pt>
                <c:pt idx="1">
                  <c:v>BAM_1_2GB</c:v>
                </c:pt>
                <c:pt idx="2">
                  <c:v>BAM_8GB</c:v>
                </c:pt>
              </c:strCache>
            </c:strRef>
          </c:cat>
          <c:val>
            <c:numRef>
              <c:f>Sheet1!$H$73:$H$75</c:f>
              <c:numCache>
                <c:formatCode>General</c:formatCode>
                <c:ptCount val="3"/>
                <c:pt idx="0">
                  <c:v>6.95</c:v>
                </c:pt>
                <c:pt idx="1">
                  <c:v>4.77</c:v>
                </c:pt>
                <c:pt idx="2">
                  <c:v>5.06</c:v>
                </c:pt>
              </c:numCache>
            </c:numRef>
          </c:val>
        </c:ser>
        <c:ser>
          <c:idx val="2"/>
          <c:order val="2"/>
          <c:tx>
            <c:strRef>
              <c:f>Sheet1!$I$72</c:f>
              <c:strCache>
                <c:ptCount val="1"/>
                <c:pt idx="0">
                  <c:v>ElPrep SBA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Sheet1!$A$73:$A$75</c:f>
              <c:strCache>
                <c:ptCount val="3"/>
                <c:pt idx="0">
                  <c:v>BAM_144MB</c:v>
                </c:pt>
                <c:pt idx="1">
                  <c:v>BAM_1_2GB</c:v>
                </c:pt>
                <c:pt idx="2">
                  <c:v>BAM_8GB</c:v>
                </c:pt>
              </c:strCache>
            </c:strRef>
          </c:cat>
          <c:val>
            <c:numRef>
              <c:f>Sheet1!$I$73:$I$75</c:f>
              <c:numCache>
                <c:formatCode>General</c:formatCode>
                <c:ptCount val="3"/>
                <c:pt idx="0">
                  <c:v>5.1</c:v>
                </c:pt>
                <c:pt idx="1">
                  <c:v>11.54</c:v>
                </c:pt>
              </c:numCache>
            </c:numRef>
          </c:val>
        </c:ser>
        <c:gapWidth val="100"/>
        <c:overlap val="0"/>
        <c:axId val="4642961"/>
        <c:axId val="49728597"/>
      </c:barChart>
      <c:catAx>
        <c:axId val="4642961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File name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728597"/>
        <c:crosses val="autoZero"/>
        <c:auto val="1"/>
        <c:lblAlgn val="ctr"/>
        <c:lblOffset val="100"/>
      </c:catAx>
      <c:valAx>
        <c:axId val="497285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4296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37334333583396"/>
          <c:y val="0.543586896168795"/>
          <c:w val="0.159727431857964"/>
          <c:h val="0.176901721265963"/>
        </c:manualLayout>
      </c:layout>
      <c:overlay val="0"/>
      <c:spPr>
        <a:solidFill>
          <a:srgbClr val="eeeeee"/>
        </a:solidFill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Runtime Performance (1.2 GB BAM)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Times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Sheet1!$A$4:$A$8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123.91</c:v>
                </c:pt>
                <c:pt idx="1">
                  <c:v>75.1</c:v>
                </c:pt>
                <c:pt idx="2">
                  <c:v>64.62</c:v>
                </c:pt>
                <c:pt idx="3">
                  <c:v>34</c:v>
                </c:pt>
                <c:pt idx="4">
                  <c:v>26.7</c:v>
                </c:pt>
              </c:numCache>
            </c:numRef>
          </c:val>
        </c:ser>
        <c:gapWidth val="100"/>
        <c:overlap val="0"/>
        <c:axId val="72997842"/>
        <c:axId val="66242073"/>
      </c:barChart>
      <c:catAx>
        <c:axId val="729978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Algorithm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242073"/>
        <c:crosses val="autoZero"/>
        <c:auto val="1"/>
        <c:lblAlgn val="ctr"/>
        <c:lblOffset val="100"/>
      </c:catAx>
      <c:valAx>
        <c:axId val="662420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99784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500760</xdr:colOff>
      <xdr:row>2</xdr:row>
      <xdr:rowOff>13320</xdr:rowOff>
    </xdr:from>
    <xdr:to>
      <xdr:col>19</xdr:col>
      <xdr:colOff>522000</xdr:colOff>
      <xdr:row>22</xdr:row>
      <xdr:rowOff>720</xdr:rowOff>
    </xdr:to>
    <xdr:graphicFrame>
      <xdr:nvGraphicFramePr>
        <xdr:cNvPr id="0" name=""/>
        <xdr:cNvGraphicFramePr/>
      </xdr:nvGraphicFramePr>
      <xdr:xfrm>
        <a:off x="12973320" y="338400"/>
        <a:ext cx="57729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267480</xdr:colOff>
      <xdr:row>27</xdr:row>
      <xdr:rowOff>28800</xdr:rowOff>
    </xdr:from>
    <xdr:to>
      <xdr:col>23</xdr:col>
      <xdr:colOff>338040</xdr:colOff>
      <xdr:row>47</xdr:row>
      <xdr:rowOff>16200</xdr:rowOff>
    </xdr:to>
    <xdr:graphicFrame>
      <xdr:nvGraphicFramePr>
        <xdr:cNvPr id="1" name=""/>
        <xdr:cNvGraphicFramePr/>
      </xdr:nvGraphicFramePr>
      <xdr:xfrm>
        <a:off x="16026840" y="4417920"/>
        <a:ext cx="58222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415080</xdr:colOff>
      <xdr:row>9</xdr:row>
      <xdr:rowOff>52560</xdr:rowOff>
    </xdr:from>
    <xdr:to>
      <xdr:col>27</xdr:col>
      <xdr:colOff>485640</xdr:colOff>
      <xdr:row>29</xdr:row>
      <xdr:rowOff>40320</xdr:rowOff>
    </xdr:to>
    <xdr:graphicFrame>
      <xdr:nvGraphicFramePr>
        <xdr:cNvPr id="2" name=""/>
        <xdr:cNvGraphicFramePr/>
      </xdr:nvGraphicFramePr>
      <xdr:xfrm>
        <a:off x="19461240" y="1515600"/>
        <a:ext cx="58222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612720</xdr:colOff>
      <xdr:row>77</xdr:row>
      <xdr:rowOff>37080</xdr:rowOff>
    </xdr:from>
    <xdr:to>
      <xdr:col>15</xdr:col>
      <xdr:colOff>671040</xdr:colOff>
      <xdr:row>97</xdr:row>
      <xdr:rowOff>23040</xdr:rowOff>
    </xdr:to>
    <xdr:graphicFrame>
      <xdr:nvGraphicFramePr>
        <xdr:cNvPr id="3" name=""/>
        <xdr:cNvGraphicFramePr/>
      </xdr:nvGraphicFramePr>
      <xdr:xfrm>
        <a:off x="9798480" y="12553920"/>
        <a:ext cx="581004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105840</xdr:colOff>
      <xdr:row>33</xdr:row>
      <xdr:rowOff>77040</xdr:rowOff>
    </xdr:from>
    <xdr:to>
      <xdr:col>14</xdr:col>
      <xdr:colOff>154440</xdr:colOff>
      <xdr:row>53</xdr:row>
      <xdr:rowOff>56880</xdr:rowOff>
    </xdr:to>
    <xdr:graphicFrame>
      <xdr:nvGraphicFramePr>
        <xdr:cNvPr id="4" name=""/>
        <xdr:cNvGraphicFramePr/>
      </xdr:nvGraphicFramePr>
      <xdr:xfrm>
        <a:off x="8469720" y="5441400"/>
        <a:ext cx="580068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243360</xdr:colOff>
      <xdr:row>2</xdr:row>
      <xdr:rowOff>64800</xdr:rowOff>
    </xdr:from>
    <xdr:to>
      <xdr:col>11</xdr:col>
      <xdr:colOff>738000</xdr:colOff>
      <xdr:row>22</xdr:row>
      <xdr:rowOff>52200</xdr:rowOff>
    </xdr:to>
    <xdr:graphicFrame>
      <xdr:nvGraphicFramePr>
        <xdr:cNvPr id="5" name=""/>
        <xdr:cNvGraphicFramePr/>
      </xdr:nvGraphicFramePr>
      <xdr:xfrm>
        <a:off x="6964200" y="389880"/>
        <a:ext cx="54244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430920</xdr:colOff>
      <xdr:row>116</xdr:row>
      <xdr:rowOff>131400</xdr:rowOff>
    </xdr:from>
    <xdr:to>
      <xdr:col>13</xdr:col>
      <xdr:colOff>455760</xdr:colOff>
      <xdr:row>136</xdr:row>
      <xdr:rowOff>119160</xdr:rowOff>
    </xdr:to>
    <xdr:graphicFrame>
      <xdr:nvGraphicFramePr>
        <xdr:cNvPr id="6" name=""/>
        <xdr:cNvGraphicFramePr/>
      </xdr:nvGraphicFramePr>
      <xdr:xfrm>
        <a:off x="7973280" y="18988200"/>
        <a:ext cx="577656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76320</xdr:colOff>
      <xdr:row>97</xdr:row>
      <xdr:rowOff>133920</xdr:rowOff>
    </xdr:from>
    <xdr:to>
      <xdr:col>15</xdr:col>
      <xdr:colOff>91440</xdr:colOff>
      <xdr:row>117</xdr:row>
      <xdr:rowOff>123840</xdr:rowOff>
    </xdr:to>
    <xdr:graphicFrame>
      <xdr:nvGraphicFramePr>
        <xdr:cNvPr id="7" name=""/>
        <xdr:cNvGraphicFramePr/>
      </xdr:nvGraphicFramePr>
      <xdr:xfrm>
        <a:off x="9262080" y="15901920"/>
        <a:ext cx="57668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</xdr:col>
      <xdr:colOff>633960</xdr:colOff>
      <xdr:row>50</xdr:row>
      <xdr:rowOff>82800</xdr:rowOff>
    </xdr:from>
    <xdr:to>
      <xdr:col>11</xdr:col>
      <xdr:colOff>641880</xdr:colOff>
      <xdr:row>70</xdr:row>
      <xdr:rowOff>71280</xdr:rowOff>
    </xdr:to>
    <xdr:graphicFrame>
      <xdr:nvGraphicFramePr>
        <xdr:cNvPr id="8" name=""/>
        <xdr:cNvGraphicFramePr/>
      </xdr:nvGraphicFramePr>
      <xdr:xfrm>
        <a:off x="6532920" y="8210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3" min="3" style="0" width="19.17"/>
    <col collapsed="false" customWidth="true" hidden="false" outlineLevel="0" max="4" min="4" style="0" width="17.64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s">
        <v>5</v>
      </c>
      <c r="B4" s="0" t="n">
        <v>123.91</v>
      </c>
      <c r="C4" s="0" t="n">
        <v>32.025</v>
      </c>
      <c r="D4" s="0" t="n">
        <f aca="false">ROUND(B4*C4, 2)</f>
        <v>3968.22</v>
      </c>
      <c r="E4" s="0" t="n">
        <f aca="false">ROUND(D4/3600*1, 4)</f>
        <v>1.1023</v>
      </c>
    </row>
    <row r="5" customFormat="false" ht="12.8" hidden="false" customHeight="false" outlineLevel="0" collapsed="false">
      <c r="A5" s="0" t="s">
        <v>6</v>
      </c>
      <c r="B5" s="0" t="n">
        <v>75.1</v>
      </c>
      <c r="C5" s="0" t="n">
        <v>32.025</v>
      </c>
      <c r="D5" s="0" t="n">
        <f aca="false">ROUND(B5*C5, 2)</f>
        <v>2405.08</v>
      </c>
      <c r="E5" s="0" t="n">
        <f aca="false">ROUND(D5/3600*1, 4)</f>
        <v>0.6681</v>
      </c>
    </row>
    <row r="6" customFormat="false" ht="12.8" hidden="false" customHeight="false" outlineLevel="0" collapsed="false">
      <c r="A6" s="0" t="s">
        <v>7</v>
      </c>
      <c r="B6" s="0" t="n">
        <v>64.62</v>
      </c>
      <c r="C6" s="0" t="n">
        <v>31.463</v>
      </c>
      <c r="D6" s="0" t="n">
        <f aca="false">ROUND(B6*C6, 2)</f>
        <v>2033.14</v>
      </c>
      <c r="E6" s="0" t="n">
        <f aca="false">ROUND(D6/3600*1, 4)</f>
        <v>0.5648</v>
      </c>
    </row>
    <row r="7" customFormat="false" ht="12.8" hidden="false" customHeight="false" outlineLevel="0" collapsed="false">
      <c r="A7" s="0" t="s">
        <v>8</v>
      </c>
      <c r="B7" s="0" t="n">
        <v>34</v>
      </c>
      <c r="C7" s="0" t="n">
        <v>4.689</v>
      </c>
      <c r="D7" s="0" t="n">
        <f aca="false">ROUND(B7*C7, 2)</f>
        <v>159.43</v>
      </c>
      <c r="E7" s="0" t="n">
        <f aca="false">ROUND(D7/3600*1, 4)</f>
        <v>0.0443</v>
      </c>
    </row>
    <row r="8" customFormat="false" ht="12.8" hidden="false" customHeight="false" outlineLevel="0" collapsed="false">
      <c r="A8" s="0" t="s">
        <v>9</v>
      </c>
      <c r="B8" s="0" t="n">
        <v>26.7</v>
      </c>
      <c r="C8" s="0" t="n">
        <v>4.689</v>
      </c>
      <c r="D8" s="0" t="n">
        <f aca="false">ROUND(B8*C8, 2)</f>
        <v>125.2</v>
      </c>
      <c r="E8" s="0" t="n">
        <f aca="false">ROUND(D8/3600*1, 4)</f>
        <v>0.0348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10</v>
      </c>
    </row>
    <row r="35" customFormat="false" ht="12.8" hidden="false" customHeight="false" outlineLevel="0" collapsed="false">
      <c r="A35" s="0" t="s">
        <v>5</v>
      </c>
      <c r="B35" s="0" t="n">
        <v>3.938</v>
      </c>
      <c r="C35" s="0" t="n">
        <v>2.326</v>
      </c>
      <c r="D35" s="0" t="n">
        <f aca="false">ROUND(B35*C35, 2)</f>
        <v>9.16</v>
      </c>
    </row>
    <row r="36" customFormat="false" ht="12.8" hidden="false" customHeight="false" outlineLevel="0" collapsed="false">
      <c r="A36" s="0" t="s">
        <v>6</v>
      </c>
      <c r="B36" s="0" t="n">
        <v>4.19</v>
      </c>
      <c r="C36" s="0" t="n">
        <v>2.326</v>
      </c>
      <c r="D36" s="0" t="n">
        <f aca="false">ROUND(B36*C36, 2)</f>
        <v>9.75</v>
      </c>
    </row>
    <row r="37" customFormat="false" ht="12.8" hidden="false" customHeight="false" outlineLevel="0" collapsed="false">
      <c r="A37" s="0" t="s">
        <v>7</v>
      </c>
      <c r="B37" s="0" t="n">
        <v>3.43</v>
      </c>
      <c r="C37" s="0" t="n">
        <v>2.275</v>
      </c>
      <c r="D37" s="0" t="n">
        <f aca="false">ROUND(B37*C37, 2)</f>
        <v>7.8</v>
      </c>
    </row>
    <row r="38" customFormat="false" ht="12.8" hidden="false" customHeight="false" outlineLevel="0" collapsed="false">
      <c r="A38" s="0" t="s">
        <v>8</v>
      </c>
      <c r="B38" s="0" t="n">
        <v>3.4</v>
      </c>
      <c r="C38" s="0" t="n">
        <v>0.606</v>
      </c>
      <c r="D38" s="0" t="n">
        <f aca="false">ROUND(B38*C38, 2)</f>
        <v>2.06</v>
      </c>
    </row>
    <row r="39" customFormat="false" ht="12.8" hidden="false" customHeight="false" outlineLevel="0" collapsed="false">
      <c r="A39" s="0" t="s">
        <v>9</v>
      </c>
      <c r="B39" s="0" t="n">
        <v>4.68</v>
      </c>
      <c r="C39" s="0" t="n">
        <v>0.616</v>
      </c>
      <c r="D39" s="0" t="n">
        <f aca="false">ROUND(B39*C39, 2)</f>
        <v>2.88</v>
      </c>
    </row>
    <row r="46" customFormat="false" ht="12.8" hidden="false" customHeight="false" outlineLevel="0" collapsed="false">
      <c r="A46" s="0" t="s">
        <v>11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10</v>
      </c>
    </row>
    <row r="49" customFormat="false" ht="12.8" hidden="false" customHeight="false" outlineLevel="0" collapsed="false">
      <c r="A49" s="0" t="s">
        <v>5</v>
      </c>
      <c r="B49" s="0" t="n">
        <v>9.128</v>
      </c>
      <c r="C49" s="0" t="n">
        <v>2.326</v>
      </c>
      <c r="D49" s="0" t="n">
        <f aca="false">ROUND(B49*C49, 2)</f>
        <v>21.23</v>
      </c>
    </row>
    <row r="50" customFormat="false" ht="12.8" hidden="false" customHeight="false" outlineLevel="0" collapsed="false">
      <c r="A50" s="0" t="s">
        <v>6</v>
      </c>
      <c r="B50" s="0" t="n">
        <v>8.98</v>
      </c>
      <c r="C50" s="0" t="n">
        <v>2.326</v>
      </c>
      <c r="D50" s="0" t="n">
        <f aca="false">ROUND(B50*C50, 2)</f>
        <v>20.89</v>
      </c>
    </row>
    <row r="51" customFormat="false" ht="12.8" hidden="false" customHeight="false" outlineLevel="0" collapsed="false">
      <c r="A51" s="0" t="s">
        <v>7</v>
      </c>
      <c r="B51" s="0" t="n">
        <v>8.8</v>
      </c>
      <c r="C51" s="0" t="n">
        <v>2.275</v>
      </c>
      <c r="D51" s="0" t="n">
        <f aca="false">ROUND(B51*C51, 2)</f>
        <v>20.02</v>
      </c>
    </row>
    <row r="52" customFormat="false" ht="12.8" hidden="false" customHeight="false" outlineLevel="0" collapsed="false">
      <c r="A52" s="0" t="s">
        <v>8</v>
      </c>
      <c r="B52" s="1" t="n">
        <v>5.6374</v>
      </c>
      <c r="C52" s="0" t="n">
        <v>0.606</v>
      </c>
      <c r="D52" s="0" t="n">
        <f aca="false">ROUND(B52*C52, 2)</f>
        <v>3.42</v>
      </c>
    </row>
    <row r="53" customFormat="false" ht="12.8" hidden="false" customHeight="false" outlineLevel="0" collapsed="false">
      <c r="A53" s="2" t="s">
        <v>9</v>
      </c>
      <c r="B53" s="1" t="n">
        <v>5.4213</v>
      </c>
      <c r="C53" s="2" t="n">
        <v>0.606</v>
      </c>
      <c r="D53" s="0" t="n">
        <f aca="false">ROUND(B53*C53, 2)</f>
        <v>3.29</v>
      </c>
    </row>
    <row r="72" customFormat="false" ht="12.8" hidden="false" customHeight="false" outlineLevel="0" collapsed="false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8</v>
      </c>
      <c r="H72" s="0" t="s">
        <v>9</v>
      </c>
      <c r="I72" s="0" t="s">
        <v>18</v>
      </c>
    </row>
    <row r="73" customFormat="false" ht="12.8" hidden="false" customHeight="false" outlineLevel="0" collapsed="false">
      <c r="A73" s="0" t="s">
        <v>19</v>
      </c>
      <c r="B73" s="0" t="n">
        <v>0.144</v>
      </c>
      <c r="C73" s="0" t="n">
        <v>0.673</v>
      </c>
      <c r="D73" s="0" t="n">
        <v>3.4</v>
      </c>
      <c r="E73" s="0" t="n">
        <v>4.68</v>
      </c>
      <c r="F73" s="2" t="n">
        <v>3.43</v>
      </c>
      <c r="G73" s="0" t="n">
        <f aca="false">ROUND(D73/C73,2)</f>
        <v>5.05</v>
      </c>
      <c r="H73" s="0" t="n">
        <f aca="false">ROUND(E73/C73,2)</f>
        <v>6.95</v>
      </c>
      <c r="I73" s="0" t="n">
        <f aca="false">ROUND(F73/C73,2)</f>
        <v>5.1</v>
      </c>
    </row>
    <row r="74" customFormat="false" ht="12.8" hidden="false" customHeight="false" outlineLevel="0" collapsed="false">
      <c r="A74" s="0" t="s">
        <v>20</v>
      </c>
      <c r="B74" s="0" t="n">
        <v>1.2</v>
      </c>
      <c r="C74" s="0" t="n">
        <v>5.6</v>
      </c>
      <c r="D74" s="0" t="n">
        <v>34</v>
      </c>
      <c r="E74" s="0" t="n">
        <v>26.7</v>
      </c>
      <c r="F74" s="2" t="n">
        <v>64.62</v>
      </c>
      <c r="G74" s="0" t="n">
        <f aca="false">ROUND(D74/C74,2)</f>
        <v>6.07</v>
      </c>
      <c r="H74" s="0" t="n">
        <f aca="false">ROUND(E74/C74,2)</f>
        <v>4.77</v>
      </c>
      <c r="I74" s="0" t="n">
        <f aca="false">ROUND(F74/C74,2)</f>
        <v>11.54</v>
      </c>
    </row>
    <row r="75" customFormat="false" ht="12.8" hidden="false" customHeight="false" outlineLevel="0" collapsed="false">
      <c r="A75" s="0" t="s">
        <v>21</v>
      </c>
      <c r="B75" s="0" t="n">
        <v>8</v>
      </c>
      <c r="C75" s="0" t="n">
        <v>25.9</v>
      </c>
      <c r="D75" s="0" t="n">
        <v>140</v>
      </c>
      <c r="E75" s="0" t="n">
        <v>131</v>
      </c>
      <c r="F75" s="0" t="s">
        <v>22</v>
      </c>
      <c r="G75" s="0" t="n">
        <f aca="false">ROUND(D75/C75,2)</f>
        <v>5.41</v>
      </c>
      <c r="H75" s="0" t="n">
        <f aca="false">ROUND(E75/C75,2)</f>
        <v>5.06</v>
      </c>
      <c r="I75" s="0" t="e">
        <f aca="false">ROUND(F75/C75,2)</f>
        <v>#VALUE!</v>
      </c>
    </row>
    <row r="78" customFormat="false" ht="12.8" hidden="false" customHeight="false" outlineLevel="0" collapsed="false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8</v>
      </c>
      <c r="G78" s="0" t="s">
        <v>9</v>
      </c>
    </row>
    <row r="79" customFormat="false" ht="12.8" hidden="false" customHeight="false" outlineLevel="0" collapsed="false">
      <c r="A79" s="0" t="s">
        <v>19</v>
      </c>
      <c r="B79" s="0" t="n">
        <v>0.144</v>
      </c>
      <c r="C79" s="0" t="n">
        <v>0.673</v>
      </c>
      <c r="D79" s="1" t="n">
        <v>5.6374</v>
      </c>
      <c r="E79" s="1" t="n">
        <v>5.4213</v>
      </c>
      <c r="F79" s="0" t="n">
        <f aca="false">ROUND(C79/D79*1000, 2)</f>
        <v>119.38</v>
      </c>
      <c r="G79" s="0" t="n">
        <f aca="false">ROUND(C79/E79*1000,2)</f>
        <v>124.14</v>
      </c>
    </row>
    <row r="80" customFormat="false" ht="12.8" hidden="false" customHeight="false" outlineLevel="0" collapsed="false">
      <c r="A80" s="0" t="s">
        <v>20</v>
      </c>
      <c r="B80" s="0" t="n">
        <v>1.2</v>
      </c>
      <c r="C80" s="0" t="n">
        <v>5.6</v>
      </c>
      <c r="D80" s="1" t="n">
        <v>57.0173</v>
      </c>
      <c r="E80" s="1" t="n">
        <v>50.1426</v>
      </c>
      <c r="F80" s="0" t="n">
        <f aca="false">ROUND(C80/D80*1000, 2)</f>
        <v>98.22</v>
      </c>
      <c r="G80" s="0" t="n">
        <f aca="false">ROUND(C80/E80*1000,2)</f>
        <v>111.68</v>
      </c>
    </row>
    <row r="110" customFormat="false" ht="12.8" hidden="false" customHeight="false" outlineLevel="0" collapsed="false">
      <c r="A110" s="0" t="s">
        <v>23</v>
      </c>
    </row>
    <row r="112" customFormat="false" ht="12.8" hidden="false" customHeight="false" outlineLevel="0" collapsed="false">
      <c r="A112" s="0" t="s">
        <v>24</v>
      </c>
      <c r="B112" s="0" t="s">
        <v>25</v>
      </c>
      <c r="C112" s="0" t="s">
        <v>8</v>
      </c>
      <c r="D112" s="0" t="s">
        <v>26</v>
      </c>
    </row>
    <row r="113" customFormat="false" ht="12.8" hidden="false" customHeight="false" outlineLevel="0" collapsed="false">
      <c r="A113" s="0" t="s">
        <v>27</v>
      </c>
      <c r="B113" s="0" t="n">
        <v>6</v>
      </c>
      <c r="C113" s="0" t="n">
        <v>0</v>
      </c>
      <c r="D113" s="0" t="n">
        <v>0</v>
      </c>
    </row>
    <row r="114" customFormat="false" ht="12.8" hidden="false" customHeight="false" outlineLevel="0" collapsed="false">
      <c r="A114" s="0" t="s">
        <v>28</v>
      </c>
      <c r="B114" s="0" t="n">
        <v>24</v>
      </c>
      <c r="C114" s="0" t="n">
        <v>4</v>
      </c>
      <c r="D114" s="0" t="n">
        <v>4</v>
      </c>
    </row>
    <row r="115" customFormat="false" ht="12.8" hidden="false" customHeight="false" outlineLevel="0" collapsed="false">
      <c r="A115" s="0" t="s">
        <v>29</v>
      </c>
      <c r="B115" s="0" t="n">
        <v>2</v>
      </c>
      <c r="C115" s="0" t="n">
        <v>2</v>
      </c>
      <c r="D115" s="0" t="n">
        <v>2</v>
      </c>
    </row>
    <row r="116" customFormat="false" ht="12.8" hidden="false" customHeight="false" outlineLevel="0" collapsed="false">
      <c r="A116" s="0" t="s">
        <v>30</v>
      </c>
      <c r="B116" s="0" t="n">
        <v>24</v>
      </c>
      <c r="C116" s="0" t="n">
        <v>4</v>
      </c>
      <c r="D116" s="0" t="n">
        <v>2</v>
      </c>
    </row>
    <row r="117" customFormat="false" ht="12.8" hidden="false" customHeight="false" outlineLevel="0" collapsed="false">
      <c r="A117" s="0" t="s">
        <v>31</v>
      </c>
      <c r="B117" s="0" t="n">
        <v>4</v>
      </c>
      <c r="C117" s="0" t="n">
        <v>4</v>
      </c>
      <c r="D117" s="0" t="n">
        <v>4</v>
      </c>
    </row>
    <row r="118" customFormat="false" ht="12.8" hidden="false" customHeight="false" outlineLevel="0" collapsed="false">
      <c r="A118" s="0" t="s">
        <v>32</v>
      </c>
      <c r="B118" s="0" t="n">
        <v>1</v>
      </c>
      <c r="C118" s="0" t="n">
        <v>1</v>
      </c>
      <c r="D118" s="0" t="n">
        <v>1</v>
      </c>
    </row>
    <row r="119" customFormat="false" ht="12.8" hidden="false" customHeight="false" outlineLevel="0" collapsed="false">
      <c r="A119" s="0" t="s">
        <v>33</v>
      </c>
      <c r="B119" s="0" t="n">
        <v>24</v>
      </c>
      <c r="C119" s="0" t="n">
        <v>4</v>
      </c>
      <c r="D119" s="0" t="n">
        <v>2</v>
      </c>
    </row>
    <row r="120" customFormat="false" ht="12.8" hidden="false" customHeight="false" outlineLevel="0" collapsed="false">
      <c r="A120" s="0" t="s">
        <v>34</v>
      </c>
      <c r="B120" s="0" t="n">
        <v>24</v>
      </c>
      <c r="C120" s="0" t="n">
        <v>4</v>
      </c>
      <c r="D120" s="0" t="n">
        <v>2</v>
      </c>
    </row>
    <row r="121" customFormat="false" ht="12.8" hidden="false" customHeight="false" outlineLevel="0" collapsed="false">
      <c r="A121" s="0" t="s">
        <v>35</v>
      </c>
      <c r="B121" s="0" t="n">
        <v>4</v>
      </c>
      <c r="C121" s="0" t="n">
        <v>4</v>
      </c>
      <c r="D121" s="0" t="n">
        <v>4</v>
      </c>
    </row>
    <row r="122" customFormat="false" ht="12.8" hidden="false" customHeight="false" outlineLevel="0" collapsed="false">
      <c r="A122" s="0" t="s">
        <v>36</v>
      </c>
      <c r="B122" s="0" t="n">
        <v>4</v>
      </c>
      <c r="C122" s="0" t="n">
        <v>4</v>
      </c>
      <c r="D122" s="0" t="n">
        <v>4</v>
      </c>
    </row>
    <row r="123" customFormat="false" ht="12.8" hidden="false" customHeight="false" outlineLevel="0" collapsed="false">
      <c r="A123" s="0" t="s">
        <v>37</v>
      </c>
      <c r="B123" s="0" t="n">
        <v>24</v>
      </c>
      <c r="C123" s="0" t="n">
        <v>4</v>
      </c>
      <c r="D123" s="0" t="n">
        <v>4</v>
      </c>
    </row>
    <row r="124" customFormat="false" ht="12.8" hidden="false" customHeight="false" outlineLevel="0" collapsed="false">
      <c r="A124" s="0" t="s">
        <v>38</v>
      </c>
      <c r="B124" s="0" t="n">
        <v>24</v>
      </c>
      <c r="C124" s="0" t="n">
        <v>4</v>
      </c>
      <c r="D124" s="0" t="n">
        <v>4</v>
      </c>
    </row>
    <row r="125" customFormat="false" ht="12.8" hidden="false" customHeight="false" outlineLevel="0" collapsed="false">
      <c r="A125" s="0" t="s">
        <v>39</v>
      </c>
      <c r="B125" s="0" t="n">
        <v>24</v>
      </c>
      <c r="C125" s="0" t="n">
        <v>0</v>
      </c>
      <c r="D125" s="0" t="n">
        <v>0</v>
      </c>
    </row>
    <row r="126" customFormat="false" ht="12.8" hidden="false" customHeight="false" outlineLevel="0" collapsed="false">
      <c r="A126" s="0" t="s">
        <v>40</v>
      </c>
      <c r="B126" s="0" t="n">
        <f aca="false">SUM(B113:B125)</f>
        <v>189</v>
      </c>
      <c r="C126" s="0" t="n">
        <f aca="false">SUM(C113:C125)</f>
        <v>39</v>
      </c>
      <c r="D126" s="0" t="n">
        <f aca="false">SUM(D113:D125)</f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2020-01-03T22:11:22Z</dcterms:created>
  <dc:creator/>
  <dc:description/>
  <dc:language>en-US</dc:language>
  <cp:lastModifiedBy/>
  <dcterms:modified xsi:type="dcterms:W3CDTF">2020-04-21T00:40:26Z</dcterms:modified>
  <cp:revision>22</cp:revision>
  <dc:subject/>
  <dc:title/>
</cp:coreProperties>
</file>