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<sst xmlns="http://schemas.openxmlformats.org/spreadsheetml/2006/main" count="67" uniqueCount="38">
  <si>
    <t xml:space="preserve">Algo</t>
  </si>
  <si>
    <t xml:space="preserve">Times</t>
  </si>
  <si>
    <t xml:space="preserve">Memory</t>
  </si>
  <si>
    <t xml:space="preserve">Times x Memory</t>
  </si>
  <si>
    <t xml:space="preserve">MBh</t>
  </si>
  <si>
    <t xml:space="preserve">Original</t>
  </si>
  <si>
    <t xml:space="preserve">Buffered</t>
  </si>
  <si>
    <t xml:space="preserve">StreamByteArray</t>
  </si>
  <si>
    <t xml:space="preserve">Compact</t>
  </si>
  <si>
    <t xml:space="preserve">Compact Par</t>
  </si>
  <si>
    <t xml:space="preserve">4c</t>
  </si>
  <si>
    <t xml:space="preserve">File Name</t>
  </si>
  <si>
    <t xml:space="preserve">BAM File Size</t>
  </si>
  <si>
    <t xml:space="preserve">SAM File Size</t>
  </si>
  <si>
    <t xml:space="preserve">Time Compact</t>
  </si>
  <si>
    <t xml:space="preserve">Time Par</t>
  </si>
  <si>
    <t xml:space="preserve">Time Orig(Opt)</t>
  </si>
  <si>
    <t xml:space="preserve">ElPrep SBA</t>
  </si>
  <si>
    <t xml:space="preserve">BAM_144MB</t>
  </si>
  <si>
    <t xml:space="preserve">BAM_1_2GB</t>
  </si>
  <si>
    <t xml:space="preserve">BAM_8GB</t>
  </si>
  <si>
    <t xml:space="preserve">?</t>
  </si>
  <si>
    <t xml:space="preserve">Instance size Estimations</t>
  </si>
  <si>
    <t xml:space="preserve">Instance Type name</t>
  </si>
  <si>
    <t xml:space="preserve">SamAlignment</t>
  </si>
  <si>
    <t xml:space="preserve">QName</t>
  </si>
  <si>
    <t xml:space="preserve">Flag</t>
  </si>
  <si>
    <t xml:space="preserve">Rname</t>
  </si>
  <si>
    <t xml:space="preserve">Pos</t>
  </si>
  <si>
    <t xml:space="preserve">MapQ</t>
  </si>
  <si>
    <t xml:space="preserve">Cigar</t>
  </si>
  <si>
    <t xml:space="preserve">Rnext</t>
  </si>
  <si>
    <t xml:space="preserve">Pnext</t>
  </si>
  <si>
    <t xml:space="preserve">TLen</t>
  </si>
  <si>
    <t xml:space="preserve">Seq</t>
  </si>
  <si>
    <t xml:space="preserve">Qual</t>
  </si>
  <si>
    <t xml:space="preserve">Underlying String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</si>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</sst>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A9B7C6"/>
      <name val="DejaVu Sans Mono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A9B7C6"/>
      <rgbColor rgb="FF993366"/>
      <rgbColor rgb="FFFFFFCC"/>
      <rgbColor rgb="FFCCFFFF"/>
      <rgbColor rgb="FF660066"/>
      <rgbColor rgb="FFFF8080"/>
      <rgbColor rgb="FF0084D1"/>
      <rgbColor rgb="FFB3B3B3"/>
      <rgbColor rgb="FF000080"/>
      <rgbColor rgb="FFFF00FF"/>
      <rgbColor rgb="FFFFFF38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83CAFF"/>
      <rgbColor rgb="FFAECF00"/>
      <rgbColor rgb="FFFFD320"/>
      <rgbColor rgb="FFFF950E"/>
      <rgbColor rgb="FFFF420E"/>
      <rgbColor rgb="FF3465A4"/>
      <rgbColor rgb="FFBF819E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(1.2 GB BAM File)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Sheet1!$A$4:$A$8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3968.22</c:v>
                </c:pt>
                <c:pt idx="1">
                  <c:v>2405.08</c:v>
                </c:pt>
                <c:pt idx="2">
                  <c:v>2033.14</c:v>
                </c:pt>
                <c:pt idx="3">
                  <c:v>159.43</c:v>
                </c:pt>
                <c:pt idx="4">
                  <c:v>125.2</c:v>
                </c:pt>
              </c:numCache>
            </c:numRef>
          </c:val>
        </c:ser>
        <c:gapWidth val="100"/>
        <c:overlap val="0"/>
        <c:axId val="94755717"/>
        <c:axId val="96242640"/>
      </c:barChart>
      <c:catAx>
        <c:axId val="947557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242640"/>
        <c:crosses val="autoZero"/>
        <c:auto val="1"/>
        <c:lblAlgn val="ctr"/>
        <c:lblOffset val="100"/>
      </c:catAx>
      <c:valAx>
        <c:axId val="962426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75571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GBh (1.2 GB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MBh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Sheet1!$A$4:$A$8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1.1023</c:v>
                </c:pt>
                <c:pt idx="1">
                  <c:v>0.6681</c:v>
                </c:pt>
                <c:pt idx="2">
                  <c:v>0.5648</c:v>
                </c:pt>
                <c:pt idx="3">
                  <c:v>0.0443</c:v>
                </c:pt>
                <c:pt idx="4">
                  <c:v>0.0348</c:v>
                </c:pt>
              </c:numCache>
            </c:numRef>
          </c:val>
        </c:ser>
        <c:gapWidth val="100"/>
        <c:shape val="box"/>
        <c:axId val="36897946"/>
        <c:axId val="28696400"/>
        <c:axId val="0"/>
      </c:bar3DChart>
      <c:catAx>
        <c:axId val="368979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696400"/>
        <c:crosses val="autoZero"/>
        <c:auto val="1"/>
        <c:lblAlgn val="ctr"/>
        <c:lblOffset val="100"/>
      </c:catAx>
      <c:valAx>
        <c:axId val="28696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897946"/>
        <c:crosses val="autoZero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(144 MB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Sheet1!$A$35:$A$39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Sheet1!$D$35:$D$39</c:f>
              <c:numCache>
                <c:formatCode>General</c:formatCode>
                <c:ptCount val="5"/>
                <c:pt idx="0">
                  <c:v>9.16</c:v>
                </c:pt>
                <c:pt idx="1">
                  <c:v>9.75</c:v>
                </c:pt>
                <c:pt idx="2">
                  <c:v>7.8</c:v>
                </c:pt>
                <c:pt idx="3">
                  <c:v>2.06</c:v>
                </c:pt>
                <c:pt idx="4">
                  <c:v>2.88</c:v>
                </c:pt>
              </c:numCache>
            </c:numRef>
          </c:val>
        </c:ser>
        <c:gapWidth val="100"/>
        <c:shape val="box"/>
        <c:axId val="27402487"/>
        <c:axId val="70583766"/>
        <c:axId val="0"/>
      </c:bar3DChart>
      <c:catAx>
        <c:axId val="274024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583766"/>
        <c:crosses val="autoZero"/>
        <c:auto val="1"/>
        <c:lblAlgn val="ctr"/>
        <c:lblOffset val="100"/>
      </c:catAx>
      <c:valAx>
        <c:axId val="705837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402487"/>
        <c:crosses val="autoZero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4c (144 MB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Sheet1!$D$48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bf819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Sheet1!$A$49:$A$52</c:f>
              <c:strCache>
                <c:ptCount val="4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</c:strCache>
            </c:strRef>
          </c:cat>
          <c:val>
            <c:numRef>
              <c:f>Sheet1!$D$49:$D$52</c:f>
              <c:numCache>
                <c:formatCode>General</c:formatCode>
                <c:ptCount val="4"/>
                <c:pt idx="0">
                  <c:v>21.23</c:v>
                </c:pt>
                <c:pt idx="1">
                  <c:v>20.89</c:v>
                </c:pt>
                <c:pt idx="2">
                  <c:v>20.02</c:v>
                </c:pt>
                <c:pt idx="3">
                  <c:v>3.42</c:v>
                </c:pt>
              </c:numCache>
            </c:numRef>
          </c:val>
        </c:ser>
        <c:gapWidth val="100"/>
        <c:shape val="box"/>
        <c:axId val="46092887"/>
        <c:axId val="24018853"/>
        <c:axId val="0"/>
      </c:bar3DChart>
      <c:catAx>
        <c:axId val="46092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018853"/>
        <c:crosses val="autoZero"/>
        <c:auto val="1"/>
        <c:lblAlgn val="ctr"/>
        <c:lblOffset val="100"/>
      </c:catAx>
      <c:valAx>
        <c:axId val="240188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092887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Second/GB(12core)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Sheet1!$G$72:$G$72</c:f>
              <c:strCache>
                <c:ptCount val="1"/>
                <c:pt idx="0">
                  <c:v>Compact</c:v>
                </c:pt>
              </c:strCache>
            </c:strRef>
          </c:tx>
          <c:spPr>
            <a:gradFill>
              <a:gsLst>
                <a:gs pos="0">
                  <a:srgbClr val="ffff38"/>
                </a:gs>
                <a:gs pos="100000">
                  <a:srgbClr val="ffd7d7"/>
                </a:gs>
              </a:gsLst>
              <a:lin ang="36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Sheet1!$A$73:$A$75</c:f>
              <c:strCache>
                <c:ptCount val="3"/>
                <c:pt idx="0">
                  <c:v>BAM_144MB</c:v>
                </c:pt>
                <c:pt idx="1">
                  <c:v>BAM_1_2GB</c:v>
                </c:pt>
                <c:pt idx="2">
                  <c:v>BAM_8GB</c:v>
                </c:pt>
              </c:strCache>
            </c:strRef>
          </c:cat>
          <c:val>
            <c:numRef>
              <c:f>Sheet1!$G$73:$G$75</c:f>
              <c:numCache>
                <c:formatCode>General</c:formatCode>
                <c:ptCount val="3"/>
                <c:pt idx="0">
                  <c:v>5.05</c:v>
                </c:pt>
                <c:pt idx="1">
                  <c:v>6.07</c:v>
                </c:pt>
                <c:pt idx="2">
                  <c:v>5.41</c:v>
                </c:pt>
              </c:numCache>
            </c:numRef>
          </c:val>
        </c:ser>
        <c:ser>
          <c:idx val="1"/>
          <c:order val="1"/>
          <c:tx>
            <c:strRef>
              <c:f>Sheet1!$H$72:$H$72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Sheet1!$A$73:$A$75</c:f>
              <c:strCache>
                <c:ptCount val="3"/>
                <c:pt idx="0">
                  <c:v>BAM_144MB</c:v>
                </c:pt>
                <c:pt idx="1">
                  <c:v>BAM_1_2GB</c:v>
                </c:pt>
                <c:pt idx="2">
                  <c:v>BAM_8GB</c:v>
                </c:pt>
              </c:strCache>
            </c:strRef>
          </c:cat>
          <c:val>
            <c:numRef>
              <c:f>Sheet1!$H$73:$H$75</c:f>
              <c:numCache>
                <c:formatCode>General</c:formatCode>
                <c:ptCount val="3"/>
                <c:pt idx="0">
                  <c:v>6.95</c:v>
                </c:pt>
                <c:pt idx="1">
                  <c:v>4.77</c:v>
                </c:pt>
                <c:pt idx="2">
                  <c:v>5.06</c:v>
                </c:pt>
              </c:numCache>
            </c:numRef>
          </c:val>
        </c:ser>
        <c:gapWidth val="100"/>
        <c:shape val="box"/>
        <c:axId val="34694733"/>
        <c:axId val="1129724"/>
        <c:axId val="0"/>
      </c:bar3DChart>
      <c:catAx>
        <c:axId val="346947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29724"/>
        <c:crosses val="autoZero"/>
        <c:auto val="1"/>
        <c:lblAlgn val="ctr"/>
        <c:lblOffset val="100"/>
      </c:catAx>
      <c:valAx>
        <c:axId val="11297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694733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MB / second (4core)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Sheet1!$F$78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Sheet1!$A$79:$A$80</c:f>
              <c:strCache>
                <c:ptCount val="2"/>
                <c:pt idx="0">
                  <c:v>BAM_144MB</c:v>
                </c:pt>
                <c:pt idx="1">
                  <c:v>BAM_1_2GB</c:v>
                </c:pt>
              </c:strCache>
            </c:strRef>
          </c:cat>
          <c:val>
            <c:numRef>
              <c:f>Sheet1!$F$79:$F$80</c:f>
              <c:numCache>
                <c:formatCode>General</c:formatCode>
                <c:ptCount val="2"/>
                <c:pt idx="0">
                  <c:v>119.38</c:v>
                </c:pt>
                <c:pt idx="1">
                  <c:v>98.22</c:v>
                </c:pt>
              </c:numCache>
            </c:numRef>
          </c:val>
        </c:ser>
        <c:ser>
          <c:idx val="1"/>
          <c:order val="1"/>
          <c:tx>
            <c:strRef>
              <c:f>Sheet1!$G$78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Sheet1!$A$79:$A$80</c:f>
              <c:strCache>
                <c:ptCount val="2"/>
                <c:pt idx="0">
                  <c:v>BAM_144MB</c:v>
                </c:pt>
                <c:pt idx="1">
                  <c:v>BAM_1_2GB</c:v>
                </c:pt>
              </c:strCache>
            </c:strRef>
          </c:cat>
          <c:val>
            <c:numRef>
              <c:f>Sheet1!$G$79:$G$80</c:f>
              <c:numCache>
                <c:formatCode>General</c:formatCode>
                <c:ptCount val="2"/>
                <c:pt idx="0">
                  <c:v>124.14</c:v>
                </c:pt>
                <c:pt idx="1">
                  <c:v>111.68</c:v>
                </c:pt>
              </c:numCache>
            </c:numRef>
          </c:val>
        </c:ser>
        <c:gapWidth val="100"/>
        <c:shape val="box"/>
        <c:axId val="93515432"/>
        <c:axId val="9177617"/>
        <c:axId val="0"/>
      </c:bar3DChart>
      <c:catAx>
        <c:axId val="9351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77617"/>
        <c:crosses val="autoZero"/>
        <c:auto val="1"/>
        <c:lblAlgn val="ctr"/>
        <c:lblOffset val="100"/>
      </c:catAx>
      <c:valAx>
        <c:axId val="91776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515432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Sec / GB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Sheet1!$G$72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Sheet1!$B$73:$B$75</c:f>
              <c:strCache>
                <c:ptCount val="3"/>
                <c:pt idx="0">
                  <c:v>0.144</c:v>
                </c:pt>
                <c:pt idx="1">
                  <c:v>1.2</c:v>
                </c:pt>
                <c:pt idx="2">
                  <c:v>8</c:v>
                </c:pt>
              </c:strCache>
            </c:strRef>
          </c:cat>
          <c:val>
            <c:numRef>
              <c:f>Sheet1!$G$73:$G$75</c:f>
              <c:numCache>
                <c:formatCode>General</c:formatCode>
                <c:ptCount val="3"/>
                <c:pt idx="0">
                  <c:v>5.05</c:v>
                </c:pt>
                <c:pt idx="1">
                  <c:v>6.07</c:v>
                </c:pt>
                <c:pt idx="2">
                  <c:v>5.41</c:v>
                </c:pt>
              </c:numCache>
            </c:numRef>
          </c:val>
        </c:ser>
        <c:ser>
          <c:idx val="1"/>
          <c:order val="1"/>
          <c:tx>
            <c:strRef>
              <c:f>Sheet1!$H$72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Sheet1!$B$73:$B$75</c:f>
              <c:strCache>
                <c:ptCount val="3"/>
                <c:pt idx="0">
                  <c:v>0.144</c:v>
                </c:pt>
                <c:pt idx="1">
                  <c:v>1.2</c:v>
                </c:pt>
                <c:pt idx="2">
                  <c:v>8</c:v>
                </c:pt>
              </c:strCache>
            </c:strRef>
          </c:cat>
          <c:val>
            <c:numRef>
              <c:f>Sheet1!$H$73:$H$75</c:f>
              <c:numCache>
                <c:formatCode>General</c:formatCode>
                <c:ptCount val="3"/>
                <c:pt idx="0">
                  <c:v>6.95</c:v>
                </c:pt>
                <c:pt idx="1">
                  <c:v>4.77</c:v>
                </c:pt>
                <c:pt idx="2">
                  <c:v>5.06</c:v>
                </c:pt>
              </c:numCache>
            </c:numRef>
          </c:val>
        </c:ser>
        <c:ser>
          <c:idx val="2"/>
          <c:order val="2"/>
          <c:tx>
            <c:strRef>
              <c:f>Sheet1!$I$72</c:f>
              <c:strCache>
                <c:ptCount val="1"/>
                <c:pt idx="0">
                  <c:v>ElPrep SBA</c:v>
                </c:pt>
              </c:strCache>
            </c:strRef>
          </c:tx>
          <c:spPr>
            <a:solidFill>
              <a:srgbClr val="3465a4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Sheet1!$B$73:$B$75</c:f>
              <c:strCache>
                <c:ptCount val="3"/>
                <c:pt idx="0">
                  <c:v>0.144</c:v>
                </c:pt>
                <c:pt idx="1">
                  <c:v>1.2</c:v>
                </c:pt>
                <c:pt idx="2">
                  <c:v>8</c:v>
                </c:pt>
              </c:strCache>
            </c:strRef>
          </c:cat>
          <c:val>
            <c:numRef>
              <c:f>Sheet1!$I$73:$I$75</c:f>
              <c:numCache>
                <c:formatCode>General</c:formatCode>
                <c:ptCount val="3"/>
                <c:pt idx="0">
                  <c:v>5.1</c:v>
                </c:pt>
                <c:pt idx="1">
                  <c:v>11.54</c:v>
                </c:pt>
              </c:numCache>
            </c:numRef>
          </c:val>
        </c:ser>
        <c:gapWidth val="100"/>
        <c:shape val="box"/>
        <c:axId val="10800039"/>
        <c:axId val="66527253"/>
        <c:axId val="0"/>
      </c:bar3DChart>
      <c:catAx>
        <c:axId val="10800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527253"/>
        <c:crosses val="autoZero"/>
        <c:auto val="1"/>
        <c:lblAlgn val="ctr"/>
        <c:lblOffset val="100"/>
      </c:catAx>
      <c:valAx>
        <c:axId val="665272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800039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4 core (0.144 GB BAM)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Sheet1!$D$48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Sheet1!$A$49:$A$53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Sheet1!$D$49:$D$53</c:f>
              <c:numCache>
                <c:formatCode>General</c:formatCode>
                <c:ptCount val="5"/>
                <c:pt idx="0">
                  <c:v>21.23</c:v>
                </c:pt>
                <c:pt idx="1">
                  <c:v>20.89</c:v>
                </c:pt>
                <c:pt idx="2">
                  <c:v>20.02</c:v>
                </c:pt>
                <c:pt idx="3">
                  <c:v>3.42</c:v>
                </c:pt>
                <c:pt idx="4">
                  <c:v>3.29</c:v>
                </c:pt>
              </c:numCache>
            </c:numRef>
          </c:val>
        </c:ser>
        <c:gapWidth val="100"/>
        <c:shape val="box"/>
        <c:axId val="1671765"/>
        <c:axId val="67325528"/>
        <c:axId val="0"/>
      </c:bar3DChart>
      <c:catAx>
        <c:axId val="16717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325528"/>
        <c:crosses val="autoZero"/>
        <c:auto val="1"/>
        <c:lblAlgn val="ctr"/>
        <c:lblOffset val="100"/>
      </c:catAx>
      <c:valAx>
        <c:axId val="673255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71765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Memory Bookeeping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bar"/>
        <c:grouping val="stacked"/>
        <c:varyColors val="0"/>
        <c:ser>
          <c:idx val="0"/>
          <c:order val="0"/>
          <c:tx>
            <c:strRef>
              <c:f>Sheet1!$A$113</c:f>
              <c:strCache>
                <c:ptCount val="1"/>
                <c:pt idx="0">
                  <c:v>SamAlignment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Sheet1!$B$113:$D$113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Sheet1!$A$114</c:f>
              <c:strCache>
                <c:ptCount val="1"/>
                <c:pt idx="0">
                  <c:v>QName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Sheet1!$B$114:$D$114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Sheet1!$A$115</c:f>
              <c:strCache>
                <c:ptCount val="1"/>
                <c:pt idx="0">
                  <c:v>Flag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Sheet1!$B$115:$D$115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Sheet1!$A$116</c:f>
              <c:strCache>
                <c:ptCount val="1"/>
                <c:pt idx="0">
                  <c:v>Rname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Sheet1!$B$116:$D$116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Sheet1!$A$117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Sheet1!$B$117:$D$117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Sheet1!$A$118</c:f>
              <c:strCache>
                <c:ptCount val="1"/>
                <c:pt idx="0">
                  <c:v>MapQ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Sheet1!$B$118:$D$118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Sheet1!$A$119</c:f>
              <c:strCache>
                <c:ptCount val="1"/>
                <c:pt idx="0">
                  <c:v>Cigar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Sheet1!$B$119:$D$119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Sheet1!$A$120</c:f>
              <c:strCache>
                <c:ptCount val="1"/>
                <c:pt idx="0">
                  <c:v>Rnext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Sheet1!$B$120:$D$120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8"/>
          <c:order val="8"/>
          <c:tx>
            <c:strRef>
              <c:f>Sheet1!$A$121</c:f>
              <c:strCache>
                <c:ptCount val="1"/>
                <c:pt idx="0">
                  <c:v>Pnext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Sheet1!$B$121:$D$121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9"/>
          <c:order val="9"/>
          <c:tx>
            <c:strRef>
              <c:f>Sheet1!$A$122</c:f>
              <c:strCache>
                <c:ptCount val="1"/>
                <c:pt idx="0">
                  <c:v>TLen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Sheet1!$B$122:$D$122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10"/>
          <c:order val="10"/>
          <c:tx>
            <c:strRef>
              <c:f>Sheet1!$A$123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Sheet1!$B$123:$D$123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11"/>
          <c:order val="11"/>
          <c:tx>
            <c:strRef>
              <c:f>Sheet1!$A$124</c:f>
              <c:strCache>
                <c:ptCount val="1"/>
                <c:pt idx="0">
                  <c:v>Qual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Pt>
            <c:idx val="2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Lbls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3465a4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3465a4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Sheet1!$B$124:$D$124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12"/>
          <c:order val="12"/>
          <c:tx>
            <c:strRef>
              <c:f>Sheet1!$A$125</c:f>
              <c:strCache>
                <c:ptCount val="1"/>
                <c:pt idx="0">
                  <c:v>Underlying String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Sheet1!$B$125:$D$125</c:f>
              <c:numCache>
                <c:formatCode>General</c:formatCode>
                <c:ptCount val="3"/>
                <c:pt idx="0">
                  <c:v>24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gapWidth val="100"/>
        <c:shape val="box"/>
        <c:axId val="22880914"/>
        <c:axId val="18215756"/>
        <c:axId val="0"/>
      </c:bar3DChart>
      <c:catAx>
        <c:axId val="228809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215756"/>
        <c:crosses val="autoZero"/>
        <c:auto val="1"/>
        <c:lblAlgn val="ctr"/>
        <c:lblOffset val="100"/>
      </c:catAx>
      <c:valAx>
        <c:axId val="182157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880914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386280</xdr:colOff>
      <xdr:row>11</xdr:row>
      <xdr:rowOff>28800</xdr:rowOff>
    </xdr:from>
    <xdr:to>
      <xdr:col>4</xdr:col>
      <xdr:colOff>261720</xdr:colOff>
      <xdr:row>31</xdr:row>
      <xdr:rowOff>17640</xdr:rowOff>
    </xdr:to>
    <xdr:graphicFrame>
      <xdr:nvGraphicFramePr>
        <xdr:cNvPr id="0" name=""/>
        <xdr:cNvGraphicFramePr/>
      </xdr:nvGraphicFramePr>
      <xdr:xfrm>
        <a:off x="386280" y="1816920"/>
        <a:ext cx="576936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434880</xdr:colOff>
      <xdr:row>4</xdr:row>
      <xdr:rowOff>86400</xdr:rowOff>
    </xdr:from>
    <xdr:to>
      <xdr:col>15</xdr:col>
      <xdr:colOff>506880</xdr:colOff>
      <xdr:row>24</xdr:row>
      <xdr:rowOff>75240</xdr:rowOff>
    </xdr:to>
    <xdr:graphicFrame>
      <xdr:nvGraphicFramePr>
        <xdr:cNvPr id="1" name=""/>
        <xdr:cNvGraphicFramePr/>
      </xdr:nvGraphicFramePr>
      <xdr:xfrm>
        <a:off x="9595080" y="736560"/>
        <a:ext cx="578844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131040</xdr:colOff>
      <xdr:row>3</xdr:row>
      <xdr:rowOff>114840</xdr:rowOff>
    </xdr:from>
    <xdr:to>
      <xdr:col>23</xdr:col>
      <xdr:colOff>203040</xdr:colOff>
      <xdr:row>23</xdr:row>
      <xdr:rowOff>104040</xdr:rowOff>
    </xdr:to>
    <xdr:graphicFrame>
      <xdr:nvGraphicFramePr>
        <xdr:cNvPr id="2" name=""/>
        <xdr:cNvGraphicFramePr/>
      </xdr:nvGraphicFramePr>
      <xdr:xfrm>
        <a:off x="15824160" y="602280"/>
        <a:ext cx="57884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156960</xdr:colOff>
      <xdr:row>25</xdr:row>
      <xdr:rowOff>64800</xdr:rowOff>
    </xdr:from>
    <xdr:to>
      <xdr:col>15</xdr:col>
      <xdr:colOff>225360</xdr:colOff>
      <xdr:row>45</xdr:row>
      <xdr:rowOff>51480</xdr:rowOff>
    </xdr:to>
    <xdr:graphicFrame>
      <xdr:nvGraphicFramePr>
        <xdr:cNvPr id="3" name=""/>
        <xdr:cNvGraphicFramePr/>
      </xdr:nvGraphicFramePr>
      <xdr:xfrm>
        <a:off x="9317160" y="4128480"/>
        <a:ext cx="57848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337320</xdr:colOff>
      <xdr:row>47</xdr:row>
      <xdr:rowOff>28440</xdr:rowOff>
    </xdr:from>
    <xdr:to>
      <xdr:col>16</xdr:col>
      <xdr:colOff>397800</xdr:colOff>
      <xdr:row>67</xdr:row>
      <xdr:rowOff>17640</xdr:rowOff>
    </xdr:to>
    <xdr:graphicFrame>
      <xdr:nvGraphicFramePr>
        <xdr:cNvPr id="4" name=""/>
        <xdr:cNvGraphicFramePr/>
      </xdr:nvGraphicFramePr>
      <xdr:xfrm>
        <a:off x="10314360" y="7668720"/>
        <a:ext cx="57765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612720</xdr:colOff>
      <xdr:row>77</xdr:row>
      <xdr:rowOff>37080</xdr:rowOff>
    </xdr:from>
    <xdr:to>
      <xdr:col>15</xdr:col>
      <xdr:colOff>672480</xdr:colOff>
      <xdr:row>97</xdr:row>
      <xdr:rowOff>24480</xdr:rowOff>
    </xdr:to>
    <xdr:graphicFrame>
      <xdr:nvGraphicFramePr>
        <xdr:cNvPr id="5" name=""/>
        <xdr:cNvGraphicFramePr/>
      </xdr:nvGraphicFramePr>
      <xdr:xfrm>
        <a:off x="9772920" y="12553920"/>
        <a:ext cx="5776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547920</xdr:colOff>
      <xdr:row>85</xdr:row>
      <xdr:rowOff>105120</xdr:rowOff>
    </xdr:from>
    <xdr:to>
      <xdr:col>8</xdr:col>
      <xdr:colOff>452160</xdr:colOff>
      <xdr:row>105</xdr:row>
      <xdr:rowOff>95400</xdr:rowOff>
    </xdr:to>
    <xdr:graphicFrame>
      <xdr:nvGraphicFramePr>
        <xdr:cNvPr id="6" name=""/>
        <xdr:cNvGraphicFramePr/>
      </xdr:nvGraphicFramePr>
      <xdr:xfrm>
        <a:off x="3844800" y="13922640"/>
        <a:ext cx="5767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36360</xdr:colOff>
      <xdr:row>47</xdr:row>
      <xdr:rowOff>36000</xdr:rowOff>
    </xdr:from>
    <xdr:to>
      <xdr:col>11</xdr:col>
      <xdr:colOff>88560</xdr:colOff>
      <xdr:row>67</xdr:row>
      <xdr:rowOff>24120</xdr:rowOff>
    </xdr:to>
    <xdr:graphicFrame>
      <xdr:nvGraphicFramePr>
        <xdr:cNvPr id="7" name=""/>
        <xdr:cNvGraphicFramePr/>
      </xdr:nvGraphicFramePr>
      <xdr:xfrm>
        <a:off x="5930280" y="767628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203400</xdr:colOff>
      <xdr:row>109</xdr:row>
      <xdr:rowOff>102960</xdr:rowOff>
    </xdr:from>
    <xdr:to>
      <xdr:col>13</xdr:col>
      <xdr:colOff>246960</xdr:colOff>
      <xdr:row>129</xdr:row>
      <xdr:rowOff>91440</xdr:rowOff>
    </xdr:to>
    <xdr:graphicFrame>
      <xdr:nvGraphicFramePr>
        <xdr:cNvPr id="8" name=""/>
        <xdr:cNvGraphicFramePr/>
      </xdr:nvGraphicFramePr>
      <xdr:xfrm>
        <a:off x="7730640" y="17821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126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D112" activeCellId="0" sqref="D11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5.15"/>
    <col collapsed="false" customWidth="true" hidden="false" outlineLevel="0" max="3" min="3" style="0" width="19.17"/>
    <col collapsed="false" customWidth="true" hidden="false" outlineLevel="0" max="4" min="4" style="0" width="17.64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</row>
    <row r="4" customFormat="false" ht="12.8" hidden="false" customHeight="false" outlineLevel="0" collapsed="false">
      <c r="A4" s="0" t="s">
        <v>5</v>
      </c>
      <c r="B4" s="0" t="n">
        <v>123.91</v>
      </c>
      <c r="C4" s="0" t="n">
        <v>32.025</v>
      </c>
      <c r="D4" s="0" t="n">
        <f aca="false">ROUND(B4*C4, 2)</f>
        <v>3968.22</v>
      </c>
      <c r="E4" s="0" t="n">
        <f aca="false">ROUND(D4/3600*1, 4)</f>
        <v>1.1023</v>
      </c>
    </row>
    <row r="5" customFormat="false" ht="12.8" hidden="false" customHeight="false" outlineLevel="0" collapsed="false">
      <c r="A5" s="0" t="s">
        <v>6</v>
      </c>
      <c r="B5" s="0" t="n">
        <v>75.1</v>
      </c>
      <c r="C5" s="0" t="n">
        <v>32.025</v>
      </c>
      <c r="D5" s="0" t="n">
        <f aca="false">ROUND(B5*C5, 2)</f>
        <v>2405.08</v>
      </c>
      <c r="E5" s="0" t="n">
        <f aca="false">ROUND(D5/3600*1, 4)</f>
        <v>0.6681</v>
      </c>
    </row>
    <row r="6" customFormat="false" ht="12.8" hidden="false" customHeight="false" outlineLevel="0" collapsed="false">
      <c r="A6" s="0" t="s">
        <v>7</v>
      </c>
      <c r="B6" s="0" t="n">
        <v>64.62</v>
      </c>
      <c r="C6" s="0" t="n">
        <v>31.463</v>
      </c>
      <c r="D6" s="0" t="n">
        <f aca="false">ROUND(B6*C6, 2)</f>
        <v>2033.14</v>
      </c>
      <c r="E6" s="0" t="n">
        <f aca="false">ROUND(D6/3600*1, 4)</f>
        <v>0.5648</v>
      </c>
    </row>
    <row r="7" customFormat="false" ht="12.8" hidden="false" customHeight="false" outlineLevel="0" collapsed="false">
      <c r="A7" s="0" t="s">
        <v>8</v>
      </c>
      <c r="B7" s="0" t="n">
        <v>34</v>
      </c>
      <c r="C7" s="0" t="n">
        <v>4.689</v>
      </c>
      <c r="D7" s="0" t="n">
        <f aca="false">ROUND(B7*C7, 2)</f>
        <v>159.43</v>
      </c>
      <c r="E7" s="0" t="n">
        <f aca="false">ROUND(D7/3600*1, 4)</f>
        <v>0.0443</v>
      </c>
    </row>
    <row r="8" customFormat="false" ht="12.8" hidden="false" customHeight="false" outlineLevel="0" collapsed="false">
      <c r="A8" s="0" t="s">
        <v>9</v>
      </c>
      <c r="B8" s="0" t="n">
        <v>26.7</v>
      </c>
      <c r="C8" s="0" t="n">
        <v>4.689</v>
      </c>
      <c r="D8" s="0" t="n">
        <f aca="false">ROUND(B8*C8, 2)</f>
        <v>125.2</v>
      </c>
      <c r="E8" s="0" t="n">
        <f aca="false">ROUND(D8/3600*1, 4)</f>
        <v>0.0348</v>
      </c>
    </row>
    <row r="34" customFormat="false" ht="12.8" hidden="false" customHeight="false" outlineLevel="0" collapsed="false">
      <c r="A34" s="0" t="s">
        <v>0</v>
      </c>
      <c r="B34" s="0" t="s">
        <v>1</v>
      </c>
      <c r="C34" s="0" t="s">
        <v>2</v>
      </c>
      <c r="D34" s="0" t="s">
        <v>3</v>
      </c>
    </row>
    <row r="35" customFormat="false" ht="12.8" hidden="false" customHeight="false" outlineLevel="0" collapsed="false">
      <c r="A35" s="0" t="s">
        <v>5</v>
      </c>
      <c r="B35" s="0" t="n">
        <v>3.938</v>
      </c>
      <c r="C35" s="0" t="n">
        <v>2.326</v>
      </c>
      <c r="D35" s="0" t="n">
        <f aca="false">ROUND(B35*C35, 2)</f>
        <v>9.16</v>
      </c>
    </row>
    <row r="36" customFormat="false" ht="12.8" hidden="false" customHeight="false" outlineLevel="0" collapsed="false">
      <c r="A36" s="0" t="s">
        <v>6</v>
      </c>
      <c r="B36" s="0" t="n">
        <v>4.19</v>
      </c>
      <c r="C36" s="0" t="n">
        <v>2.326</v>
      </c>
      <c r="D36" s="0" t="n">
        <f aca="false">ROUND(B36*C36, 2)</f>
        <v>9.75</v>
      </c>
    </row>
    <row r="37" customFormat="false" ht="12.8" hidden="false" customHeight="false" outlineLevel="0" collapsed="false">
      <c r="A37" s="0" t="s">
        <v>7</v>
      </c>
      <c r="B37" s="0" t="n">
        <v>3.43</v>
      </c>
      <c r="C37" s="0" t="n">
        <v>2.275</v>
      </c>
      <c r="D37" s="0" t="n">
        <f aca="false">ROUND(B37*C37, 2)</f>
        <v>7.8</v>
      </c>
    </row>
    <row r="38" customFormat="false" ht="12.8" hidden="false" customHeight="false" outlineLevel="0" collapsed="false">
      <c r="A38" s="0" t="s">
        <v>8</v>
      </c>
      <c r="B38" s="0" t="n">
        <v>3.4</v>
      </c>
      <c r="C38" s="0" t="n">
        <v>0.606</v>
      </c>
      <c r="D38" s="0" t="n">
        <f aca="false">ROUND(B38*C38, 2)</f>
        <v>2.06</v>
      </c>
    </row>
    <row r="39" customFormat="false" ht="12.8" hidden="false" customHeight="false" outlineLevel="0" collapsed="false">
      <c r="A39" s="0" t="s">
        <v>9</v>
      </c>
      <c r="B39" s="0" t="n">
        <v>4.68</v>
      </c>
      <c r="C39" s="0" t="n">
        <v>0.616</v>
      </c>
      <c r="D39" s="0" t="n">
        <f aca="false">ROUND(B39*C39, 2)</f>
        <v>2.88</v>
      </c>
    </row>
    <row r="46" customFormat="false" ht="12.8" hidden="false" customHeight="false" outlineLevel="0" collapsed="false">
      <c r="A46" s="0" t="s">
        <v>10</v>
      </c>
    </row>
    <row r="48" customFormat="false" ht="12.8" hidden="false" customHeight="false" outlineLevel="0" collapsed="false">
      <c r="A48" s="0" t="s">
        <v>0</v>
      </c>
      <c r="B48" s="0" t="s">
        <v>1</v>
      </c>
      <c r="C48" s="0" t="s">
        <v>2</v>
      </c>
      <c r="D48" s="0" t="s">
        <v>3</v>
      </c>
    </row>
    <row r="49" customFormat="false" ht="12.8" hidden="false" customHeight="false" outlineLevel="0" collapsed="false">
      <c r="A49" s="0" t="s">
        <v>5</v>
      </c>
      <c r="B49" s="0" t="n">
        <v>9.128</v>
      </c>
      <c r="C49" s="0" t="n">
        <v>2.326</v>
      </c>
      <c r="D49" s="0" t="n">
        <f aca="false">ROUND(B49*C49, 2)</f>
        <v>21.23</v>
      </c>
    </row>
    <row r="50" customFormat="false" ht="12.8" hidden="false" customHeight="false" outlineLevel="0" collapsed="false">
      <c r="A50" s="0" t="s">
        <v>6</v>
      </c>
      <c r="B50" s="0" t="n">
        <v>8.98</v>
      </c>
      <c r="C50" s="0" t="n">
        <v>2.326</v>
      </c>
      <c r="D50" s="0" t="n">
        <f aca="false">ROUND(B50*C50, 2)</f>
        <v>20.89</v>
      </c>
    </row>
    <row r="51" customFormat="false" ht="12.8" hidden="false" customHeight="false" outlineLevel="0" collapsed="false">
      <c r="A51" s="0" t="s">
        <v>7</v>
      </c>
      <c r="B51" s="0" t="n">
        <v>8.8</v>
      </c>
      <c r="C51" s="0" t="n">
        <v>2.275</v>
      </c>
      <c r="D51" s="0" t="n">
        <f aca="false">ROUND(B51*C51, 2)</f>
        <v>20.02</v>
      </c>
    </row>
    <row r="52" customFormat="false" ht="12.8" hidden="false" customHeight="false" outlineLevel="0" collapsed="false">
      <c r="A52" s="0" t="s">
        <v>8</v>
      </c>
      <c r="B52" s="1" t="n">
        <v>5.6374</v>
      </c>
      <c r="C52" s="0" t="n">
        <v>0.606</v>
      </c>
      <c r="D52" s="0" t="n">
        <f aca="false">ROUND(B52*C52, 2)</f>
        <v>3.42</v>
      </c>
    </row>
    <row r="53" customFormat="false" ht="12.8" hidden="false" customHeight="false" outlineLevel="0" collapsed="false">
      <c r="A53" s="2" t="s">
        <v>9</v>
      </c>
      <c r="B53" s="1" t="n">
        <v>5.4213</v>
      </c>
      <c r="C53" s="2" t="n">
        <v>0.606</v>
      </c>
      <c r="D53" s="0" t="n">
        <f aca="false">ROUND(B53*C53, 2)</f>
        <v>3.29</v>
      </c>
    </row>
    <row r="72" customFormat="false" ht="12.8" hidden="false" customHeight="false" outlineLevel="0" collapsed="false">
      <c r="A72" s="0" t="s">
        <v>11</v>
      </c>
      <c r="B72" s="0" t="s">
        <v>12</v>
      </c>
      <c r="C72" s="0" t="s">
        <v>13</v>
      </c>
      <c r="D72" s="0" t="s">
        <v>14</v>
      </c>
      <c r="E72" s="0" t="s">
        <v>15</v>
      </c>
      <c r="F72" s="0" t="s">
        <v>16</v>
      </c>
      <c r="G72" s="0" t="s">
        <v>8</v>
      </c>
      <c r="H72" s="0" t="s">
        <v>9</v>
      </c>
      <c r="I72" s="0" t="s">
        <v>17</v>
      </c>
    </row>
    <row r="73" customFormat="false" ht="12.8" hidden="false" customHeight="false" outlineLevel="0" collapsed="false">
      <c r="A73" s="0" t="s">
        <v>18</v>
      </c>
      <c r="B73" s="0" t="n">
        <v>0.144</v>
      </c>
      <c r="C73" s="0" t="n">
        <v>0.673</v>
      </c>
      <c r="D73" s="0" t="n">
        <v>3.4</v>
      </c>
      <c r="E73" s="0" t="n">
        <v>4.68</v>
      </c>
      <c r="F73" s="2" t="n">
        <v>3.43</v>
      </c>
      <c r="G73" s="0" t="n">
        <f aca="false">ROUND(D73/C73,2)</f>
        <v>5.05</v>
      </c>
      <c r="H73" s="0" t="n">
        <f aca="false">ROUND(E73/C73,2)</f>
        <v>6.95</v>
      </c>
      <c r="I73" s="0" t="n">
        <f aca="false">ROUND(F73/C73,2)</f>
        <v>5.1</v>
      </c>
    </row>
    <row r="74" customFormat="false" ht="12.8" hidden="false" customHeight="false" outlineLevel="0" collapsed="false">
      <c r="A74" s="0" t="s">
        <v>19</v>
      </c>
      <c r="B74" s="0" t="n">
        <v>1.2</v>
      </c>
      <c r="C74" s="0" t="n">
        <v>5.6</v>
      </c>
      <c r="D74" s="0" t="n">
        <v>34</v>
      </c>
      <c r="E74" s="0" t="n">
        <v>26.7</v>
      </c>
      <c r="F74" s="2" t="n">
        <v>64.62</v>
      </c>
      <c r="G74" s="0" t="n">
        <f aca="false">ROUND(D74/C74,2)</f>
        <v>6.07</v>
      </c>
      <c r="H74" s="0" t="n">
        <f aca="false">ROUND(E74/C74,2)</f>
        <v>4.77</v>
      </c>
      <c r="I74" s="0" t="n">
        <f aca="false">ROUND(F74/C74,2)</f>
        <v>11.54</v>
      </c>
    </row>
    <row r="75" customFormat="false" ht="12.8" hidden="false" customHeight="false" outlineLevel="0" collapsed="false">
      <c r="A75" s="0" t="s">
        <v>20</v>
      </c>
      <c r="B75" s="0" t="n">
        <v>8</v>
      </c>
      <c r="C75" s="0" t="n">
        <v>25.9</v>
      </c>
      <c r="D75" s="0" t="n">
        <v>140</v>
      </c>
      <c r="E75" s="0" t="n">
        <v>131</v>
      </c>
      <c r="F75" s="0" t="s">
        <v>21</v>
      </c>
      <c r="G75" s="0" t="n">
        <f aca="false">ROUND(D75/C75,2)</f>
        <v>5.41</v>
      </c>
      <c r="H75" s="0" t="n">
        <f aca="false">ROUND(E75/C75,2)</f>
        <v>5.06</v>
      </c>
      <c r="I75" s="0" t="e">
        <f aca="false">ROUND(F75/C75,2)</f>
        <v>#VALUE!</v>
      </c>
    </row>
    <row r="78" customFormat="false" ht="12.8" hidden="false" customHeight="false" outlineLevel="0" collapsed="false">
      <c r="A78" s="0" t="s">
        <v>11</v>
      </c>
      <c r="B78" s="0" t="s">
        <v>12</v>
      </c>
      <c r="C78" s="0" t="s">
        <v>13</v>
      </c>
      <c r="D78" s="0" t="s">
        <v>14</v>
      </c>
      <c r="E78" s="0" t="s">
        <v>15</v>
      </c>
      <c r="F78" s="0" t="s">
        <v>8</v>
      </c>
      <c r="G78" s="0" t="s">
        <v>9</v>
      </c>
    </row>
    <row r="79" customFormat="false" ht="12.8" hidden="false" customHeight="false" outlineLevel="0" collapsed="false">
      <c r="A79" s="0" t="s">
        <v>18</v>
      </c>
      <c r="B79" s="0" t="n">
        <v>0.144</v>
      </c>
      <c r="C79" s="0" t="n">
        <v>0.673</v>
      </c>
      <c r="D79" s="1" t="n">
        <v>5.6374</v>
      </c>
      <c r="E79" s="1" t="n">
        <v>5.4213</v>
      </c>
      <c r="F79" s="0" t="n">
        <f aca="false">ROUND(C79/D79*1000, 2)</f>
        <v>119.38</v>
      </c>
      <c r="G79" s="0" t="n">
        <f aca="false">ROUND(C79/E79*1000,2)</f>
        <v>124.14</v>
      </c>
    </row>
    <row r="80" customFormat="false" ht="12.8" hidden="false" customHeight="false" outlineLevel="0" collapsed="false">
      <c r="A80" s="0" t="s">
        <v>19</v>
      </c>
      <c r="B80" s="0" t="n">
        <v>1.2</v>
      </c>
      <c r="C80" s="0" t="n">
        <v>5.6</v>
      </c>
      <c r="D80" s="1" t="n">
        <v>57.0173</v>
      </c>
      <c r="E80" s="1" t="n">
        <v>50.1426</v>
      </c>
      <c r="F80" s="0" t="n">
        <f aca="false">ROUND(C80/D80*1000, 2)</f>
        <v>98.22</v>
      </c>
      <c r="G80" s="0" t="n">
        <f aca="false">ROUND(C80/E80*1000,2)</f>
        <v>111.68</v>
      </c>
    </row>
    <row r="110" customFormat="false" ht="12.8" hidden="false" customHeight="false" outlineLevel="0" collapsed="false">
      <c r="A110" s="0" t="s">
        <v>22</v>
      </c>
    </row>
    <row r="112" customFormat="false" ht="12.8" hidden="false" customHeight="false" outlineLevel="0" collapsed="false">
      <c r="A112" s="0" t="s">
        <v>23</v>
      </c>
      <c r="B112" s="0" t="str">
        <f aca="false"> "ElPrep (" &amp; $B126 &amp; " bytes)"</f>
        <v>ElPrep (189 bytes)</v>
      </c>
      <c r="C112" s="0" t="str">
        <f aca="false"> "Compact (" &amp; $C126 &amp; " bytes)"</f>
        <v>Compact (39 bytes)</v>
      </c>
      <c r="D112" s="0" t="str">
        <f aca="false"> "Chunked Comp (" &amp; $D126 &amp; " bytes)"</f>
        <v>Chunked Comp (33 bytes)</v>
      </c>
    </row>
    <row r="113" customFormat="false" ht="12.8" hidden="false" customHeight="false" outlineLevel="0" collapsed="false">
      <c r="A113" s="0" t="s">
        <v>24</v>
      </c>
      <c r="B113" s="0" t="n">
        <v>6</v>
      </c>
      <c r="C113" s="0" t="n">
        <v>0</v>
      </c>
      <c r="D113" s="0" t="n">
        <v>0</v>
      </c>
    </row>
    <row r="114" customFormat="false" ht="12.8" hidden="false" customHeight="false" outlineLevel="0" collapsed="false">
      <c r="A114" s="0" t="s">
        <v>25</v>
      </c>
      <c r="B114" s="0" t="n">
        <v>24</v>
      </c>
      <c r="C114" s="0" t="n">
        <v>4</v>
      </c>
      <c r="D114" s="0" t="n">
        <v>4</v>
      </c>
    </row>
    <row r="115" customFormat="false" ht="12.8" hidden="false" customHeight="false" outlineLevel="0" collapsed="false">
      <c r="A115" s="0" t="s">
        <v>26</v>
      </c>
      <c r="B115" s="0" t="n">
        <v>2</v>
      </c>
      <c r="C115" s="0" t="n">
        <v>2</v>
      </c>
      <c r="D115" s="0" t="n">
        <v>2</v>
      </c>
    </row>
    <row r="116" customFormat="false" ht="12.8" hidden="false" customHeight="false" outlineLevel="0" collapsed="false">
      <c r="A116" s="0" t="s">
        <v>27</v>
      </c>
      <c r="B116" s="0" t="n">
        <v>24</v>
      </c>
      <c r="C116" s="0" t="n">
        <v>4</v>
      </c>
      <c r="D116" s="0" t="n">
        <v>2</v>
      </c>
    </row>
    <row r="117" customFormat="false" ht="12.8" hidden="false" customHeight="false" outlineLevel="0" collapsed="false">
      <c r="A117" s="0" t="s">
        <v>28</v>
      </c>
      <c r="B117" s="0" t="n">
        <v>4</v>
      </c>
      <c r="C117" s="0" t="n">
        <v>4</v>
      </c>
      <c r="D117" s="0" t="n">
        <v>4</v>
      </c>
    </row>
    <row r="118" customFormat="false" ht="12.8" hidden="false" customHeight="false" outlineLevel="0" collapsed="false">
      <c r="A118" s="0" t="s">
        <v>29</v>
      </c>
      <c r="B118" s="0" t="n">
        <v>1</v>
      </c>
      <c r="C118" s="0" t="n">
        <v>1</v>
      </c>
      <c r="D118" s="0" t="n">
        <v>1</v>
      </c>
    </row>
    <row r="119" customFormat="false" ht="12.8" hidden="false" customHeight="false" outlineLevel="0" collapsed="false">
      <c r="A119" s="0" t="s">
        <v>30</v>
      </c>
      <c r="B119" s="0" t="n">
        <v>24</v>
      </c>
      <c r="C119" s="0" t="n">
        <v>4</v>
      </c>
      <c r="D119" s="0" t="n">
        <v>2</v>
      </c>
    </row>
    <row r="120" customFormat="false" ht="12.8" hidden="false" customHeight="false" outlineLevel="0" collapsed="false">
      <c r="A120" s="0" t="s">
        <v>31</v>
      </c>
      <c r="B120" s="0" t="n">
        <v>24</v>
      </c>
      <c r="C120" s="0" t="n">
        <v>4</v>
      </c>
      <c r="D120" s="0" t="n">
        <v>2</v>
      </c>
    </row>
    <row r="121" customFormat="false" ht="12.8" hidden="false" customHeight="false" outlineLevel="0" collapsed="false">
      <c r="A121" s="0" t="s">
        <v>32</v>
      </c>
      <c r="B121" s="0" t="n">
        <v>4</v>
      </c>
      <c r="C121" s="0" t="n">
        <v>4</v>
      </c>
      <c r="D121" s="0" t="n">
        <v>4</v>
      </c>
    </row>
    <row r="122" customFormat="false" ht="12.8" hidden="false" customHeight="false" outlineLevel="0" collapsed="false">
      <c r="A122" s="0" t="s">
        <v>33</v>
      </c>
      <c r="B122" s="0" t="n">
        <v>4</v>
      </c>
      <c r="C122" s="0" t="n">
        <v>4</v>
      </c>
      <c r="D122" s="0" t="n">
        <v>4</v>
      </c>
    </row>
    <row r="123" customFormat="false" ht="12.8" hidden="false" customHeight="false" outlineLevel="0" collapsed="false">
      <c r="A123" s="0" t="s">
        <v>34</v>
      </c>
      <c r="B123" s="0" t="n">
        <v>24</v>
      </c>
      <c r="C123" s="0" t="n">
        <v>4</v>
      </c>
      <c r="D123" s="0" t="n">
        <v>4</v>
      </c>
    </row>
    <row r="124" customFormat="false" ht="12.8" hidden="false" customHeight="false" outlineLevel="0" collapsed="false">
      <c r="A124" s="0" t="s">
        <v>35</v>
      </c>
      <c r="B124" s="0" t="n">
        <v>24</v>
      </c>
      <c r="C124" s="0" t="n">
        <v>4</v>
      </c>
      <c r="D124" s="0" t="n">
        <v>4</v>
      </c>
    </row>
    <row r="125" customFormat="false" ht="12.8" hidden="false" customHeight="false" outlineLevel="0" collapsed="false">
      <c r="A125" s="0" t="s">
        <v>36</v>
      </c>
      <c r="B125" s="0" t="n">
        <v>24</v>
      </c>
      <c r="C125" s="0" t="n">
        <v>0</v>
      </c>
      <c r="D125" s="0" t="n">
        <v>0</v>
      </c>
    </row>
    <row r="126" customFormat="false" ht="12.8" hidden="false" customHeight="false" outlineLevel="0" collapsed="false">
      <c r="A126" s="0" t="s">
        <v>37</v>
      </c>
      <c r="B126" s="0" t="n">
        <f aca="false">SUM(B113:B125)</f>
        <v>189</v>
      </c>
      <c r="C126" s="0" t="n">
        <f aca="false">SUM(C113:C125)</f>
        <v>39</v>
      </c>
      <c r="D126" s="0" t="n">
        <f aca="false">SUM(D113:D125)</f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2020-01-03T22:11:22Z</dcterms:created>
  <dc:creator/>
  <dc:description/>
  <dc:language>en-US</dc:language>
  <cp:lastModifiedBy/>
  <dcterms:modified xsi:type="dcterms:W3CDTF">2020-01-19T16:58:55Z</dcterms:modified>
  <cp:revision>15</cp:revision>
  <dc:subject/>
  <dc:title/>
</cp:coreProperties>
</file>