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1.xml" ContentType="application/vnd.openxmlformats-officedocument.drawingml.chart+xml"/>
  <Override PartName="/xl/charts/chart9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<sst xmlns="http://schemas.openxmlformats.org/spreadsheetml/2006/main" count="77" uniqueCount="47">
  <si>
    <t xml:space="preserve">Algo</t>
  </si>
  <si>
    <t xml:space="preserve">Times</t>
  </si>
  <si>
    <t xml:space="preserve">Memory</t>
  </si>
  <si>
    <t xml:space="preserve">Time x Memory</t>
  </si>
  <si>
    <t xml:space="preserve">MBh</t>
  </si>
  <si>
    <t xml:space="preserve">Original Go (est)</t>
  </si>
  <si>
    <t xml:space="preserve">Original</t>
  </si>
  <si>
    <t xml:space="preserve">Buffered</t>
  </si>
  <si>
    <t xml:space="preserve">StreamByteArray</t>
  </si>
  <si>
    <t xml:space="preserve">Compact</t>
  </si>
  <si>
    <t xml:space="preserve">Compact Par</t>
  </si>
  <si>
    <t xml:space="preserve">Times x Memory</t>
  </si>
  <si>
    <t xml:space="preserve">4c</t>
  </si>
  <si>
    <t xml:space="preserve">File Name</t>
  </si>
  <si>
    <t xml:space="preserve">BAM File Size</t>
  </si>
  <si>
    <t xml:space="preserve">SAM File Size</t>
  </si>
  <si>
    <t xml:space="preserve">Time Compact</t>
  </si>
  <si>
    <t xml:space="preserve">Time Par</t>
  </si>
  <si>
    <t xml:space="preserve">Time Orig(Opt)</t>
  </si>
  <si>
    <t xml:space="preserve">ElPrep SBA</t>
  </si>
  <si>
    <t xml:space="preserve">BAM_144MB</t>
  </si>
  <si>
    <t xml:space="preserve">BAM_1_2GB</t>
  </si>
  <si>
    <t xml:space="preserve">BAM_8GB</t>
  </si>
  <si>
    <t xml:space="preserve">?</t>
  </si>
  <si>
    <t xml:space="preserve">Geolocation</t>
  </si>
  <si>
    <t xml:space="preserve">Algorithm</t>
  </si>
  <si>
    <t xml:space="preserve">Live Memory Usage</t>
  </si>
  <si>
    <t xml:space="preserve">Standard</t>
  </si>
  <si>
    <t xml:space="preserve">CompactOptimised</t>
  </si>
  <si>
    <t xml:space="preserve">Instance size Estimations</t>
  </si>
  <si>
    <t xml:space="preserve">Instance Type name</t>
  </si>
  <si>
    <t xml:space="preserve">ElPrep</t>
  </si>
  <si>
    <t xml:space="preserve">Compact Chunked </t>
  </si>
  <si>
    <t xml:space="preserve">SamAlignment</t>
  </si>
  <si>
    <t xml:space="preserve">QName</t>
  </si>
  <si>
    <t xml:space="preserve">Flag</t>
  </si>
  <si>
    <t xml:space="preserve">Rname</t>
  </si>
  <si>
    <t xml:space="preserve">Pos</t>
  </si>
  <si>
    <t xml:space="preserve">MapQ</t>
  </si>
  <si>
    <t xml:space="preserve">Cigar</t>
  </si>
  <si>
    <t xml:space="preserve">Rnext</t>
  </si>
  <si>
    <t xml:space="preserve">Pnext</t>
  </si>
  <si>
    <t xml:space="preserve">TLen</t>
  </si>
  <si>
    <t xml:space="preserve">Seq</t>
  </si>
  <si>
    <t xml:space="preserve">Qual</t>
  </si>
  <si>
    <t xml:space="preserve">Underlying String</t>
  </si>
  <si>
    <t xml:space="preserve">Total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</si>
</sst>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color rgb="FFA9B7C6"/>
      <name val="DejaVu Sans Mono"/>
      <family val="0"/>
      <charset val="1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EEEEE"/>
      <rgbColor rgb="FFC5000B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CCCCCC"/>
      <rgbColor rgb="FF808080"/>
      <rgbColor rgb="FFA9B7C6"/>
      <rgbColor rgb="FF993366"/>
      <rgbColor rgb="FFFFFFCC"/>
      <rgbColor rgb="FFCCFFFF"/>
      <rgbColor rgb="FF660066"/>
      <rgbColor rgb="FFFF8080"/>
      <rgbColor rgb="FF0084D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AECF00"/>
      <rgbColor rgb="FFFFD320"/>
      <rgbColor rgb="FFFF950E"/>
      <rgbColor rgb="FFFF420E"/>
      <rgbColor rgb="FF666699"/>
      <rgbColor rgb="FFB3B3B3"/>
      <rgbColor rgb="FF004586"/>
      <rgbColor rgb="FF579D1C"/>
      <rgbColor rgb="FF003300"/>
      <rgbColor rgb="FF314004"/>
      <rgbColor rgb="FF993300"/>
      <rgbColor rgb="FF993366"/>
      <rgbColor rgb="FF4B1F6F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Time x Memory (1.2 GB BAM File)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Times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Sheet1!$A$5:$A$10</c:f>
              <c:strCache>
                <c:ptCount val="6"/>
                <c:pt idx="0">
                  <c:v>Original</c:v>
                </c:pt>
                <c:pt idx="1">
                  <c:v>Buffered</c:v>
                </c:pt>
                <c:pt idx="2">
                  <c:v>StreamByteArray</c:v>
                </c:pt>
                <c:pt idx="3">
                  <c:v>Compact</c:v>
                </c:pt>
                <c:pt idx="4">
                  <c:v>Compact Par</c:v>
                </c:pt>
                <c:pt idx="5">
                  <c:v/>
                </c:pt>
              </c:strCache>
            </c:strRef>
          </c:cat>
          <c:val>
            <c:numRef>
              <c:f>Sheet1!$B$5:$B$10</c:f>
              <c:numCache>
                <c:formatCode>General</c:formatCode>
                <c:ptCount val="6"/>
                <c:pt idx="0">
                  <c:v>123.91</c:v>
                </c:pt>
                <c:pt idx="1">
                  <c:v>75.1</c:v>
                </c:pt>
                <c:pt idx="2">
                  <c:v>64.62</c:v>
                </c:pt>
                <c:pt idx="3">
                  <c:v>34</c:v>
                </c:pt>
                <c:pt idx="4">
                  <c:v>26.7</c:v>
                </c:pt>
              </c:numCache>
            </c:numRef>
          </c:val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Memory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Sheet1!$A$5:$A$10</c:f>
              <c:strCache>
                <c:ptCount val="6"/>
                <c:pt idx="0">
                  <c:v>Original</c:v>
                </c:pt>
                <c:pt idx="1">
                  <c:v>Buffered</c:v>
                </c:pt>
                <c:pt idx="2">
                  <c:v>StreamByteArray</c:v>
                </c:pt>
                <c:pt idx="3">
                  <c:v>Compact</c:v>
                </c:pt>
                <c:pt idx="4">
                  <c:v>Compact Par</c:v>
                </c:pt>
                <c:pt idx="5">
                  <c:v/>
                </c:pt>
              </c:strCache>
            </c:strRef>
          </c:cat>
          <c:val>
            <c:numRef>
              <c:f>Sheet1!$C$5:$C$10</c:f>
              <c:numCache>
                <c:formatCode>General</c:formatCode>
                <c:ptCount val="6"/>
                <c:pt idx="0">
                  <c:v>32.025</c:v>
                </c:pt>
                <c:pt idx="1">
                  <c:v>32.025</c:v>
                </c:pt>
                <c:pt idx="2">
                  <c:v>31.463</c:v>
                </c:pt>
                <c:pt idx="3">
                  <c:v>4.689</c:v>
                </c:pt>
                <c:pt idx="4">
                  <c:v>4.689</c:v>
                </c:pt>
              </c:numCache>
            </c:numRef>
          </c:val>
        </c:ser>
        <c:ser>
          <c:idx val="2"/>
          <c:order val="2"/>
          <c:tx>
            <c:strRef>
              <c:f>Sheet1!$D$3</c:f>
              <c:strCache>
                <c:ptCount val="1"/>
                <c:pt idx="0">
                  <c:v>Time x Memory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Sheet1!$A$5:$A$10</c:f>
              <c:strCache>
                <c:ptCount val="6"/>
                <c:pt idx="0">
                  <c:v>Original</c:v>
                </c:pt>
                <c:pt idx="1">
                  <c:v>Buffered</c:v>
                </c:pt>
                <c:pt idx="2">
                  <c:v>StreamByteArray</c:v>
                </c:pt>
                <c:pt idx="3">
                  <c:v>Compact</c:v>
                </c:pt>
                <c:pt idx="4">
                  <c:v>Compact Par</c:v>
                </c:pt>
                <c:pt idx="5">
                  <c:v/>
                </c:pt>
              </c:strCache>
            </c:strRef>
          </c:cat>
          <c:val>
            <c:numRef>
              <c:f>Sheet1!$D$5:$D$10</c:f>
              <c:numCache>
                <c:formatCode>General</c:formatCode>
                <c:ptCount val="6"/>
                <c:pt idx="0">
                  <c:v>3968.22</c:v>
                </c:pt>
                <c:pt idx="1">
                  <c:v>2405.08</c:v>
                </c:pt>
                <c:pt idx="2">
                  <c:v>2033.14</c:v>
                </c:pt>
                <c:pt idx="3">
                  <c:v>159.43</c:v>
                </c:pt>
                <c:pt idx="4">
                  <c:v>125.2</c:v>
                </c:pt>
              </c:numCache>
            </c:numRef>
          </c:val>
        </c:ser>
        <c:gapWidth val="100"/>
        <c:overlap val="0"/>
        <c:axId val="18786792"/>
        <c:axId val="23944570"/>
      </c:barChart>
      <c:catAx>
        <c:axId val="1878679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Algorithm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3944570"/>
        <c:crosses val="autoZero"/>
        <c:auto val="1"/>
        <c:lblAlgn val="ctr"/>
        <c:lblOffset val="100"/>
      </c:catAx>
      <c:valAx>
        <c:axId val="2394457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8786792"/>
        <c:crosses val="autoZero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Times x Memory (1.2 G BAM)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Sheet1!$D$3</c:f>
              <c:strCache>
                <c:ptCount val="1"/>
                <c:pt idx="0">
                  <c:v>Time x Memory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Sheet1!$A$5:$A$9</c:f>
              <c:strCache>
                <c:ptCount val="5"/>
                <c:pt idx="0">
                  <c:v>Original</c:v>
                </c:pt>
                <c:pt idx="1">
                  <c:v>Buffered</c:v>
                </c:pt>
                <c:pt idx="2">
                  <c:v>StreamByteArray</c:v>
                </c:pt>
                <c:pt idx="3">
                  <c:v>Compact</c:v>
                </c:pt>
                <c:pt idx="4">
                  <c:v>Compact Par</c:v>
                </c:pt>
              </c:strCache>
            </c:strRef>
          </c:cat>
          <c:val>
            <c:numRef>
              <c:f>Sheet1!$D$5:$D$9</c:f>
              <c:numCache>
                <c:formatCode>General</c:formatCode>
                <c:ptCount val="5"/>
                <c:pt idx="0">
                  <c:v>3968.22</c:v>
                </c:pt>
                <c:pt idx="1">
                  <c:v>2405.08</c:v>
                </c:pt>
                <c:pt idx="2">
                  <c:v>2033.14</c:v>
                </c:pt>
                <c:pt idx="3">
                  <c:v>159.43</c:v>
                </c:pt>
                <c:pt idx="4">
                  <c:v>125.2</c:v>
                </c:pt>
              </c:numCache>
            </c:numRef>
          </c:val>
        </c:ser>
        <c:gapWidth val="100"/>
        <c:overlap val="0"/>
        <c:axId val="81037019"/>
        <c:axId val="89276940"/>
      </c:barChart>
      <c:catAx>
        <c:axId val="8103701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Algorithm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9276940"/>
        <c:crosses val="autoZero"/>
        <c:auto val="1"/>
        <c:lblAlgn val="ctr"/>
        <c:lblOffset val="100"/>
      </c:catAx>
      <c:valAx>
        <c:axId val="8927694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Score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1037019"/>
        <c:crosses val="autoZero"/>
      </c:valAx>
      <c:spPr>
        <a:noFill/>
        <a:ln>
          <a:solidFill>
            <a:srgbClr val="b3b3b3">
              <a:alpha val="50000"/>
            </a:srgbClr>
          </a:solidFill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Sheet1!$D$3</c:f>
              <c:strCache>
                <c:ptCount val="1"/>
                <c:pt idx="0">
                  <c:v>Time x Memory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Sheet1!$A$4:$A$9</c:f>
              <c:strCache>
                <c:ptCount val="6"/>
                <c:pt idx="0">
                  <c:v>Original Go (est)</c:v>
                </c:pt>
                <c:pt idx="1">
                  <c:v>Original</c:v>
                </c:pt>
                <c:pt idx="2">
                  <c:v>Buffered</c:v>
                </c:pt>
                <c:pt idx="3">
                  <c:v>StreamByteArray</c:v>
                </c:pt>
                <c:pt idx="4">
                  <c:v>Compact</c:v>
                </c:pt>
                <c:pt idx="5">
                  <c:v>Compact Par</c:v>
                </c:pt>
              </c:strCache>
            </c:strRef>
          </c:cat>
          <c:val>
            <c:numRef>
              <c:f>Sheet1!$D$4:$D$9</c:f>
              <c:numCache>
                <c:formatCode>General</c:formatCode>
                <c:ptCount val="6"/>
                <c:pt idx="0">
                  <c:v>3012.89</c:v>
                </c:pt>
                <c:pt idx="1">
                  <c:v>3968.22</c:v>
                </c:pt>
                <c:pt idx="2">
                  <c:v>2405.08</c:v>
                </c:pt>
                <c:pt idx="3">
                  <c:v>2033.14</c:v>
                </c:pt>
                <c:pt idx="4">
                  <c:v>159.43</c:v>
                </c:pt>
                <c:pt idx="5">
                  <c:v>125.2</c:v>
                </c:pt>
              </c:numCache>
            </c:numRef>
          </c:val>
        </c:ser>
        <c:gapWidth val="100"/>
        <c:overlap val="0"/>
        <c:axId val="39139688"/>
        <c:axId val="14111384"/>
      </c:barChart>
      <c:catAx>
        <c:axId val="3913968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Algorithm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4111384"/>
        <c:crosses val="autoZero"/>
        <c:auto val="1"/>
        <c:lblAlgn val="ctr"/>
        <c:lblOffset val="100"/>
      </c:catAx>
      <c:valAx>
        <c:axId val="1411138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Score: sec x GB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9139688"/>
        <c:crosses val="autoZero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Times x Memory GBh (1.2 GB BAM File)</a:t>
            </a:r>
          </a:p>
        </c:rich>
      </c:tx>
      <c:overlay val="0"/>
      <c:spPr>
        <a:noFill/>
        <a:ln>
          <a:noFill/>
        </a:ln>
      </c:spPr>
    </c:title>
    <c:autoTitleDeleted val="0"/>
    <c:view3D>
      <c:rotX val="11"/>
      <c:rotY val="25"/>
      <c:rAngAx val="1"/>
      <c:perspective val="40"/>
    </c:view3D>
    <c:floor>
      <c:spPr>
        <a:solidFill>
          <a:srgbClr val="cccccc"/>
        </a:solidFill>
        <a:ln>
          <a:noFill/>
        </a:ln>
      </c:spPr>
    </c:floor>
    <c:sideWall>
      <c:spPr>
        <a:noFill/>
        <a:ln>
          <a:solidFill>
            <a:srgbClr val="b3b3b3"/>
          </a:solidFill>
        </a:ln>
      </c:spPr>
    </c:sideWall>
    <c:backWall>
      <c:spPr>
        <a:noFill/>
        <a:ln>
          <a:solidFill>
            <a:srgbClr val="b3b3b3"/>
          </a:solidFill>
        </a:ln>
      </c:spPr>
    </c:backWall>
    <c:plotArea>
      <c:bar3DChart>
        <c:barDir val="col"/>
        <c:grouping val="clustered"/>
        <c:varyColors val="0"/>
        <c:ser>
          <c:idx val="0"/>
          <c:order val="0"/>
          <c:tx>
            <c:strRef>
              <c:f>Sheet1!$E$3</c:f>
              <c:strCache>
                <c:ptCount val="1"/>
                <c:pt idx="0">
                  <c:v>MBh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Sheet1!$A$5:$A$9</c:f>
              <c:strCache>
                <c:ptCount val="5"/>
                <c:pt idx="0">
                  <c:v>Original</c:v>
                </c:pt>
                <c:pt idx="1">
                  <c:v>Buffered</c:v>
                </c:pt>
                <c:pt idx="2">
                  <c:v>StreamByteArray</c:v>
                </c:pt>
                <c:pt idx="3">
                  <c:v>Compact</c:v>
                </c:pt>
                <c:pt idx="4">
                  <c:v>Compact Par</c:v>
                </c:pt>
              </c:strCache>
            </c:strRef>
          </c:cat>
          <c:val>
            <c:numRef>
              <c:f>Sheet1!$E$5:$E$9</c:f>
              <c:numCache>
                <c:formatCode>General</c:formatCode>
                <c:ptCount val="5"/>
                <c:pt idx="0">
                  <c:v>1.1023</c:v>
                </c:pt>
                <c:pt idx="1">
                  <c:v>0.6681</c:v>
                </c:pt>
                <c:pt idx="2">
                  <c:v>0.5648</c:v>
                </c:pt>
                <c:pt idx="3">
                  <c:v>0.0443</c:v>
                </c:pt>
                <c:pt idx="4">
                  <c:v>0.0348</c:v>
                </c:pt>
              </c:numCache>
            </c:numRef>
          </c:val>
        </c:ser>
        <c:gapWidth val="100"/>
        <c:shape val="box"/>
        <c:axId val="26470482"/>
        <c:axId val="90893209"/>
        <c:axId val="0"/>
      </c:bar3DChart>
      <c:catAx>
        <c:axId val="2647048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Algorithm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0893209"/>
        <c:crosses val="autoZero"/>
        <c:auto val="1"/>
        <c:lblAlgn val="ctr"/>
        <c:lblOffset val="100"/>
      </c:catAx>
      <c:valAx>
        <c:axId val="9089320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6470482"/>
        <c:crosses val="autoZero"/>
      </c:valAx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Times x Memory (144 MB BAM File)</a:t>
            </a:r>
          </a:p>
        </c:rich>
      </c:tx>
      <c:overlay val="0"/>
      <c:spPr>
        <a:noFill/>
        <a:ln>
          <a:noFill/>
        </a:ln>
      </c:spPr>
    </c:title>
    <c:autoTitleDeleted val="0"/>
    <c:view3D>
      <c:rotX val="11"/>
      <c:rotY val="25"/>
      <c:rAngAx val="1"/>
      <c:perspective val="40"/>
    </c:view3D>
    <c:floor>
      <c:spPr>
        <a:solidFill>
          <a:srgbClr val="cccccc"/>
        </a:solidFill>
        <a:ln>
          <a:noFill/>
        </a:ln>
      </c:spPr>
    </c:floor>
    <c:sideWall>
      <c:spPr>
        <a:noFill/>
        <a:ln>
          <a:solidFill>
            <a:srgbClr val="b3b3b3"/>
          </a:solidFill>
        </a:ln>
      </c:spPr>
    </c:sideWall>
    <c:backWall>
      <c:spPr>
        <a:noFill/>
        <a:ln>
          <a:solidFill>
            <a:srgbClr val="b3b3b3"/>
          </a:solidFill>
        </a:ln>
      </c:spPr>
    </c:backWall>
    <c:plotArea>
      <c:bar3DChart>
        <c:barDir val="col"/>
        <c:grouping val="clustered"/>
        <c:varyColors val="0"/>
        <c:ser>
          <c:idx val="0"/>
          <c:order val="0"/>
          <c:tx>
            <c:strRef>
              <c:f>Sheet1!$D$35:$D$35</c:f>
              <c:strCache>
                <c:ptCount val="1"/>
                <c:pt idx="0">
                  <c:v>Times x Memory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Sheet1!$A$36:$A$40</c:f>
              <c:strCache>
                <c:ptCount val="5"/>
                <c:pt idx="0">
                  <c:v>Original</c:v>
                </c:pt>
                <c:pt idx="1">
                  <c:v>Buffered</c:v>
                </c:pt>
                <c:pt idx="2">
                  <c:v>StreamByteArray</c:v>
                </c:pt>
                <c:pt idx="3">
                  <c:v>Compact</c:v>
                </c:pt>
                <c:pt idx="4">
                  <c:v>Compact Par</c:v>
                </c:pt>
              </c:strCache>
            </c:strRef>
          </c:cat>
          <c:val>
            <c:numRef>
              <c:f>Sheet1!$D$36:$D$40</c:f>
              <c:numCache>
                <c:formatCode>General</c:formatCode>
                <c:ptCount val="5"/>
                <c:pt idx="0">
                  <c:v>9.16</c:v>
                </c:pt>
                <c:pt idx="1">
                  <c:v>9.75</c:v>
                </c:pt>
                <c:pt idx="2">
                  <c:v>7.8</c:v>
                </c:pt>
                <c:pt idx="3">
                  <c:v>2.06</c:v>
                </c:pt>
                <c:pt idx="4">
                  <c:v>2.88</c:v>
                </c:pt>
              </c:numCache>
            </c:numRef>
          </c:val>
        </c:ser>
        <c:gapWidth val="100"/>
        <c:shape val="box"/>
        <c:axId val="16866386"/>
        <c:axId val="23979127"/>
        <c:axId val="0"/>
      </c:bar3DChart>
      <c:catAx>
        <c:axId val="1686638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Algorithm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3979127"/>
        <c:crosses val="autoZero"/>
        <c:auto val="1"/>
        <c:lblAlgn val="ctr"/>
        <c:lblOffset val="100"/>
      </c:catAx>
      <c:valAx>
        <c:axId val="2397912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Title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6866386"/>
        <c:crosses val="autoZero"/>
      </c:valAx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MB / second (4core)</a:t>
            </a:r>
          </a:p>
        </c:rich>
      </c:tx>
      <c:overlay val="0"/>
      <c:spPr>
        <a:noFill/>
        <a:ln>
          <a:noFill/>
        </a:ln>
      </c:spPr>
    </c:title>
    <c:autoTitleDeleted val="0"/>
    <c:view3D>
      <c:rotX val="11"/>
      <c:rotY val="25"/>
      <c:rAngAx val="1"/>
      <c:perspective val="40"/>
    </c:view3D>
    <c:floor>
      <c:spPr>
        <a:solidFill>
          <a:srgbClr val="cccccc"/>
        </a:solidFill>
        <a:ln>
          <a:noFill/>
        </a:ln>
      </c:spPr>
    </c:floor>
    <c:sideWall>
      <c:spPr>
        <a:noFill/>
        <a:ln>
          <a:solidFill>
            <a:srgbClr val="b3b3b3"/>
          </a:solidFill>
        </a:ln>
      </c:spPr>
    </c:sideWall>
    <c:backWall>
      <c:spPr>
        <a:noFill/>
        <a:ln>
          <a:solidFill>
            <a:srgbClr val="b3b3b3"/>
          </a:solidFill>
        </a:ln>
      </c:spPr>
    </c:backWall>
    <c:plotArea>
      <c:bar3DChart>
        <c:barDir val="col"/>
        <c:grouping val="clustered"/>
        <c:varyColors val="0"/>
        <c:ser>
          <c:idx val="0"/>
          <c:order val="0"/>
          <c:tx>
            <c:strRef>
              <c:f>Sheet1!$F$79:$F$79</c:f>
              <c:strCache>
                <c:ptCount val="1"/>
                <c:pt idx="0">
                  <c:v>Compact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Sheet1!$A$80:$A$81</c:f>
              <c:strCache>
                <c:ptCount val="2"/>
                <c:pt idx="0">
                  <c:v>BAM_144MB</c:v>
                </c:pt>
                <c:pt idx="1">
                  <c:v>BAM_1_2GB</c:v>
                </c:pt>
              </c:strCache>
            </c:strRef>
          </c:cat>
          <c:val>
            <c:numRef>
              <c:f>Sheet1!$F$80:$F$81</c:f>
              <c:numCache>
                <c:formatCode>General</c:formatCode>
                <c:ptCount val="2"/>
                <c:pt idx="0">
                  <c:v>119.38</c:v>
                </c:pt>
                <c:pt idx="1">
                  <c:v>98.22</c:v>
                </c:pt>
              </c:numCache>
            </c:numRef>
          </c:val>
        </c:ser>
        <c:ser>
          <c:idx val="1"/>
          <c:order val="1"/>
          <c:tx>
            <c:strRef>
              <c:f>Sheet1!$G$79:$G$79</c:f>
              <c:strCache>
                <c:ptCount val="1"/>
                <c:pt idx="0">
                  <c:v>Compact Par</c:v>
                </c:pt>
              </c:strCache>
            </c:strRef>
          </c:tx>
          <c:spPr>
            <a:solidFill>
              <a:srgbClr val="83caff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Sheet1!$A$80:$A$81</c:f>
              <c:strCache>
                <c:ptCount val="2"/>
                <c:pt idx="0">
                  <c:v>BAM_144MB</c:v>
                </c:pt>
                <c:pt idx="1">
                  <c:v>BAM_1_2GB</c:v>
                </c:pt>
              </c:strCache>
            </c:strRef>
          </c:cat>
          <c:val>
            <c:numRef>
              <c:f>Sheet1!$G$80:$G$81</c:f>
              <c:numCache>
                <c:formatCode>General</c:formatCode>
                <c:ptCount val="2"/>
                <c:pt idx="0">
                  <c:v>124.14</c:v>
                </c:pt>
                <c:pt idx="1">
                  <c:v>111.68</c:v>
                </c:pt>
              </c:numCache>
            </c:numRef>
          </c:val>
        </c:ser>
        <c:gapWidth val="100"/>
        <c:shape val="box"/>
        <c:axId val="61771430"/>
        <c:axId val="43452598"/>
        <c:axId val="0"/>
      </c:bar3DChart>
      <c:catAx>
        <c:axId val="6177143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3452598"/>
        <c:crosses val="autoZero"/>
        <c:auto val="1"/>
        <c:lblAlgn val="ctr"/>
        <c:lblOffset val="100"/>
      </c:catAx>
      <c:valAx>
        <c:axId val="4345259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1771430"/>
        <c:crosses val="autoZero"/>
      </c:valAx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Memory Bookkeeping By Algorithm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bar"/>
        <c:grouping val="stacked"/>
        <c:varyColors val="0"/>
        <c:ser>
          <c:idx val="0"/>
          <c:order val="0"/>
          <c:tx>
            <c:strRef>
              <c:f>Sheet1!$A$114:$A$114</c:f>
              <c:strCache>
                <c:ptCount val="1"/>
                <c:pt idx="0">
                  <c:v>SamAlignment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Sheet1!$B$113:$D$113</c:f>
              <c:strCache>
                <c:ptCount val="3"/>
                <c:pt idx="0">
                  <c:v>ElPrep</c:v>
                </c:pt>
                <c:pt idx="1">
                  <c:v>Compact</c:v>
                </c:pt>
                <c:pt idx="2">
                  <c:v>Compact Chunked </c:v>
                </c:pt>
              </c:strCache>
            </c:strRef>
          </c:cat>
          <c:val>
            <c:numRef>
              <c:f>Sheet1!$B$114:$D$114</c:f>
              <c:numCache>
                <c:formatCode>General</c:formatCode>
                <c:ptCount val="3"/>
                <c:pt idx="0">
                  <c:v>6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Sheet1!$A$115:$A$115</c:f>
              <c:strCache>
                <c:ptCount val="1"/>
                <c:pt idx="0">
                  <c:v>QName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Sheet1!$B$113:$D$113</c:f>
              <c:strCache>
                <c:ptCount val="3"/>
                <c:pt idx="0">
                  <c:v>ElPrep</c:v>
                </c:pt>
                <c:pt idx="1">
                  <c:v>Compact</c:v>
                </c:pt>
                <c:pt idx="2">
                  <c:v>Compact Chunked </c:v>
                </c:pt>
              </c:strCache>
            </c:strRef>
          </c:cat>
          <c:val>
            <c:numRef>
              <c:f>Sheet1!$B$115:$D$115</c:f>
              <c:numCache>
                <c:formatCode>General</c:formatCode>
                <c:ptCount val="3"/>
                <c:pt idx="0">
                  <c:v>24</c:v>
                </c:pt>
                <c:pt idx="1">
                  <c:v>4</c:v>
                </c:pt>
                <c:pt idx="2">
                  <c:v>4</c:v>
                </c:pt>
              </c:numCache>
            </c:numRef>
          </c:val>
        </c:ser>
        <c:ser>
          <c:idx val="2"/>
          <c:order val="2"/>
          <c:tx>
            <c:strRef>
              <c:f>Sheet1!$A$116:$A$116</c:f>
              <c:strCache>
                <c:ptCount val="1"/>
                <c:pt idx="0">
                  <c:v>Flag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Sheet1!$B$113:$D$113</c:f>
              <c:strCache>
                <c:ptCount val="3"/>
                <c:pt idx="0">
                  <c:v>ElPrep</c:v>
                </c:pt>
                <c:pt idx="1">
                  <c:v>Compact</c:v>
                </c:pt>
                <c:pt idx="2">
                  <c:v>Compact Chunked </c:v>
                </c:pt>
              </c:strCache>
            </c:strRef>
          </c:cat>
          <c:val>
            <c:numRef>
              <c:f>Sheet1!$B$116:$D$116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</c:ser>
        <c:ser>
          <c:idx val="3"/>
          <c:order val="3"/>
          <c:tx>
            <c:strRef>
              <c:f>Sheet1!$A$117:$A$117</c:f>
              <c:strCache>
                <c:ptCount val="1"/>
                <c:pt idx="0">
                  <c:v>Rname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Sheet1!$B$113:$D$113</c:f>
              <c:strCache>
                <c:ptCount val="3"/>
                <c:pt idx="0">
                  <c:v>ElPrep</c:v>
                </c:pt>
                <c:pt idx="1">
                  <c:v>Compact</c:v>
                </c:pt>
                <c:pt idx="2">
                  <c:v>Compact Chunked </c:v>
                </c:pt>
              </c:strCache>
            </c:strRef>
          </c:cat>
          <c:val>
            <c:numRef>
              <c:f>Sheet1!$B$117:$D$117</c:f>
              <c:numCache>
                <c:formatCode>General</c:formatCode>
                <c:ptCount val="3"/>
                <c:pt idx="0">
                  <c:v>24</c:v>
                </c:pt>
                <c:pt idx="1">
                  <c:v>4</c:v>
                </c:pt>
                <c:pt idx="2">
                  <c:v>2</c:v>
                </c:pt>
              </c:numCache>
            </c:numRef>
          </c:val>
        </c:ser>
        <c:ser>
          <c:idx val="4"/>
          <c:order val="4"/>
          <c:tx>
            <c:strRef>
              <c:f>Sheet1!$A$118:$A$118</c:f>
              <c:strCache>
                <c:ptCount val="1"/>
                <c:pt idx="0">
                  <c:v>Pos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Sheet1!$B$113:$D$113</c:f>
              <c:strCache>
                <c:ptCount val="3"/>
                <c:pt idx="0">
                  <c:v>ElPrep</c:v>
                </c:pt>
                <c:pt idx="1">
                  <c:v>Compact</c:v>
                </c:pt>
                <c:pt idx="2">
                  <c:v>Compact Chunked </c:v>
                </c:pt>
              </c:strCache>
            </c:strRef>
          </c:cat>
          <c:val>
            <c:numRef>
              <c:f>Sheet1!$B$118:$D$118</c:f>
              <c:numCache>
                <c:formatCode>General</c:formatCode>
                <c:ptCount val="3"/>
                <c:pt idx="0">
                  <c:v>4</c:v>
                </c:pt>
                <c:pt idx="1">
                  <c:v>4</c:v>
                </c:pt>
                <c:pt idx="2">
                  <c:v>4</c:v>
                </c:pt>
              </c:numCache>
            </c:numRef>
          </c:val>
        </c:ser>
        <c:ser>
          <c:idx val="5"/>
          <c:order val="5"/>
          <c:tx>
            <c:strRef>
              <c:f>Sheet1!$A$119:$A$119</c:f>
              <c:strCache>
                <c:ptCount val="1"/>
                <c:pt idx="0">
                  <c:v>MapQ</c:v>
                </c:pt>
              </c:strCache>
            </c:strRef>
          </c:tx>
          <c:spPr>
            <a:solidFill>
              <a:srgbClr val="83caff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Sheet1!$B$113:$D$113</c:f>
              <c:strCache>
                <c:ptCount val="3"/>
                <c:pt idx="0">
                  <c:v>ElPrep</c:v>
                </c:pt>
                <c:pt idx="1">
                  <c:v>Compact</c:v>
                </c:pt>
                <c:pt idx="2">
                  <c:v>Compact Chunked </c:v>
                </c:pt>
              </c:strCache>
            </c:strRef>
          </c:cat>
          <c:val>
            <c:numRef>
              <c:f>Sheet1!$B$119:$D$119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</c:ser>
        <c:ser>
          <c:idx val="6"/>
          <c:order val="6"/>
          <c:tx>
            <c:strRef>
              <c:f>Sheet1!$A$120:$A$120</c:f>
              <c:strCache>
                <c:ptCount val="1"/>
                <c:pt idx="0">
                  <c:v>Cigar</c:v>
                </c:pt>
              </c:strCache>
            </c:strRef>
          </c:tx>
          <c:spPr>
            <a:solidFill>
              <a:srgbClr val="314004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Sheet1!$B$113:$D$113</c:f>
              <c:strCache>
                <c:ptCount val="3"/>
                <c:pt idx="0">
                  <c:v>ElPrep</c:v>
                </c:pt>
                <c:pt idx="1">
                  <c:v>Compact</c:v>
                </c:pt>
                <c:pt idx="2">
                  <c:v>Compact Chunked </c:v>
                </c:pt>
              </c:strCache>
            </c:strRef>
          </c:cat>
          <c:val>
            <c:numRef>
              <c:f>Sheet1!$B$120:$D$120</c:f>
              <c:numCache>
                <c:formatCode>General</c:formatCode>
                <c:ptCount val="3"/>
                <c:pt idx="0">
                  <c:v>24</c:v>
                </c:pt>
                <c:pt idx="1">
                  <c:v>4</c:v>
                </c:pt>
                <c:pt idx="2">
                  <c:v>2</c:v>
                </c:pt>
              </c:numCache>
            </c:numRef>
          </c:val>
        </c:ser>
        <c:ser>
          <c:idx val="7"/>
          <c:order val="7"/>
          <c:tx>
            <c:strRef>
              <c:f>Sheet1!$A$121:$A$121</c:f>
              <c:strCache>
                <c:ptCount val="1"/>
                <c:pt idx="0">
                  <c:v>Rnext</c:v>
                </c:pt>
              </c:strCache>
            </c:strRef>
          </c:tx>
          <c:spPr>
            <a:solidFill>
              <a:srgbClr val="aecf00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Sheet1!$B$113:$D$113</c:f>
              <c:strCache>
                <c:ptCount val="3"/>
                <c:pt idx="0">
                  <c:v>ElPrep</c:v>
                </c:pt>
                <c:pt idx="1">
                  <c:v>Compact</c:v>
                </c:pt>
                <c:pt idx="2">
                  <c:v>Compact Chunked </c:v>
                </c:pt>
              </c:strCache>
            </c:strRef>
          </c:cat>
          <c:val>
            <c:numRef>
              <c:f>Sheet1!$B$121:$D$121</c:f>
              <c:numCache>
                <c:formatCode>General</c:formatCode>
                <c:ptCount val="3"/>
                <c:pt idx="0">
                  <c:v>24</c:v>
                </c:pt>
                <c:pt idx="1">
                  <c:v>4</c:v>
                </c:pt>
                <c:pt idx="2">
                  <c:v>2</c:v>
                </c:pt>
              </c:numCache>
            </c:numRef>
          </c:val>
        </c:ser>
        <c:ser>
          <c:idx val="8"/>
          <c:order val="8"/>
          <c:tx>
            <c:strRef>
              <c:f>Sheet1!$A$122:$A$122</c:f>
              <c:strCache>
                <c:ptCount val="1"/>
                <c:pt idx="0">
                  <c:v>Pnext</c:v>
                </c:pt>
              </c:strCache>
            </c:strRef>
          </c:tx>
          <c:spPr>
            <a:solidFill>
              <a:srgbClr val="4b1f6f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Sheet1!$B$113:$D$113</c:f>
              <c:strCache>
                <c:ptCount val="3"/>
                <c:pt idx="0">
                  <c:v>ElPrep</c:v>
                </c:pt>
                <c:pt idx="1">
                  <c:v>Compact</c:v>
                </c:pt>
                <c:pt idx="2">
                  <c:v>Compact Chunked </c:v>
                </c:pt>
              </c:strCache>
            </c:strRef>
          </c:cat>
          <c:val>
            <c:numRef>
              <c:f>Sheet1!$B$122:$D$122</c:f>
              <c:numCache>
                <c:formatCode>General</c:formatCode>
                <c:ptCount val="3"/>
                <c:pt idx="0">
                  <c:v>4</c:v>
                </c:pt>
                <c:pt idx="1">
                  <c:v>4</c:v>
                </c:pt>
                <c:pt idx="2">
                  <c:v>4</c:v>
                </c:pt>
              </c:numCache>
            </c:numRef>
          </c:val>
        </c:ser>
        <c:ser>
          <c:idx val="9"/>
          <c:order val="9"/>
          <c:tx>
            <c:strRef>
              <c:f>Sheet1!$A$123:$A$123</c:f>
              <c:strCache>
                <c:ptCount val="1"/>
                <c:pt idx="0">
                  <c:v>TLen</c:v>
                </c:pt>
              </c:strCache>
            </c:strRef>
          </c:tx>
          <c:spPr>
            <a:solidFill>
              <a:srgbClr val="ff950e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Sheet1!$B$113:$D$113</c:f>
              <c:strCache>
                <c:ptCount val="3"/>
                <c:pt idx="0">
                  <c:v>ElPrep</c:v>
                </c:pt>
                <c:pt idx="1">
                  <c:v>Compact</c:v>
                </c:pt>
                <c:pt idx="2">
                  <c:v>Compact Chunked </c:v>
                </c:pt>
              </c:strCache>
            </c:strRef>
          </c:cat>
          <c:val>
            <c:numRef>
              <c:f>Sheet1!$B$123:$D$123</c:f>
              <c:numCache>
                <c:formatCode>General</c:formatCode>
                <c:ptCount val="3"/>
                <c:pt idx="0">
                  <c:v>4</c:v>
                </c:pt>
                <c:pt idx="1">
                  <c:v>4</c:v>
                </c:pt>
                <c:pt idx="2">
                  <c:v>4</c:v>
                </c:pt>
              </c:numCache>
            </c:numRef>
          </c:val>
        </c:ser>
        <c:ser>
          <c:idx val="10"/>
          <c:order val="10"/>
          <c:tx>
            <c:strRef>
              <c:f>Sheet1!$A$124:$A$124</c:f>
              <c:strCache>
                <c:ptCount val="1"/>
                <c:pt idx="0">
                  <c:v>Seq</c:v>
                </c:pt>
              </c:strCache>
            </c:strRef>
          </c:tx>
          <c:spPr>
            <a:solidFill>
              <a:srgbClr val="c5000b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Sheet1!$B$113:$D$113</c:f>
              <c:strCache>
                <c:ptCount val="3"/>
                <c:pt idx="0">
                  <c:v>ElPrep</c:v>
                </c:pt>
                <c:pt idx="1">
                  <c:v>Compact</c:v>
                </c:pt>
                <c:pt idx="2">
                  <c:v>Compact Chunked </c:v>
                </c:pt>
              </c:strCache>
            </c:strRef>
          </c:cat>
          <c:val>
            <c:numRef>
              <c:f>Sheet1!$B$124:$D$124</c:f>
              <c:numCache>
                <c:formatCode>General</c:formatCode>
                <c:ptCount val="3"/>
                <c:pt idx="0">
                  <c:v>24</c:v>
                </c:pt>
                <c:pt idx="1">
                  <c:v>4</c:v>
                </c:pt>
                <c:pt idx="2">
                  <c:v>4</c:v>
                </c:pt>
              </c:numCache>
            </c:numRef>
          </c:val>
        </c:ser>
        <c:ser>
          <c:idx val="11"/>
          <c:order val="11"/>
          <c:tx>
            <c:strRef>
              <c:f>Sheet1!$A$125:$A$125</c:f>
              <c:strCache>
                <c:ptCount val="1"/>
                <c:pt idx="0">
                  <c:v>Qual</c:v>
                </c:pt>
              </c:strCache>
            </c:strRef>
          </c:tx>
          <c:spPr>
            <a:solidFill>
              <a:srgbClr val="0084d1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Sheet1!$B$113:$D$113</c:f>
              <c:strCache>
                <c:ptCount val="3"/>
                <c:pt idx="0">
                  <c:v>ElPrep</c:v>
                </c:pt>
                <c:pt idx="1">
                  <c:v>Compact</c:v>
                </c:pt>
                <c:pt idx="2">
                  <c:v>Compact Chunked </c:v>
                </c:pt>
              </c:strCache>
            </c:strRef>
          </c:cat>
          <c:val>
            <c:numRef>
              <c:f>Sheet1!$B$125:$D$125</c:f>
              <c:numCache>
                <c:formatCode>General</c:formatCode>
                <c:ptCount val="3"/>
                <c:pt idx="0">
                  <c:v>24</c:v>
                </c:pt>
                <c:pt idx="1">
                  <c:v>4</c:v>
                </c:pt>
                <c:pt idx="2">
                  <c:v>4</c:v>
                </c:pt>
              </c:numCache>
            </c:numRef>
          </c:val>
        </c:ser>
        <c:ser>
          <c:idx val="12"/>
          <c:order val="12"/>
          <c:tx>
            <c:strRef>
              <c:f>Sheet1!$A$126:$A$126</c:f>
              <c:strCache>
                <c:ptCount val="1"/>
                <c:pt idx="0">
                  <c:v>Underlying String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Sheet1!$B$113:$D$113</c:f>
              <c:strCache>
                <c:ptCount val="3"/>
                <c:pt idx="0">
                  <c:v>ElPrep</c:v>
                </c:pt>
                <c:pt idx="1">
                  <c:v>Compact</c:v>
                </c:pt>
                <c:pt idx="2">
                  <c:v>Compact Chunked </c:v>
                </c:pt>
              </c:strCache>
            </c:strRef>
          </c:cat>
          <c:val>
            <c:numRef>
              <c:f>Sheet1!$B$126:$D$126</c:f>
              <c:numCache>
                <c:formatCode>General</c:formatCode>
                <c:ptCount val="3"/>
                <c:pt idx="0">
                  <c:v>24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gapWidth val="100"/>
        <c:overlap val="100"/>
        <c:axId val="49434580"/>
        <c:axId val="51265890"/>
      </c:barChart>
      <c:catAx>
        <c:axId val="49434580"/>
        <c:scaling>
          <c:orientation val="minMax"/>
        </c:scaling>
        <c:delete val="0"/>
        <c:axPos val="b"/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Algorithm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1265890"/>
        <c:crosses val="autoZero"/>
        <c:auto val="1"/>
        <c:lblAlgn val="ctr"/>
        <c:lblOffset val="100"/>
      </c:catAx>
      <c:valAx>
        <c:axId val="5126589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Memory Usage in Bytes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9434580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bar"/>
        <c:grouping val="clustered"/>
        <c:varyColors val="0"/>
        <c:ser>
          <c:idx val="0"/>
          <c:order val="0"/>
          <c:tx>
            <c:strRef>
              <c:f>Sheet1!$G$73:$G$73</c:f>
              <c:strCache>
                <c:ptCount val="1"/>
                <c:pt idx="0">
                  <c:v>Compact</c:v>
                </c:pt>
              </c:strCache>
            </c:strRef>
          </c:tx>
          <c:spPr>
            <a:solidFill>
              <a:srgbClr val="83caff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Sheet1!$A$74:$A$76</c:f>
              <c:strCache>
                <c:ptCount val="3"/>
                <c:pt idx="0">
                  <c:v>BAM_144MB</c:v>
                </c:pt>
                <c:pt idx="1">
                  <c:v>BAM_1_2GB</c:v>
                </c:pt>
                <c:pt idx="2">
                  <c:v>BAM_8GB</c:v>
                </c:pt>
              </c:strCache>
            </c:strRef>
          </c:cat>
          <c:val>
            <c:numRef>
              <c:f>Sheet1!$G$74:$G$76</c:f>
              <c:numCache>
                <c:formatCode>General</c:formatCode>
                <c:ptCount val="3"/>
                <c:pt idx="0">
                  <c:v>5.05</c:v>
                </c:pt>
                <c:pt idx="1">
                  <c:v>6.07</c:v>
                </c:pt>
                <c:pt idx="2">
                  <c:v>5.41</c:v>
                </c:pt>
              </c:numCache>
            </c:numRef>
          </c:val>
        </c:ser>
        <c:ser>
          <c:idx val="1"/>
          <c:order val="1"/>
          <c:tx>
            <c:strRef>
              <c:f>Sheet1!$H$73:$H$73</c:f>
              <c:strCache>
                <c:ptCount val="1"/>
                <c:pt idx="0">
                  <c:v>Compact Par</c:v>
                </c:pt>
              </c:strCache>
            </c:strRef>
          </c:tx>
          <c:spPr>
            <a:solidFill>
              <a:srgbClr val="314004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Sheet1!$A$74:$A$76</c:f>
              <c:strCache>
                <c:ptCount val="3"/>
                <c:pt idx="0">
                  <c:v>BAM_144MB</c:v>
                </c:pt>
                <c:pt idx="1">
                  <c:v>BAM_1_2GB</c:v>
                </c:pt>
                <c:pt idx="2">
                  <c:v>BAM_8GB</c:v>
                </c:pt>
              </c:strCache>
            </c:strRef>
          </c:cat>
          <c:val>
            <c:numRef>
              <c:f>Sheet1!$H$74:$H$76</c:f>
              <c:numCache>
                <c:formatCode>General</c:formatCode>
                <c:ptCount val="3"/>
                <c:pt idx="0">
                  <c:v>6.95</c:v>
                </c:pt>
                <c:pt idx="1">
                  <c:v>4.77</c:v>
                </c:pt>
                <c:pt idx="2">
                  <c:v>5.06</c:v>
                </c:pt>
              </c:numCache>
            </c:numRef>
          </c:val>
        </c:ser>
        <c:ser>
          <c:idx val="2"/>
          <c:order val="2"/>
          <c:tx>
            <c:strRef>
              <c:f>Sheet1!$I$73:$I$73</c:f>
              <c:strCache>
                <c:ptCount val="1"/>
                <c:pt idx="0">
                  <c:v>ElPrep SBA</c:v>
                </c:pt>
              </c:strCache>
            </c:strRef>
          </c:tx>
          <c:spPr>
            <a:solidFill>
              <a:srgbClr val="aecf00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Sheet1!$A$74:$A$76</c:f>
              <c:strCache>
                <c:ptCount val="3"/>
                <c:pt idx="0">
                  <c:v>BAM_144MB</c:v>
                </c:pt>
                <c:pt idx="1">
                  <c:v>BAM_1_2GB</c:v>
                </c:pt>
                <c:pt idx="2">
                  <c:v>BAM_8GB</c:v>
                </c:pt>
              </c:strCache>
            </c:strRef>
          </c:cat>
          <c:val>
            <c:numRef>
              <c:f>Sheet1!$I$74:$I$76</c:f>
              <c:numCache>
                <c:formatCode>General</c:formatCode>
                <c:ptCount val="3"/>
                <c:pt idx="0">
                  <c:v>5.1</c:v>
                </c:pt>
                <c:pt idx="1">
                  <c:v>11.54</c:v>
                </c:pt>
              </c:numCache>
            </c:numRef>
          </c:val>
        </c:ser>
        <c:gapWidth val="100"/>
        <c:overlap val="0"/>
        <c:axId val="75837465"/>
        <c:axId val="76127590"/>
      </c:barChart>
      <c:catAx>
        <c:axId val="75837465"/>
        <c:scaling>
          <c:orientation val="minMax"/>
        </c:scaling>
        <c:delete val="0"/>
        <c:axPos val="b"/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File name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6127590"/>
        <c:crosses val="autoZero"/>
        <c:auto val="1"/>
        <c:lblAlgn val="ctr"/>
        <c:lblOffset val="100"/>
      </c:catAx>
      <c:valAx>
        <c:axId val="7612759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Time in seconds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5837465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837334333583396"/>
          <c:y val="0.543586896168795"/>
          <c:w val="0.159727431857964"/>
          <c:h val="0.176901721265963"/>
        </c:manualLayout>
      </c:layout>
      <c:overlay val="0"/>
      <c:spPr>
        <a:solidFill>
          <a:srgbClr val="eeeeee"/>
        </a:solidFill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Times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Sheet1!$A$5:$A$9</c:f>
              <c:strCache>
                <c:ptCount val="5"/>
                <c:pt idx="0">
                  <c:v>Original</c:v>
                </c:pt>
                <c:pt idx="1">
                  <c:v>Buffered</c:v>
                </c:pt>
                <c:pt idx="2">
                  <c:v>StreamByteArray</c:v>
                </c:pt>
                <c:pt idx="3">
                  <c:v>Compact</c:v>
                </c:pt>
                <c:pt idx="4">
                  <c:v>Compact Par</c:v>
                </c:pt>
              </c:strCache>
            </c:strRef>
          </c:cat>
          <c:val>
            <c:numRef>
              <c:f>Sheet1!$B$5:$B$9</c:f>
              <c:numCache>
                <c:formatCode>General</c:formatCode>
                <c:ptCount val="5"/>
                <c:pt idx="0">
                  <c:v>123.91</c:v>
                </c:pt>
                <c:pt idx="1">
                  <c:v>75.1</c:v>
                </c:pt>
                <c:pt idx="2">
                  <c:v>64.62</c:v>
                </c:pt>
                <c:pt idx="3">
                  <c:v>34</c:v>
                </c:pt>
                <c:pt idx="4">
                  <c:v>26.7</c:v>
                </c:pt>
              </c:numCache>
            </c:numRef>
          </c:val>
        </c:ser>
        <c:gapWidth val="100"/>
        <c:overlap val="0"/>
        <c:axId val="1493686"/>
        <c:axId val="8131687"/>
      </c:barChart>
      <c:catAx>
        <c:axId val="149368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Algorithm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131687"/>
        <c:crosses val="autoZero"/>
        <c:auto val="1"/>
        <c:lblAlgn val="ctr"/>
        <c:lblOffset val="100"/>
      </c:catAx>
      <c:valAx>
        <c:axId val="813168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Seconds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493686"/>
        <c:crosses val="autoZero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Memory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Sheet1!$A$5:$A$9</c:f>
              <c:strCache>
                <c:ptCount val="5"/>
                <c:pt idx="0">
                  <c:v>Original</c:v>
                </c:pt>
                <c:pt idx="1">
                  <c:v>Buffered</c:v>
                </c:pt>
                <c:pt idx="2">
                  <c:v>StreamByteArray</c:v>
                </c:pt>
                <c:pt idx="3">
                  <c:v>Compact</c:v>
                </c:pt>
                <c:pt idx="4">
                  <c:v>Compact Par</c:v>
                </c:pt>
              </c:strCache>
            </c:strRef>
          </c:cat>
          <c:val>
            <c:numRef>
              <c:f>Sheet1!$C$5:$C$9</c:f>
              <c:numCache>
                <c:formatCode>General</c:formatCode>
                <c:ptCount val="5"/>
                <c:pt idx="0">
                  <c:v>32.025</c:v>
                </c:pt>
                <c:pt idx="1">
                  <c:v>32.025</c:v>
                </c:pt>
                <c:pt idx="2">
                  <c:v>31.463</c:v>
                </c:pt>
                <c:pt idx="3">
                  <c:v>4.689</c:v>
                </c:pt>
                <c:pt idx="4">
                  <c:v>4.689</c:v>
                </c:pt>
              </c:numCache>
            </c:numRef>
          </c:val>
        </c:ser>
        <c:gapWidth val="100"/>
        <c:overlap val="0"/>
        <c:axId val="42816655"/>
        <c:axId val="41249082"/>
      </c:barChart>
      <c:catAx>
        <c:axId val="4281665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Algorithm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1249082"/>
        <c:crosses val="autoZero"/>
        <c:auto val="1"/>
        <c:lblAlgn val="ctr"/>
        <c:lblOffset val="100"/>
      </c:catAx>
      <c:valAx>
        <c:axId val="4124908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GB Memory Usage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2816655"/>
        <c:crosses val="autoZero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IP Geolocation Database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Sheet1!$B$84:$B$84</c:f>
              <c:strCache>
                <c:ptCount val="1"/>
                <c:pt idx="0">
                  <c:v>Live Memory Usage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Sheet1!$A$85:$A$87</c:f>
              <c:strCache>
                <c:ptCount val="3"/>
                <c:pt idx="0">
                  <c:v>Standard</c:v>
                </c:pt>
                <c:pt idx="1">
                  <c:v>Compact</c:v>
                </c:pt>
                <c:pt idx="2">
                  <c:v>CompactOptimised</c:v>
                </c:pt>
              </c:strCache>
            </c:strRef>
          </c:cat>
          <c:val>
            <c:numRef>
              <c:f>Sheet1!$B$85:$B$87</c:f>
              <c:numCache>
                <c:formatCode>General</c:formatCode>
                <c:ptCount val="3"/>
                <c:pt idx="0">
                  <c:v>932</c:v>
                </c:pt>
                <c:pt idx="1">
                  <c:v>212</c:v>
                </c:pt>
                <c:pt idx="2">
                  <c:v>171</c:v>
                </c:pt>
              </c:numCache>
            </c:numRef>
          </c:val>
        </c:ser>
        <c:gapWidth val="100"/>
        <c:overlap val="0"/>
        <c:axId val="84638249"/>
        <c:axId val="94828573"/>
      </c:barChart>
      <c:catAx>
        <c:axId val="8463824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Algorithm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4828573"/>
        <c:crosses val="autoZero"/>
        <c:auto val="1"/>
        <c:lblAlgn val="ctr"/>
        <c:lblOffset val="100"/>
      </c:catAx>
      <c:valAx>
        <c:axId val="9482857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Memory Usage in MB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4638249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Relationship Id="rId11" Type="http://schemas.openxmlformats.org/officeDocument/2006/relationships/chart" Target="../charts/chart1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2284200</xdr:colOff>
      <xdr:row>12</xdr:row>
      <xdr:rowOff>64440</xdr:rowOff>
    </xdr:from>
    <xdr:to>
      <xdr:col>6</xdr:col>
      <xdr:colOff>61920</xdr:colOff>
      <xdr:row>32</xdr:row>
      <xdr:rowOff>51480</xdr:rowOff>
    </xdr:to>
    <xdr:graphicFrame>
      <xdr:nvGraphicFramePr>
        <xdr:cNvPr id="0" name=""/>
        <xdr:cNvGraphicFramePr/>
      </xdr:nvGraphicFramePr>
      <xdr:xfrm>
        <a:off x="2284200" y="2014920"/>
        <a:ext cx="5775480" cy="3238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16</xdr:col>
      <xdr:colOff>267480</xdr:colOff>
      <xdr:row>28</xdr:row>
      <xdr:rowOff>29160</xdr:rowOff>
    </xdr:from>
    <xdr:to>
      <xdr:col>23</xdr:col>
      <xdr:colOff>337680</xdr:colOff>
      <xdr:row>48</xdr:row>
      <xdr:rowOff>16200</xdr:rowOff>
    </xdr:to>
    <xdr:graphicFrame>
      <xdr:nvGraphicFramePr>
        <xdr:cNvPr id="1" name=""/>
        <xdr:cNvGraphicFramePr/>
      </xdr:nvGraphicFramePr>
      <xdr:xfrm>
        <a:off x="16488360" y="4580640"/>
        <a:ext cx="5826600" cy="3238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20</xdr:col>
      <xdr:colOff>415080</xdr:colOff>
      <xdr:row>10</xdr:row>
      <xdr:rowOff>52920</xdr:rowOff>
    </xdr:from>
    <xdr:to>
      <xdr:col>27</xdr:col>
      <xdr:colOff>485280</xdr:colOff>
      <xdr:row>30</xdr:row>
      <xdr:rowOff>40320</xdr:rowOff>
    </xdr:to>
    <xdr:graphicFrame>
      <xdr:nvGraphicFramePr>
        <xdr:cNvPr id="2" name=""/>
        <xdr:cNvGraphicFramePr/>
      </xdr:nvGraphicFramePr>
      <xdr:xfrm>
        <a:off x="19925280" y="1678320"/>
        <a:ext cx="5826600" cy="323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8</xdr:col>
      <xdr:colOff>613080</xdr:colOff>
      <xdr:row>78</xdr:row>
      <xdr:rowOff>37080</xdr:rowOff>
    </xdr:from>
    <xdr:to>
      <xdr:col>15</xdr:col>
      <xdr:colOff>671040</xdr:colOff>
      <xdr:row>98</xdr:row>
      <xdr:rowOff>22680</xdr:rowOff>
    </xdr:to>
    <xdr:graphicFrame>
      <xdr:nvGraphicFramePr>
        <xdr:cNvPr id="3" name=""/>
        <xdr:cNvGraphicFramePr/>
      </xdr:nvGraphicFramePr>
      <xdr:xfrm>
        <a:off x="10255320" y="12716640"/>
        <a:ext cx="5814360" cy="3236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6</xdr:col>
      <xdr:colOff>431280</xdr:colOff>
      <xdr:row>117</xdr:row>
      <xdr:rowOff>131400</xdr:rowOff>
    </xdr:from>
    <xdr:to>
      <xdr:col>13</xdr:col>
      <xdr:colOff>455760</xdr:colOff>
      <xdr:row>137</xdr:row>
      <xdr:rowOff>118800</xdr:rowOff>
    </xdr:to>
    <xdr:graphicFrame>
      <xdr:nvGraphicFramePr>
        <xdr:cNvPr id="4" name=""/>
        <xdr:cNvGraphicFramePr/>
      </xdr:nvGraphicFramePr>
      <xdr:xfrm>
        <a:off x="8429040" y="19150920"/>
        <a:ext cx="5780520" cy="323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8</xdr:col>
      <xdr:colOff>76680</xdr:colOff>
      <xdr:row>98</xdr:row>
      <xdr:rowOff>133920</xdr:rowOff>
    </xdr:from>
    <xdr:to>
      <xdr:col>15</xdr:col>
      <xdr:colOff>91440</xdr:colOff>
      <xdr:row>118</xdr:row>
      <xdr:rowOff>123840</xdr:rowOff>
    </xdr:to>
    <xdr:graphicFrame>
      <xdr:nvGraphicFramePr>
        <xdr:cNvPr id="5" name=""/>
        <xdr:cNvGraphicFramePr/>
      </xdr:nvGraphicFramePr>
      <xdr:xfrm>
        <a:off x="9718920" y="16064640"/>
        <a:ext cx="5771160" cy="3241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4</xdr:col>
      <xdr:colOff>180000</xdr:colOff>
      <xdr:row>50</xdr:row>
      <xdr:rowOff>82800</xdr:rowOff>
    </xdr:from>
    <xdr:to>
      <xdr:col>11</xdr:col>
      <xdr:colOff>187200</xdr:colOff>
      <xdr:row>70</xdr:row>
      <xdr:rowOff>70920</xdr:rowOff>
    </xdr:to>
    <xdr:graphicFrame>
      <xdr:nvGraphicFramePr>
        <xdr:cNvPr id="6" name=""/>
        <xdr:cNvGraphicFramePr/>
      </xdr:nvGraphicFramePr>
      <xdr:xfrm>
        <a:off x="6532920" y="8210520"/>
        <a:ext cx="576360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0</xdr:col>
      <xdr:colOff>1325520</xdr:colOff>
      <xdr:row>40</xdr:row>
      <xdr:rowOff>90000</xdr:rowOff>
    </xdr:from>
    <xdr:to>
      <xdr:col>4</xdr:col>
      <xdr:colOff>731880</xdr:colOff>
      <xdr:row>60</xdr:row>
      <xdr:rowOff>78120</xdr:rowOff>
    </xdr:to>
    <xdr:graphicFrame>
      <xdr:nvGraphicFramePr>
        <xdr:cNvPr id="7" name=""/>
        <xdr:cNvGraphicFramePr/>
      </xdr:nvGraphicFramePr>
      <xdr:xfrm>
        <a:off x="1325520" y="6592320"/>
        <a:ext cx="575928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0</xdr:col>
      <xdr:colOff>36000</xdr:colOff>
      <xdr:row>86</xdr:row>
      <xdr:rowOff>36360</xdr:rowOff>
    </xdr:from>
    <xdr:to>
      <xdr:col>3</xdr:col>
      <xdr:colOff>686880</xdr:colOff>
      <xdr:row>106</xdr:row>
      <xdr:rowOff>24480</xdr:rowOff>
    </xdr:to>
    <xdr:graphicFrame>
      <xdr:nvGraphicFramePr>
        <xdr:cNvPr id="8" name=""/>
        <xdr:cNvGraphicFramePr/>
      </xdr:nvGraphicFramePr>
      <xdr:xfrm>
        <a:off x="36000" y="14016240"/>
        <a:ext cx="575928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14</xdr:col>
      <xdr:colOff>362160</xdr:colOff>
      <xdr:row>17</xdr:row>
      <xdr:rowOff>15480</xdr:rowOff>
    </xdr:from>
    <xdr:to>
      <xdr:col>21</xdr:col>
      <xdr:colOff>237960</xdr:colOff>
      <xdr:row>49</xdr:row>
      <xdr:rowOff>162000</xdr:rowOff>
    </xdr:to>
    <xdr:graphicFrame>
      <xdr:nvGraphicFramePr>
        <xdr:cNvPr id="9" name=""/>
        <xdr:cNvGraphicFramePr/>
      </xdr:nvGraphicFramePr>
      <xdr:xfrm>
        <a:off x="14938560" y="2778840"/>
        <a:ext cx="5631840" cy="5348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7</xdr:col>
      <xdr:colOff>309600</xdr:colOff>
      <xdr:row>2</xdr:row>
      <xdr:rowOff>63360</xdr:rowOff>
    </xdr:from>
    <xdr:to>
      <xdr:col>14</xdr:col>
      <xdr:colOff>316800</xdr:colOff>
      <xdr:row>22</xdr:row>
      <xdr:rowOff>51480</xdr:rowOff>
    </xdr:to>
    <xdr:graphicFrame>
      <xdr:nvGraphicFramePr>
        <xdr:cNvPr id="10" name=""/>
        <xdr:cNvGraphicFramePr/>
      </xdr:nvGraphicFramePr>
      <xdr:xfrm>
        <a:off x="9129600" y="388440"/>
        <a:ext cx="576360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I127"/>
  <sheetViews>
    <sheetView showFormulas="false" showGridLines="true" showRowColHeaders="true" showZeros="true" rightToLeft="false" tabSelected="true" showOutlineSymbols="true" defaultGridColor="true" view="normal" topLeftCell="A13" colorId="64" zoomScale="100" zoomScaleNormal="100" zoomScalePageLayoutView="100" workbookViewId="0">
      <selection pane="topLeft" activeCell="A36" activeCellId="0" sqref="A36"/>
    </sheetView>
  </sheetViews>
  <sheetFormatPr defaultColWidth="11.66796875" defaultRowHeight="12.8" zeroHeight="false" outlineLevelRow="0" outlineLevelCol="0"/>
  <cols>
    <col collapsed="false" customWidth="true" hidden="false" outlineLevel="0" max="1" min="1" style="0" width="35.15"/>
    <col collapsed="false" customWidth="true" hidden="false" outlineLevel="0" max="2" min="2" style="0" width="18.08"/>
    <col collapsed="false" customWidth="true" hidden="false" outlineLevel="0" max="3" min="3" style="0" width="19.17"/>
    <col collapsed="false" customWidth="true" hidden="false" outlineLevel="0" max="4" min="4" style="0" width="17.64"/>
  </cols>
  <sheetData>
    <row r="3" customFormat="false" ht="12.8" hidden="false" customHeight="false" outlineLevel="0" collapsed="false">
      <c r="A3" s="0" t="s">
        <v>0</v>
      </c>
      <c r="B3" s="0" t="s">
        <v>1</v>
      </c>
      <c r="C3" s="0" t="s">
        <v>2</v>
      </c>
      <c r="D3" s="0" t="s">
        <v>3</v>
      </c>
      <c r="E3" s="0" t="s">
        <v>4</v>
      </c>
    </row>
    <row r="4" customFormat="false" ht="12.8" hidden="false" customHeight="false" outlineLevel="0" collapsed="false">
      <c r="A4" s="0" t="s">
        <v>5</v>
      </c>
      <c r="B4" s="0" t="e">
        <f aca="false">#REF!/F4</f>
        <v>#REF!</v>
      </c>
      <c r="D4" s="0" t="n">
        <f aca="false">ROUND(D5*F4, 2)</f>
        <v>3012.89</v>
      </c>
      <c r="F4" s="0" t="n">
        <v>0.759254465441367</v>
      </c>
    </row>
    <row r="5" customFormat="false" ht="12.8" hidden="false" customHeight="false" outlineLevel="0" collapsed="false">
      <c r="A5" s="0" t="s">
        <v>6</v>
      </c>
      <c r="B5" s="0" t="n">
        <v>123.91</v>
      </c>
      <c r="C5" s="0" t="n">
        <v>32.025</v>
      </c>
      <c r="D5" s="0" t="n">
        <f aca="false">ROUND(B5*C5, 2)</f>
        <v>3968.22</v>
      </c>
      <c r="E5" s="0" t="n">
        <f aca="false">ROUND(D5/3600*1, 4)</f>
        <v>1.1023</v>
      </c>
    </row>
    <row r="6" customFormat="false" ht="12.8" hidden="false" customHeight="false" outlineLevel="0" collapsed="false">
      <c r="A6" s="0" t="s">
        <v>7</v>
      </c>
      <c r="B6" s="0" t="n">
        <v>75.1</v>
      </c>
      <c r="C6" s="0" t="n">
        <v>32.025</v>
      </c>
      <c r="D6" s="0" t="n">
        <f aca="false">ROUND(B6*C6, 2)</f>
        <v>2405.08</v>
      </c>
      <c r="E6" s="0" t="n">
        <f aca="false">ROUND(D6/3600*1, 4)</f>
        <v>0.6681</v>
      </c>
    </row>
    <row r="7" customFormat="false" ht="12.8" hidden="false" customHeight="false" outlineLevel="0" collapsed="false">
      <c r="A7" s="0" t="s">
        <v>8</v>
      </c>
      <c r="B7" s="0" t="n">
        <v>64.62</v>
      </c>
      <c r="C7" s="0" t="n">
        <v>31.463</v>
      </c>
      <c r="D7" s="0" t="n">
        <f aca="false">ROUND(B7*C7, 2)</f>
        <v>2033.14</v>
      </c>
      <c r="E7" s="0" t="n">
        <f aca="false">ROUND(D7/3600*1, 4)</f>
        <v>0.5648</v>
      </c>
    </row>
    <row r="8" customFormat="false" ht="12.8" hidden="false" customHeight="false" outlineLevel="0" collapsed="false">
      <c r="A8" s="0" t="s">
        <v>9</v>
      </c>
      <c r="B8" s="0" t="n">
        <v>34</v>
      </c>
      <c r="C8" s="0" t="n">
        <v>4.689</v>
      </c>
      <c r="D8" s="0" t="n">
        <f aca="false">ROUND(B8*C8, 2)</f>
        <v>159.43</v>
      </c>
      <c r="E8" s="0" t="n">
        <f aca="false">ROUND(D8/3600*1, 4)</f>
        <v>0.0443</v>
      </c>
    </row>
    <row r="9" customFormat="false" ht="12.8" hidden="false" customHeight="false" outlineLevel="0" collapsed="false">
      <c r="A9" s="0" t="s">
        <v>10</v>
      </c>
      <c r="B9" s="0" t="n">
        <v>26.7</v>
      </c>
      <c r="C9" s="0" t="n">
        <v>4.689</v>
      </c>
      <c r="D9" s="0" t="n">
        <f aca="false">ROUND(B9*C9, 2)</f>
        <v>125.2</v>
      </c>
      <c r="E9" s="0" t="n">
        <f aca="false">ROUND(D9/3600*1, 4)</f>
        <v>0.0348</v>
      </c>
    </row>
    <row r="35" customFormat="false" ht="12.8" hidden="false" customHeight="false" outlineLevel="0" collapsed="false">
      <c r="A35" s="0" t="s">
        <v>0</v>
      </c>
      <c r="B35" s="0" t="s">
        <v>1</v>
      </c>
      <c r="C35" s="0" t="s">
        <v>2</v>
      </c>
      <c r="D35" s="0" t="s">
        <v>11</v>
      </c>
    </row>
    <row r="36" customFormat="false" ht="12.8" hidden="false" customHeight="false" outlineLevel="0" collapsed="false">
      <c r="A36" s="0" t="s">
        <v>6</v>
      </c>
      <c r="B36" s="0" t="n">
        <v>3.938</v>
      </c>
      <c r="C36" s="0" t="n">
        <v>2.326</v>
      </c>
      <c r="D36" s="0" t="n">
        <f aca="false">ROUND(B36*C36, 2)</f>
        <v>9.16</v>
      </c>
    </row>
    <row r="37" customFormat="false" ht="12.8" hidden="false" customHeight="false" outlineLevel="0" collapsed="false">
      <c r="A37" s="0" t="s">
        <v>7</v>
      </c>
      <c r="B37" s="0" t="n">
        <v>4.19</v>
      </c>
      <c r="C37" s="0" t="n">
        <v>2.326</v>
      </c>
      <c r="D37" s="0" t="n">
        <f aca="false">ROUND(B37*C37, 2)</f>
        <v>9.75</v>
      </c>
    </row>
    <row r="38" customFormat="false" ht="12.8" hidden="false" customHeight="false" outlineLevel="0" collapsed="false">
      <c r="A38" s="0" t="s">
        <v>8</v>
      </c>
      <c r="B38" s="0" t="n">
        <v>3.43</v>
      </c>
      <c r="C38" s="0" t="n">
        <v>2.275</v>
      </c>
      <c r="D38" s="0" t="n">
        <f aca="false">ROUND(B38*C38, 2)</f>
        <v>7.8</v>
      </c>
    </row>
    <row r="39" customFormat="false" ht="12.8" hidden="false" customHeight="false" outlineLevel="0" collapsed="false">
      <c r="A39" s="0" t="s">
        <v>9</v>
      </c>
      <c r="B39" s="0" t="n">
        <v>3.4</v>
      </c>
      <c r="C39" s="0" t="n">
        <v>0.606</v>
      </c>
      <c r="D39" s="0" t="n">
        <f aca="false">ROUND(B39*C39, 2)</f>
        <v>2.06</v>
      </c>
    </row>
    <row r="40" customFormat="false" ht="12.8" hidden="false" customHeight="false" outlineLevel="0" collapsed="false">
      <c r="A40" s="0" t="s">
        <v>10</v>
      </c>
      <c r="B40" s="0" t="n">
        <v>4.68</v>
      </c>
      <c r="C40" s="0" t="n">
        <v>0.616</v>
      </c>
      <c r="D40" s="0" t="n">
        <f aca="false">ROUND(B40*C40, 2)</f>
        <v>2.88</v>
      </c>
    </row>
    <row r="47" customFormat="false" ht="12.8" hidden="false" customHeight="false" outlineLevel="0" collapsed="false">
      <c r="A47" s="0" t="s">
        <v>12</v>
      </c>
    </row>
    <row r="49" customFormat="false" ht="12.8" hidden="false" customHeight="false" outlineLevel="0" collapsed="false">
      <c r="A49" s="0" t="s">
        <v>0</v>
      </c>
      <c r="B49" s="0" t="s">
        <v>1</v>
      </c>
      <c r="C49" s="0" t="s">
        <v>2</v>
      </c>
      <c r="D49" s="0" t="s">
        <v>11</v>
      </c>
    </row>
    <row r="50" customFormat="false" ht="12.8" hidden="false" customHeight="false" outlineLevel="0" collapsed="false">
      <c r="A50" s="0" t="s">
        <v>6</v>
      </c>
      <c r="B50" s="0" t="n">
        <v>9.128</v>
      </c>
      <c r="C50" s="0" t="n">
        <v>2.326</v>
      </c>
      <c r="D50" s="0" t="n">
        <f aca="false">ROUND(B50*C50, 2)</f>
        <v>21.23</v>
      </c>
    </row>
    <row r="51" customFormat="false" ht="12.8" hidden="false" customHeight="false" outlineLevel="0" collapsed="false">
      <c r="A51" s="0" t="s">
        <v>7</v>
      </c>
      <c r="B51" s="0" t="n">
        <v>8.98</v>
      </c>
      <c r="C51" s="0" t="n">
        <v>2.326</v>
      </c>
      <c r="D51" s="0" t="n">
        <f aca="false">ROUND(B51*C51, 2)</f>
        <v>20.89</v>
      </c>
    </row>
    <row r="52" customFormat="false" ht="12.8" hidden="false" customHeight="false" outlineLevel="0" collapsed="false">
      <c r="A52" s="0" t="s">
        <v>8</v>
      </c>
      <c r="B52" s="0" t="n">
        <v>8.8</v>
      </c>
      <c r="C52" s="0" t="n">
        <v>2.275</v>
      </c>
      <c r="D52" s="0" t="n">
        <f aca="false">ROUND(B52*C52, 2)</f>
        <v>20.02</v>
      </c>
    </row>
    <row r="53" customFormat="false" ht="12.8" hidden="false" customHeight="false" outlineLevel="0" collapsed="false">
      <c r="A53" s="0" t="s">
        <v>9</v>
      </c>
      <c r="B53" s="1" t="n">
        <v>5.6374</v>
      </c>
      <c r="C53" s="0" t="n">
        <v>0.606</v>
      </c>
      <c r="D53" s="0" t="n">
        <f aca="false">ROUND(B53*C53, 2)</f>
        <v>3.42</v>
      </c>
    </row>
    <row r="54" customFormat="false" ht="12.8" hidden="false" customHeight="false" outlineLevel="0" collapsed="false">
      <c r="A54" s="2" t="s">
        <v>10</v>
      </c>
      <c r="B54" s="1" t="n">
        <v>5.4213</v>
      </c>
      <c r="C54" s="2" t="n">
        <v>0.606</v>
      </c>
      <c r="D54" s="0" t="n">
        <f aca="false">ROUND(B54*C54, 2)</f>
        <v>3.29</v>
      </c>
    </row>
    <row r="73" customFormat="false" ht="12.8" hidden="false" customHeight="false" outlineLevel="0" collapsed="false">
      <c r="A73" s="0" t="s">
        <v>13</v>
      </c>
      <c r="B73" s="0" t="s">
        <v>14</v>
      </c>
      <c r="C73" s="0" t="s">
        <v>15</v>
      </c>
      <c r="D73" s="0" t="s">
        <v>16</v>
      </c>
      <c r="E73" s="0" t="s">
        <v>17</v>
      </c>
      <c r="F73" s="0" t="s">
        <v>18</v>
      </c>
      <c r="G73" s="0" t="s">
        <v>9</v>
      </c>
      <c r="H73" s="0" t="s">
        <v>10</v>
      </c>
      <c r="I73" s="0" t="s">
        <v>19</v>
      </c>
    </row>
    <row r="74" customFormat="false" ht="12.8" hidden="false" customHeight="false" outlineLevel="0" collapsed="false">
      <c r="A74" s="0" t="s">
        <v>20</v>
      </c>
      <c r="B74" s="0" t="n">
        <v>0.144</v>
      </c>
      <c r="C74" s="0" t="n">
        <v>0.673</v>
      </c>
      <c r="D74" s="0" t="n">
        <v>3.4</v>
      </c>
      <c r="E74" s="0" t="n">
        <v>4.68</v>
      </c>
      <c r="F74" s="2" t="n">
        <v>3.43</v>
      </c>
      <c r="G74" s="0" t="n">
        <f aca="false">ROUND(D74/C74,2)</f>
        <v>5.05</v>
      </c>
      <c r="H74" s="0" t="n">
        <f aca="false">ROUND(E74/C74,2)</f>
        <v>6.95</v>
      </c>
      <c r="I74" s="0" t="n">
        <f aca="false">ROUND(F74/C74,2)</f>
        <v>5.1</v>
      </c>
    </row>
    <row r="75" customFormat="false" ht="12.8" hidden="false" customHeight="false" outlineLevel="0" collapsed="false">
      <c r="A75" s="0" t="s">
        <v>21</v>
      </c>
      <c r="B75" s="0" t="n">
        <v>1.2</v>
      </c>
      <c r="C75" s="0" t="n">
        <v>5.6</v>
      </c>
      <c r="D75" s="0" t="n">
        <v>34</v>
      </c>
      <c r="E75" s="0" t="n">
        <v>26.7</v>
      </c>
      <c r="F75" s="2" t="n">
        <v>64.62</v>
      </c>
      <c r="G75" s="0" t="n">
        <f aca="false">ROUND(D75/C75,2)</f>
        <v>6.07</v>
      </c>
      <c r="H75" s="0" t="n">
        <f aca="false">ROUND(E75/C75,2)</f>
        <v>4.77</v>
      </c>
      <c r="I75" s="0" t="n">
        <f aca="false">ROUND(F75/C75,2)</f>
        <v>11.54</v>
      </c>
    </row>
    <row r="76" customFormat="false" ht="12.8" hidden="false" customHeight="false" outlineLevel="0" collapsed="false">
      <c r="A76" s="0" t="s">
        <v>22</v>
      </c>
      <c r="B76" s="0" t="n">
        <v>8</v>
      </c>
      <c r="C76" s="0" t="n">
        <v>25.9</v>
      </c>
      <c r="D76" s="0" t="n">
        <v>140</v>
      </c>
      <c r="E76" s="0" t="n">
        <v>131</v>
      </c>
      <c r="F76" s="0" t="s">
        <v>23</v>
      </c>
      <c r="G76" s="0" t="n">
        <f aca="false">ROUND(D76/C76,2)</f>
        <v>5.41</v>
      </c>
      <c r="H76" s="0" t="n">
        <f aca="false">ROUND(E76/C76,2)</f>
        <v>5.06</v>
      </c>
      <c r="I76" s="0" t="e">
        <f aca="false">ROUND(F76/C76,2)</f>
        <v>#VALUE!</v>
      </c>
    </row>
    <row r="79" customFormat="false" ht="12.8" hidden="false" customHeight="false" outlineLevel="0" collapsed="false">
      <c r="A79" s="0" t="s">
        <v>13</v>
      </c>
      <c r="B79" s="0" t="s">
        <v>14</v>
      </c>
      <c r="C79" s="0" t="s">
        <v>15</v>
      </c>
      <c r="D79" s="0" t="s">
        <v>16</v>
      </c>
      <c r="E79" s="0" t="s">
        <v>17</v>
      </c>
      <c r="F79" s="0" t="s">
        <v>9</v>
      </c>
      <c r="G79" s="0" t="s">
        <v>10</v>
      </c>
    </row>
    <row r="80" customFormat="false" ht="12.8" hidden="false" customHeight="false" outlineLevel="0" collapsed="false">
      <c r="A80" s="0" t="s">
        <v>20</v>
      </c>
      <c r="B80" s="0" t="n">
        <v>0.144</v>
      </c>
      <c r="C80" s="0" t="n">
        <v>0.673</v>
      </c>
      <c r="D80" s="1" t="n">
        <v>5.6374</v>
      </c>
      <c r="E80" s="1" t="n">
        <v>5.4213</v>
      </c>
      <c r="F80" s="0" t="n">
        <f aca="false">ROUND(C80/D80*1000, 2)</f>
        <v>119.38</v>
      </c>
      <c r="G80" s="0" t="n">
        <f aca="false">ROUND(C80/E80*1000,2)</f>
        <v>124.14</v>
      </c>
    </row>
    <row r="81" customFormat="false" ht="12.8" hidden="false" customHeight="false" outlineLevel="0" collapsed="false">
      <c r="A81" s="0" t="s">
        <v>21</v>
      </c>
      <c r="B81" s="0" t="n">
        <v>1.2</v>
      </c>
      <c r="C81" s="0" t="n">
        <v>5.6</v>
      </c>
      <c r="D81" s="1" t="n">
        <v>57.0173</v>
      </c>
      <c r="E81" s="1" t="n">
        <v>50.1426</v>
      </c>
      <c r="F81" s="0" t="n">
        <f aca="false">ROUND(C81/D81*1000, 2)</f>
        <v>98.22</v>
      </c>
      <c r="G81" s="0" t="n">
        <f aca="false">ROUND(C81/E81*1000,2)</f>
        <v>111.68</v>
      </c>
    </row>
    <row r="83" customFormat="false" ht="12.8" hidden="false" customHeight="false" outlineLevel="0" collapsed="false">
      <c r="A83" s="0" t="s">
        <v>24</v>
      </c>
    </row>
    <row r="84" customFormat="false" ht="12.8" hidden="false" customHeight="false" outlineLevel="0" collapsed="false">
      <c r="A84" s="0" t="s">
        <v>25</v>
      </c>
      <c r="B84" s="0" t="s">
        <v>26</v>
      </c>
    </row>
    <row r="85" customFormat="false" ht="12.8" hidden="false" customHeight="false" outlineLevel="0" collapsed="false">
      <c r="A85" s="0" t="s">
        <v>27</v>
      </c>
      <c r="B85" s="0" t="n">
        <v>932</v>
      </c>
    </row>
    <row r="86" customFormat="false" ht="12.8" hidden="false" customHeight="false" outlineLevel="0" collapsed="false">
      <c r="A86" s="0" t="s">
        <v>9</v>
      </c>
      <c r="B86" s="0" t="n">
        <v>212</v>
      </c>
    </row>
    <row r="87" customFormat="false" ht="12.8" hidden="false" customHeight="false" outlineLevel="0" collapsed="false">
      <c r="A87" s="0" t="s">
        <v>28</v>
      </c>
      <c r="B87" s="0" t="n">
        <v>171</v>
      </c>
    </row>
    <row r="111" customFormat="false" ht="12.8" hidden="false" customHeight="false" outlineLevel="0" collapsed="false">
      <c r="A111" s="0" t="s">
        <v>29</v>
      </c>
    </row>
    <row r="113" customFormat="false" ht="12.8" hidden="false" customHeight="false" outlineLevel="0" collapsed="false">
      <c r="A113" s="0" t="s">
        <v>30</v>
      </c>
      <c r="B113" s="0" t="s">
        <v>31</v>
      </c>
      <c r="C113" s="0" t="s">
        <v>9</v>
      </c>
      <c r="D113" s="0" t="s">
        <v>32</v>
      </c>
    </row>
    <row r="114" customFormat="false" ht="12.8" hidden="false" customHeight="false" outlineLevel="0" collapsed="false">
      <c r="A114" s="0" t="s">
        <v>33</v>
      </c>
      <c r="B114" s="0" t="n">
        <v>6</v>
      </c>
      <c r="C114" s="0" t="n">
        <v>0</v>
      </c>
      <c r="D114" s="0" t="n">
        <v>0</v>
      </c>
    </row>
    <row r="115" customFormat="false" ht="12.8" hidden="false" customHeight="false" outlineLevel="0" collapsed="false">
      <c r="A115" s="0" t="s">
        <v>34</v>
      </c>
      <c r="B115" s="0" t="n">
        <v>24</v>
      </c>
      <c r="C115" s="0" t="n">
        <v>4</v>
      </c>
      <c r="D115" s="0" t="n">
        <v>4</v>
      </c>
    </row>
    <row r="116" customFormat="false" ht="12.8" hidden="false" customHeight="false" outlineLevel="0" collapsed="false">
      <c r="A116" s="0" t="s">
        <v>35</v>
      </c>
      <c r="B116" s="0" t="n">
        <v>2</v>
      </c>
      <c r="C116" s="0" t="n">
        <v>2</v>
      </c>
      <c r="D116" s="0" t="n">
        <v>2</v>
      </c>
    </row>
    <row r="117" customFormat="false" ht="12.8" hidden="false" customHeight="false" outlineLevel="0" collapsed="false">
      <c r="A117" s="0" t="s">
        <v>36</v>
      </c>
      <c r="B117" s="0" t="n">
        <v>24</v>
      </c>
      <c r="C117" s="0" t="n">
        <v>4</v>
      </c>
      <c r="D117" s="0" t="n">
        <v>2</v>
      </c>
    </row>
    <row r="118" customFormat="false" ht="12.8" hidden="false" customHeight="false" outlineLevel="0" collapsed="false">
      <c r="A118" s="0" t="s">
        <v>37</v>
      </c>
      <c r="B118" s="0" t="n">
        <v>4</v>
      </c>
      <c r="C118" s="0" t="n">
        <v>4</v>
      </c>
      <c r="D118" s="0" t="n">
        <v>4</v>
      </c>
    </row>
    <row r="119" customFormat="false" ht="12.8" hidden="false" customHeight="false" outlineLevel="0" collapsed="false">
      <c r="A119" s="0" t="s">
        <v>38</v>
      </c>
      <c r="B119" s="0" t="n">
        <v>1</v>
      </c>
      <c r="C119" s="0" t="n">
        <v>1</v>
      </c>
      <c r="D119" s="0" t="n">
        <v>1</v>
      </c>
    </row>
    <row r="120" customFormat="false" ht="12.8" hidden="false" customHeight="false" outlineLevel="0" collapsed="false">
      <c r="A120" s="0" t="s">
        <v>39</v>
      </c>
      <c r="B120" s="0" t="n">
        <v>24</v>
      </c>
      <c r="C120" s="0" t="n">
        <v>4</v>
      </c>
      <c r="D120" s="0" t="n">
        <v>2</v>
      </c>
    </row>
    <row r="121" customFormat="false" ht="12.8" hidden="false" customHeight="false" outlineLevel="0" collapsed="false">
      <c r="A121" s="0" t="s">
        <v>40</v>
      </c>
      <c r="B121" s="0" t="n">
        <v>24</v>
      </c>
      <c r="C121" s="0" t="n">
        <v>4</v>
      </c>
      <c r="D121" s="0" t="n">
        <v>2</v>
      </c>
    </row>
    <row r="122" customFormat="false" ht="12.8" hidden="false" customHeight="false" outlineLevel="0" collapsed="false">
      <c r="A122" s="0" t="s">
        <v>41</v>
      </c>
      <c r="B122" s="0" t="n">
        <v>4</v>
      </c>
      <c r="C122" s="0" t="n">
        <v>4</v>
      </c>
      <c r="D122" s="0" t="n">
        <v>4</v>
      </c>
    </row>
    <row r="123" customFormat="false" ht="12.8" hidden="false" customHeight="false" outlineLevel="0" collapsed="false">
      <c r="A123" s="0" t="s">
        <v>42</v>
      </c>
      <c r="B123" s="0" t="n">
        <v>4</v>
      </c>
      <c r="C123" s="0" t="n">
        <v>4</v>
      </c>
      <c r="D123" s="0" t="n">
        <v>4</v>
      </c>
    </row>
    <row r="124" customFormat="false" ht="12.8" hidden="false" customHeight="false" outlineLevel="0" collapsed="false">
      <c r="A124" s="0" t="s">
        <v>43</v>
      </c>
      <c r="B124" s="0" t="n">
        <v>24</v>
      </c>
      <c r="C124" s="0" t="n">
        <v>4</v>
      </c>
      <c r="D124" s="0" t="n">
        <v>4</v>
      </c>
    </row>
    <row r="125" customFormat="false" ht="12.8" hidden="false" customHeight="false" outlineLevel="0" collapsed="false">
      <c r="A125" s="0" t="s">
        <v>44</v>
      </c>
      <c r="B125" s="0" t="n">
        <v>24</v>
      </c>
      <c r="C125" s="0" t="n">
        <v>4</v>
      </c>
      <c r="D125" s="0" t="n">
        <v>4</v>
      </c>
    </row>
    <row r="126" customFormat="false" ht="12.8" hidden="false" customHeight="false" outlineLevel="0" collapsed="false">
      <c r="A126" s="0" t="s">
        <v>45</v>
      </c>
      <c r="B126" s="0" t="n">
        <v>24</v>
      </c>
      <c r="C126" s="0" t="n">
        <v>0</v>
      </c>
      <c r="D126" s="0" t="n">
        <v>0</v>
      </c>
    </row>
    <row r="127" customFormat="false" ht="12.8" hidden="false" customHeight="false" outlineLevel="0" collapsed="false">
      <c r="A127" s="0" t="s">
        <v>46</v>
      </c>
      <c r="B127" s="0" t="n">
        <f aca="false">SUM(B114:B126)</f>
        <v>189</v>
      </c>
      <c r="C127" s="0" t="n">
        <f aca="false">SUM(C114:C126)</f>
        <v>39</v>
      </c>
      <c r="D127" s="0" t="n">
        <f aca="false">SUM(D114:D126)</f>
        <v>33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814</TotalTime>
  <Application>LibreOffice/6.3.5.2$Windows_X86_64 LibreOffice_project/dd0751754f11728f69b42ee2af66670068624673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2020-01-03T22:11:22Z</dcterms:created>
  <dc:creator/>
  <dc:description/>
  <dc:language>en-US</dc:language>
  <cp:lastModifiedBy/>
  <dcterms:modified xsi:type="dcterms:W3CDTF">2020-05-04T22:31:17Z</dcterms:modified>
  <cp:revision>24</cp:revision>
  <dc:subject/>
  <dc:title/>
</cp:coreProperties>
</file>