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1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<sst xmlns="http://schemas.openxmlformats.org/spreadsheetml/2006/main" count="67" uniqueCount="39">
  <si>
    <t xml:space="preserve">Algo</t>
  </si>
  <si>
    <t xml:space="preserve">Times</t>
  </si>
  <si>
    <t xml:space="preserve">Memory</t>
  </si>
  <si>
    <t xml:space="preserve">Time x Memory</t>
  </si>
  <si>
    <t xml:space="preserve">MBh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</si>
  <si>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</si>
  <si>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</si>
  <si>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</si>
  <si>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</si>
  <si>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</si>
  <si>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Times x Memory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</si>
  <si>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</si>
  <si>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</si>
  <si>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</si>
  <si>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</si>
  <si>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</si>
  <si>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</si>
  <si>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</si>
  <si>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</si>
  <si>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</si>
  <si>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</si>
  <si>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</si>
  <si>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</si>
  <si>
    <t xml:space="preserve">Instance size Estimations</t>
  </si>
  <si>
    <t xml:space="preserve">Instance Type name</t>
  </si>
  <si>
    <t xml:space="preserve">SamAlignment</t>
  </si>
  <si>
    <t xml:space="preserve">QName</t>
  </si>
  <si>
    <t xml:space="preserve">Flag</t>
  </si>
  <si>
    <t xml:space="preserve">Rname</t>
  </si>
  <si>
    <t xml:space="preserve">Pos</t>
  </si>
  <si>
    <t xml:space="preserve">MapQ</t>
  </si>
  <si>
    <t xml:space="preserve">Cigar</t>
  </si>
  <si>
    <t xml:space="preserve">Rnext</t>
  </si>
  <si>
    <t xml:space="preserve">Pnext</t>
  </si>
  <si>
    <t xml:space="preserve">TLen</t>
  </si>
  <si>
    <t xml:space="preserve">Seq</t>
  </si>
  <si>
    <t xml:space="preserve">Qual</t>
  </si>
  <si>
    <t xml:space="preserve">Underlying String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</si>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</sst>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1D41A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84D1"/>
      <rgbColor rgb="FF83CAFF"/>
      <rgbColor rgb="FF000080"/>
      <rgbColor rgb="FFFF00FF"/>
      <rgbColor rgb="FFFFFF38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AECF00"/>
      <rgbColor rgb="FFFFD320"/>
      <rgbColor rgb="FFFF950E"/>
      <rgbColor rgb="FFFF420E"/>
      <rgbColor rgb="FF3465A4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34763032"/>
        <c:axId val="10359596"/>
      </c:barChart>
      <c:catAx>
        <c:axId val="34763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59596"/>
        <c:crosses val="autoZero"/>
        <c:auto val="1"/>
        <c:lblAlgn val="ctr"/>
        <c:lblOffset val="100"/>
      </c:catAx>
      <c:valAx>
        <c:axId val="10359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6303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13064110"/>
        <c:axId val="4128239"/>
        <c:axId val="0"/>
      </c:bar3DChart>
      <c:catAx>
        <c:axId val="13064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8239"/>
        <c:crosses val="autoZero"/>
        <c:auto val="1"/>
        <c:lblAlgn val="ctr"/>
        <c:lblOffset val="100"/>
      </c:catAx>
      <c:valAx>
        <c:axId val="4128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64110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39798048"/>
        <c:axId val="83880732"/>
        <c:axId val="0"/>
      </c:bar3DChart>
      <c:catAx>
        <c:axId val="39798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80732"/>
        <c:crosses val="autoZero"/>
        <c:auto val="1"/>
        <c:lblAlgn val="ctr"/>
        <c:lblOffset val="100"/>
      </c:catAx>
      <c:valAx>
        <c:axId val="838807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98048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Second/GB(12core)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Sheet1!$G$72:$G$72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Sheet1!$H$72:$H$72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gapWidth val="100"/>
        <c:shape val="box"/>
        <c:axId val="24085062"/>
        <c:axId val="27023087"/>
        <c:axId val="0"/>
      </c:bar3DChart>
      <c:catAx>
        <c:axId val="240850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23087"/>
        <c:crosses val="autoZero"/>
        <c:auto val="1"/>
        <c:lblAlgn val="ctr"/>
        <c:lblOffset val="100"/>
      </c:catAx>
      <c:valAx>
        <c:axId val="27023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85062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78590946"/>
        <c:axId val="82152473"/>
        <c:axId val="0"/>
      </c:bar3DChart>
      <c:catAx>
        <c:axId val="78590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52473"/>
        <c:crosses val="autoZero"/>
        <c:auto val="1"/>
        <c:lblAlgn val="ctr"/>
        <c:lblOffset val="100"/>
      </c:catAx>
      <c:valAx>
        <c:axId val="82152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90946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 / GB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3465a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Sheet1!$I$73:$I$75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shape val="box"/>
        <c:axId val="79388036"/>
        <c:axId val="68432600"/>
        <c:axId val="0"/>
      </c:bar3DChart>
      <c:catAx>
        <c:axId val="793880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32600"/>
        <c:crosses val="autoZero"/>
        <c:auto val="1"/>
        <c:lblAlgn val="ctr"/>
        <c:lblOffset val="100"/>
      </c:catAx>
      <c:valAx>
        <c:axId val="68432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88036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4 core (0.144 GB BAM)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Sheet1!$A$49:$A$53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  <c:pt idx="4">
                  <c:v>3.29</c:v>
                </c:pt>
              </c:numCache>
            </c:numRef>
          </c:val>
        </c:ser>
        <c:gapWidth val="100"/>
        <c:shape val="box"/>
        <c:axId val="63214362"/>
        <c:axId val="19315845"/>
        <c:axId val="0"/>
      </c:bar3DChart>
      <c:catAx>
        <c:axId val="63214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15845"/>
        <c:crosses val="autoZero"/>
        <c:auto val="1"/>
        <c:lblAlgn val="ctr"/>
        <c:lblOffset val="100"/>
      </c:catAx>
      <c:valAx>
        <c:axId val="19315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14362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Bookkeeping
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SamAlignment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Sheet1!$B$113:$D$113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QName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Sheet1!$B$115:$D$115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Rname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Sheet1!$B$116:$D$116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Sheet1!$B$117:$D$117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MapQ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Sheet1!$B$118:$D$118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Cigar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Sheet1!$B$119:$D$119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Rnext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Sheet1!$B$120:$D$120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Pnext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TLen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Sheet1!$A$123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Sheet1!$A$124</c:f>
              <c:strCache>
                <c:ptCount val="1"/>
                <c:pt idx="0">
                  <c:v>Qual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Lbls>
            <c:numFmt formatCode="General" sourceLinked="1"/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3465a4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3465a4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Sheet1!$A$125</c:f>
              <c:strCache>
                <c:ptCount val="1"/>
                <c:pt idx="0">
                  <c:v>Underlying String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shape val="box"/>
        <c:axId val="12392641"/>
        <c:axId val="15718750"/>
        <c:axId val="0"/>
      </c:bar3DChart>
      <c:catAx>
        <c:axId val="12392641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18750"/>
        <c:crosses val="autoZero"/>
        <c:auto val="1"/>
        <c:lblAlgn val="ctr"/>
        <c:lblOffset val="100"/>
      </c:catAx>
      <c:valAx>
        <c:axId val="15718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92641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8"/>
      <c:rotY val="25"/>
      <c:rAngAx val="1"/>
      <c:perspective val="40"/>
    </c:view3D>
    <c:floor>
      <c:spPr>
        <a:solidFill>
          <a:srgbClr val="3465a4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gradFill>
              <a:gsLst>
                <a:gs pos="0">
                  <a:srgbClr val="ffff00"/>
                </a:gs>
                <a:gs pos="100000">
                  <a:srgbClr val="81d41a"/>
                </a:gs>
              </a:gsLst>
              <a:lin ang="36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ffff00"/>
                  </a:gs>
                  <a:gs pos="100000">
                    <a:srgbClr val="81d41a"/>
                  </a:gs>
                </a:gsLst>
                <a:lin ang="36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ffff00"/>
                  </a:gs>
                  <a:gs pos="100000">
                    <a:srgbClr val="81d41a"/>
                  </a:gs>
                </a:gsLst>
                <a:lin ang="3600000"/>
              </a:gradFill>
              <a:ln>
                <a:noFill/>
              </a:ln>
            </c:spPr>
          </c:dPt>
          <c:dPt>
            <c:idx val="4"/>
            <c:invertIfNegative val="0"/>
            <c:spPr>
              <a:gradFill>
                <a:gsLst>
                  <a:gs pos="0">
                    <a:srgbClr val="ffff00"/>
                  </a:gs>
                  <a:gs pos="100000">
                    <a:srgbClr val="81d41a"/>
                  </a:gs>
                </a:gsLst>
                <a:lin ang="3600000"/>
              </a:gra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shape val="box"/>
        <c:axId val="98517113"/>
        <c:axId val="66376297"/>
        <c:axId val="0"/>
      </c:bar3DChart>
      <c:catAx>
        <c:axId val="985171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76297"/>
        <c:crosses val="autoZero"/>
        <c:auto val="1"/>
        <c:lblAlgn val="ctr"/>
        <c:lblOffset val="100"/>
      </c:catAx>
      <c:valAx>
        <c:axId val="66376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17113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261360</xdr:colOff>
      <xdr:row>31</xdr:row>
      <xdr:rowOff>17280</xdr:rowOff>
    </xdr:to>
    <xdr:graphicFrame>
      <xdr:nvGraphicFramePr>
        <xdr:cNvPr id="0" name=""/>
        <xdr:cNvGraphicFramePr/>
      </xdr:nvGraphicFramePr>
      <xdr:xfrm>
        <a:off x="386280" y="1816920"/>
        <a:ext cx="57700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267480</xdr:colOff>
      <xdr:row>27</xdr:row>
      <xdr:rowOff>28800</xdr:rowOff>
    </xdr:from>
    <xdr:to>
      <xdr:col>23</xdr:col>
      <xdr:colOff>339120</xdr:colOff>
      <xdr:row>47</xdr:row>
      <xdr:rowOff>17280</xdr:rowOff>
    </xdr:to>
    <xdr:graphicFrame>
      <xdr:nvGraphicFramePr>
        <xdr:cNvPr id="1" name=""/>
        <xdr:cNvGraphicFramePr/>
      </xdr:nvGraphicFramePr>
      <xdr:xfrm>
        <a:off x="15977160" y="4417920"/>
        <a:ext cx="57967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131040</xdr:colOff>
      <xdr:row>3</xdr:row>
      <xdr:rowOff>114840</xdr:rowOff>
    </xdr:from>
    <xdr:to>
      <xdr:col>23</xdr:col>
      <xdr:colOff>202680</xdr:colOff>
      <xdr:row>23</xdr:row>
      <xdr:rowOff>103680</xdr:rowOff>
    </xdr:to>
    <xdr:graphicFrame>
      <xdr:nvGraphicFramePr>
        <xdr:cNvPr id="2" name=""/>
        <xdr:cNvGraphicFramePr/>
      </xdr:nvGraphicFramePr>
      <xdr:xfrm>
        <a:off x="15840720" y="602280"/>
        <a:ext cx="57967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337320</xdr:colOff>
      <xdr:row>47</xdr:row>
      <xdr:rowOff>28440</xdr:rowOff>
    </xdr:from>
    <xdr:to>
      <xdr:col>16</xdr:col>
      <xdr:colOff>397440</xdr:colOff>
      <xdr:row>67</xdr:row>
      <xdr:rowOff>17280</xdr:rowOff>
    </xdr:to>
    <xdr:graphicFrame>
      <xdr:nvGraphicFramePr>
        <xdr:cNvPr id="3" name=""/>
        <xdr:cNvGraphicFramePr/>
      </xdr:nvGraphicFramePr>
      <xdr:xfrm>
        <a:off x="10321920" y="7668720"/>
        <a:ext cx="57852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612720</xdr:colOff>
      <xdr:row>77</xdr:row>
      <xdr:rowOff>37080</xdr:rowOff>
    </xdr:from>
    <xdr:to>
      <xdr:col>15</xdr:col>
      <xdr:colOff>672120</xdr:colOff>
      <xdr:row>97</xdr:row>
      <xdr:rowOff>24120</xdr:rowOff>
    </xdr:to>
    <xdr:graphicFrame>
      <xdr:nvGraphicFramePr>
        <xdr:cNvPr id="4" name=""/>
        <xdr:cNvGraphicFramePr/>
      </xdr:nvGraphicFramePr>
      <xdr:xfrm>
        <a:off x="9779400" y="12553920"/>
        <a:ext cx="5784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547920</xdr:colOff>
      <xdr:row>85</xdr:row>
      <xdr:rowOff>105120</xdr:rowOff>
    </xdr:from>
    <xdr:to>
      <xdr:col>8</xdr:col>
      <xdr:colOff>451800</xdr:colOff>
      <xdr:row>105</xdr:row>
      <xdr:rowOff>95040</xdr:rowOff>
    </xdr:to>
    <xdr:graphicFrame>
      <xdr:nvGraphicFramePr>
        <xdr:cNvPr id="5" name=""/>
        <xdr:cNvGraphicFramePr/>
      </xdr:nvGraphicFramePr>
      <xdr:xfrm>
        <a:off x="3845880" y="13922640"/>
        <a:ext cx="57726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442080</xdr:colOff>
      <xdr:row>25</xdr:row>
      <xdr:rowOff>38520</xdr:rowOff>
    </xdr:from>
    <xdr:to>
      <xdr:col>12</xdr:col>
      <xdr:colOff>491760</xdr:colOff>
      <xdr:row>45</xdr:row>
      <xdr:rowOff>19080</xdr:rowOff>
    </xdr:to>
    <xdr:graphicFrame>
      <xdr:nvGraphicFramePr>
        <xdr:cNvPr id="6" name=""/>
        <xdr:cNvGraphicFramePr/>
      </xdr:nvGraphicFramePr>
      <xdr:xfrm>
        <a:off x="7155000" y="4102200"/>
        <a:ext cx="577512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203400</xdr:colOff>
      <xdr:row>109</xdr:row>
      <xdr:rowOff>102960</xdr:rowOff>
    </xdr:from>
    <xdr:to>
      <xdr:col>16</xdr:col>
      <xdr:colOff>98280</xdr:colOff>
      <xdr:row>137</xdr:row>
      <xdr:rowOff>84960</xdr:rowOff>
    </xdr:to>
    <xdr:graphicFrame>
      <xdr:nvGraphicFramePr>
        <xdr:cNvPr id="7" name=""/>
        <xdr:cNvGraphicFramePr/>
      </xdr:nvGraphicFramePr>
      <xdr:xfrm>
        <a:off x="7734240" y="17821800"/>
        <a:ext cx="8073720" cy="45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243360</xdr:colOff>
      <xdr:row>2</xdr:row>
      <xdr:rowOff>64800</xdr:rowOff>
    </xdr:from>
    <xdr:to>
      <xdr:col>11</xdr:col>
      <xdr:colOff>739080</xdr:colOff>
      <xdr:row>22</xdr:row>
      <xdr:rowOff>53280</xdr:rowOff>
    </xdr:to>
    <xdr:graphicFrame>
      <xdr:nvGraphicFramePr>
        <xdr:cNvPr id="8" name=""/>
        <xdr:cNvGraphicFramePr/>
      </xdr:nvGraphicFramePr>
      <xdr:xfrm>
        <a:off x="6956280" y="389880"/>
        <a:ext cx="54032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P26" activeCellId="0" sqref="P2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  <col collapsed="false" customWidth="true" hidden="false" outlineLevel="0" max="4" min="4" style="0" width="17.6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123.91</v>
      </c>
      <c r="C4" s="0" t="n">
        <v>32.025</v>
      </c>
      <c r="D4" s="0" t="n">
        <f aca="false">ROUND(B4*C4, 2)</f>
        <v>3968.22</v>
      </c>
      <c r="E4" s="0" t="n">
        <f aca="false">ROUND(D4/3600*1, 4)</f>
        <v>1.1023</v>
      </c>
    </row>
    <row r="5" customFormat="false" ht="12.8" hidden="false" customHeight="false" outlineLevel="0" collapsed="false">
      <c r="A5" s="0" t="s">
        <v>6</v>
      </c>
      <c r="B5" s="0" t="n">
        <v>75.1</v>
      </c>
      <c r="C5" s="0" t="n">
        <v>32.025</v>
      </c>
      <c r="D5" s="0" t="n">
        <f aca="false">ROUND(B5*C5, 2)</f>
        <v>2405.08</v>
      </c>
      <c r="E5" s="0" t="n">
        <f aca="false">ROUND(D5/3600*1, 4)</f>
        <v>0.6681</v>
      </c>
    </row>
    <row r="6" customFormat="false" ht="12.8" hidden="false" customHeight="false" outlineLevel="0" collapsed="false">
      <c r="A6" s="0" t="s">
        <v>7</v>
      </c>
      <c r="B6" s="0" t="n">
        <v>64.62</v>
      </c>
      <c r="C6" s="0" t="n">
        <v>31.463</v>
      </c>
      <c r="D6" s="0" t="n">
        <f aca="false">ROUND(B6*C6, 2)</f>
        <v>2033.14</v>
      </c>
      <c r="E6" s="0" t="n">
        <f aca="false">ROUND(D6/3600*1, 4)</f>
        <v>0.5648</v>
      </c>
    </row>
    <row r="7" customFormat="false" ht="12.8" hidden="false" customHeight="false" outlineLevel="0" collapsed="false">
      <c r="A7" s="0" t="s">
        <v>8</v>
      </c>
      <c r="B7" s="0" t="n">
        <v>34</v>
      </c>
      <c r="C7" s="0" t="n">
        <v>4.689</v>
      </c>
      <c r="D7" s="0" t="n">
        <f aca="false">ROUND(B7*C7, 2)</f>
        <v>159.43</v>
      </c>
      <c r="E7" s="0" t="n">
        <f aca="false">ROUND(D7/3600*1, 4)</f>
        <v>0.0443</v>
      </c>
    </row>
    <row r="8" customFormat="false" ht="12.8" hidden="false" customHeight="false" outlineLevel="0" collapsed="false">
      <c r="A8" s="0" t="s">
        <v>9</v>
      </c>
      <c r="B8" s="0" t="n">
        <v>26.7</v>
      </c>
      <c r="C8" s="0" t="n">
        <v>4.689</v>
      </c>
      <c r="D8" s="0" t="n">
        <f aca="false">ROUND(B8*C8, 2)</f>
        <v>125.2</v>
      </c>
      <c r="E8" s="0" t="n">
        <f aca="false">ROUND(D8/3600*1, 4)</f>
        <v>0.0348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10</v>
      </c>
    </row>
    <row r="35" customFormat="false" ht="12.8" hidden="false" customHeight="false" outlineLevel="0" collapsed="false">
      <c r="A35" s="0" t="s">
        <v>5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6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7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8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9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11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10</v>
      </c>
    </row>
    <row r="49" customFormat="false" ht="12.8" hidden="false" customHeight="false" outlineLevel="0" collapsed="false">
      <c r="A49" s="0" t="s">
        <v>5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6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7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8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9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12</v>
      </c>
      <c r="B72" s="0" t="s">
        <v>13</v>
      </c>
      <c r="C72" s="0" t="s">
        <v>14</v>
      </c>
      <c r="D72" s="0" t="s">
        <v>15</v>
      </c>
      <c r="E72" s="0" t="s">
        <v>16</v>
      </c>
      <c r="F72" s="0" t="s">
        <v>17</v>
      </c>
      <c r="G72" s="0" t="s">
        <v>8</v>
      </c>
      <c r="H72" s="0" t="s">
        <v>9</v>
      </c>
      <c r="I72" s="0" t="s">
        <v>18</v>
      </c>
    </row>
    <row r="73" customFormat="false" ht="12.8" hidden="false" customHeight="false" outlineLevel="0" collapsed="false">
      <c r="A73" s="0" t="s">
        <v>19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2" t="n">
        <v>3.43</v>
      </c>
      <c r="G73" s="0" t="n">
        <f aca="false">ROUND(D73/C73,2)</f>
        <v>5.05</v>
      </c>
      <c r="H73" s="0" t="n">
        <f aca="false">ROUND(E73/C73,2)</f>
        <v>6.95</v>
      </c>
      <c r="I73" s="0" t="n">
        <f aca="false">ROUND(F73/C73,2)</f>
        <v>5.1</v>
      </c>
    </row>
    <row r="74" customFormat="false" ht="12.8" hidden="false" customHeight="false" outlineLevel="0" collapsed="false">
      <c r="A74" s="0" t="s">
        <v>20</v>
      </c>
      <c r="B74" s="0" t="n">
        <v>1.2</v>
      </c>
      <c r="C74" s="0" t="n">
        <v>5.6</v>
      </c>
      <c r="D74" s="0" t="n">
        <v>34</v>
      </c>
      <c r="E74" s="0" t="n">
        <v>26.7</v>
      </c>
      <c r="F74" s="2" t="n">
        <v>64.62</v>
      </c>
      <c r="G74" s="0" t="n">
        <f aca="false">ROUND(D74/C74,2)</f>
        <v>6.07</v>
      </c>
      <c r="H74" s="0" t="n">
        <f aca="false">ROUND(E74/C74,2)</f>
        <v>4.77</v>
      </c>
      <c r="I74" s="0" t="n">
        <f aca="false">ROUND(F74/C74,2)</f>
        <v>11.54</v>
      </c>
    </row>
    <row r="75" customFormat="false" ht="12.8" hidden="false" customHeight="false" outlineLevel="0" collapsed="false">
      <c r="A75" s="0" t="s">
        <v>21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s">
        <v>22</v>
      </c>
      <c r="G75" s="0" t="n">
        <f aca="false">ROUND(D75/C75,2)</f>
        <v>5.41</v>
      </c>
      <c r="H75" s="0" t="n">
        <f aca="false">ROUND(E75/C75,2)</f>
        <v>5.06</v>
      </c>
      <c r="I75" s="0" t="e">
        <f aca="false">ROUND(F75/C75,2)</f>
        <v>#VALUE!</v>
      </c>
    </row>
    <row r="78" customFormat="false" ht="12.8" hidden="false" customHeight="false" outlineLevel="0" collapsed="false">
      <c r="A78" s="0" t="s">
        <v>12</v>
      </c>
      <c r="B78" s="0" t="s">
        <v>13</v>
      </c>
      <c r="C78" s="0" t="s">
        <v>14</v>
      </c>
      <c r="D78" s="0" t="s">
        <v>15</v>
      </c>
      <c r="E78" s="0" t="s">
        <v>16</v>
      </c>
      <c r="F78" s="0" t="s">
        <v>8</v>
      </c>
      <c r="G78" s="0" t="s">
        <v>9</v>
      </c>
    </row>
    <row r="79" customFormat="false" ht="12.8" hidden="false" customHeight="false" outlineLevel="0" collapsed="false">
      <c r="A79" s="0" t="s">
        <v>19</v>
      </c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 2)</f>
        <v>119.38</v>
      </c>
      <c r="G79" s="0" t="n">
        <f aca="false">ROUND(C79/E79*1000,2)</f>
        <v>124.14</v>
      </c>
    </row>
    <row r="80" customFormat="false" ht="12.8" hidden="false" customHeight="false" outlineLevel="0" collapsed="false">
      <c r="A80" s="0" t="s">
        <v>20</v>
      </c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 2)</f>
        <v>98.22</v>
      </c>
      <c r="G80" s="0" t="n">
        <f aca="false">ROUND(C80/E80*1000,2)</f>
        <v>111.68</v>
      </c>
    </row>
    <row r="110" customFormat="false" ht="12.8" hidden="false" customHeight="false" outlineLevel="0" collapsed="false">
      <c r="A110" s="0" t="s">
        <v>23</v>
      </c>
    </row>
    <row r="112" customFormat="false" ht="12.8" hidden="false" customHeight="false" outlineLevel="0" collapsed="false">
      <c r="A112" s="0" t="s">
        <v>24</v>
      </c>
      <c r="B112" s="0" t="str">
        <f aca="false">"ElPrep (" &amp; $B126 &amp; " bytes)"</f>
        <v>ElPrep (189 bytes)</v>
      </c>
      <c r="C112" s="0" t="str">
        <f aca="false">"Compact (" &amp; $C126 &amp; " bytes)"</f>
        <v>Compact (39 bytes)</v>
      </c>
      <c r="D112" s="0" t="str">
        <f aca="false">"Chunked Comp (" &amp; $D126 &amp; " bytes)"</f>
        <v>Chunked Comp (33 bytes)</v>
      </c>
    </row>
    <row r="113" customFormat="false" ht="12.8" hidden="false" customHeight="false" outlineLevel="0" collapsed="false">
      <c r="A113" s="0" t="s">
        <v>25</v>
      </c>
      <c r="B113" s="0" t="n">
        <v>6</v>
      </c>
      <c r="C113" s="0" t="n">
        <v>0</v>
      </c>
      <c r="D113" s="0" t="n">
        <v>0</v>
      </c>
    </row>
    <row r="114" customFormat="false" ht="12.8" hidden="false" customHeight="false" outlineLevel="0" collapsed="false">
      <c r="A114" s="0" t="s">
        <v>26</v>
      </c>
      <c r="B114" s="0" t="n">
        <v>24</v>
      </c>
      <c r="C114" s="0" t="n">
        <v>4</v>
      </c>
      <c r="D114" s="0" t="n">
        <v>4</v>
      </c>
    </row>
    <row r="115" customFormat="false" ht="12.8" hidden="false" customHeight="false" outlineLevel="0" collapsed="false">
      <c r="A115" s="0" t="s">
        <v>27</v>
      </c>
      <c r="B115" s="0" t="n">
        <v>2</v>
      </c>
      <c r="C115" s="0" t="n">
        <v>2</v>
      </c>
      <c r="D115" s="0" t="n">
        <v>2</v>
      </c>
    </row>
    <row r="116" customFormat="false" ht="12.8" hidden="false" customHeight="false" outlineLevel="0" collapsed="false">
      <c r="A116" s="0" t="s">
        <v>28</v>
      </c>
      <c r="B116" s="0" t="n">
        <v>24</v>
      </c>
      <c r="C116" s="0" t="n">
        <v>4</v>
      </c>
      <c r="D116" s="0" t="n">
        <v>2</v>
      </c>
    </row>
    <row r="117" customFormat="false" ht="12.8" hidden="false" customHeight="false" outlineLevel="0" collapsed="false">
      <c r="A117" s="0" t="s">
        <v>29</v>
      </c>
      <c r="B117" s="0" t="n">
        <v>4</v>
      </c>
      <c r="C117" s="0" t="n">
        <v>4</v>
      </c>
      <c r="D117" s="0" t="n">
        <v>4</v>
      </c>
    </row>
    <row r="118" customFormat="false" ht="12.8" hidden="false" customHeight="false" outlineLevel="0" collapsed="false">
      <c r="A118" s="0" t="s">
        <v>30</v>
      </c>
      <c r="B118" s="0" t="n">
        <v>1</v>
      </c>
      <c r="C118" s="0" t="n">
        <v>1</v>
      </c>
      <c r="D118" s="0" t="n">
        <v>1</v>
      </c>
    </row>
    <row r="119" customFormat="false" ht="12.8" hidden="false" customHeight="false" outlineLevel="0" collapsed="false">
      <c r="A119" s="0" t="s">
        <v>31</v>
      </c>
      <c r="B119" s="0" t="n">
        <v>24</v>
      </c>
      <c r="C119" s="0" t="n">
        <v>4</v>
      </c>
      <c r="D119" s="0" t="n">
        <v>2</v>
      </c>
    </row>
    <row r="120" customFormat="false" ht="12.8" hidden="false" customHeight="false" outlineLevel="0" collapsed="false">
      <c r="A120" s="0" t="s">
        <v>32</v>
      </c>
      <c r="B120" s="0" t="n">
        <v>24</v>
      </c>
      <c r="C120" s="0" t="n">
        <v>4</v>
      </c>
      <c r="D120" s="0" t="n">
        <v>2</v>
      </c>
    </row>
    <row r="121" customFormat="false" ht="12.8" hidden="false" customHeight="false" outlineLevel="0" collapsed="false">
      <c r="A121" s="0" t="s">
        <v>33</v>
      </c>
      <c r="B121" s="0" t="n">
        <v>4</v>
      </c>
      <c r="C121" s="0" t="n">
        <v>4</v>
      </c>
      <c r="D121" s="0" t="n">
        <v>4</v>
      </c>
    </row>
    <row r="122" customFormat="false" ht="12.8" hidden="false" customHeight="false" outlineLevel="0" collapsed="false">
      <c r="A122" s="0" t="s">
        <v>34</v>
      </c>
      <c r="B122" s="0" t="n">
        <v>4</v>
      </c>
      <c r="C122" s="0" t="n">
        <v>4</v>
      </c>
      <c r="D122" s="0" t="n">
        <v>4</v>
      </c>
    </row>
    <row r="123" customFormat="false" ht="12.8" hidden="false" customHeight="false" outlineLevel="0" collapsed="false">
      <c r="A123" s="0" t="s">
        <v>35</v>
      </c>
      <c r="B123" s="0" t="n">
        <v>24</v>
      </c>
      <c r="C123" s="0" t="n">
        <v>4</v>
      </c>
      <c r="D123" s="0" t="n">
        <v>4</v>
      </c>
    </row>
    <row r="124" customFormat="false" ht="12.8" hidden="false" customHeight="false" outlineLevel="0" collapsed="false">
      <c r="A124" s="0" t="s">
        <v>36</v>
      </c>
      <c r="B124" s="0" t="n">
        <v>24</v>
      </c>
      <c r="C124" s="0" t="n">
        <v>4</v>
      </c>
      <c r="D124" s="0" t="n">
        <v>4</v>
      </c>
    </row>
    <row r="125" customFormat="false" ht="12.8" hidden="false" customHeight="false" outlineLevel="0" collapsed="false">
      <c r="A125" s="0" t="s">
        <v>37</v>
      </c>
      <c r="B125" s="0" t="n">
        <v>24</v>
      </c>
      <c r="C125" s="0" t="n">
        <v>0</v>
      </c>
      <c r="D125" s="0" t="n">
        <v>0</v>
      </c>
    </row>
    <row r="126" customFormat="false" ht="12.8" hidden="false" customHeight="false" outlineLevel="0" collapsed="false">
      <c r="A126" s="0" t="s">
        <v>38</v>
      </c>
      <c r="B126" s="0" t="n">
        <f aca="false">SUM(B113:B125)</f>
        <v>189</v>
      </c>
      <c r="C126" s="0" t="n">
        <f aca="false">SUM(C113:C125)</f>
        <v>39</v>
      </c>
      <c r="D126" s="0" t="n">
        <f aca="false">SUM(D113:D125)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2020-02-08T12:39:53Z</dcterms:modified>
  <cp:revision>19</cp:revision>
  <dc:subject/>
  <dc:title/>
</cp:coreProperties>
</file>