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8.xml" ContentType="application/vnd.openxmlformats-officedocument.drawingml.chart+xml"/>
  <Override PartName="/xl/charts/chart33.xml" ContentType="application/vnd.openxmlformats-officedocument.drawingml.chart+xml"/>
  <Override PartName="/xl/charts/chart29.xml" ContentType="application/vnd.openxmlformats-officedocument.drawingml.chart+xml"/>
  <Override PartName="/xl/charts/chart34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<sst xmlns="http://schemas.openxmlformats.org/spreadsheetml/2006/main" count="67" uniqueCount="38">
  <si>
    <t xml:space="preserve">Algo</t>
  </si>
  <si>
    <t xml:space="preserve">Times</t>
  </si>
  <si>
    <t xml:space="preserve">Memory</t>
  </si>
  <si>
    <t xml:space="preserve">Times x Memory</t>
  </si>
  <si>
    <t xml:space="preserve">MBh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</si>
  <si>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</si>
  <si>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</si>
  <si>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</si>
  <si>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</si>
  <si>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</si>
  <si>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</si>
  <si>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</si>
  <si>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</si>
  <si>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</si>
  <si>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</si>
  <si>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</si>
  <si>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</si>
  <si>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</si>
  <si>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</si>
  <si>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</si>
  <si>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</si>
  <si>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</si>
  <si>
    <t xml:space="preserve">Instance size Estimations</t>
  </si>
  <si>
    <t xml:space="preserve">Instance Type name</t>
  </si>
  <si>
    <t xml:space="preserve">SamAlignment</t>
  </si>
  <si>
    <t xml:space="preserve">QName</t>
  </si>
  <si>
    <t xml:space="preserve">Flag</t>
  </si>
  <si>
    <t xml:space="preserve">Rname</t>
  </si>
  <si>
    <t xml:space="preserve">Pos</t>
  </si>
  <si>
    <t xml:space="preserve">MapQ</t>
  </si>
  <si>
    <t xml:space="preserve">Cigar</t>
  </si>
  <si>
    <t xml:space="preserve">Rnext</t>
  </si>
  <si>
    <t xml:space="preserve">Pnext</t>
  </si>
  <si>
    <t xml:space="preserve">TLen</t>
  </si>
  <si>
    <t xml:space="preserve">Seq</t>
  </si>
  <si>
    <t xml:space="preserve">Qual</t>
  </si>
  <si>
    <t xml:space="preserve">Underlying String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</si>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</sst>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84D1"/>
      <rgbColor rgb="FFB3B3B3"/>
      <rgbColor rgb="FF000080"/>
      <rgbColor rgb="FFFF00FF"/>
      <rgbColor rgb="FFFFFF38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83CAFF"/>
      <rgbColor rgb="FFAECF00"/>
      <rgbColor rgb="FFFFD320"/>
      <rgbColor rgb="FFFF950E"/>
      <rgbColor rgb="FFFF420E"/>
      <rgbColor rgb="FF3465A4"/>
      <rgbColor rgb="FFBF819E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72432544"/>
        <c:axId val="64834614"/>
      </c:barChart>
      <c:catAx>
        <c:axId val="72432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34614"/>
        <c:crosses val="autoZero"/>
        <c:auto val="1"/>
        <c:lblAlgn val="ctr"/>
        <c:lblOffset val="100"/>
      </c:catAx>
      <c:valAx>
        <c:axId val="64834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325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40542357"/>
        <c:axId val="87010605"/>
        <c:axId val="0"/>
      </c:bar3DChart>
      <c:catAx>
        <c:axId val="40542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10605"/>
        <c:crosses val="autoZero"/>
        <c:auto val="1"/>
        <c:lblAlgn val="ctr"/>
        <c:lblOffset val="100"/>
      </c:catAx>
      <c:valAx>
        <c:axId val="87010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42357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84725505"/>
        <c:axId val="73201999"/>
        <c:axId val="0"/>
      </c:bar3DChart>
      <c:catAx>
        <c:axId val="84725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01999"/>
        <c:crosses val="autoZero"/>
        <c:auto val="1"/>
        <c:lblAlgn val="ctr"/>
        <c:lblOffset val="100"/>
      </c:catAx>
      <c:valAx>
        <c:axId val="73201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25505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4c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</c:numCache>
            </c:numRef>
          </c:val>
        </c:ser>
        <c:gapWidth val="100"/>
        <c:shape val="box"/>
        <c:axId val="24913929"/>
        <c:axId val="54114556"/>
        <c:axId val="0"/>
      </c:bar3DChart>
      <c:catAx>
        <c:axId val="24913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14556"/>
        <c:crosses val="autoZero"/>
        <c:auto val="1"/>
        <c:lblAlgn val="ctr"/>
        <c:lblOffset val="100"/>
      </c:catAx>
      <c:valAx>
        <c:axId val="54114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13929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Second/GB(12core)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Sheet1!$G$72:$G$72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Sheet1!$H$72:$H$72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gapWidth val="100"/>
        <c:shape val="box"/>
        <c:axId val="86440650"/>
        <c:axId val="1929842"/>
        <c:axId val="0"/>
      </c:bar3DChart>
      <c:catAx>
        <c:axId val="864406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9842"/>
        <c:crosses val="autoZero"/>
        <c:auto val="1"/>
        <c:lblAlgn val="ctr"/>
        <c:lblOffset val="100"/>
      </c:catAx>
      <c:valAx>
        <c:axId val="1929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4065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18733914"/>
        <c:axId val="53790933"/>
        <c:axId val="0"/>
      </c:bar3DChart>
      <c:catAx>
        <c:axId val="187339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90933"/>
        <c:crosses val="autoZero"/>
        <c:auto val="1"/>
        <c:lblAlgn val="ctr"/>
        <c:lblOffset val="100"/>
      </c:catAx>
      <c:valAx>
        <c:axId val="53790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33914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 / GB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3465a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Sheet1!$I$73:$I$75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shape val="box"/>
        <c:axId val="92023157"/>
        <c:axId val="97158359"/>
        <c:axId val="0"/>
      </c:bar3DChart>
      <c:catAx>
        <c:axId val="920231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58359"/>
        <c:crosses val="autoZero"/>
        <c:auto val="1"/>
        <c:lblAlgn val="ctr"/>
        <c:lblOffset val="100"/>
      </c:catAx>
      <c:valAx>
        <c:axId val="97158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2315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4 cores (144 MB BAM)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0727381707919046"/>
          <c:y val="0.141791044776119"/>
          <c:w val="0.898173612580213"/>
          <c:h val="0.7663176654043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Sheet1!$A$49:$A$53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  <c:pt idx="4">
                  <c:v>3.29</c:v>
                </c:pt>
              </c:numCache>
            </c:numRef>
          </c:val>
        </c:ser>
        <c:gapWidth val="100"/>
        <c:shape val="box"/>
        <c:axId val="72760588"/>
        <c:axId val="15221296"/>
        <c:axId val="0"/>
      </c:bar3DChart>
      <c:catAx>
        <c:axId val="72760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21296"/>
        <c:crosses val="autoZero"/>
        <c:auto val="1"/>
        <c:lblAlgn val="ctr"/>
        <c:lblOffset val="100"/>
      </c:catAx>
      <c:valAx>
        <c:axId val="15221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60588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Bookkeeping
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SamAlignment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Sheet1!$B$113:$D$113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QName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Sheet1!$B$115:$D$115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Rname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Sheet1!$B$116:$D$116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Sheet1!$B$117:$D$117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MapQ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Sheet1!$B$118:$D$118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Cigar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Sheet1!$B$119:$D$119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Rnext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Sheet1!$B$120:$D$120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Pnext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TLen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Sheet1!$A$123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Sheet1!$A$124</c:f>
              <c:strCache>
                <c:ptCount val="1"/>
                <c:pt idx="0">
                  <c:v>Qual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Lbls>
            <c:numFmt formatCode="General" sourceLinked="1"/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3465a4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3465a4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Sheet1!$A$125</c:f>
              <c:strCache>
                <c:ptCount val="1"/>
                <c:pt idx="0">
                  <c:v>Underlying String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shape val="box"/>
        <c:axId val="87313489"/>
        <c:axId val="50287301"/>
        <c:axId val="0"/>
      </c:bar3DChart>
      <c:catAx>
        <c:axId val="87313489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87301"/>
        <c:crosses val="autoZero"/>
        <c:auto val="1"/>
        <c:lblAlgn val="ctr"/>
        <c:lblOffset val="100"/>
      </c:catAx>
      <c:valAx>
        <c:axId val="50287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13489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261360</xdr:colOff>
      <xdr:row>31</xdr:row>
      <xdr:rowOff>17280</xdr:rowOff>
    </xdr:to>
    <xdr:graphicFrame>
      <xdr:nvGraphicFramePr>
        <xdr:cNvPr id="0" name=""/>
        <xdr:cNvGraphicFramePr/>
      </xdr:nvGraphicFramePr>
      <xdr:xfrm>
        <a:off x="386280" y="1816920"/>
        <a:ext cx="57700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434880</xdr:colOff>
      <xdr:row>4</xdr:row>
      <xdr:rowOff>86400</xdr:rowOff>
    </xdr:from>
    <xdr:to>
      <xdr:col>15</xdr:col>
      <xdr:colOff>506520</xdr:colOff>
      <xdr:row>24</xdr:row>
      <xdr:rowOff>74880</xdr:rowOff>
    </xdr:to>
    <xdr:graphicFrame>
      <xdr:nvGraphicFramePr>
        <xdr:cNvPr id="1" name=""/>
        <xdr:cNvGraphicFramePr/>
      </xdr:nvGraphicFramePr>
      <xdr:xfrm>
        <a:off x="9601560" y="736560"/>
        <a:ext cx="57967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127800</xdr:colOff>
      <xdr:row>3</xdr:row>
      <xdr:rowOff>114840</xdr:rowOff>
    </xdr:from>
    <xdr:to>
      <xdr:col>21</xdr:col>
      <xdr:colOff>610200</xdr:colOff>
      <xdr:row>23</xdr:row>
      <xdr:rowOff>109800</xdr:rowOff>
    </xdr:to>
    <xdr:graphicFrame>
      <xdr:nvGraphicFramePr>
        <xdr:cNvPr id="2" name=""/>
        <xdr:cNvGraphicFramePr/>
      </xdr:nvGraphicFramePr>
      <xdr:xfrm>
        <a:off x="15837480" y="602280"/>
        <a:ext cx="457200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156960</xdr:colOff>
      <xdr:row>25</xdr:row>
      <xdr:rowOff>64800</xdr:rowOff>
    </xdr:from>
    <xdr:to>
      <xdr:col>15</xdr:col>
      <xdr:colOff>225000</xdr:colOff>
      <xdr:row>45</xdr:row>
      <xdr:rowOff>51120</xdr:rowOff>
    </xdr:to>
    <xdr:graphicFrame>
      <xdr:nvGraphicFramePr>
        <xdr:cNvPr id="3" name=""/>
        <xdr:cNvGraphicFramePr/>
      </xdr:nvGraphicFramePr>
      <xdr:xfrm>
        <a:off x="9323640" y="4128480"/>
        <a:ext cx="57931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770760</xdr:colOff>
      <xdr:row>48</xdr:row>
      <xdr:rowOff>66960</xdr:rowOff>
    </xdr:from>
    <xdr:to>
      <xdr:col>20</xdr:col>
      <xdr:colOff>12960</xdr:colOff>
      <xdr:row>68</xdr:row>
      <xdr:rowOff>55800</xdr:rowOff>
    </xdr:to>
    <xdr:graphicFrame>
      <xdr:nvGraphicFramePr>
        <xdr:cNvPr id="4" name=""/>
        <xdr:cNvGraphicFramePr/>
      </xdr:nvGraphicFramePr>
      <xdr:xfrm>
        <a:off x="13209120" y="7869600"/>
        <a:ext cx="57852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612720</xdr:colOff>
      <xdr:row>77</xdr:row>
      <xdr:rowOff>37080</xdr:rowOff>
    </xdr:from>
    <xdr:to>
      <xdr:col>15</xdr:col>
      <xdr:colOff>672120</xdr:colOff>
      <xdr:row>97</xdr:row>
      <xdr:rowOff>24120</xdr:rowOff>
    </xdr:to>
    <xdr:graphicFrame>
      <xdr:nvGraphicFramePr>
        <xdr:cNvPr id="5" name=""/>
        <xdr:cNvGraphicFramePr/>
      </xdr:nvGraphicFramePr>
      <xdr:xfrm>
        <a:off x="9779400" y="12553920"/>
        <a:ext cx="5784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547920</xdr:colOff>
      <xdr:row>85</xdr:row>
      <xdr:rowOff>105120</xdr:rowOff>
    </xdr:from>
    <xdr:to>
      <xdr:col>8</xdr:col>
      <xdr:colOff>451800</xdr:colOff>
      <xdr:row>105</xdr:row>
      <xdr:rowOff>95040</xdr:rowOff>
    </xdr:to>
    <xdr:graphicFrame>
      <xdr:nvGraphicFramePr>
        <xdr:cNvPr id="6" name=""/>
        <xdr:cNvGraphicFramePr/>
      </xdr:nvGraphicFramePr>
      <xdr:xfrm>
        <a:off x="3845880" y="13922640"/>
        <a:ext cx="57726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806040</xdr:colOff>
      <xdr:row>48</xdr:row>
      <xdr:rowOff>9720</xdr:rowOff>
    </xdr:from>
    <xdr:to>
      <xdr:col>10</xdr:col>
      <xdr:colOff>470520</xdr:colOff>
      <xdr:row>68</xdr:row>
      <xdr:rowOff>4680</xdr:rowOff>
    </xdr:to>
    <xdr:graphicFrame>
      <xdr:nvGraphicFramePr>
        <xdr:cNvPr id="7" name=""/>
        <xdr:cNvGraphicFramePr/>
      </xdr:nvGraphicFramePr>
      <xdr:xfrm>
        <a:off x="6701040" y="7812360"/>
        <a:ext cx="457200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203400</xdr:colOff>
      <xdr:row>109</xdr:row>
      <xdr:rowOff>102960</xdr:rowOff>
    </xdr:from>
    <xdr:to>
      <xdr:col>16</xdr:col>
      <xdr:colOff>98280</xdr:colOff>
      <xdr:row>137</xdr:row>
      <xdr:rowOff>84960</xdr:rowOff>
    </xdr:to>
    <xdr:graphicFrame>
      <xdr:nvGraphicFramePr>
        <xdr:cNvPr id="8" name=""/>
        <xdr:cNvGraphicFramePr/>
      </xdr:nvGraphicFramePr>
      <xdr:xfrm>
        <a:off x="7734240" y="17821800"/>
        <a:ext cx="8073720" cy="45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6"/>
  <sheetViews>
    <sheetView showFormulas="false" showGridLines="true" showRowColHeaders="true" showZeros="true" rightToLeft="false" tabSelected="true" showOutlineSymbols="true" defaultGridColor="true" view="normal" topLeftCell="C26" colorId="64" zoomScale="100" zoomScaleNormal="100" zoomScalePageLayoutView="100" workbookViewId="0">
      <selection pane="topLeft" activeCell="L55" activeCellId="0" sqref="L5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  <col collapsed="false" customWidth="true" hidden="false" outlineLevel="0" max="4" min="4" style="0" width="17.6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123.91</v>
      </c>
      <c r="C4" s="0" t="n">
        <v>32.025</v>
      </c>
      <c r="D4" s="0" t="n">
        <f aca="false">ROUND(B4*C4, 2)</f>
        <v>3968.22</v>
      </c>
      <c r="E4" s="0" t="n">
        <f aca="false">ROUND(D4/3600*1, 4)</f>
        <v>1.1023</v>
      </c>
    </row>
    <row r="5" customFormat="false" ht="12.8" hidden="false" customHeight="false" outlineLevel="0" collapsed="false">
      <c r="A5" s="0" t="s">
        <v>6</v>
      </c>
      <c r="B5" s="0" t="n">
        <v>75.1</v>
      </c>
      <c r="C5" s="0" t="n">
        <v>32.025</v>
      </c>
      <c r="D5" s="0" t="n">
        <f aca="false">ROUND(B5*C5, 2)</f>
        <v>2405.08</v>
      </c>
      <c r="E5" s="0" t="n">
        <f aca="false">ROUND(D5/3600*1, 4)</f>
        <v>0.6681</v>
      </c>
    </row>
    <row r="6" customFormat="false" ht="12.8" hidden="false" customHeight="false" outlineLevel="0" collapsed="false">
      <c r="A6" s="0" t="s">
        <v>7</v>
      </c>
      <c r="B6" s="0" t="n">
        <v>64.62</v>
      </c>
      <c r="C6" s="0" t="n">
        <v>31.463</v>
      </c>
      <c r="D6" s="0" t="n">
        <f aca="false">ROUND(B6*C6, 2)</f>
        <v>2033.14</v>
      </c>
      <c r="E6" s="0" t="n">
        <f aca="false">ROUND(D6/3600*1, 4)</f>
        <v>0.5648</v>
      </c>
    </row>
    <row r="7" customFormat="false" ht="12.8" hidden="false" customHeight="false" outlineLevel="0" collapsed="false">
      <c r="A7" s="0" t="s">
        <v>8</v>
      </c>
      <c r="B7" s="0" t="n">
        <v>34</v>
      </c>
      <c r="C7" s="0" t="n">
        <v>4.689</v>
      </c>
      <c r="D7" s="0" t="n">
        <f aca="false">ROUND(B7*C7, 2)</f>
        <v>159.43</v>
      </c>
      <c r="E7" s="0" t="n">
        <f aca="false">ROUND(D7/3600*1, 4)</f>
        <v>0.0443</v>
      </c>
    </row>
    <row r="8" customFormat="false" ht="12.8" hidden="false" customHeight="false" outlineLevel="0" collapsed="false">
      <c r="A8" s="0" t="s">
        <v>9</v>
      </c>
      <c r="B8" s="0" t="n">
        <v>26.7</v>
      </c>
      <c r="C8" s="0" t="n">
        <v>4.689</v>
      </c>
      <c r="D8" s="0" t="n">
        <f aca="false">ROUND(B8*C8, 2)</f>
        <v>125.2</v>
      </c>
      <c r="E8" s="0" t="n">
        <f aca="false">ROUND(D8/3600*1, 4)</f>
        <v>0.0348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5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6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7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8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9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10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5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6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7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8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9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11</v>
      </c>
      <c r="B72" s="0" t="s">
        <v>12</v>
      </c>
      <c r="C72" s="0" t="s">
        <v>13</v>
      </c>
      <c r="D72" s="0" t="s">
        <v>14</v>
      </c>
      <c r="E72" s="0" t="s">
        <v>15</v>
      </c>
      <c r="F72" s="0" t="s">
        <v>16</v>
      </c>
      <c r="G72" s="0" t="s">
        <v>8</v>
      </c>
      <c r="H72" s="0" t="s">
        <v>9</v>
      </c>
      <c r="I72" s="0" t="s">
        <v>17</v>
      </c>
    </row>
    <row r="73" customFormat="false" ht="12.8" hidden="false" customHeight="false" outlineLevel="0" collapsed="false">
      <c r="A73" s="0" t="s">
        <v>18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2" t="n">
        <v>3.43</v>
      </c>
      <c r="G73" s="0" t="n">
        <f aca="false">ROUND(D73/C73,2)</f>
        <v>5.05</v>
      </c>
      <c r="H73" s="0" t="n">
        <f aca="false">ROUND(E73/C73,2)</f>
        <v>6.95</v>
      </c>
      <c r="I73" s="0" t="n">
        <f aca="false">ROUND(F73/C73,2)</f>
        <v>5.1</v>
      </c>
    </row>
    <row r="74" customFormat="false" ht="12.8" hidden="false" customHeight="false" outlineLevel="0" collapsed="false">
      <c r="A74" s="0" t="s">
        <v>19</v>
      </c>
      <c r="B74" s="0" t="n">
        <v>1.2</v>
      </c>
      <c r="C74" s="0" t="n">
        <v>5.6</v>
      </c>
      <c r="D74" s="0" t="n">
        <v>34</v>
      </c>
      <c r="E74" s="0" t="n">
        <v>26.7</v>
      </c>
      <c r="F74" s="2" t="n">
        <v>64.62</v>
      </c>
      <c r="G74" s="0" t="n">
        <f aca="false">ROUND(D74/C74,2)</f>
        <v>6.07</v>
      </c>
      <c r="H74" s="0" t="n">
        <f aca="false">ROUND(E74/C74,2)</f>
        <v>4.77</v>
      </c>
      <c r="I74" s="0" t="n">
        <f aca="false">ROUND(F74/C74,2)</f>
        <v>11.54</v>
      </c>
    </row>
    <row r="75" customFormat="false" ht="12.8" hidden="false" customHeight="false" outlineLevel="0" collapsed="false">
      <c r="A75" s="0" t="s">
        <v>20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s">
        <v>21</v>
      </c>
      <c r="G75" s="0" t="n">
        <f aca="false">ROUND(D75/C75,2)</f>
        <v>5.41</v>
      </c>
      <c r="H75" s="0" t="n">
        <f aca="false">ROUND(E75/C75,2)</f>
        <v>5.06</v>
      </c>
      <c r="I75" s="0" t="e">
        <f aca="false">ROUND(F75/C75,2)</f>
        <v>#VALUE!</v>
      </c>
    </row>
    <row r="78" customFormat="false" ht="12.8" hidden="false" customHeight="false" outlineLevel="0" collapsed="false">
      <c r="A78" s="0" t="s">
        <v>11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8</v>
      </c>
      <c r="G78" s="0" t="s">
        <v>9</v>
      </c>
    </row>
    <row r="79" customFormat="false" ht="12.8" hidden="false" customHeight="false" outlineLevel="0" collapsed="false">
      <c r="A79" s="0" t="s">
        <v>18</v>
      </c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 2)</f>
        <v>119.38</v>
      </c>
      <c r="G79" s="0" t="n">
        <f aca="false">ROUND(C79/E79*1000,2)</f>
        <v>124.14</v>
      </c>
    </row>
    <row r="80" customFormat="false" ht="12.8" hidden="false" customHeight="false" outlineLevel="0" collapsed="false">
      <c r="A80" s="0" t="s">
        <v>19</v>
      </c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 2)</f>
        <v>98.22</v>
      </c>
      <c r="G80" s="0" t="n">
        <f aca="false">ROUND(C80/E80*1000,2)</f>
        <v>111.68</v>
      </c>
    </row>
    <row r="110" customFormat="false" ht="12.8" hidden="false" customHeight="false" outlineLevel="0" collapsed="false">
      <c r="A110" s="0" t="s">
        <v>22</v>
      </c>
    </row>
    <row r="112" customFormat="false" ht="12.8" hidden="false" customHeight="false" outlineLevel="0" collapsed="false">
      <c r="A112" s="0" t="s">
        <v>23</v>
      </c>
      <c r="B112" s="0" t="str">
        <f aca="false">"ElPrep (" &amp; $B126 &amp; " bytes)"</f>
        <v>ElPrep (189 bytes)</v>
      </c>
      <c r="C112" s="0" t="str">
        <f aca="false">"Compact (" &amp; $C126 &amp; " bytes)"</f>
        <v>Compact (39 bytes)</v>
      </c>
      <c r="D112" s="0" t="str">
        <f aca="false">"Chunked Comp (" &amp; $D126 &amp; " bytes)"</f>
        <v>Chunked Comp (33 bytes)</v>
      </c>
    </row>
    <row r="113" customFormat="false" ht="12.8" hidden="false" customHeight="false" outlineLevel="0" collapsed="false">
      <c r="A113" s="0" t="s">
        <v>24</v>
      </c>
      <c r="B113" s="0" t="n">
        <v>6</v>
      </c>
      <c r="C113" s="0" t="n">
        <v>0</v>
      </c>
      <c r="D113" s="0" t="n">
        <v>0</v>
      </c>
    </row>
    <row r="114" customFormat="false" ht="12.8" hidden="false" customHeight="false" outlineLevel="0" collapsed="false">
      <c r="A114" s="0" t="s">
        <v>25</v>
      </c>
      <c r="B114" s="0" t="n">
        <v>24</v>
      </c>
      <c r="C114" s="0" t="n">
        <v>4</v>
      </c>
      <c r="D114" s="0" t="n">
        <v>4</v>
      </c>
    </row>
    <row r="115" customFormat="false" ht="12.8" hidden="false" customHeight="false" outlineLevel="0" collapsed="false">
      <c r="A115" s="0" t="s">
        <v>26</v>
      </c>
      <c r="B115" s="0" t="n">
        <v>2</v>
      </c>
      <c r="C115" s="0" t="n">
        <v>2</v>
      </c>
      <c r="D115" s="0" t="n">
        <v>2</v>
      </c>
    </row>
    <row r="116" customFormat="false" ht="12.8" hidden="false" customHeight="false" outlineLevel="0" collapsed="false">
      <c r="A116" s="0" t="s">
        <v>27</v>
      </c>
      <c r="B116" s="0" t="n">
        <v>24</v>
      </c>
      <c r="C116" s="0" t="n">
        <v>4</v>
      </c>
      <c r="D116" s="0" t="n">
        <v>2</v>
      </c>
    </row>
    <row r="117" customFormat="false" ht="12.8" hidden="false" customHeight="false" outlineLevel="0" collapsed="false">
      <c r="A117" s="0" t="s">
        <v>28</v>
      </c>
      <c r="B117" s="0" t="n">
        <v>4</v>
      </c>
      <c r="C117" s="0" t="n">
        <v>4</v>
      </c>
      <c r="D117" s="0" t="n">
        <v>4</v>
      </c>
    </row>
    <row r="118" customFormat="false" ht="12.8" hidden="false" customHeight="false" outlineLevel="0" collapsed="false">
      <c r="A118" s="0" t="s">
        <v>29</v>
      </c>
      <c r="B118" s="0" t="n">
        <v>1</v>
      </c>
      <c r="C118" s="0" t="n">
        <v>1</v>
      </c>
      <c r="D118" s="0" t="n">
        <v>1</v>
      </c>
    </row>
    <row r="119" customFormat="false" ht="12.8" hidden="false" customHeight="false" outlineLevel="0" collapsed="false">
      <c r="A119" s="0" t="s">
        <v>30</v>
      </c>
      <c r="B119" s="0" t="n">
        <v>24</v>
      </c>
      <c r="C119" s="0" t="n">
        <v>4</v>
      </c>
      <c r="D119" s="0" t="n">
        <v>2</v>
      </c>
    </row>
    <row r="120" customFormat="false" ht="12.8" hidden="false" customHeight="false" outlineLevel="0" collapsed="false">
      <c r="A120" s="0" t="s">
        <v>31</v>
      </c>
      <c r="B120" s="0" t="n">
        <v>24</v>
      </c>
      <c r="C120" s="0" t="n">
        <v>4</v>
      </c>
      <c r="D120" s="0" t="n">
        <v>2</v>
      </c>
    </row>
    <row r="121" customFormat="false" ht="12.8" hidden="false" customHeight="false" outlineLevel="0" collapsed="false">
      <c r="A121" s="0" t="s">
        <v>32</v>
      </c>
      <c r="B121" s="0" t="n">
        <v>4</v>
      </c>
      <c r="C121" s="0" t="n">
        <v>4</v>
      </c>
      <c r="D121" s="0" t="n">
        <v>4</v>
      </c>
    </row>
    <row r="122" customFormat="false" ht="12.8" hidden="false" customHeight="false" outlineLevel="0" collapsed="false">
      <c r="A122" s="0" t="s">
        <v>33</v>
      </c>
      <c r="B122" s="0" t="n">
        <v>4</v>
      </c>
      <c r="C122" s="0" t="n">
        <v>4</v>
      </c>
      <c r="D122" s="0" t="n">
        <v>4</v>
      </c>
    </row>
    <row r="123" customFormat="false" ht="12.8" hidden="false" customHeight="false" outlineLevel="0" collapsed="false">
      <c r="A123" s="0" t="s">
        <v>34</v>
      </c>
      <c r="B123" s="0" t="n">
        <v>24</v>
      </c>
      <c r="C123" s="0" t="n">
        <v>4</v>
      </c>
      <c r="D123" s="0" t="n">
        <v>4</v>
      </c>
    </row>
    <row r="124" customFormat="false" ht="12.8" hidden="false" customHeight="false" outlineLevel="0" collapsed="false">
      <c r="A124" s="0" t="s">
        <v>35</v>
      </c>
      <c r="B124" s="0" t="n">
        <v>24</v>
      </c>
      <c r="C124" s="0" t="n">
        <v>4</v>
      </c>
      <c r="D124" s="0" t="n">
        <v>4</v>
      </c>
    </row>
    <row r="125" customFormat="false" ht="12.8" hidden="false" customHeight="false" outlineLevel="0" collapsed="false">
      <c r="A125" s="0" t="s">
        <v>36</v>
      </c>
      <c r="B125" s="0" t="n">
        <v>24</v>
      </c>
      <c r="C125" s="0" t="n">
        <v>0</v>
      </c>
      <c r="D125" s="0" t="n">
        <v>0</v>
      </c>
    </row>
    <row r="126" customFormat="false" ht="12.8" hidden="false" customHeight="false" outlineLevel="0" collapsed="false">
      <c r="A126" s="0" t="s">
        <v>37</v>
      </c>
      <c r="B126" s="0" t="n">
        <f aca="false">SUM(B113:B125)</f>
        <v>189</v>
      </c>
      <c r="C126" s="0" t="n">
        <f aca="false">SUM(C113:C125)</f>
        <v>39</v>
      </c>
      <c r="D126" s="0" t="n">
        <f aca="false">SUM(D113:D125)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2020-02-08T10:15:12Z</dcterms:modified>
  <cp:revision>20</cp:revision>
  <dc:subject/>
  <dc:title/>
</cp:coreProperties>
</file>