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ra\Documents\Man Sci 2\"/>
    </mc:Choice>
  </mc:AlternateContent>
  <xr:revisionPtr revIDLastSave="0" documentId="13_ncr:1_{A198551E-04CA-40D8-AC59-69A65EB5104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Problem #3 and #4" sheetId="1" r:id="rId1"/>
    <sheet name="KNNC_Output1" sheetId="10" r:id="rId2"/>
    <sheet name="KNNC_TrainingScore1" sheetId="9" r:id="rId3"/>
    <sheet name="KNNC_NewScore1" sheetId="8" r:id="rId4"/>
    <sheet name="KNNC_Stored1" sheetId="7" r:id="rId5"/>
    <sheet name="KNNC_Output" sheetId="6" r:id="rId6"/>
    <sheet name="KNNC_TrainingScore" sheetId="5" r:id="rId7"/>
    <sheet name="KNNC_NewScore" sheetId="4" r:id="rId8"/>
    <sheet name="KNNC_Stored" sheetId="3" r:id="rId9"/>
    <sheet name="Additional Data for Pb #5" sheetId="2" r:id="rId10"/>
  </sheets>
  <definedNames>
    <definedName name="BuildDate" hidden="1">4202</definedName>
    <definedName name="BuildNo" hidden="1">83</definedName>
    <definedName name="d" hidden="1">#REF!</definedName>
    <definedName name="dd" hidden="1">#REF!</definedName>
    <definedName name="solver_adj" localSheetId="0" hidden="1">'Problem #3 and #4'!$G$4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in" localSheetId="0" hidden="1">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'Problem #3 and #4'!$M$10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userid" localSheetId="0" hidden="1">472093</definedName>
    <definedName name="solver_val" localSheetId="0" hidden="1">200</definedName>
    <definedName name="solver_ver" localSheetId="0" hidden="1">3</definedName>
    <definedName name="Vers" hidden="1">" 12.5.0E"</definedName>
    <definedName name="VersionMajor" hidden="1">3</definedName>
    <definedName name="VersionMinor" hidden="1">2</definedName>
    <definedName name="VersionPatch" hidden="1">10</definedName>
    <definedName name="xlm_602_1" localSheetId="0" hidden="1">"'{""wkbk"":""Haase_2020 HW #2 data for students.xlsx"",""wksheet"":""Problem #3 and #4"",""data_range"":""$B$4:$D$354"",""has_header"":true,""firstRow"":4,""rows"":350,""train_rows"":350,""validation_rows"":0,""test_rows"":0,""isPartitionSheet"":false,""partitionData"":false,""trainD"</definedName>
    <definedName name="xlm_602_2" localSheetId="0" hidden="1">"'etailRpt"":false,""trainSummaryRpt"":true,""trainLiftChart"":false,""trainROCCurve"":false,""newDataWorksheet"":true,""newDataDatabase"":false,""newDataWorksheetParams"":{""newDataWorkbook"":""Haase_2020 HW #2 data for students.xlsx"",""newDataWorksheet"":""Problem #3 and #"</definedName>
    <definedName name="xlm_602_3" localSheetId="0" hidden="1">"'4"",""newDataRange"":""$C$4:$D$354"",""newDataNumRowsWS"":350,""newDataNumCols"":2,""newHasHeader"":true},""priorClassProbabilityCode"":1,""numOutputClasses"":2,""successClass"":""1"",""successCutoffProb"":0.5,""rescalerParams"":{""technique"":null,""correction"":null,""normType"":n"</definedName>
    <definedName name="xlm_602_4" localSheetId="0" hidden="1">"'ull,""rescale"":false},""estimatorParams"":{""numNearestNeighbors"":7},""modelParams"":null,""displayParams"":null,""extraParams"":{""scoreOptCode"":0}}"</definedName>
    <definedName name="xlm_clnc_1" localSheetId="0" hidden="1">"'{""input_cols"":[{""varName"":""GPA""},{""varName"":""GMAT""}],""cat_cols"":[],""output_var"":{""varName"":""Group""}}"</definedName>
    <definedName name="xlm_PartitionHeaders1" localSheetId="0" hidden="1">#REF!</definedName>
    <definedName name="xlm_PartitionHeaders1" hidden="1">#REF!</definedName>
    <definedName name="xlm_PartitionHeaders2" localSheetId="0" hidden="1">#REF!</definedName>
    <definedName name="xlm_PartitionHeaders2" hidden="1">#REF!</definedName>
    <definedName name="xlm_PartitionTraining1" localSheetId="0" hidden="1">#REF!</definedName>
    <definedName name="xlm_PartitionTraining1" hidden="1">#REF!</definedName>
    <definedName name="xlm_PartitionTraining2" localSheetId="0" hidden="1">#REF!</definedName>
    <definedName name="xlm_PartitionTraining2" hidden="1">#REF!</definedName>
    <definedName name="xlm_PartitionValidation1" localSheetId="0" hidden="1">#REF!</definedName>
    <definedName name="xlm_PartitionValidation1" hidden="1">#REF!</definedName>
    <definedName name="xlm_PartitionValidation2" localSheetId="0" hidden="1">#REF!</definedName>
    <definedName name="xlm_PartitionValidation2" hidden="1">#REF!</definedName>
    <definedName name="XLMPMMLModelRange" localSheetId="8" hidden="1">"$B$12:$B$1809"</definedName>
    <definedName name="XLMPMMLModelRange" localSheetId="4" hidden="1">"$B$12:$B$1809"</definedName>
    <definedName name="XLMRasonModelRange" localSheetId="5" hidden="1">"CV1:CV1"</definedName>
    <definedName name="XLMRasonModelRange" localSheetId="1" hidden="1">"CV1:CV1"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9" l="1"/>
  <c r="F20" i="9"/>
  <c r="E20" i="9"/>
  <c r="D20" i="9"/>
  <c r="E19" i="9"/>
  <c r="D19" i="9"/>
  <c r="D21" i="9" s="1"/>
  <c r="F21" i="9" s="1"/>
  <c r="D21" i="5"/>
  <c r="E20" i="5"/>
  <c r="E21" i="5" s="1"/>
  <c r="D20" i="5"/>
  <c r="F20" i="5" s="1"/>
  <c r="E19" i="5"/>
  <c r="D19" i="5"/>
  <c r="F19" i="5" s="1"/>
  <c r="F19" i="9" l="1"/>
  <c r="F21" i="5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5" i="1"/>
  <c r="D356" i="1" l="1"/>
  <c r="E356" i="1"/>
  <c r="E355" i="1"/>
  <c r="D355" i="1"/>
  <c r="C356" i="1"/>
  <c r="C355" i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/>
  <c r="E19" i="1" a="1"/>
  <c r="E19" i="1" s="1"/>
  <c r="E20" i="1" a="1"/>
  <c r="E20" i="1" s="1"/>
  <c r="E21" i="1" a="1"/>
  <c r="E21" i="1" s="1"/>
  <c r="E22" i="1" a="1"/>
  <c r="E22" i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/>
  <c r="E62" i="1" a="1"/>
  <c r="E62" i="1" s="1"/>
  <c r="E63" i="1" a="1"/>
  <c r="E63" i="1" s="1"/>
  <c r="E64" i="1" a="1"/>
  <c r="E64" i="1" s="1"/>
  <c r="E65" i="1" a="1"/>
  <c r="E65" i="1" s="1"/>
  <c r="E66" i="1" a="1"/>
  <c r="E66" i="1"/>
  <c r="E67" i="1" a="1"/>
  <c r="E67" i="1" s="1"/>
  <c r="E68" i="1" a="1"/>
  <c r="E68" i="1" s="1"/>
  <c r="E69" i="1" a="1"/>
  <c r="E69" i="1"/>
  <c r="E70" i="1" a="1"/>
  <c r="E70" i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/>
  <c r="E79" i="1" a="1"/>
  <c r="E79" i="1" s="1"/>
  <c r="E80" i="1" a="1"/>
  <c r="E80" i="1"/>
  <c r="E81" i="1" a="1"/>
  <c r="E81" i="1" s="1"/>
  <c r="E82" i="1" a="1"/>
  <c r="E82" i="1" s="1"/>
  <c r="E83" i="1" a="1"/>
  <c r="E83" i="1" s="1"/>
  <c r="E84" i="1" a="1"/>
  <c r="E84" i="1"/>
  <c r="E85" i="1" a="1"/>
  <c r="E85" i="1" s="1"/>
  <c r="E86" i="1" a="1"/>
  <c r="E86" i="1" s="1"/>
  <c r="E87" i="1" a="1"/>
  <c r="E87" i="1" s="1"/>
  <c r="E88" i="1" a="1"/>
  <c r="E88" i="1" s="1"/>
  <c r="E89" i="1" a="1"/>
  <c r="E89" i="1"/>
  <c r="E90" i="1" a="1"/>
  <c r="E90" i="1" s="1"/>
  <c r="E91" i="1" a="1"/>
  <c r="E91" i="1" s="1"/>
  <c r="E92" i="1" a="1"/>
  <c r="E92" i="1"/>
  <c r="E93" i="1" a="1"/>
  <c r="E93" i="1"/>
  <c r="E94" i="1" a="1"/>
  <c r="E94" i="1" s="1"/>
  <c r="E95" i="1" a="1"/>
  <c r="E95" i="1" s="1"/>
  <c r="E96" i="1" a="1"/>
  <c r="E96" i="1" s="1"/>
  <c r="E97" i="1" a="1"/>
  <c r="E97" i="1" s="1"/>
  <c r="E98" i="1" a="1"/>
  <c r="E98" i="1"/>
  <c r="E99" i="1" a="1"/>
  <c r="E99" i="1" s="1"/>
  <c r="E100" i="1" a="1"/>
  <c r="E100" i="1" s="1"/>
  <c r="E101" i="1" a="1"/>
  <c r="E101" i="1"/>
  <c r="E102" i="1" a="1"/>
  <c r="E102" i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/>
  <c r="E111" i="1" a="1"/>
  <c r="E111" i="1" s="1"/>
  <c r="E112" i="1" a="1"/>
  <c r="E112" i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/>
  <c r="E121" i="1" a="1"/>
  <c r="E121" i="1"/>
  <c r="E122" i="1" a="1"/>
  <c r="E122" i="1" s="1"/>
  <c r="E123" i="1" a="1"/>
  <c r="E123" i="1" s="1"/>
  <c r="E124" i="1" a="1"/>
  <c r="E124" i="1"/>
  <c r="E125" i="1" a="1"/>
  <c r="E125" i="1" s="1"/>
  <c r="E126" i="1" a="1"/>
  <c r="E126" i="1" s="1"/>
  <c r="E127" i="1" a="1"/>
  <c r="E127" i="1" s="1"/>
  <c r="E128" i="1" a="1"/>
  <c r="E128" i="1" s="1"/>
  <c r="E129" i="1" a="1"/>
  <c r="E129" i="1"/>
  <c r="E130" i="1" a="1"/>
  <c r="E130" i="1"/>
  <c r="E131" i="1" a="1"/>
  <c r="E131" i="1" s="1"/>
  <c r="E132" i="1" a="1"/>
  <c r="E132" i="1" s="1"/>
  <c r="E133" i="1" a="1"/>
  <c r="E133" i="1"/>
  <c r="E134" i="1" a="1"/>
  <c r="E134" i="1" s="1"/>
  <c r="E135" i="1" a="1"/>
  <c r="E135" i="1" s="1"/>
  <c r="E136" i="1" a="1"/>
  <c r="E136" i="1" s="1"/>
  <c r="E137" i="1" a="1"/>
  <c r="E137" i="1" s="1"/>
  <c r="E138" i="1" a="1"/>
  <c r="E138" i="1"/>
  <c r="E139" i="1" a="1"/>
  <c r="E139" i="1" s="1"/>
  <c r="E140" i="1" a="1"/>
  <c r="E140" i="1" s="1"/>
  <c r="E141" i="1" a="1"/>
  <c r="E141" i="1" s="1"/>
  <c r="E142" i="1" a="1"/>
  <c r="E142" i="1"/>
  <c r="E143" i="1" a="1"/>
  <c r="E143" i="1" s="1"/>
  <c r="E144" i="1" a="1"/>
  <c r="E144" i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/>
  <c r="E153" i="1" a="1"/>
  <c r="E153" i="1"/>
  <c r="E154" i="1" a="1"/>
  <c r="E154" i="1" s="1"/>
  <c r="E155" i="1" a="1"/>
  <c r="E155" i="1" s="1"/>
  <c r="E156" i="1" a="1"/>
  <c r="E156" i="1"/>
  <c r="E157" i="1" a="1"/>
  <c r="E157" i="1" s="1"/>
  <c r="E158" i="1" a="1"/>
  <c r="E158" i="1" s="1"/>
  <c r="E159" i="1" a="1"/>
  <c r="E159" i="1" s="1"/>
  <c r="E160" i="1" a="1"/>
  <c r="E160" i="1" s="1"/>
  <c r="E161" i="1" a="1"/>
  <c r="E161" i="1"/>
  <c r="E162" i="1" a="1"/>
  <c r="E162" i="1"/>
  <c r="E163" i="1" a="1"/>
  <c r="E163" i="1" s="1"/>
  <c r="E164" i="1" a="1"/>
  <c r="E164" i="1" s="1"/>
  <c r="E165" i="1" a="1"/>
  <c r="E165" i="1"/>
  <c r="E166" i="1" a="1"/>
  <c r="E166" i="1" s="1"/>
  <c r="E167" i="1" a="1"/>
  <c r="E167" i="1" s="1"/>
  <c r="E168" i="1" a="1"/>
  <c r="E168" i="1" s="1"/>
  <c r="E169" i="1" a="1"/>
  <c r="E169" i="1" s="1"/>
  <c r="E170" i="1" a="1"/>
  <c r="E170" i="1"/>
  <c r="E171" i="1" a="1"/>
  <c r="E171" i="1" s="1"/>
  <c r="E172" i="1" a="1"/>
  <c r="E172" i="1" s="1"/>
  <c r="E173" i="1" a="1"/>
  <c r="E173" i="1" s="1"/>
  <c r="E174" i="1" a="1"/>
  <c r="E174" i="1"/>
  <c r="E175" i="1" a="1"/>
  <c r="E175" i="1" s="1"/>
  <c r="E176" i="1" a="1"/>
  <c r="E176" i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/>
  <c r="E185" i="1" a="1"/>
  <c r="E185" i="1"/>
  <c r="E186" i="1" a="1"/>
  <c r="E186" i="1" s="1"/>
  <c r="E187" i="1" a="1"/>
  <c r="E187" i="1" s="1"/>
  <c r="E188" i="1" a="1"/>
  <c r="E188" i="1"/>
  <c r="E189" i="1" a="1"/>
  <c r="E189" i="1" s="1"/>
  <c r="E190" i="1" a="1"/>
  <c r="E190" i="1" s="1"/>
  <c r="E191" i="1" a="1"/>
  <c r="E191" i="1" s="1"/>
  <c r="E192" i="1" a="1"/>
  <c r="E192" i="1" s="1"/>
  <c r="E193" i="1" a="1"/>
  <c r="E193" i="1"/>
  <c r="E194" i="1" a="1"/>
  <c r="E194" i="1"/>
  <c r="E195" i="1" a="1"/>
  <c r="E195" i="1" s="1"/>
  <c r="E196" i="1" a="1"/>
  <c r="E196" i="1" s="1"/>
  <c r="E197" i="1" a="1"/>
  <c r="E197" i="1"/>
  <c r="E198" i="1" a="1"/>
  <c r="E198" i="1" s="1"/>
  <c r="E199" i="1" a="1"/>
  <c r="E199" i="1" s="1"/>
  <c r="E200" i="1" a="1"/>
  <c r="E200" i="1" s="1"/>
  <c r="E201" i="1" a="1"/>
  <c r="E201" i="1" s="1"/>
  <c r="E202" i="1" a="1"/>
  <c r="E202" i="1"/>
  <c r="E203" i="1" a="1"/>
  <c r="E203" i="1" s="1"/>
  <c r="E204" i="1" a="1"/>
  <c r="E204" i="1" s="1"/>
  <c r="E205" i="1" a="1"/>
  <c r="E205" i="1" s="1"/>
  <c r="E206" i="1" a="1"/>
  <c r="E206" i="1"/>
  <c r="E207" i="1" a="1"/>
  <c r="E207" i="1" s="1"/>
  <c r="E208" i="1" a="1"/>
  <c r="E208" i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/>
  <c r="E217" i="1" a="1"/>
  <c r="E217" i="1"/>
  <c r="E218" i="1" a="1"/>
  <c r="E218" i="1" s="1"/>
  <c r="E219" i="1" a="1"/>
  <c r="E219" i="1" s="1"/>
  <c r="E220" i="1" a="1"/>
  <c r="E220" i="1"/>
  <c r="E221" i="1" a="1"/>
  <c r="E221" i="1" s="1"/>
  <c r="E222" i="1" a="1"/>
  <c r="E222" i="1" s="1"/>
  <c r="E223" i="1" a="1"/>
  <c r="E223" i="1" s="1"/>
  <c r="E224" i="1" a="1"/>
  <c r="E224" i="1" s="1"/>
  <c r="E225" i="1" a="1"/>
  <c r="E225" i="1"/>
  <c r="E226" i="1" a="1"/>
  <c r="E226" i="1"/>
  <c r="E227" i="1" a="1"/>
  <c r="E227" i="1" s="1"/>
  <c r="E228" i="1" a="1"/>
  <c r="E228" i="1" s="1"/>
  <c r="E229" i="1" a="1"/>
  <c r="E229" i="1"/>
  <c r="E230" i="1" a="1"/>
  <c r="E230" i="1" s="1"/>
  <c r="E231" i="1" a="1"/>
  <c r="E231" i="1" s="1"/>
  <c r="E232" i="1" a="1"/>
  <c r="E232" i="1" s="1"/>
  <c r="E233" i="1" a="1"/>
  <c r="E233" i="1" s="1"/>
  <c r="E234" i="1" a="1"/>
  <c r="E234" i="1"/>
  <c r="E235" i="1" a="1"/>
  <c r="E235" i="1" s="1"/>
  <c r="E236" i="1" a="1"/>
  <c r="E236" i="1" s="1"/>
  <c r="E237" i="1" a="1"/>
  <c r="E237" i="1" s="1"/>
  <c r="E238" i="1" a="1"/>
  <c r="E238" i="1"/>
  <c r="E239" i="1" a="1"/>
  <c r="E239" i="1" s="1"/>
  <c r="E240" i="1" a="1"/>
  <c r="E240" i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/>
  <c r="E249" i="1" a="1"/>
  <c r="E249" i="1"/>
  <c r="E250" i="1" a="1"/>
  <c r="E250" i="1" s="1"/>
  <c r="E251" i="1" a="1"/>
  <c r="E251" i="1" s="1"/>
  <c r="E252" i="1" a="1"/>
  <c r="E252" i="1"/>
  <c r="E253" i="1" a="1"/>
  <c r="E253" i="1" s="1"/>
  <c r="E254" i="1" a="1"/>
  <c r="E254" i="1" s="1"/>
  <c r="E255" i="1" a="1"/>
  <c r="E255" i="1" s="1"/>
  <c r="E256" i="1" a="1"/>
  <c r="E256" i="1" s="1"/>
  <c r="E257" i="1" a="1"/>
  <c r="E257" i="1"/>
  <c r="E258" i="1" a="1"/>
  <c r="E258" i="1"/>
  <c r="E259" i="1" a="1"/>
  <c r="E259" i="1" s="1"/>
  <c r="E260" i="1" a="1"/>
  <c r="E260" i="1" s="1"/>
  <c r="E261" i="1" a="1"/>
  <c r="E261" i="1"/>
  <c r="E262" i="1" a="1"/>
  <c r="E262" i="1" s="1"/>
  <c r="E263" i="1" a="1"/>
  <c r="E263" i="1" s="1"/>
  <c r="E264" i="1" a="1"/>
  <c r="E264" i="1" s="1"/>
  <c r="E265" i="1" a="1"/>
  <c r="E265" i="1" s="1"/>
  <c r="E266" i="1" a="1"/>
  <c r="E266" i="1"/>
  <c r="E267" i="1" a="1"/>
  <c r="E267" i="1" s="1"/>
  <c r="E268" i="1" a="1"/>
  <c r="E268" i="1" s="1"/>
  <c r="E269" i="1" a="1"/>
  <c r="E269" i="1" s="1"/>
  <c r="E270" i="1" a="1"/>
  <c r="E270" i="1"/>
  <c r="E271" i="1" a="1"/>
  <c r="E271" i="1" s="1"/>
  <c r="E272" i="1" a="1"/>
  <c r="E272" i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/>
  <c r="E281" i="1" a="1"/>
  <c r="E281" i="1"/>
  <c r="E282" i="1" a="1"/>
  <c r="E282" i="1" s="1"/>
  <c r="E283" i="1" a="1"/>
  <c r="E283" i="1" s="1"/>
  <c r="E284" i="1" a="1"/>
  <c r="E284" i="1"/>
  <c r="E285" i="1" a="1"/>
  <c r="E285" i="1" s="1"/>
  <c r="E286" i="1" a="1"/>
  <c r="E286" i="1" s="1"/>
  <c r="E287" i="1" a="1"/>
  <c r="E287" i="1" s="1"/>
  <c r="E288" i="1" a="1"/>
  <c r="E288" i="1" s="1"/>
  <c r="E289" i="1" a="1"/>
  <c r="E289" i="1"/>
  <c r="E290" i="1" a="1"/>
  <c r="E290" i="1"/>
  <c r="E291" i="1" a="1"/>
  <c r="E291" i="1" s="1"/>
  <c r="E292" i="1" a="1"/>
  <c r="E292" i="1" s="1"/>
  <c r="E293" i="1" a="1"/>
  <c r="E293" i="1"/>
  <c r="E294" i="1" a="1"/>
  <c r="E294" i="1" s="1"/>
  <c r="E295" i="1" a="1"/>
  <c r="E295" i="1" s="1"/>
  <c r="E296" i="1" a="1"/>
  <c r="E296" i="1" s="1"/>
  <c r="E297" i="1" a="1"/>
  <c r="E297" i="1" s="1"/>
  <c r="E298" i="1" a="1"/>
  <c r="E298" i="1"/>
  <c r="E299" i="1" a="1"/>
  <c r="E299" i="1" s="1"/>
  <c r="E300" i="1" a="1"/>
  <c r="E300" i="1" s="1"/>
  <c r="E301" i="1" a="1"/>
  <c r="E301" i="1" s="1"/>
  <c r="E302" i="1" a="1"/>
  <c r="E302" i="1"/>
  <c r="E303" i="1" a="1"/>
  <c r="E303" i="1" s="1"/>
  <c r="E304" i="1" a="1"/>
  <c r="E304" i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/>
  <c r="E313" i="1" a="1"/>
  <c r="E313" i="1"/>
  <c r="E314" i="1" a="1"/>
  <c r="E314" i="1" s="1"/>
  <c r="E315" i="1" a="1"/>
  <c r="E315" i="1" s="1"/>
  <c r="E316" i="1" a="1"/>
  <c r="E316" i="1"/>
  <c r="E317" i="1" a="1"/>
  <c r="E317" i="1" s="1"/>
  <c r="E318" i="1" a="1"/>
  <c r="E318" i="1" s="1"/>
  <c r="E319" i="1" a="1"/>
  <c r="E319" i="1" s="1"/>
  <c r="E320" i="1" a="1"/>
  <c r="E320" i="1" s="1"/>
  <c r="E321" i="1" a="1"/>
  <c r="E321" i="1"/>
  <c r="E322" i="1" a="1"/>
  <c r="E322" i="1"/>
  <c r="E323" i="1" a="1"/>
  <c r="E323" i="1" s="1"/>
  <c r="E324" i="1" a="1"/>
  <c r="E324" i="1" s="1"/>
  <c r="E325" i="1" a="1"/>
  <c r="E325" i="1"/>
  <c r="E326" i="1" a="1"/>
  <c r="E326" i="1" s="1"/>
  <c r="E327" i="1" a="1"/>
  <c r="E327" i="1" s="1"/>
  <c r="E328" i="1" a="1"/>
  <c r="E328" i="1" s="1"/>
  <c r="E329" i="1" a="1"/>
  <c r="E329" i="1" s="1"/>
  <c r="E330" i="1" a="1"/>
  <c r="E330" i="1"/>
  <c r="E331" i="1" a="1"/>
  <c r="E331" i="1" s="1"/>
  <c r="E332" i="1" a="1"/>
  <c r="E332" i="1" s="1"/>
  <c r="E333" i="1" a="1"/>
  <c r="E333" i="1" s="1"/>
  <c r="E334" i="1" a="1"/>
  <c r="E334" i="1"/>
  <c r="E335" i="1" a="1"/>
  <c r="E335" i="1" s="1"/>
  <c r="E336" i="1" a="1"/>
  <c r="E336" i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/>
  <c r="E345" i="1" a="1"/>
  <c r="E345" i="1"/>
  <c r="E346" i="1" a="1"/>
  <c r="E346" i="1" s="1"/>
  <c r="E347" i="1" a="1"/>
  <c r="E347" i="1" s="1"/>
  <c r="E348" i="1" a="1"/>
  <c r="E348" i="1"/>
  <c r="E349" i="1" a="1"/>
  <c r="E349" i="1"/>
  <c r="E350" i="1" a="1"/>
  <c r="E350" i="1" s="1"/>
  <c r="E351" i="1" a="1"/>
  <c r="E351" i="1" s="1"/>
  <c r="E352" i="1" a="1"/>
  <c r="E352" i="1"/>
  <c r="E353" i="1" a="1"/>
  <c r="E353" i="1"/>
  <c r="E354" i="1" a="1"/>
  <c r="E354" i="1" s="1"/>
  <c r="E6" i="1" a="1"/>
  <c r="E6" i="1" s="1"/>
  <c r="E5" i="1" a="1"/>
  <c r="E5" i="1" s="1"/>
  <c r="J354" i="1" l="1"/>
  <c r="H354" i="1"/>
  <c r="J353" i="1"/>
  <c r="H353" i="1"/>
  <c r="J352" i="1"/>
  <c r="H352" i="1"/>
  <c r="J351" i="1"/>
  <c r="H351" i="1"/>
  <c r="J350" i="1"/>
  <c r="H350" i="1"/>
  <c r="J349" i="1"/>
  <c r="H349" i="1"/>
  <c r="J348" i="1"/>
  <c r="H348" i="1"/>
  <c r="J347" i="1"/>
  <c r="H347" i="1"/>
  <c r="J346" i="1"/>
  <c r="H346" i="1"/>
  <c r="J345" i="1"/>
  <c r="H345" i="1"/>
  <c r="J344" i="1"/>
  <c r="H344" i="1"/>
  <c r="J343" i="1"/>
  <c r="H343" i="1"/>
  <c r="J342" i="1"/>
  <c r="H342" i="1"/>
  <c r="J341" i="1"/>
  <c r="H341" i="1"/>
  <c r="J340" i="1"/>
  <c r="H340" i="1"/>
  <c r="J339" i="1"/>
  <c r="H339" i="1"/>
  <c r="J338" i="1"/>
  <c r="H338" i="1"/>
  <c r="J337" i="1"/>
  <c r="H337" i="1"/>
  <c r="J336" i="1"/>
  <c r="H336" i="1"/>
  <c r="J335" i="1"/>
  <c r="H335" i="1"/>
  <c r="J334" i="1"/>
  <c r="H334" i="1"/>
  <c r="J333" i="1"/>
  <c r="H333" i="1"/>
  <c r="J332" i="1"/>
  <c r="H332" i="1"/>
  <c r="J331" i="1"/>
  <c r="H331" i="1"/>
  <c r="J330" i="1"/>
  <c r="H330" i="1"/>
  <c r="J329" i="1"/>
  <c r="H329" i="1"/>
  <c r="J328" i="1"/>
  <c r="H328" i="1"/>
  <c r="J327" i="1"/>
  <c r="H327" i="1"/>
  <c r="J326" i="1"/>
  <c r="H326" i="1"/>
  <c r="J325" i="1"/>
  <c r="H325" i="1"/>
  <c r="J324" i="1"/>
  <c r="H324" i="1"/>
  <c r="J323" i="1"/>
  <c r="H323" i="1"/>
  <c r="J322" i="1"/>
  <c r="H322" i="1"/>
  <c r="J321" i="1"/>
  <c r="H321" i="1"/>
  <c r="J320" i="1"/>
  <c r="H320" i="1"/>
  <c r="J319" i="1"/>
  <c r="H319" i="1"/>
  <c r="J318" i="1"/>
  <c r="H318" i="1"/>
  <c r="J317" i="1"/>
  <c r="H317" i="1"/>
  <c r="J316" i="1"/>
  <c r="H316" i="1"/>
  <c r="J315" i="1"/>
  <c r="H315" i="1"/>
  <c r="J314" i="1"/>
  <c r="H314" i="1"/>
  <c r="J313" i="1"/>
  <c r="H313" i="1"/>
  <c r="J312" i="1"/>
  <c r="H312" i="1"/>
  <c r="J311" i="1"/>
  <c r="H311" i="1"/>
  <c r="J310" i="1"/>
  <c r="H310" i="1"/>
  <c r="J309" i="1"/>
  <c r="H309" i="1"/>
  <c r="J308" i="1"/>
  <c r="H308" i="1"/>
  <c r="J307" i="1"/>
  <c r="H307" i="1"/>
  <c r="J306" i="1"/>
  <c r="H306" i="1"/>
  <c r="J305" i="1"/>
  <c r="H305" i="1"/>
  <c r="J304" i="1"/>
  <c r="H304" i="1"/>
  <c r="J303" i="1"/>
  <c r="H303" i="1"/>
  <c r="J302" i="1"/>
  <c r="H302" i="1"/>
  <c r="J301" i="1"/>
  <c r="H301" i="1"/>
  <c r="J300" i="1"/>
  <c r="H300" i="1"/>
  <c r="J299" i="1"/>
  <c r="H299" i="1"/>
  <c r="J298" i="1"/>
  <c r="H298" i="1"/>
  <c r="J297" i="1"/>
  <c r="H297" i="1"/>
  <c r="J296" i="1"/>
  <c r="H296" i="1"/>
  <c r="J295" i="1"/>
  <c r="H295" i="1"/>
  <c r="J294" i="1"/>
  <c r="H294" i="1"/>
  <c r="J293" i="1"/>
  <c r="H293" i="1"/>
  <c r="J292" i="1"/>
  <c r="H292" i="1"/>
  <c r="J291" i="1"/>
  <c r="H291" i="1"/>
  <c r="J290" i="1"/>
  <c r="H290" i="1"/>
  <c r="J289" i="1"/>
  <c r="H289" i="1"/>
  <c r="J288" i="1"/>
  <c r="H288" i="1"/>
  <c r="J287" i="1"/>
  <c r="H287" i="1"/>
  <c r="J286" i="1"/>
  <c r="H286" i="1"/>
  <c r="J285" i="1"/>
  <c r="H285" i="1"/>
  <c r="J284" i="1"/>
  <c r="H284" i="1"/>
  <c r="J283" i="1"/>
  <c r="H283" i="1"/>
  <c r="J282" i="1"/>
  <c r="H282" i="1"/>
  <c r="J281" i="1"/>
  <c r="H281" i="1"/>
  <c r="J280" i="1"/>
  <c r="H280" i="1"/>
  <c r="J279" i="1"/>
  <c r="H279" i="1"/>
  <c r="J278" i="1"/>
  <c r="H278" i="1"/>
  <c r="J277" i="1"/>
  <c r="H277" i="1"/>
  <c r="J276" i="1"/>
  <c r="H276" i="1"/>
  <c r="J275" i="1"/>
  <c r="H275" i="1"/>
  <c r="J274" i="1"/>
  <c r="H274" i="1"/>
  <c r="J273" i="1"/>
  <c r="H273" i="1"/>
  <c r="J272" i="1"/>
  <c r="H272" i="1"/>
  <c r="J271" i="1"/>
  <c r="H271" i="1"/>
  <c r="J270" i="1"/>
  <c r="H270" i="1"/>
  <c r="J269" i="1"/>
  <c r="H269" i="1"/>
  <c r="J268" i="1"/>
  <c r="H268" i="1"/>
  <c r="J267" i="1"/>
  <c r="H267" i="1"/>
  <c r="J266" i="1"/>
  <c r="H266" i="1"/>
  <c r="J265" i="1"/>
  <c r="H265" i="1"/>
  <c r="J264" i="1"/>
  <c r="H264" i="1"/>
  <c r="J263" i="1"/>
  <c r="H263" i="1"/>
  <c r="J262" i="1"/>
  <c r="H262" i="1"/>
  <c r="J261" i="1"/>
  <c r="H261" i="1"/>
  <c r="J260" i="1"/>
  <c r="H260" i="1"/>
  <c r="J259" i="1"/>
  <c r="H259" i="1"/>
  <c r="J258" i="1"/>
  <c r="H258" i="1"/>
  <c r="J257" i="1"/>
  <c r="H257" i="1"/>
  <c r="J256" i="1"/>
  <c r="H256" i="1"/>
  <c r="J255" i="1"/>
  <c r="H255" i="1"/>
  <c r="J254" i="1"/>
  <c r="H254" i="1"/>
  <c r="J253" i="1"/>
  <c r="H253" i="1"/>
  <c r="J252" i="1"/>
  <c r="H252" i="1"/>
  <c r="J251" i="1"/>
  <c r="H251" i="1"/>
  <c r="J250" i="1"/>
  <c r="H250" i="1"/>
  <c r="J249" i="1"/>
  <c r="H249" i="1"/>
  <c r="J248" i="1"/>
  <c r="H248" i="1"/>
  <c r="J247" i="1"/>
  <c r="H247" i="1"/>
  <c r="J246" i="1"/>
  <c r="H246" i="1"/>
  <c r="J245" i="1"/>
  <c r="H245" i="1"/>
  <c r="J244" i="1"/>
  <c r="H244" i="1"/>
  <c r="J243" i="1"/>
  <c r="H243" i="1"/>
  <c r="J242" i="1"/>
  <c r="H242" i="1"/>
  <c r="J241" i="1"/>
  <c r="H241" i="1"/>
  <c r="J240" i="1"/>
  <c r="H240" i="1"/>
  <c r="J239" i="1"/>
  <c r="H239" i="1"/>
  <c r="J238" i="1"/>
  <c r="H238" i="1"/>
  <c r="J237" i="1"/>
  <c r="H237" i="1"/>
  <c r="J236" i="1"/>
  <c r="H236" i="1"/>
  <c r="J235" i="1"/>
  <c r="H235" i="1"/>
  <c r="J234" i="1"/>
  <c r="H234" i="1"/>
  <c r="J233" i="1"/>
  <c r="H233" i="1"/>
  <c r="J232" i="1"/>
  <c r="H232" i="1"/>
  <c r="J231" i="1"/>
  <c r="H231" i="1"/>
  <c r="J230" i="1"/>
  <c r="H230" i="1"/>
  <c r="J229" i="1"/>
  <c r="H229" i="1"/>
  <c r="J228" i="1"/>
  <c r="H228" i="1"/>
  <c r="J227" i="1"/>
  <c r="H227" i="1"/>
  <c r="J226" i="1"/>
  <c r="H226" i="1"/>
  <c r="J225" i="1"/>
  <c r="H225" i="1"/>
  <c r="J224" i="1"/>
  <c r="H224" i="1"/>
  <c r="J223" i="1"/>
  <c r="H223" i="1"/>
  <c r="J222" i="1"/>
  <c r="H222" i="1"/>
  <c r="J221" i="1"/>
  <c r="H221" i="1"/>
  <c r="J220" i="1"/>
  <c r="H220" i="1"/>
  <c r="J219" i="1"/>
  <c r="H219" i="1"/>
  <c r="J218" i="1"/>
  <c r="H218" i="1"/>
  <c r="J217" i="1"/>
  <c r="H217" i="1"/>
  <c r="J216" i="1"/>
  <c r="H216" i="1"/>
  <c r="J215" i="1"/>
  <c r="H215" i="1"/>
  <c r="J214" i="1"/>
  <c r="H214" i="1"/>
  <c r="J213" i="1"/>
  <c r="H213" i="1"/>
  <c r="J212" i="1"/>
  <c r="H212" i="1"/>
  <c r="J211" i="1"/>
  <c r="H211" i="1"/>
  <c r="J210" i="1"/>
  <c r="H210" i="1"/>
  <c r="J209" i="1"/>
  <c r="H209" i="1"/>
  <c r="J208" i="1"/>
  <c r="H208" i="1"/>
  <c r="J207" i="1"/>
  <c r="H207" i="1"/>
  <c r="J206" i="1"/>
  <c r="H206" i="1"/>
  <c r="J205" i="1"/>
  <c r="H205" i="1"/>
  <c r="J204" i="1"/>
  <c r="H204" i="1"/>
  <c r="J203" i="1"/>
  <c r="H203" i="1"/>
  <c r="J202" i="1"/>
  <c r="H202" i="1"/>
  <c r="J201" i="1"/>
  <c r="H201" i="1"/>
  <c r="J200" i="1"/>
  <c r="H200" i="1"/>
  <c r="J199" i="1"/>
  <c r="H199" i="1"/>
  <c r="J198" i="1"/>
  <c r="H198" i="1"/>
  <c r="J197" i="1"/>
  <c r="H197" i="1"/>
  <c r="J196" i="1"/>
  <c r="H196" i="1"/>
  <c r="J195" i="1"/>
  <c r="H195" i="1"/>
  <c r="J194" i="1"/>
  <c r="H194" i="1"/>
  <c r="J193" i="1"/>
  <c r="H193" i="1"/>
  <c r="J192" i="1"/>
  <c r="H192" i="1"/>
  <c r="J191" i="1"/>
  <c r="H191" i="1"/>
  <c r="J190" i="1"/>
  <c r="H190" i="1"/>
  <c r="J189" i="1"/>
  <c r="H189" i="1"/>
  <c r="J188" i="1"/>
  <c r="H188" i="1"/>
  <c r="J187" i="1"/>
  <c r="H187" i="1"/>
  <c r="J186" i="1"/>
  <c r="H186" i="1"/>
  <c r="J185" i="1"/>
  <c r="H185" i="1"/>
  <c r="J184" i="1"/>
  <c r="H184" i="1"/>
  <c r="J183" i="1"/>
  <c r="H183" i="1"/>
  <c r="J182" i="1"/>
  <c r="H182" i="1"/>
  <c r="J181" i="1"/>
  <c r="H181" i="1"/>
  <c r="J180" i="1"/>
  <c r="H180" i="1"/>
  <c r="J179" i="1"/>
  <c r="H179" i="1"/>
  <c r="J178" i="1"/>
  <c r="H178" i="1"/>
  <c r="J177" i="1"/>
  <c r="H177" i="1"/>
  <c r="J176" i="1"/>
  <c r="H176" i="1"/>
  <c r="J175" i="1"/>
  <c r="H175" i="1"/>
  <c r="J174" i="1"/>
  <c r="H174" i="1"/>
  <c r="J173" i="1"/>
  <c r="H173" i="1"/>
  <c r="J172" i="1"/>
  <c r="H172" i="1"/>
  <c r="J171" i="1"/>
  <c r="H171" i="1"/>
  <c r="J170" i="1"/>
  <c r="H170" i="1"/>
  <c r="J169" i="1"/>
  <c r="H169" i="1"/>
  <c r="J168" i="1"/>
  <c r="H168" i="1"/>
  <c r="J167" i="1"/>
  <c r="H167" i="1"/>
  <c r="J166" i="1"/>
  <c r="H166" i="1"/>
  <c r="J165" i="1"/>
  <c r="H165" i="1"/>
  <c r="J164" i="1"/>
  <c r="H164" i="1"/>
  <c r="J163" i="1"/>
  <c r="H163" i="1"/>
  <c r="J162" i="1"/>
  <c r="H162" i="1"/>
  <c r="J161" i="1"/>
  <c r="H161" i="1"/>
  <c r="J160" i="1"/>
  <c r="H160" i="1"/>
  <c r="J159" i="1"/>
  <c r="H159" i="1"/>
  <c r="J158" i="1"/>
  <c r="H158" i="1"/>
  <c r="J157" i="1"/>
  <c r="H157" i="1"/>
  <c r="J156" i="1"/>
  <c r="H156" i="1"/>
  <c r="J155" i="1"/>
  <c r="H155" i="1"/>
  <c r="J154" i="1"/>
  <c r="H154" i="1"/>
  <c r="J153" i="1"/>
  <c r="H153" i="1"/>
  <c r="J152" i="1"/>
  <c r="H152" i="1"/>
  <c r="J151" i="1"/>
  <c r="H151" i="1"/>
  <c r="J150" i="1"/>
  <c r="H150" i="1"/>
  <c r="J149" i="1"/>
  <c r="H149" i="1"/>
  <c r="J148" i="1"/>
  <c r="H148" i="1"/>
  <c r="J147" i="1"/>
  <c r="H147" i="1"/>
  <c r="J146" i="1"/>
  <c r="H146" i="1"/>
  <c r="J145" i="1"/>
  <c r="H145" i="1"/>
  <c r="J144" i="1"/>
  <c r="H144" i="1"/>
  <c r="J143" i="1"/>
  <c r="H143" i="1"/>
  <c r="J142" i="1"/>
  <c r="H142" i="1"/>
  <c r="J141" i="1"/>
  <c r="H141" i="1"/>
  <c r="J140" i="1"/>
  <c r="H140" i="1"/>
  <c r="J139" i="1"/>
  <c r="H139" i="1"/>
  <c r="J138" i="1"/>
  <c r="H138" i="1"/>
  <c r="J137" i="1"/>
  <c r="H137" i="1"/>
  <c r="J136" i="1"/>
  <c r="H136" i="1"/>
  <c r="J135" i="1"/>
  <c r="H135" i="1"/>
  <c r="J134" i="1"/>
  <c r="H134" i="1"/>
  <c r="J133" i="1"/>
  <c r="H133" i="1"/>
  <c r="J132" i="1"/>
  <c r="H132" i="1"/>
  <c r="J131" i="1"/>
  <c r="H131" i="1"/>
  <c r="J130" i="1"/>
  <c r="H130" i="1"/>
  <c r="J129" i="1"/>
  <c r="H129" i="1"/>
  <c r="J128" i="1"/>
  <c r="H128" i="1"/>
  <c r="J127" i="1"/>
  <c r="H127" i="1"/>
  <c r="J126" i="1"/>
  <c r="H126" i="1"/>
  <c r="J125" i="1"/>
  <c r="H125" i="1"/>
  <c r="J124" i="1"/>
  <c r="H124" i="1"/>
  <c r="J123" i="1"/>
  <c r="H123" i="1"/>
  <c r="J122" i="1"/>
  <c r="H122" i="1"/>
  <c r="J121" i="1"/>
  <c r="H121" i="1"/>
  <c r="J120" i="1"/>
  <c r="H120" i="1"/>
  <c r="J119" i="1"/>
  <c r="H119" i="1"/>
  <c r="J118" i="1"/>
  <c r="H118" i="1"/>
  <c r="J117" i="1"/>
  <c r="H117" i="1"/>
  <c r="J116" i="1"/>
  <c r="H116" i="1"/>
  <c r="J115" i="1"/>
  <c r="H115" i="1"/>
  <c r="J114" i="1"/>
  <c r="H114" i="1"/>
  <c r="J113" i="1"/>
  <c r="H113" i="1"/>
  <c r="J112" i="1"/>
  <c r="H112" i="1"/>
  <c r="J111" i="1"/>
  <c r="H111" i="1"/>
  <c r="J110" i="1"/>
  <c r="H110" i="1"/>
  <c r="J109" i="1"/>
  <c r="H109" i="1"/>
  <c r="J108" i="1"/>
  <c r="H108" i="1"/>
  <c r="J107" i="1"/>
  <c r="H107" i="1"/>
  <c r="J106" i="1"/>
  <c r="H106" i="1"/>
  <c r="J105" i="1"/>
  <c r="H105" i="1"/>
  <c r="J104" i="1"/>
  <c r="H104" i="1"/>
  <c r="J103" i="1"/>
  <c r="H103" i="1"/>
  <c r="J102" i="1"/>
  <c r="H102" i="1"/>
  <c r="J101" i="1"/>
  <c r="H101" i="1"/>
  <c r="J100" i="1"/>
  <c r="H100" i="1"/>
  <c r="J99" i="1"/>
  <c r="H99" i="1"/>
  <c r="J98" i="1"/>
  <c r="H98" i="1"/>
  <c r="J97" i="1"/>
  <c r="H97" i="1"/>
  <c r="J96" i="1"/>
  <c r="H96" i="1"/>
  <c r="J95" i="1"/>
  <c r="H95" i="1"/>
  <c r="J94" i="1"/>
  <c r="H94" i="1"/>
  <c r="J93" i="1"/>
  <c r="H93" i="1"/>
  <c r="J92" i="1"/>
  <c r="H92" i="1"/>
  <c r="J91" i="1"/>
  <c r="H91" i="1"/>
  <c r="J90" i="1"/>
  <c r="H90" i="1"/>
  <c r="J89" i="1"/>
  <c r="H89" i="1"/>
  <c r="J88" i="1"/>
  <c r="H88" i="1"/>
  <c r="J87" i="1"/>
  <c r="H87" i="1"/>
  <c r="J86" i="1"/>
  <c r="H86" i="1"/>
  <c r="J85" i="1"/>
  <c r="H85" i="1"/>
  <c r="J84" i="1"/>
  <c r="H84" i="1"/>
  <c r="J83" i="1"/>
  <c r="H83" i="1"/>
  <c r="J82" i="1"/>
  <c r="H82" i="1"/>
  <c r="J81" i="1"/>
  <c r="H81" i="1"/>
  <c r="J80" i="1"/>
  <c r="H80" i="1"/>
  <c r="J79" i="1"/>
  <c r="H79" i="1"/>
  <c r="J78" i="1"/>
  <c r="H78" i="1"/>
  <c r="J77" i="1"/>
  <c r="H77" i="1"/>
  <c r="J76" i="1"/>
  <c r="H76" i="1"/>
  <c r="J75" i="1"/>
  <c r="H75" i="1"/>
  <c r="J74" i="1"/>
  <c r="H74" i="1"/>
  <c r="J73" i="1"/>
  <c r="H73" i="1"/>
  <c r="J72" i="1"/>
  <c r="H72" i="1"/>
  <c r="J71" i="1"/>
  <c r="H71" i="1"/>
  <c r="J70" i="1"/>
  <c r="H70" i="1"/>
  <c r="J69" i="1"/>
  <c r="H69" i="1"/>
  <c r="J68" i="1"/>
  <c r="H68" i="1"/>
  <c r="J67" i="1"/>
  <c r="H67" i="1"/>
  <c r="J66" i="1"/>
  <c r="H66" i="1"/>
  <c r="J65" i="1"/>
  <c r="H65" i="1"/>
  <c r="J64" i="1"/>
  <c r="H64" i="1"/>
  <c r="J63" i="1"/>
  <c r="H63" i="1"/>
  <c r="J62" i="1"/>
  <c r="H62" i="1"/>
  <c r="J61" i="1"/>
  <c r="H61" i="1"/>
  <c r="J60" i="1"/>
  <c r="H60" i="1"/>
  <c r="J59" i="1"/>
  <c r="H59" i="1"/>
  <c r="J58" i="1"/>
  <c r="H58" i="1"/>
  <c r="J57" i="1"/>
  <c r="H57" i="1"/>
  <c r="J56" i="1"/>
  <c r="H56" i="1"/>
  <c r="J55" i="1"/>
  <c r="H55" i="1"/>
  <c r="J54" i="1"/>
  <c r="H54" i="1"/>
  <c r="J53" i="1"/>
  <c r="H53" i="1"/>
  <c r="J52" i="1"/>
  <c r="H52" i="1"/>
  <c r="J51" i="1"/>
  <c r="H51" i="1"/>
  <c r="J50" i="1"/>
  <c r="H50" i="1"/>
  <c r="J49" i="1"/>
  <c r="H49" i="1"/>
  <c r="J48" i="1"/>
  <c r="H48" i="1"/>
  <c r="J47" i="1"/>
  <c r="H47" i="1"/>
  <c r="J46" i="1"/>
  <c r="H46" i="1"/>
  <c r="J45" i="1"/>
  <c r="H45" i="1"/>
  <c r="J44" i="1"/>
  <c r="H44" i="1"/>
  <c r="J43" i="1"/>
  <c r="H43" i="1"/>
  <c r="J42" i="1"/>
  <c r="H42" i="1"/>
  <c r="J41" i="1"/>
  <c r="H41" i="1"/>
  <c r="J40" i="1"/>
  <c r="H40" i="1"/>
  <c r="J39" i="1"/>
  <c r="H39" i="1"/>
  <c r="J38" i="1"/>
  <c r="H38" i="1"/>
  <c r="J37" i="1"/>
  <c r="H37" i="1"/>
  <c r="J36" i="1"/>
  <c r="H36" i="1"/>
  <c r="J35" i="1"/>
  <c r="H35" i="1"/>
  <c r="J34" i="1"/>
  <c r="H34" i="1"/>
  <c r="J33" i="1"/>
  <c r="H33" i="1"/>
  <c r="J32" i="1"/>
  <c r="H32" i="1"/>
  <c r="J31" i="1"/>
  <c r="H31" i="1"/>
  <c r="J30" i="1"/>
  <c r="H30" i="1"/>
  <c r="J29" i="1"/>
  <c r="H29" i="1"/>
  <c r="J28" i="1"/>
  <c r="H28" i="1"/>
  <c r="J27" i="1"/>
  <c r="H27" i="1"/>
  <c r="J26" i="1"/>
  <c r="H26" i="1"/>
  <c r="J25" i="1"/>
  <c r="H25" i="1"/>
  <c r="J24" i="1"/>
  <c r="H24" i="1"/>
  <c r="J23" i="1"/>
  <c r="H23" i="1"/>
  <c r="J22" i="1"/>
  <c r="H22" i="1"/>
  <c r="J21" i="1"/>
  <c r="H21" i="1"/>
  <c r="J20" i="1"/>
  <c r="H20" i="1"/>
  <c r="J19" i="1"/>
  <c r="H19" i="1"/>
  <c r="J18" i="1"/>
  <c r="H18" i="1"/>
  <c r="J17" i="1"/>
  <c r="H17" i="1"/>
  <c r="J16" i="1"/>
  <c r="H16" i="1"/>
  <c r="J15" i="1"/>
  <c r="H15" i="1"/>
  <c r="J14" i="1"/>
  <c r="H14" i="1"/>
  <c r="J13" i="1"/>
  <c r="H13" i="1"/>
  <c r="J12" i="1"/>
  <c r="H12" i="1"/>
  <c r="J11" i="1"/>
  <c r="H11" i="1"/>
  <c r="J10" i="1"/>
  <c r="H10" i="1"/>
  <c r="J9" i="1"/>
  <c r="H9" i="1"/>
  <c r="J8" i="1"/>
  <c r="H8" i="1"/>
  <c r="J7" i="1"/>
  <c r="H7" i="1"/>
  <c r="J6" i="1"/>
  <c r="H6" i="1"/>
  <c r="J5" i="1"/>
  <c r="H5" i="1"/>
  <c r="G356" i="1" l="1"/>
  <c r="M7" i="1"/>
  <c r="L12" i="1" s="1"/>
  <c r="N9" i="1"/>
  <c r="L14" i="1" s="1"/>
  <c r="M9" i="1"/>
  <c r="N7" i="1"/>
  <c r="L13" i="1" l="1"/>
  <c r="N10" i="1"/>
  <c r="L15" i="1"/>
  <c r="L18" i="1" s="1"/>
  <c r="R4" i="1" s="1"/>
  <c r="O9" i="1"/>
  <c r="O7" i="1"/>
  <c r="M10" i="1"/>
  <c r="L20" i="1" l="1"/>
  <c r="L17" i="1"/>
  <c r="S4" i="1" s="1"/>
  <c r="O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<sst xmlns="http://schemas.openxmlformats.org/spreadsheetml/2006/main" count="4549" uniqueCount="854">
  <si>
    <t>ROC Analysis: Group #1 = "condition present" (good student)</t>
  </si>
  <si>
    <t>Cut-Off and Predictions</t>
  </si>
  <si>
    <t>Simple</t>
  </si>
  <si>
    <t>FPR</t>
  </si>
  <si>
    <t>TPR</t>
  </si>
  <si>
    <t>Obs</t>
  </si>
  <si>
    <t>Group</t>
  </si>
  <si>
    <t>GPA</t>
  </si>
  <si>
    <t>GMAT</t>
  </si>
  <si>
    <t>Yi-Hat</t>
  </si>
  <si>
    <t>Outcome</t>
  </si>
  <si>
    <t>Cut-Off</t>
  </si>
  <si>
    <t>Classification Table: Cost-Weighted Cut-Off</t>
  </si>
  <si>
    <t>Predict 1</t>
  </si>
  <si>
    <t>Predict 2</t>
  </si>
  <si>
    <t>Total</t>
  </si>
  <si>
    <t>Actual 1</t>
  </si>
  <si>
    <t>Actual 2</t>
  </si>
  <si>
    <t>True Positive</t>
  </si>
  <si>
    <t>False Negative</t>
  </si>
  <si>
    <t>True Negative</t>
  </si>
  <si>
    <t>False Positive</t>
  </si>
  <si>
    <t>True Positive Rate (TPR)</t>
  </si>
  <si>
    <t>False Positive Rate (FPR)</t>
  </si>
  <si>
    <t># of Errors</t>
  </si>
  <si>
    <t>% Correctly Classified</t>
  </si>
  <si>
    <t>Average</t>
  </si>
  <si>
    <t xml:space="preserve">Note: I am telling you the real group membership (for these simulated data) but you should do the problem as if </t>
  </si>
  <si>
    <t xml:space="preserve">you did not know the real group membership.  </t>
  </si>
  <si>
    <t>Holdout Sample</t>
  </si>
  <si>
    <t>Data Mining: K Nearest Neighbors Classification - Stored Model</t>
  </si>
  <si>
    <t>Date: 31-Mar-2020 11:49:00</t>
  </si>
  <si>
    <t>Output Navigator</t>
  </si>
  <si>
    <t>Elapsed Times in Milliseconds</t>
  </si>
  <si>
    <t>Data Reading Time</t>
  </si>
  <si>
    <t>Algorithm Time</t>
  </si>
  <si>
    <t>Report Time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</si>
  <si>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</si>
  <si>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</si>
  <si>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</si>
  <si>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2020 Frontline Systems Inc." description="NearestNeighborModel"&gt;</t>
  </si>
  <si>
    <t>&lt;Application name="XLMinerSDK" version="20.0.1.0"/&gt;</t>
  </si>
  <si>
    <t>&lt;Timestamp&gt;2020-3-31 11:49:0&lt;/Timestamp&gt;</t>
  </si>
  <si>
    <t>&lt;/Header&gt;</t>
  </si>
  <si>
    <t>&lt;DataDictionary numberOfFields="3"&gt;</t>
  </si>
  <si>
    <t>&lt;DataField optype="continuous" dataType="double" name="GPA"/&gt;</t>
  </si>
  <si>
    <t>&lt;DataField optype="continuous" dataType="double" name="GMAT"/&gt;</t>
  </si>
  <si>
    <t>&lt;DataField optype="categorical" dataType="string" name="Group"&gt;</t>
  </si>
  <si>
    <t>&lt;Value value="1"/&gt;</t>
  </si>
  <si>
    <t>&lt;Value value="2"/&gt;</t>
  </si>
  <si>
    <t>&lt;/DataField&gt;</t>
  </si>
  <si>
    <t>&lt;/DataDictionary&gt;</t>
  </si>
  <si>
    <t>&lt;NearestNeighborModel modelName="NearestNeighborModel" functionName="classification" algorithmName="NearestNeighbor" numberOfNeighbors="1" includeTies="1" stable="1" categoricalScoringMethod="majorityVote"&gt;</t>
  </si>
  <si>
    <t>&lt;MiningSchema&gt;</t>
  </si>
  <si>
    <t>&lt;MiningField name="Group" usageType="predicted"/&gt;</t>
  </si>
  <si>
    <t>&lt;MiningField name="GPA" usageType="active"/&gt;</t>
  </si>
  <si>
    <t>&lt;MiningField name="GMAT" usageType="active"/&gt;</t>
  </si>
  <si>
    <t>&lt;/MiningSchema&gt;</t>
  </si>
  <si>
    <t>&lt;Output&gt;</t>
  </si>
  <si>
    <t>&lt;OutputField optype="categorical" dataType="string" name="Predicted_Group" feature="predictedValue"/&gt;</t>
  </si>
  <si>
    <t>&lt;/Output&gt;</t>
  </si>
  <si>
    <t>&lt;Targets&gt;</t>
  </si>
  <si>
    <t>&lt;Target field="Group" optype="categorical"&gt;</t>
  </si>
  <si>
    <t>&lt;TargetValue value="1" priorProbability="0.5"/&gt;</t>
  </si>
  <si>
    <t>&lt;TargetValue value="2" priorProbability="0.5"/&gt;</t>
  </si>
  <si>
    <t>&lt;/Target&gt;</t>
  </si>
  <si>
    <t>&lt;/Targets&gt;</t>
  </si>
  <si>
    <t>&lt;LocalTransformations/&gt;</t>
  </si>
  <si>
    <t>&lt;TrainingInstances recordCount="350" fieldCount="3" isTransformed="false"&gt;</t>
  </si>
  <si>
    <t>&lt;InstanceFields&gt;</t>
  </si>
  <si>
    <t>&lt;InstanceField field="GPA" column="col0"/&gt;</t>
  </si>
  <si>
    <t>&lt;InstanceField field="GMAT" column="col1"/&gt;</t>
  </si>
  <si>
    <t>&lt;InstanceField field="Group" column="col2"/&gt;</t>
  </si>
  <si>
    <t>&lt;/InstanceFields&gt;</t>
  </si>
  <si>
    <t>&lt;/TrainingInstances&gt;</t>
  </si>
  <si>
    <t>&lt;InlineTable&gt;</t>
  </si>
  <si>
    <t>&lt;row&gt;</t>
  </si>
  <si>
    <t>&lt;col0&gt;2.96&lt;/col0&gt;</t>
  </si>
  <si>
    <t>&lt;col1&gt;671&lt;/col1&gt;</t>
  </si>
  <si>
    <t>&lt;col2&gt;1&lt;/col2&gt;</t>
  </si>
  <si>
    <t>&lt;/row&gt;</t>
  </si>
  <si>
    <t>&lt;col0&gt;3.1400000000000001&lt;/col0&gt;</t>
  </si>
  <si>
    <t>&lt;col1&gt;548&lt;/col1&gt;</t>
  </si>
  <si>
    <t>&lt;col0&gt;3.2200000000000002&lt;/col0&gt;</t>
  </si>
  <si>
    <t>&lt;col1&gt;557&lt;/col1&gt;</t>
  </si>
  <si>
    <t>&lt;col0&gt;3.29&lt;/col0&gt;</t>
  </si>
  <si>
    <t>&lt;col1&gt;602&lt;/col1&gt;</t>
  </si>
  <si>
    <t>&lt;col0&gt;3.6899999999999999&lt;/col0&gt;</t>
  </si>
  <si>
    <t>&lt;col1&gt;580&lt;/col1&gt;</t>
  </si>
  <si>
    <t>&lt;col0&gt;3.46&lt;/col0&gt;</t>
  </si>
  <si>
    <t>&lt;col1&gt;768&lt;/col1&gt;</t>
  </si>
  <si>
    <t>&lt;col0&gt;3.0299999999999998&lt;/col0&gt;</t>
  </si>
  <si>
    <t>&lt;col1&gt;701&lt;/col1&gt;</t>
  </si>
  <si>
    <t>&lt;col0&gt;3.1899999999999999&lt;/col0&gt;</t>
  </si>
  <si>
    <t>&lt;col1&gt;738&lt;/col1&gt;</t>
  </si>
  <si>
    <t>&lt;col0&gt;3.6299999999999999&lt;/col0&gt;</t>
  </si>
  <si>
    <t>&lt;col1&gt;522&lt;/col1&gt;</t>
  </si>
  <si>
    <t>&lt;col0&gt;3.5899999999999999&lt;/col0&gt;</t>
  </si>
  <si>
    <t>&lt;col1&gt;663&lt;/col1&gt;</t>
  </si>
  <si>
    <t>&lt;col0&gt;2.8599999999999999&lt;/col0&gt;</t>
  </si>
  <si>
    <t>&lt;col1&gt;569&lt;/col1&gt;</t>
  </si>
  <si>
    <t>&lt;col0&gt;2.8500000000000001&lt;/col0&gt;</t>
  </si>
  <si>
    <t>&lt;col1&gt;571&lt;/col1&gt;</t>
  </si>
  <si>
    <t>&lt;col1&gt;494&lt;/col1&gt;</t>
  </si>
  <si>
    <t>&lt;col0&gt;3.2799999999999998&lt;/col0&gt;</t>
  </si>
  <si>
    <t>&lt;col1&gt;446&lt;/col1&gt;</t>
  </si>
  <si>
    <t>&lt;col0&gt;2.8900000000000001&lt;/col0&gt;</t>
  </si>
  <si>
    <t>&lt;col0&gt;3.3700000000000001&lt;/col0&gt;</t>
  </si>
  <si>
    <t>&lt;col1&gt;590&lt;/col1&gt;</t>
  </si>
  <si>
    <t>&lt;col0&gt;2.5299999999999998&lt;/col0&gt;</t>
  </si>
  <si>
    <t>&lt;col1&gt;564&lt;/col1&gt;</t>
  </si>
  <si>
    <t>&lt;col0&gt;3.2400000000000002&lt;/col0&gt;</t>
  </si>
  <si>
    <t>&lt;col1&gt;612&lt;/col1&gt;</t>
  </si>
  <si>
    <t>&lt;col0&gt;3.04&lt;/col0&gt;</t>
  </si>
  <si>
    <t>&lt;col1&gt;596&lt;/col1&gt;</t>
  </si>
  <si>
    <t>&lt;col0&gt;3.4399999999999999&lt;/col0&gt;</t>
  </si>
  <si>
    <t>&lt;col1&gt;685&lt;/col1&gt;</t>
  </si>
  <si>
    <t>&lt;col0&gt;3.3399999999999999&lt;/col0&gt;</t>
  </si>
  <si>
    <t>&lt;col1&gt;583&lt;/col1&gt;</t>
  </si>
  <si>
    <t>&lt;col0&gt;3.52&lt;/col0&gt;</t>
  </si>
  <si>
    <t>&lt;col1&gt;574&lt;/col1&gt;</t>
  </si>
  <si>
    <t>&lt;col0&gt;3.8399999999999999&lt;/col0&gt;</t>
  </si>
  <si>
    <t>&lt;col1&gt;658&lt;/col1&gt;</t>
  </si>
  <si>
    <t>&lt;col0&gt;3.0699999999999998&lt;/col0&gt;</t>
  </si>
  <si>
    <t>&lt;col1&gt;618&lt;/col1&gt;</t>
  </si>
  <si>
    <t>&lt;col0&gt;2.8300000000000001&lt;/col0&gt;</t>
  </si>
  <si>
    <t>&lt;col1&gt;541&lt;/col1&gt;</t>
  </si>
  <si>
    <t>&lt;col0&gt;2.2599999999999998&lt;/col0&gt;</t>
  </si>
  <si>
    <t>&lt;col0&gt;2.75&lt;/col0&gt;</t>
  </si>
  <si>
    <t>&lt;col1&gt;573&lt;/col1&gt;</t>
  </si>
  <si>
    <t>&lt;col0&gt;3.5499999999999998&lt;/col0&gt;</t>
  </si>
  <si>
    <t>&lt;col0&gt;2.7599999999999998&lt;/col0&gt;</t>
  </si>
  <si>
    <t>&lt;col1&gt;622&lt;/col1&gt;</t>
  </si>
  <si>
    <t>&lt;col0&gt;3.48&lt;/col0&gt;</t>
  </si>
  <si>
    <t>&lt;col1&gt;655&lt;/col1&gt;</t>
  </si>
  <si>
    <t>&lt;col0&gt;3.3599999999999999&lt;/col0&gt;</t>
  </si>
  <si>
    <t>&lt;col1&gt;588&lt;/col1&gt;</t>
  </si>
  <si>
    <t>&lt;col0&gt;3.1200000000000001&lt;/col0&gt;</t>
  </si>
  <si>
    <t>&lt;col1&gt;534&lt;/col1&gt;</t>
  </si>
  <si>
    <t>&lt;col0&gt;3.2599999999999998&lt;/col0&gt;</t>
  </si>
  <si>
    <t>&lt;col1&gt;626&lt;/col1&gt;</t>
  </si>
  <si>
    <t>&lt;col1&gt;695&lt;/col1&gt;</t>
  </si>
  <si>
    <t>&lt;col0&gt;3.0800000000000001&lt;/col0&gt;</t>
  </si>
  <si>
    <t>&lt;col0&gt;3.1800000000000002&lt;/col0&gt;</t>
  </si>
  <si>
    <t>&lt;col1&gt;567&lt;/col1&gt;</t>
  </si>
  <si>
    <t>&lt;col0&gt;3.7599999999999998&lt;/col0&gt;</t>
  </si>
  <si>
    <t>&lt;col1&gt;623&lt;/col1&gt;</t>
  </si>
  <si>
    <t>&lt;col0&gt;3.5800000000000001&lt;/col0&gt;</t>
  </si>
  <si>
    <t>&lt;col1&gt;769&lt;/col1&gt;</t>
  </si>
  <si>
    <t>&lt;col0&gt;3.1099999999999999&lt;/col0&gt;</t>
  </si>
  <si>
    <t>&lt;col1&gt;657&lt;/col1&gt;</t>
  </si>
  <si>
    <t>&lt;col1&gt;774&lt;/col1&gt;</t>
  </si>
  <si>
    <t>&lt;col1&gt;505&lt;/col1&gt;</t>
  </si>
  <si>
    <t>&lt;col0&gt;3.7200000000000002&lt;/col0&gt;</t>
  </si>
  <si>
    <t>&lt;col0&gt;2.8199999999999998&lt;/col0&gt;</t>
  </si>
  <si>
    <t>&lt;col1&gt;591&lt;/col1&gt;</t>
  </si>
  <si>
    <t>&lt;col0&gt;2.9700000000000002&lt;/col0&gt;</t>
  </si>
  <si>
    <t>&lt;col1&gt;528&lt;/col1&gt;</t>
  </si>
  <si>
    <t>&lt;col0&gt;3.1699999999999999&lt;/col0&gt;</t>
  </si>
  <si>
    <t>&lt;col1&gt;401&lt;/col1&gt;</t>
  </si>
  <si>
    <t>&lt;col0&gt;2.79&lt;/col0&gt;</t>
  </si>
  <si>
    <t>&lt;col1&gt;532&lt;/col1&gt;</t>
  </si>
  <si>
    <t>&lt;col0&gt;2.46&lt;/col0&gt;</t>
  </si>
  <si>
    <t>&lt;col1&gt;546&lt;/col1&gt;</t>
  </si>
  <si>
    <t>&lt;col0&gt;3.3300000000000001&lt;/col0&gt;</t>
  </si>
  <si>
    <t>&lt;col1&gt;627&lt;/col1&gt;</t>
  </si>
  <si>
    <t>&lt;col0&gt;3.4199999999999999&lt;/col0&gt;</t>
  </si>
  <si>
    <t>&lt;col1&gt;679&lt;/col1&gt;</t>
  </si>
  <si>
    <t>&lt;col0&gt;3.3100000000000001&lt;/col0&gt;</t>
  </si>
  <si>
    <t>&lt;col1&gt;615&lt;/col1&gt;</t>
  </si>
  <si>
    <t>&lt;col0&gt;3.4700000000000002&lt;/col0&gt;</t>
  </si>
  <si>
    <t>&lt;col0&gt;3.8100000000000001&lt;/col0&gt;</t>
  </si>
  <si>
    <t>&lt;col1&gt;610&lt;/col1&gt;</t>
  </si>
  <si>
    <t>&lt;col0&gt;2.9500000000000002&lt;/col0&gt;</t>
  </si>
  <si>
    <t>&lt;col0&gt;2.8100000000000001&lt;/col0&gt;</t>
  </si>
  <si>
    <t>&lt;col1&gt;561&lt;/col1&gt;</t>
  </si>
  <si>
    <t>&lt;col0&gt;2.3999999999999999&lt;/col0&gt;</t>
  </si>
  <si>
    <t>&lt;col1&gt;593&lt;/col1&gt;</t>
  </si>
  <si>
    <t>&lt;col1&gt;597&lt;/col1&gt;</t>
  </si>
  <si>
    <t>&lt;col0&gt;2.7999999999999998&lt;/col0&gt;</t>
  </si>
  <si>
    <t>&lt;col1&gt;643&lt;/col1&gt;</t>
  </si>
  <si>
    <t>&lt;col1&gt;684&lt;/col1&gt;</t>
  </si>
  <si>
    <t>&lt;col0&gt;3.4300000000000002&lt;/col0&gt;</t>
  </si>
  <si>
    <t>&lt;col1&gt;624&lt;/col1&gt;</t>
  </si>
  <si>
    <t>&lt;col1&gt;530&lt;/col1&gt;</t>
  </si>
  <si>
    <t>&lt;col0&gt;3.21&lt;/col0&gt;</t>
  </si>
  <si>
    <t>&lt;col0&gt;3.3799999999999999&lt;/col0&gt;</t>
  </si>
  <si>
    <t>&lt;col1&gt;646&lt;/col1&gt;</t>
  </si>
  <si>
    <t>&lt;col0&gt;2.8999999999999999&lt;/col0&gt;</t>
  </si>
  <si>
    <t>&lt;col1&gt;659&lt;/col1&gt;</t>
  </si>
  <si>
    <t>&lt;col1&gt;556&lt;/col1&gt;</t>
  </si>
  <si>
    <t>&lt;col0&gt;3.23&lt;/col0&gt;</t>
  </si>
  <si>
    <t>&lt;col1&gt;509&lt;/col1&gt;</t>
  </si>
  <si>
    <t>&lt;col1&gt;628&lt;/col1&gt;</t>
  </si>
  <si>
    <t>&lt;col0&gt;3.6400000000000001&lt;/col0&gt;</t>
  </si>
  <si>
    <t>&lt;col0&gt;3.4900000000000002&lt;/col0&gt;</t>
  </si>
  <si>
    <t>&lt;col1&gt;782&lt;/col1&gt;</t>
  </si>
  <si>
    <t>&lt;col1&gt;734&lt;/col1&gt;</t>
  </si>
  <si>
    <t>&lt;col1&gt;703&lt;/col1&gt;</t>
  </si>
  <si>
    <t>&lt;col0&gt;3.7400000000000002&lt;/col0&gt;</t>
  </si>
  <si>
    <t>&lt;col0&gt;3.6000000000000001&lt;/col0&gt;</t>
  </si>
  <si>
    <t>&lt;col1&gt;652&lt;/col1&gt;</t>
  </si>
  <si>
    <t>&lt;col1&gt;592&lt;/col1&gt;</t>
  </si>
  <si>
    <t>&lt;col0&gt;2.77&lt;/col0&gt;</t>
  </si>
  <si>
    <t>&lt;col0&gt;3.1299999999999999&lt;/col0&gt;</t>
  </si>
  <si>
    <t>&lt;col1&gt;467&lt;/col1&gt;</t>
  </si>
  <si>
    <t>&lt;col1&gt;486&lt;/col1&gt;</t>
  </si>
  <si>
    <t>&lt;col0&gt;2.9900000000000002&lt;/col0&gt;</t>
  </si>
  <si>
    <t>&lt;col1&gt;555&lt;/col1&gt;</t>
  </si>
  <si>
    <t>&lt;col0&gt;3.27&lt;/col0&gt;</t>
  </si>
  <si>
    <t>&lt;col0&gt;2.5499999999999998&lt;/col0&gt;</t>
  </si>
  <si>
    <t>&lt;col1&gt;543&lt;/col1&gt;</t>
  </si>
  <si>
    <t>&lt;col0&gt;3.25&lt;/col0&gt;</t>
  </si>
  <si>
    <t>&lt;col1&gt;601&lt;/col1&gt;</t>
  </si>
  <si>
    <t>&lt;col0&gt;3.4100000000000001&lt;/col0&gt;</t>
  </si>
  <si>
    <t>&lt;col1&gt;726&lt;/col1&gt;</t>
  </si>
  <si>
    <t>&lt;col1&gt;620&lt;/col1&gt;</t>
  </si>
  <si>
    <t>&lt;col0&gt;3.7999999999999998&lt;/col0&gt;</t>
  </si>
  <si>
    <t>&lt;col0&gt;2.8399999999999999&lt;/col0&gt;</t>
  </si>
  <si>
    <t>&lt;col0&gt;2.29&lt;/col0&gt;</t>
  </si>
  <si>
    <t>&lt;col1&gt;545&lt;/col1&gt;</t>
  </si>
  <si>
    <t>&lt;col0&gt;2.6899999999999999&lt;/col0&gt;</t>
  </si>
  <si>
    <t>&lt;col1&gt;553&lt;/col1&gt;</t>
  </si>
  <si>
    <t>&lt;col1&gt;558&lt;/col1&gt;</t>
  </si>
  <si>
    <t>&lt;col0&gt;2.6800000000000002&lt;/col0&gt;</t>
  </si>
  <si>
    <t>&lt;col1&gt;605&lt;/col1&gt;</t>
  </si>
  <si>
    <t>&lt;col0&gt;3.6200000000000001&lt;/col0&gt;</t>
  </si>
  <si>
    <t>&lt;col1&gt;654&lt;/col1&gt;</t>
  </si>
  <si>
    <t>&lt;col0&gt;3.2999999999999998&lt;/col0&gt;</t>
  </si>
  <si>
    <t>&lt;col1&gt;572&lt;/col1&gt;</t>
  </si>
  <si>
    <t>&lt;col0&gt;3.3500000000000001&lt;/col0&gt;</t>
  </si>
  <si>
    <t>&lt;col1&gt;600&lt;/col1&gt;</t>
  </si>
  <si>
    <t>&lt;col0&gt;3.0099999999999998&lt;/col0&gt;</t>
  </si>
  <si>
    <t>&lt;col1&gt;705&lt;/col1&gt;</t>
  </si>
  <si>
    <t>&lt;col1&gt;585&lt;/col1&gt;</t>
  </si>
  <si>
    <t>&lt;col1&gt;565&lt;/col1&gt;</t>
  </si>
  <si>
    <t>&lt;col1&gt;758&lt;/col1&gt;</t>
  </si>
  <si>
    <t>&lt;col1&gt;706&lt;/col1&gt;</t>
  </si>
  <si>
    <t>&lt;col1&gt;481&lt;/col1&gt;</t>
  </si>
  <si>
    <t>&lt;col1&gt;616&lt;/col1&gt;</t>
  </si>
  <si>
    <t>&lt;col0&gt;3&lt;/col0&gt;</t>
  </si>
  <si>
    <t>&lt;col1&gt;563&lt;/col1&gt;</t>
  </si>
  <si>
    <t>&lt;col0&gt;2.7400000000000002&lt;/col0&gt;</t>
  </si>
  <si>
    <t>&lt;col1&gt;502&lt;/col1&gt;</t>
  </si>
  <si>
    <t>&lt;col1&gt;422&lt;/col1&gt;</t>
  </si>
  <si>
    <t>&lt;col1&gt;535&lt;/col1&gt;</t>
  </si>
  <si>
    <t>&lt;col1&gt;595&lt;/col1&gt;</t>
  </si>
  <si>
    <t>&lt;col0&gt;2.6200000000000001&lt;/col0&gt;</t>
  </si>
  <si>
    <t>&lt;col0&gt;3.0499999999999998&lt;/col0&gt;</t>
  </si>
  <si>
    <t>&lt;col1&gt;640&lt;/col1&gt;</t>
  </si>
  <si>
    <t>&lt;col0&gt;3.3199999999999998&lt;/col0&gt;</t>
  </si>
  <si>
    <t>&lt;col1&gt;714&lt;/col1&gt;</t>
  </si>
  <si>
    <t>&lt;col1&gt;549&lt;/col1&gt;</t>
  </si>
  <si>
    <t>&lt;col0&gt;3.73&lt;/col0&gt;</t>
  </si>
  <si>
    <t>&lt;col1&gt;688&lt;/col1&gt;</t>
  </si>
  <si>
    <t>&lt;col0&gt;3.0899999999999999&lt;/col0&gt;</t>
  </si>
  <si>
    <t>&lt;col1&gt;637&lt;/col1&gt;</t>
  </si>
  <si>
    <t>&lt;col1&gt;518&lt;/col1&gt;</t>
  </si>
  <si>
    <t>&lt;col0&gt;2.3399999999999999&lt;/col0&gt;</t>
  </si>
  <si>
    <t>&lt;col0&gt;2.6600000000000001&lt;/col0&gt;</t>
  </si>
  <si>
    <t>&lt;col0&gt;3.5699999999999998&lt;/col0&gt;</t>
  </si>
  <si>
    <t>&lt;col1&gt;631&lt;/col1&gt;</t>
  </si>
  <si>
    <t>&lt;col0&gt;3.5099999999999998&lt;/col0&gt;</t>
  </si>
  <si>
    <t>&lt;col0&gt;3.1600000000000001&lt;/col0&gt;</t>
  </si>
  <si>
    <t>&lt;col0&gt;3.3900000000000001&lt;/col0&gt;</t>
  </si>
  <si>
    <t>&lt;col1&gt;584&lt;/col1&gt;</t>
  </si>
  <si>
    <t>&lt;col1&gt;651&lt;/col1&gt;</t>
  </si>
  <si>
    <t>&lt;col1&gt;579&lt;/col1&gt;</t>
  </si>
  <si>
    <t>&lt;col1&gt;575&lt;/col1&gt;</t>
  </si>
  <si>
    <t>&lt;col1&gt;797&lt;/col1&gt;</t>
  </si>
  <si>
    <t>&lt;col1&gt;686&lt;/col1&gt;</t>
  </si>
  <si>
    <t>&lt;col1&gt;716&lt;/col1&gt;</t>
  </si>
  <si>
    <t>&lt;col0&gt;3.6600000000000001&lt;/col0&gt;</t>
  </si>
  <si>
    <t>&lt;col1&gt;699&lt;/col1&gt;</t>
  </si>
  <si>
    <t>&lt;col0&gt;2.8799999999999999&lt;/col0&gt;</t>
  </si>
  <si>
    <t>&lt;col1&gt;552&lt;/col1&gt;</t>
  </si>
  <si>
    <t>&lt;col1&gt;498&lt;/col1&gt;</t>
  </si>
  <si>
    <t>&lt;col1&gt;454&lt;/col1&gt;</t>
  </si>
  <si>
    <t>&lt;col1&gt;507&lt;/col1&gt;</t>
  </si>
  <si>
    <t>&lt;col1&gt;587&lt;/col1&gt;</t>
  </si>
  <si>
    <t>&lt;col1&gt;645&lt;/col1&gt;</t>
  </si>
  <si>
    <t>&lt;col1&gt;617&lt;/col1&gt;</t>
  </si>
  <si>
    <t>&lt;col0&gt;3.4500000000000002&lt;/col0&gt;</t>
  </si>
  <si>
    <t>&lt;col1&gt;594&lt;/col1&gt;</t>
  </si>
  <si>
    <t>&lt;col0&gt;3.79&lt;/col0&gt;</t>
  </si>
  <si>
    <t>&lt;col1&gt;682&lt;/col1&gt;</t>
  </si>
  <si>
    <t>&lt;col1&gt;604&lt;/col1&gt;</t>
  </si>
  <si>
    <t>&lt;col0&gt;2.7000000000000002&lt;/col0&gt;</t>
  </si>
  <si>
    <t>&lt;col1&gt;497&lt;/col1&gt;</t>
  </si>
  <si>
    <t>&lt;col0&gt;2.71&lt;/col0&gt;</t>
  </si>
  <si>
    <t>&lt;col1&gt;599&lt;/col1&gt;</t>
  </si>
  <si>
    <t>&lt;col0&gt;3.5&lt;/col0&gt;</t>
  </si>
  <si>
    <t>&lt;col1&gt;516&lt;/col1&gt;</t>
  </si>
  <si>
    <t>&lt;col1&gt;550&lt;/col1&gt;</t>
  </si>
  <si>
    <t>&lt;col2&gt;2&lt;/col2&gt;</t>
  </si>
  <si>
    <t>&lt;col1&gt;566&lt;/col1&gt;</t>
  </si>
  <si>
    <t>&lt;col0&gt;3.0600000000000001&lt;/col0&gt;</t>
  </si>
  <si>
    <t>&lt;col0&gt;1.98&lt;/col0&gt;</t>
  </si>
  <si>
    <t>&lt;col1&gt;562&lt;/col1&gt;</t>
  </si>
  <si>
    <t>&lt;col0&gt;2.4700000000000002&lt;/col0&gt;</t>
  </si>
  <si>
    <t>&lt;col0&gt;1.8500000000000001&lt;/col0&gt;</t>
  </si>
  <si>
    <t>&lt;col1&gt;464&lt;/col1&gt;</t>
  </si>
  <si>
    <t>&lt;col1&gt;478&lt;/col1&gt;</t>
  </si>
  <si>
    <t>&lt;col0&gt;2.3799999999999999&lt;/col0&gt;</t>
  </si>
  <si>
    <t>&lt;col1&gt;648&lt;/col1&gt;</t>
  </si>
  <si>
    <t>&lt;col0&gt;2.3599999999999999&lt;/col0&gt;</t>
  </si>
  <si>
    <t>&lt;col0&gt;2.73&lt;/col0&gt;</t>
  </si>
  <si>
    <t>&lt;col1&gt;477&lt;/col1&gt;</t>
  </si>
  <si>
    <t>&lt;col0&gt;2.5600000000000001&lt;/col0&gt;</t>
  </si>
  <si>
    <t>&lt;col1&gt;490&lt;/col1&gt;</t>
  </si>
  <si>
    <t>&lt;col0&gt;2.2999999999999998&lt;/col0&gt;</t>
  </si>
  <si>
    <t>&lt;col1&gt;410&lt;/col1&gt;</t>
  </si>
  <si>
    <t>&lt;col1&gt;434&lt;/col1&gt;</t>
  </si>
  <si>
    <t>&lt;col0&gt;2.25&lt;/col0&gt;</t>
  </si>
  <si>
    <t>&lt;col1&gt;466&lt;/col1&gt;</t>
  </si>
  <si>
    <t>&lt;col0&gt;3.1499999999999999&lt;/col0&gt;</t>
  </si>
  <si>
    <t>&lt;col1&gt;388&lt;/col1&gt;</t>
  </si>
  <si>
    <t>&lt;col1&gt;560&lt;/col1&gt;</t>
  </si>
  <si>
    <t>&lt;col1&gt;519&lt;/col1&gt;</t>
  </si>
  <si>
    <t>&lt;col1&gt;491&lt;/col1&gt;</t>
  </si>
  <si>
    <t>&lt;col0&gt;2.54&lt;/col0&gt;</t>
  </si>
  <si>
    <t>&lt;col1&gt;521&lt;/col1&gt;</t>
  </si>
  <si>
    <t>&lt;col0&gt;2.4300000000000002&lt;/col0&gt;</t>
  </si>
  <si>
    <t>&lt;col1&gt;500&lt;/col1&gt;</t>
  </si>
  <si>
    <t>&lt;col0&gt;2.2000000000000002&lt;/col0&gt;</t>
  </si>
  <si>
    <t>&lt;col1&gt;606&lt;/col1&gt;</t>
  </si>
  <si>
    <t>&lt;col0&gt;2.5699999999999998&lt;/col0&gt;</t>
  </si>
  <si>
    <t>&lt;col0&gt;2.3500000000000001&lt;/col0&gt;</t>
  </si>
  <si>
    <t>&lt;col0&gt;2.7200000000000002&lt;/col0&gt;</t>
  </si>
  <si>
    <t>&lt;col1&gt;487&lt;/col1&gt;</t>
  </si>
  <si>
    <t>&lt;col0&gt;2.5099999999999998&lt;/col0&gt;</t>
  </si>
  <si>
    <t>&lt;col1&gt;533&lt;/col1&gt;</t>
  </si>
  <si>
    <t>&lt;col1&gt;474&lt;/col1&gt;</t>
  </si>
  <si>
    <t>&lt;col0&gt;2.1899999999999999&lt;/col0&gt;</t>
  </si>
  <si>
    <t>&lt;col1&gt;537&lt;/col1&gt;</t>
  </si>
  <si>
    <t>&lt;col1&gt;570&lt;/col1&gt;</t>
  </si>
  <si>
    <t>&lt;col0&gt;2.0499999999999998&lt;/col0&gt;</t>
  </si>
  <si>
    <t>&lt;col1&gt;524&lt;/col1&gt;</t>
  </si>
  <si>
    <t>&lt;col1&gt;540&lt;/col1&gt;</t>
  </si>
  <si>
    <t>&lt;col0&gt;2.5899999999999999&lt;/col0&gt;</t>
  </si>
  <si>
    <t>&lt;col1&gt;636&lt;/col1&gt;</t>
  </si>
  <si>
    <t>&lt;col1&gt;425&lt;/col1&gt;</t>
  </si>
  <si>
    <t>&lt;col0&gt;2.5&lt;/col0&gt;</t>
  </si>
  <si>
    <t>&lt;col1&gt;523&lt;/col1&gt;</t>
  </si>
  <si>
    <t>&lt;col0&gt;2.27&lt;/col0&gt;</t>
  </si>
  <si>
    <t>&lt;col1&gt;674&lt;/col1&gt;</t>
  </si>
  <si>
    <t>&lt;col1&gt;484&lt;/col1&gt;</t>
  </si>
  <si>
    <t>&lt;col0&gt;2.6000000000000001&lt;/col0&gt;</t>
  </si>
  <si>
    <t>&lt;col1&gt;480&lt;/col1&gt;</t>
  </si>
  <si>
    <t>&lt;col1&gt;476&lt;/col1&gt;</t>
  </si>
  <si>
    <t>&lt;col0&gt;2.21&lt;/col0&gt;</t>
  </si>
  <si>
    <t>&lt;col1&gt;515&lt;/col1&gt;</t>
  </si>
  <si>
    <t>&lt;col0&gt;3.2000000000000002&lt;/col0&gt;</t>
  </si>
  <si>
    <t>&lt;col1&gt;360&lt;/col1&gt;</t>
  </si>
  <si>
    <t>&lt;col1&gt;485&lt;/col1&gt;</t>
  </si>
  <si>
    <t>&lt;col1&gt;607&lt;/col1&gt;</t>
  </si>
  <si>
    <t>&lt;col1&gt;461&lt;/col1&gt;</t>
  </si>
  <si>
    <t>&lt;col0&gt;2.6499999999999999&lt;/col0&gt;</t>
  </si>
  <si>
    <t>&lt;col1&gt;469&lt;/col1&gt;</t>
  </si>
  <si>
    <t>&lt;col0&gt;2.1600000000000001&lt;/col0&gt;</t>
  </si>
  <si>
    <t>&lt;col0&gt;2.52&lt;/col0&gt;</t>
  </si>
  <si>
    <t>&lt;col1&gt;586&lt;/col1&gt;</t>
  </si>
  <si>
    <t>&lt;col1&gt;473&lt;/col1&gt;</t>
  </si>
  <si>
    <t>&lt;col1&gt;448&lt;/col1&gt;</t>
  </si>
  <si>
    <t>&lt;col0&gt;2.23&lt;/col0&gt;</t>
  </si>
  <si>
    <t>&lt;col1&gt;512&lt;/col1&gt;</t>
  </si>
  <si>
    <t>&lt;col0&gt;2.2400000000000002&lt;/col0&gt;</t>
  </si>
  <si>
    <t>&lt;col1&gt;625&lt;/col1&gt;</t>
  </si>
  <si>
    <t>&lt;col0&gt;3.02&lt;/col0&gt;</t>
  </si>
  <si>
    <t>&lt;col0&gt;3.6800000000000002&lt;/col0&gt;</t>
  </si>
  <si>
    <t>&lt;col1&gt;520&lt;/col1&gt;</t>
  </si>
  <si>
    <t>&lt;col0&gt;2.6699999999999999&lt;/col0&gt;</t>
  </si>
  <si>
    <t>&lt;col0&gt;2.9199999999999999&lt;/col0&gt;</t>
  </si>
  <si>
    <t>&lt;col1&gt;538&lt;/col1&gt;</t>
  </si>
  <si>
    <t>&lt;col0&gt;2&lt;/col0&gt;</t>
  </si>
  <si>
    <t>&lt;col0&gt;1.8999999999999999&lt;/col0&gt;</t>
  </si>
  <si>
    <t>&lt;col1&gt;437&lt;/col1&gt;</t>
  </si>
  <si>
    <t>&lt;col1&gt;441&lt;/col1&gt;</t>
  </si>
  <si>
    <t>&lt;col1&gt;445&lt;/col1&gt;</t>
  </si>
  <si>
    <t>&lt;col1&gt;457&lt;/col1&gt;</t>
  </si>
  <si>
    <t>&lt;col1&gt;424&lt;/col1&gt;</t>
  </si>
  <si>
    <t>&lt;col1&gt;603&lt;/col1&gt;</t>
  </si>
  <si>
    <t>&lt;col1&gt;453&lt;/col1&gt;</t>
  </si>
  <si>
    <t>&lt;col0&gt;2.5800000000000001&lt;/col0&gt;</t>
  </si>
  <si>
    <t>&lt;col0&gt;2.2799999999999998&lt;/col0&gt;</t>
  </si>
  <si>
    <t>&lt;col1&gt;414&lt;/col1&gt;</t>
  </si>
  <si>
    <t>&lt;col1&gt;525&lt;/col1&gt;</t>
  </si>
  <si>
    <t>&lt;col0&gt;2.8700000000000001&lt;/col0&gt;</t>
  </si>
  <si>
    <t>&lt;col1&gt;542&lt;/col1&gt;</t>
  </si>
  <si>
    <t>&lt;col1&gt;529&lt;/col1&gt;</t>
  </si>
  <si>
    <t>&lt;col0&gt;2.4900000000000002&lt;/col0&gt;</t>
  </si>
  <si>
    <t>&lt;col1&gt;493&lt;/col1&gt;</t>
  </si>
  <si>
    <t>&lt;col0&gt;2.4500000000000002&lt;/col0&gt;</t>
  </si>
  <si>
    <t>&lt;col1&gt;443&lt;/col1&gt;</t>
  </si>
  <si>
    <t>&lt;col0&gt;2.1699999999999999&lt;/col0&gt;</t>
  </si>
  <si>
    <t>&lt;col0&gt;3.6499999999999999&lt;/col0&gt;</t>
  </si>
  <si>
    <t>&lt;col1&gt;511&lt;/col1&gt;</t>
  </si>
  <si>
    <t>&lt;col0&gt;1.8600000000000001&lt;/col0&gt;</t>
  </si>
  <si>
    <t>&lt;col0&gt;2.3900000000000001&lt;/col0&gt;</t>
  </si>
  <si>
    <t>&lt;col0&gt;1.72&lt;/col0&gt;</t>
  </si>
  <si>
    <t>&lt;col1&gt;444&lt;/col1&gt;</t>
  </si>
  <si>
    <t>&lt;col0&gt;2.6099999999999999&lt;/col0&gt;</t>
  </si>
  <si>
    <t>&lt;col1&gt;438&lt;/col1&gt;</t>
  </si>
  <si>
    <t>&lt;col1&gt;514&lt;/col1&gt;</t>
  </si>
  <si>
    <t>&lt;col1&gt;526&lt;/col1&gt;</t>
  </si>
  <si>
    <t>&lt;col1&gt;496&lt;/col1&gt;</t>
  </si>
  <si>
    <t>&lt;col1&gt;429&lt;/col1&gt;</t>
  </si>
  <si>
    <t>&lt;col1&gt;559&lt;/col1&gt;</t>
  </si>
  <si>
    <t>&lt;col1&gt;394&lt;/col1&gt;</t>
  </si>
  <si>
    <t>&lt;col0&gt;2.6299999999999999&lt;/col0&gt;</t>
  </si>
  <si>
    <t>&lt;col1&gt;508&lt;/col1&gt;</t>
  </si>
  <si>
    <t>&lt;col0&gt;2.1400000000000001&lt;/col0&gt;</t>
  </si>
  <si>
    <t>&lt;col1&gt;504&lt;/col1&gt;</t>
  </si>
  <si>
    <t>&lt;col0&gt;2.7799999999999998&lt;/col0&gt;</t>
  </si>
  <si>
    <t>&lt;col0&gt;2.4199999999999999&lt;/col0&gt;</t>
  </si>
  <si>
    <t>&lt;col0&gt;2.9100000000000001&lt;/col0&gt;</t>
  </si>
  <si>
    <t>&lt;col1&gt;510&lt;/col1&gt;</t>
  </si>
  <si>
    <t>&lt;col0&gt;2.0099999999999998&lt;/col0&gt;</t>
  </si>
  <si>
    <t>&lt;col1&gt;544&lt;/col1&gt;</t>
  </si>
  <si>
    <t>&lt;col1&gt;576&lt;/col1&gt;</t>
  </si>
  <si>
    <t>&lt;col1&gt;450&lt;/col1&gt;</t>
  </si>
  <si>
    <t>&lt;col1&gt;503&lt;/col1&gt;</t>
  </si>
  <si>
    <t>&lt;col0&gt;2.4100000000000001&lt;/col0&gt;</t>
  </si>
  <si>
    <t>&lt;col1&gt;693&lt;/col1&gt;</t>
  </si>
  <si>
    <t>&lt;col1&gt;536&lt;/col1&gt;</t>
  </si>
  <si>
    <t>&lt;col1&gt;501&lt;/col1&gt;</t>
  </si>
  <si>
    <t>&lt;col1&gt;458&lt;/col1&gt;</t>
  </si>
  <si>
    <t>&lt;col1&gt;387&lt;/col1&gt;</t>
  </si>
  <si>
    <t>&lt;col1&gt;418&lt;/col1&gt;</t>
  </si>
  <si>
    <t>&lt;col1&gt;353&lt;/col1&gt;</t>
  </si>
  <si>
    <t>&lt;col1&gt;483&lt;/col1&gt;</t>
  </si>
  <si>
    <t>&lt;col1&gt;613&lt;/col1&gt;</t>
  </si>
  <si>
    <t>&lt;col1&gt;433&lt;/col1&gt;</t>
  </si>
  <si>
    <t>&lt;/InlineTable&gt;</t>
  </si>
  <si>
    <t>&lt;ComparisonMeasure kind="distance"&gt;</t>
  </si>
  <si>
    <t>&lt;squaredEuclidean/&gt;</t>
  </si>
  <si>
    <t>&lt;/ComparisonMeasure&gt;</t>
  </si>
  <si>
    <t>&lt;KNNInputs&gt;</t>
  </si>
  <si>
    <t>&lt;KNNInput field="GPA" compareFunction="absDiff"/&gt;</t>
  </si>
  <si>
    <t>&lt;KNNInput field="GMAT" compareFunction="absDiff"/&gt;</t>
  </si>
  <si>
    <t>&lt;/KNNInputs&gt;</t>
  </si>
  <si>
    <t>&lt;/NearestNeighborModel&gt;</t>
  </si>
  <si>
    <t>&lt;/PMML&gt;</t>
  </si>
  <si>
    <t>New: Classification Details</t>
  </si>
  <si>
    <t>Inputs</t>
  </si>
  <si>
    <t>Training: Classification Summary</t>
  </si>
  <si>
    <t>Data Mining: K Nearest Neighbors Classification - Prediction of New Data</t>
  </si>
  <si>
    <t>Record ID</t>
  </si>
  <si>
    <t>Prediction: Group</t>
  </si>
  <si>
    <t>PostProb: 1</t>
  </si>
  <si>
    <t>PostProb: 2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</si>
  <si>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</si>
  <si>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</si>
  <si>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</si>
  <si>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</si>
  <si>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</si>
  <si>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</si>
  <si>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</si>
  <si>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</si>
  <si>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</si>
  <si>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</si>
  <si>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</si>
  <si>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</si>
  <si>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</si>
  <si>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</si>
  <si>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</si>
  <si>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</si>
  <si>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</si>
  <si>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</si>
  <si>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</si>
  <si>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</si>
  <si>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</si>
  <si>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</si>
  <si>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</si>
  <si>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</si>
  <si>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</si>
  <si>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</si>
  <si>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</si>
  <si>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</si>
  <si>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</si>
  <si>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</si>
  <si>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</si>
  <si>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</si>
  <si>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</si>
  <si>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</si>
  <si>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</si>
  <si>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</si>
  <si>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</si>
  <si>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</si>
  <si>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</si>
  <si>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</si>
  <si>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</si>
  <si>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</si>
  <si>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</si>
  <si>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</si>
  <si>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</si>
  <si>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</si>
  <si>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</si>
  <si>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</si>
  <si>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</si>
  <si>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</si>
  <si>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</si>
  <si>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</si>
  <si>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</si>
  <si>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</si>
  <si>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</si>
  <si>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</si>
  <si>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</si>
  <si>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</si>
  <si>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</si>
  <si>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</si>
  <si>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</si>
  <si>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</si>
  <si>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</si>
  <si>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</si>
  <si>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</si>
  <si>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</si>
  <si>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</si>
  <si>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</si>
  <si>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</si>
  <si>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</si>
  <si>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</si>
  <si>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</si>
  <si>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</si>
  <si>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</si>
  <si>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</si>
  <si>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</si>
  <si>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</si>
  <si>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</si>
  <si>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</si>
  <si>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</si>
  <si>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</si>
  <si>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</si>
  <si>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</si>
  <si>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</si>
  <si>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</si>
  <si>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</si>
  <si>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</si>
  <si>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</si>
  <si>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</si>
  <si>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</si>
  <si>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</si>
  <si>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</si>
  <si>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</si>
  <si>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</si>
  <si>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</si>
  <si>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</si>
  <si>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</si>
  <si>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</si>
  <si>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</si>
  <si>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</si>
  <si>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</si>
  <si>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</si>
  <si>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</si>
  <si>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</si>
  <si>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</si>
  <si>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</si>
  <si>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</si>
  <si>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</si>
  <si>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</si>
  <si>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</si>
  <si>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</si>
  <si>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</si>
  <si>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</si>
  <si>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</si>
  <si>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</si>
  <si>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</si>
  <si>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</si>
  <si>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</si>
  <si>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</si>
  <si>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</si>
  <si>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</si>
  <si>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</si>
  <si>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</si>
  <si>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</si>
  <si>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</si>
  <si>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</si>
  <si>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</si>
  <si>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</si>
  <si>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</si>
  <si>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</si>
  <si>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</si>
  <si>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</si>
  <si>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</si>
  <si>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</si>
  <si>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</si>
  <si>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</si>
  <si>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</si>
  <si>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</si>
  <si>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</si>
  <si>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</si>
  <si>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</si>
  <si>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</si>
  <si>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</si>
  <si>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</si>
  <si>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</si>
  <si>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</si>
  <si>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</si>
  <si>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</si>
  <si>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</si>
  <si>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</si>
  <si>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</si>
  <si>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</si>
  <si>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</si>
  <si>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</si>
  <si>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</si>
  <si>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</si>
  <si>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</si>
  <si>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</si>
  <si>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</si>
  <si>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</si>
  <si>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</si>
  <si>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</si>
  <si>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</si>
  <si>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</si>
  <si>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</si>
  <si>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</si>
  <si>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</si>
  <si>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</si>
  <si>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</si>
  <si>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</si>
  <si>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</si>
  <si>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</si>
  <si>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</si>
  <si>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</si>
  <si>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</si>
  <si>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</si>
  <si>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</si>
  <si>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</si>
  <si>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</si>
  <si>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</si>
  <si>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</si>
  <si>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</si>
  <si>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</si>
  <si>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</si>
  <si>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</si>
  <si>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</si>
  <si>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</si>
  <si>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</si>
  <si>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</si>
  <si>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</si>
  <si>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</si>
  <si>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</si>
  <si>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</si>
  <si>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</si>
  <si>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</si>
  <si>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</si>
  <si>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</si>
  <si>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</si>
  <si>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</si>
  <si>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</si>
  <si>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</si>
  <si>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</si>
  <si>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</si>
  <si>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</si>
  <si>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</si>
  <si>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</si>
  <si>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</si>
  <si>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</si>
  <si>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</si>
  <si>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</si>
  <si>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</si>
  <si>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</si>
  <si>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</si>
  <si>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</si>
  <si>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</si>
  <si>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</si>
  <si>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</si>
  <si>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</si>
  <si>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</si>
  <si>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</si>
  <si>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</si>
  <si>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</si>
  <si>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</si>
  <si>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</si>
  <si>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</si>
  <si>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</si>
  <si>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</si>
  <si>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</si>
  <si>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</si>
  <si>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</si>
  <si>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</si>
  <si>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</si>
  <si>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</si>
  <si>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</si>
  <si>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</si>
  <si>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</si>
  <si>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</si>
  <si>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</si>
  <si>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</si>
  <si>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</si>
  <si>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</si>
  <si>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</si>
  <si>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</si>
  <si>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</si>
  <si>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</si>
  <si>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</si>
  <si>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</si>
  <si>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</si>
  <si>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</si>
  <si>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</si>
  <si>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</si>
  <si>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</si>
  <si>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</si>
  <si>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</si>
  <si>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</si>
  <si>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</si>
  <si>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</si>
  <si>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</si>
  <si>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</si>
  <si>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</si>
  <si>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</si>
  <si>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</si>
  <si>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</si>
  <si>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</si>
  <si>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</si>
  <si>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</si>
  <si>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</si>
  <si>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</si>
  <si>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</si>
  <si>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</si>
  <si>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</si>
  <si>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</si>
  <si>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</si>
  <si>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</si>
  <si>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</si>
  <si>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</si>
  <si>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</si>
  <si>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</si>
  <si>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</si>
  <si>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</si>
  <si>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</si>
  <si>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</si>
  <si>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</si>
  <si>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</si>
  <si>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</si>
  <si>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</si>
  <si>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</si>
  <si>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</si>
  <si>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</si>
  <si>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</si>
  <si>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</si>
  <si>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</si>
  <si>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</si>
  <si>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</si>
  <si>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</si>
  <si>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</si>
  <si>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</si>
  <si>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</si>
  <si>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</si>
  <si>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</si>
  <si>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</si>
  <si>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</si>
  <si>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</si>
  <si>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</si>
  <si>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</si>
  <si>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</si>
  <si>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</si>
  <si>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</si>
  <si>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</si>
  <si>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</si>
  <si>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</si>
  <si>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</si>
  <si>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</si>
  <si>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</si>
  <si>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</si>
  <si>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</si>
  <si>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</si>
  <si>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</si>
  <si>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</si>
  <si>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</si>
  <si>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</si>
  <si>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</si>
  <si>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</si>
  <si>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</si>
  <si>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</si>
  <si>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</si>
  <si>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</si>
  <si>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</si>
  <si>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</si>
  <si>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</si>
  <si>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</si>
  <si>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</si>
  <si>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</si>
  <si>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</si>
  <si>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</si>
  <si>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</si>
  <si>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</si>
  <si>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</si>
  <si>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</si>
  <si>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</si>
  <si>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</si>
  <si>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</si>
  <si>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</si>
  <si>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</si>
  <si>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</si>
  <si>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</si>
  <si>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</si>
  <si>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</si>
  <si>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</si>
  <si>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</si>
  <si>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Data Mining: K Nearest Neighbors Classification - Prediction of Training Data</t>
  </si>
  <si>
    <t>Confusion Matrix</t>
  </si>
  <si>
    <t>Actual\Predicted</t>
  </si>
  <si>
    <t>1</t>
  </si>
  <si>
    <t>2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</si>
  <si>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</si>
  <si>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</si>
  <si>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</si>
  <si>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</si>
  <si>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</si>
  <si>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</si>
  <si>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</si>
  <si>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</si>
  <si>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</si>
  <si>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</si>
  <si>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</si>
  <si>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</si>
  <si>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</si>
  <si>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</si>
  <si>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</si>
  <si>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</si>
  <si>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</si>
  <si>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Data Mining: K Nearest Neighbors Classification</t>
  </si>
  <si>
    <t>Data</t>
  </si>
  <si>
    <t>Workbook</t>
  </si>
  <si>
    <t>Haase_2020 HW #2 data for students.xlsx</t>
  </si>
  <si>
    <t>Worksheet</t>
  </si>
  <si>
    <t>Problem #3 and #4</t>
  </si>
  <si>
    <t>Data Range</t>
  </si>
  <si>
    <t>$B$4:$D$354</t>
  </si>
  <si>
    <t># Records</t>
  </si>
  <si>
    <t>Variables</t>
  </si>
  <si>
    <t># Variables</t>
  </si>
  <si>
    <t>Scale Variables</t>
  </si>
  <si>
    <t>Output Variable</t>
  </si>
  <si>
    <t>Rescaling: Fitting Parameters</t>
  </si>
  <si>
    <t>Rescale Data?</t>
  </si>
  <si>
    <t>Nearest Neighbors: Fitting Parameters</t>
  </si>
  <si>
    <t># Nearest neighbors (K)</t>
  </si>
  <si>
    <t>Nearest Neighbors Classification: Fitting Parameters</t>
  </si>
  <si>
    <t>Prior Probability Calculation</t>
  </si>
  <si>
    <t>EMPIRICAL</t>
  </si>
  <si>
    <t>Nearest Neighbors Classification: Model Parameters</t>
  </si>
  <si>
    <t>{"comment":"this RASON template was auto-generated by Analytic Solver Data Mining","datasources":{},"datasets":{},"estimator":{"knnClassificationEstimator":{"type":"classification","algorithm":"nearestNeighbors","parameters":{"priorProbMethod":"EMPIRICAL"}}},"actions":{}}</t>
  </si>
  <si>
    <t># Classes</t>
  </si>
  <si>
    <t>Nearest Neighbors: Reporting Parameters</t>
  </si>
  <si>
    <t>Search for best K?</t>
  </si>
  <si>
    <t>Output Options</t>
  </si>
  <si>
    <t>Summary report of scoring on training data</t>
  </si>
  <si>
    <t>New worksheet data scores</t>
  </si>
  <si>
    <t>Date: 31-Mar-2020 11:51:06</t>
  </si>
  <si>
    <t>&lt;Timestamp&gt;2020-3-31 11:51:5&lt;/Timestamp&gt;</t>
  </si>
  <si>
    <t>&lt;NearestNeighborModel modelName="NearestNeighborModel" functionName="classification" algorithmName="NearestNeighbor" numberOfNeighbors="7" includeTies="1" stable="1" categoricalScoringMethod="majorityVote"&gt;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</si>
</sst>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%"/>
    <numFmt numFmtId="168" formatCode=";;;"/>
  </numFmts>
  <fonts count="9" x14ac:knownFonts="1"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10"/>
      <color theme="10"/>
      <name val="Arial"/>
      <family val="2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2" fillId="2" borderId="8" xfId="0" applyNumberFormat="1" applyFont="1" applyFill="1" applyBorder="1"/>
    <xf numFmtId="0" fontId="2" fillId="0" borderId="10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0" xfId="0" applyFont="1" applyFill="1" applyBorder="1"/>
    <xf numFmtId="166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/>
    <xf numFmtId="2" fontId="0" fillId="0" borderId="0" xfId="0" applyNumberFormat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0" fillId="0" borderId="16" xfId="0" applyBorder="1"/>
    <xf numFmtId="2" fontId="2" fillId="0" borderId="4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8" xfId="0" applyFont="1" applyBorder="1"/>
    <xf numFmtId="2" fontId="2" fillId="0" borderId="9" xfId="0" applyNumberFormat="1" applyFont="1" applyBorder="1" applyAlignment="1">
      <alignment horizontal="center"/>
    </xf>
    <xf numFmtId="167" fontId="2" fillId="0" borderId="8" xfId="0" applyNumberFormat="1" applyFont="1" applyBorder="1"/>
    <xf numFmtId="167" fontId="2" fillId="0" borderId="10" xfId="0" applyNumberFormat="1" applyFont="1" applyBorder="1"/>
    <xf numFmtId="0" fontId="0" fillId="0" borderId="0" xfId="0" applyBorder="1"/>
    <xf numFmtId="164" fontId="2" fillId="0" borderId="0" xfId="0" applyNumberFormat="1" applyFont="1" applyBorder="1"/>
    <xf numFmtId="2" fontId="2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18" xfId="0" applyFont="1" applyFill="1" applyBorder="1"/>
    <xf numFmtId="0" fontId="4" fillId="4" borderId="18" xfId="0" applyFont="1" applyFill="1" applyBorder="1" applyAlignment="1">
      <alignment horizontal="center"/>
    </xf>
    <xf numFmtId="0" fontId="5" fillId="0" borderId="19" xfId="0" applyFont="1" applyFill="1" applyBorder="1"/>
    <xf numFmtId="0" fontId="5" fillId="0" borderId="20" xfId="0" applyFont="1" applyFill="1" applyBorder="1"/>
    <xf numFmtId="0" fontId="8" fillId="3" borderId="19" xfId="0" applyFont="1" applyFill="1" applyBorder="1" applyAlignment="1">
      <alignment horizontal="left"/>
    </xf>
    <xf numFmtId="0" fontId="8" fillId="3" borderId="21" xfId="0" applyFont="1" applyFill="1" applyBorder="1" applyAlignment="1">
      <alignment horizontal="left"/>
    </xf>
    <xf numFmtId="0" fontId="8" fillId="3" borderId="20" xfId="0" applyFont="1" applyFill="1" applyBorder="1" applyAlignment="1">
      <alignment horizontal="left"/>
    </xf>
    <xf numFmtId="0" fontId="3" fillId="0" borderId="19" xfId="1" applyFill="1" applyBorder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8" fillId="3" borderId="22" xfId="0" applyFont="1" applyFill="1" applyBorder="1" applyAlignment="1">
      <alignment horizontal="left"/>
    </xf>
    <xf numFmtId="0" fontId="8" fillId="3" borderId="23" xfId="0" applyFont="1" applyFill="1" applyBorder="1" applyAlignment="1">
      <alignment horizontal="left"/>
    </xf>
    <xf numFmtId="0" fontId="8" fillId="3" borderId="24" xfId="0" applyFont="1" applyFill="1" applyBorder="1" applyAlignment="1">
      <alignment horizontal="left"/>
    </xf>
    <xf numFmtId="168" fontId="0" fillId="0" borderId="0" xfId="0" applyNumberFormat="1"/>
    <xf numFmtId="0" fontId="4" fillId="4" borderId="19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/>
    </xf>
    <xf numFmtId="0" fontId="4" fillId="4" borderId="20" xfId="0" applyFont="1" applyFill="1" applyBorder="1" applyAlignment="1">
      <alignment horizontal="left"/>
    </xf>
    <xf numFmtId="0" fontId="5" fillId="0" borderId="1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left"/>
    </xf>
    <xf numFmtId="0" fontId="5" fillId="0" borderId="20" xfId="0" applyFont="1" applyFill="1" applyBorder="1" applyAlignment="1">
      <alignment horizontal="left"/>
    </xf>
    <xf numFmtId="0" fontId="5" fillId="0" borderId="21" xfId="0" applyFont="1" applyFill="1" applyBorder="1"/>
  </cellXfs>
  <cellStyles count="2">
    <cellStyle name="Hyperlink" xfId="1" builtinId="8"/>
    <cellStyle name="Normal" xfId="0" builtinId="0"/>
  </cellStyles>
  <dxfs count="24"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12654466276871"/>
          <c:y val="2.8252405949256341E-2"/>
          <c:w val="0.84061642926857638"/>
          <c:h val="0.8417833623249790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10"/>
          </c:marker>
          <c:xVal>
            <c:numRef>
              <c:f>'Problem #3 and #4'!$R$5:$R$95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5.7142857142857143E-3</c:v>
                </c:pt>
                <c:pt idx="29">
                  <c:v>1.7142857142857144E-2</c:v>
                </c:pt>
                <c:pt idx="30">
                  <c:v>1.7142857142857144E-2</c:v>
                </c:pt>
                <c:pt idx="31">
                  <c:v>1.7142857142857144E-2</c:v>
                </c:pt>
                <c:pt idx="32">
                  <c:v>2.2857142857142857E-2</c:v>
                </c:pt>
                <c:pt idx="33">
                  <c:v>0.04</c:v>
                </c:pt>
                <c:pt idx="34">
                  <c:v>5.1428571428571428E-2</c:v>
                </c:pt>
                <c:pt idx="35">
                  <c:v>5.7142857142857141E-2</c:v>
                </c:pt>
                <c:pt idx="36">
                  <c:v>6.8571428571428575E-2</c:v>
                </c:pt>
                <c:pt idx="37">
                  <c:v>6.8571428571428575E-2</c:v>
                </c:pt>
                <c:pt idx="38">
                  <c:v>9.1428571428571428E-2</c:v>
                </c:pt>
                <c:pt idx="39">
                  <c:v>0.11428571428571428</c:v>
                </c:pt>
                <c:pt idx="40">
                  <c:v>0.13714285714285715</c:v>
                </c:pt>
                <c:pt idx="41">
                  <c:v>0.14857142857142858</c:v>
                </c:pt>
                <c:pt idx="42">
                  <c:v>0.17142857142857143</c:v>
                </c:pt>
                <c:pt idx="43">
                  <c:v>0.18857142857142858</c:v>
                </c:pt>
                <c:pt idx="44">
                  <c:v>0.22285714285714286</c:v>
                </c:pt>
                <c:pt idx="45">
                  <c:v>0.24</c:v>
                </c:pt>
                <c:pt idx="46">
                  <c:v>0.26285714285714284</c:v>
                </c:pt>
                <c:pt idx="47">
                  <c:v>0.2857142857142857</c:v>
                </c:pt>
                <c:pt idx="48">
                  <c:v>0.30857142857142855</c:v>
                </c:pt>
                <c:pt idx="49">
                  <c:v>0.35428571428571426</c:v>
                </c:pt>
                <c:pt idx="50">
                  <c:v>0.36571428571428571</c:v>
                </c:pt>
                <c:pt idx="51">
                  <c:v>0.40571428571428569</c:v>
                </c:pt>
                <c:pt idx="52">
                  <c:v>0.42285714285714288</c:v>
                </c:pt>
                <c:pt idx="53">
                  <c:v>0.44571428571428573</c:v>
                </c:pt>
                <c:pt idx="54">
                  <c:v>0.47428571428571431</c:v>
                </c:pt>
                <c:pt idx="55">
                  <c:v>0.48571428571428571</c:v>
                </c:pt>
                <c:pt idx="56">
                  <c:v>0.52571428571428569</c:v>
                </c:pt>
                <c:pt idx="57">
                  <c:v>0.55428571428571427</c:v>
                </c:pt>
                <c:pt idx="58">
                  <c:v>0.56000000000000005</c:v>
                </c:pt>
                <c:pt idx="59">
                  <c:v>0.6171428571428571</c:v>
                </c:pt>
                <c:pt idx="60">
                  <c:v>0.65714285714285714</c:v>
                </c:pt>
                <c:pt idx="61">
                  <c:v>0.68571428571428572</c:v>
                </c:pt>
                <c:pt idx="62">
                  <c:v>0.70285714285714285</c:v>
                </c:pt>
                <c:pt idx="63">
                  <c:v>0.7371428571428571</c:v>
                </c:pt>
                <c:pt idx="64">
                  <c:v>0.77142857142857146</c:v>
                </c:pt>
                <c:pt idx="65">
                  <c:v>0.77714285714285714</c:v>
                </c:pt>
                <c:pt idx="66">
                  <c:v>0.81714285714285717</c:v>
                </c:pt>
                <c:pt idx="67">
                  <c:v>0.8342857142857143</c:v>
                </c:pt>
                <c:pt idx="68">
                  <c:v>0.86285714285714288</c:v>
                </c:pt>
                <c:pt idx="69">
                  <c:v>0.87428571428571433</c:v>
                </c:pt>
                <c:pt idx="70">
                  <c:v>0.89714285714285713</c:v>
                </c:pt>
                <c:pt idx="71">
                  <c:v>0.92</c:v>
                </c:pt>
                <c:pt idx="72">
                  <c:v>0.92571428571428571</c:v>
                </c:pt>
                <c:pt idx="73">
                  <c:v>0.93142857142857138</c:v>
                </c:pt>
                <c:pt idx="74">
                  <c:v>0.93142857142857138</c:v>
                </c:pt>
                <c:pt idx="75">
                  <c:v>0.93714285714285717</c:v>
                </c:pt>
                <c:pt idx="76">
                  <c:v>0.94285714285714284</c:v>
                </c:pt>
                <c:pt idx="77">
                  <c:v>0.95428571428571429</c:v>
                </c:pt>
                <c:pt idx="78">
                  <c:v>0.96571428571428575</c:v>
                </c:pt>
                <c:pt idx="79">
                  <c:v>0.97142857142857142</c:v>
                </c:pt>
                <c:pt idx="80">
                  <c:v>0.97142857142857142</c:v>
                </c:pt>
                <c:pt idx="81">
                  <c:v>0.97142857142857142</c:v>
                </c:pt>
                <c:pt idx="82">
                  <c:v>0.97714285714285709</c:v>
                </c:pt>
                <c:pt idx="83">
                  <c:v>0.98857142857142855</c:v>
                </c:pt>
                <c:pt idx="84">
                  <c:v>0.99428571428571433</c:v>
                </c:pt>
                <c:pt idx="85">
                  <c:v>0.99428571428571433</c:v>
                </c:pt>
                <c:pt idx="86">
                  <c:v>0.99428571428571433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xVal>
          <c:yVal>
            <c:numRef>
              <c:f>'Problem #3 and #4'!$S$5:$S$95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5.7142857142857143E-3</c:v>
                </c:pt>
                <c:pt idx="6">
                  <c:v>5.7142857142857143E-3</c:v>
                </c:pt>
                <c:pt idx="7">
                  <c:v>5.7142857142857143E-3</c:v>
                </c:pt>
                <c:pt idx="8">
                  <c:v>1.1428571428571429E-2</c:v>
                </c:pt>
                <c:pt idx="9">
                  <c:v>1.7142857142857144E-2</c:v>
                </c:pt>
                <c:pt idx="10">
                  <c:v>1.7142857142857144E-2</c:v>
                </c:pt>
                <c:pt idx="11">
                  <c:v>2.2857142857142857E-2</c:v>
                </c:pt>
                <c:pt idx="12">
                  <c:v>2.8571428571428571E-2</c:v>
                </c:pt>
                <c:pt idx="13">
                  <c:v>3.4285714285714287E-2</c:v>
                </c:pt>
                <c:pt idx="14">
                  <c:v>4.5714285714285714E-2</c:v>
                </c:pt>
                <c:pt idx="15">
                  <c:v>5.1428571428571428E-2</c:v>
                </c:pt>
                <c:pt idx="16">
                  <c:v>5.7142857142857141E-2</c:v>
                </c:pt>
                <c:pt idx="17">
                  <c:v>6.2857142857142861E-2</c:v>
                </c:pt>
                <c:pt idx="18">
                  <c:v>7.4285714285714288E-2</c:v>
                </c:pt>
                <c:pt idx="19">
                  <c:v>9.1428571428571428E-2</c:v>
                </c:pt>
                <c:pt idx="20">
                  <c:v>0.12</c:v>
                </c:pt>
                <c:pt idx="21">
                  <c:v>0.13714285714285715</c:v>
                </c:pt>
                <c:pt idx="22">
                  <c:v>0.14857142857142858</c:v>
                </c:pt>
                <c:pt idx="23">
                  <c:v>0.1657142857142857</c:v>
                </c:pt>
                <c:pt idx="24">
                  <c:v>0.18285714285714286</c:v>
                </c:pt>
                <c:pt idx="25">
                  <c:v>0.18857142857142858</c:v>
                </c:pt>
                <c:pt idx="26">
                  <c:v>0.21142857142857144</c:v>
                </c:pt>
                <c:pt idx="27">
                  <c:v>0.22285714285714286</c:v>
                </c:pt>
                <c:pt idx="28">
                  <c:v>0.25142857142857145</c:v>
                </c:pt>
                <c:pt idx="29">
                  <c:v>0.29714285714285715</c:v>
                </c:pt>
                <c:pt idx="30">
                  <c:v>0.32571428571428573</c:v>
                </c:pt>
                <c:pt idx="31">
                  <c:v>0.38285714285714284</c:v>
                </c:pt>
                <c:pt idx="32">
                  <c:v>0.41142857142857142</c:v>
                </c:pt>
                <c:pt idx="33">
                  <c:v>0.46857142857142858</c:v>
                </c:pt>
                <c:pt idx="34">
                  <c:v>0.49714285714285716</c:v>
                </c:pt>
                <c:pt idx="35">
                  <c:v>0.49714285714285716</c:v>
                </c:pt>
                <c:pt idx="36">
                  <c:v>0.53714285714285714</c:v>
                </c:pt>
                <c:pt idx="37">
                  <c:v>0.56000000000000005</c:v>
                </c:pt>
                <c:pt idx="38">
                  <c:v>0.58857142857142852</c:v>
                </c:pt>
                <c:pt idx="39">
                  <c:v>0.62857142857142856</c:v>
                </c:pt>
                <c:pt idx="40">
                  <c:v>0.66285714285714281</c:v>
                </c:pt>
                <c:pt idx="41">
                  <c:v>0.67428571428571427</c:v>
                </c:pt>
                <c:pt idx="42">
                  <c:v>0.69142857142857139</c:v>
                </c:pt>
                <c:pt idx="43">
                  <c:v>0.70857142857142852</c:v>
                </c:pt>
                <c:pt idx="44">
                  <c:v>0.7371428571428571</c:v>
                </c:pt>
                <c:pt idx="45">
                  <c:v>0.76</c:v>
                </c:pt>
                <c:pt idx="46">
                  <c:v>0.78285714285714281</c:v>
                </c:pt>
                <c:pt idx="47">
                  <c:v>0.80571428571428572</c:v>
                </c:pt>
                <c:pt idx="48">
                  <c:v>0.8342857142857143</c:v>
                </c:pt>
                <c:pt idx="49">
                  <c:v>0.85142857142857142</c:v>
                </c:pt>
                <c:pt idx="50">
                  <c:v>0.86285714285714288</c:v>
                </c:pt>
                <c:pt idx="51">
                  <c:v>0.89142857142857146</c:v>
                </c:pt>
                <c:pt idx="52">
                  <c:v>0.92</c:v>
                </c:pt>
                <c:pt idx="53">
                  <c:v>0.93714285714285717</c:v>
                </c:pt>
                <c:pt idx="54">
                  <c:v>0.94285714285714284</c:v>
                </c:pt>
                <c:pt idx="55">
                  <c:v>0.96571428571428575</c:v>
                </c:pt>
                <c:pt idx="56">
                  <c:v>0.96571428571428575</c:v>
                </c:pt>
                <c:pt idx="57">
                  <c:v>0.97714285714285709</c:v>
                </c:pt>
                <c:pt idx="58">
                  <c:v>0.98285714285714287</c:v>
                </c:pt>
                <c:pt idx="59">
                  <c:v>0.99428571428571433</c:v>
                </c:pt>
                <c:pt idx="60">
                  <c:v>0.99428571428571433</c:v>
                </c:pt>
                <c:pt idx="61">
                  <c:v>0.99428571428571433</c:v>
                </c:pt>
                <c:pt idx="62">
                  <c:v>0.99428571428571433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AC-493E-B9D8-C32DDD1C6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715768"/>
        <c:axId val="316716944"/>
      </c:scatterChart>
      <c:valAx>
        <c:axId val="31671576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 b="1"/>
                  <a:t>False</a:t>
                </a:r>
                <a:r>
                  <a:rPr lang="en-US" sz="2000" b="1" baseline="0"/>
                  <a:t> Positive Rate</a:t>
                </a:r>
                <a:endParaRPr lang="en-US" sz="2000" b="1"/>
              </a:p>
            </c:rich>
          </c:tx>
          <c:layout>
            <c:manualLayout>
              <c:xMode val="edge"/>
              <c:yMode val="edge"/>
              <c:x val="0.46079444220932236"/>
              <c:y val="0.930692438835684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316716944"/>
        <c:crosses val="autoZero"/>
        <c:crossBetween val="midCat"/>
      </c:valAx>
      <c:valAx>
        <c:axId val="316716944"/>
        <c:scaling>
          <c:orientation val="minMax"/>
          <c:max val="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2000"/>
                  <a:t>True Positive Rate</a:t>
                </a:r>
              </a:p>
            </c:rich>
          </c:tx>
          <c:layout>
            <c:manualLayout>
              <c:xMode val="edge"/>
              <c:yMode val="edge"/>
              <c:x val="1.9765503879491398E-4"/>
              <c:y val="0.2348101063886358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316715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#3 and #4'!$C$5:$C$179</c:f>
              <c:numCache>
                <c:formatCode>0.0</c:formatCode>
                <c:ptCount val="175"/>
                <c:pt idx="0">
                  <c:v>2.96</c:v>
                </c:pt>
                <c:pt idx="1">
                  <c:v>3.14</c:v>
                </c:pt>
                <c:pt idx="2">
                  <c:v>3.22</c:v>
                </c:pt>
                <c:pt idx="3">
                  <c:v>3.29</c:v>
                </c:pt>
                <c:pt idx="4">
                  <c:v>3.69</c:v>
                </c:pt>
                <c:pt idx="5">
                  <c:v>3.46</c:v>
                </c:pt>
                <c:pt idx="6">
                  <c:v>3.03</c:v>
                </c:pt>
                <c:pt idx="7">
                  <c:v>3.19</c:v>
                </c:pt>
                <c:pt idx="8">
                  <c:v>3.63</c:v>
                </c:pt>
                <c:pt idx="9">
                  <c:v>3.59</c:v>
                </c:pt>
                <c:pt idx="10">
                  <c:v>2.86</c:v>
                </c:pt>
                <c:pt idx="11">
                  <c:v>2.85</c:v>
                </c:pt>
                <c:pt idx="12">
                  <c:v>3.14</c:v>
                </c:pt>
                <c:pt idx="13">
                  <c:v>3.28</c:v>
                </c:pt>
                <c:pt idx="14">
                  <c:v>2.89</c:v>
                </c:pt>
                <c:pt idx="15">
                  <c:v>3.37</c:v>
                </c:pt>
                <c:pt idx="16">
                  <c:v>2.5299999999999998</c:v>
                </c:pt>
                <c:pt idx="17">
                  <c:v>3.24</c:v>
                </c:pt>
                <c:pt idx="18">
                  <c:v>3.04</c:v>
                </c:pt>
                <c:pt idx="19">
                  <c:v>3.44</c:v>
                </c:pt>
                <c:pt idx="20">
                  <c:v>3.34</c:v>
                </c:pt>
                <c:pt idx="21">
                  <c:v>3.52</c:v>
                </c:pt>
                <c:pt idx="22">
                  <c:v>3.84</c:v>
                </c:pt>
                <c:pt idx="23">
                  <c:v>3.07</c:v>
                </c:pt>
                <c:pt idx="24">
                  <c:v>2.83</c:v>
                </c:pt>
                <c:pt idx="25">
                  <c:v>2.2599999999999998</c:v>
                </c:pt>
                <c:pt idx="26">
                  <c:v>2.75</c:v>
                </c:pt>
                <c:pt idx="27">
                  <c:v>3.55</c:v>
                </c:pt>
                <c:pt idx="28">
                  <c:v>2.76</c:v>
                </c:pt>
                <c:pt idx="29">
                  <c:v>3.48</c:v>
                </c:pt>
                <c:pt idx="30">
                  <c:v>3.36</c:v>
                </c:pt>
                <c:pt idx="31">
                  <c:v>3.12</c:v>
                </c:pt>
                <c:pt idx="32">
                  <c:v>3.22</c:v>
                </c:pt>
                <c:pt idx="33">
                  <c:v>3.28</c:v>
                </c:pt>
                <c:pt idx="34">
                  <c:v>3.26</c:v>
                </c:pt>
                <c:pt idx="35">
                  <c:v>3.04</c:v>
                </c:pt>
                <c:pt idx="36">
                  <c:v>3.08</c:v>
                </c:pt>
                <c:pt idx="37">
                  <c:v>3.18</c:v>
                </c:pt>
                <c:pt idx="38">
                  <c:v>3.29</c:v>
                </c:pt>
                <c:pt idx="39">
                  <c:v>3.76</c:v>
                </c:pt>
                <c:pt idx="40">
                  <c:v>3.58</c:v>
                </c:pt>
                <c:pt idx="41">
                  <c:v>3.11</c:v>
                </c:pt>
                <c:pt idx="42">
                  <c:v>3.07</c:v>
                </c:pt>
                <c:pt idx="43">
                  <c:v>3.48</c:v>
                </c:pt>
                <c:pt idx="44">
                  <c:v>3.72</c:v>
                </c:pt>
                <c:pt idx="45">
                  <c:v>2.82</c:v>
                </c:pt>
                <c:pt idx="46">
                  <c:v>2.97</c:v>
                </c:pt>
                <c:pt idx="47">
                  <c:v>3.17</c:v>
                </c:pt>
                <c:pt idx="48">
                  <c:v>3.37</c:v>
                </c:pt>
                <c:pt idx="49">
                  <c:v>2.79</c:v>
                </c:pt>
                <c:pt idx="50">
                  <c:v>3.26</c:v>
                </c:pt>
                <c:pt idx="51">
                  <c:v>2.46</c:v>
                </c:pt>
                <c:pt idx="52">
                  <c:v>3.33</c:v>
                </c:pt>
                <c:pt idx="53">
                  <c:v>3.07</c:v>
                </c:pt>
                <c:pt idx="54">
                  <c:v>3.42</c:v>
                </c:pt>
                <c:pt idx="55">
                  <c:v>3.31</c:v>
                </c:pt>
                <c:pt idx="56">
                  <c:v>3.47</c:v>
                </c:pt>
                <c:pt idx="57">
                  <c:v>3.81</c:v>
                </c:pt>
                <c:pt idx="58">
                  <c:v>2.95</c:v>
                </c:pt>
                <c:pt idx="59">
                  <c:v>2.81</c:v>
                </c:pt>
                <c:pt idx="60">
                  <c:v>2.4</c:v>
                </c:pt>
                <c:pt idx="61">
                  <c:v>2.76</c:v>
                </c:pt>
                <c:pt idx="62">
                  <c:v>3.44</c:v>
                </c:pt>
                <c:pt idx="63">
                  <c:v>2.8</c:v>
                </c:pt>
                <c:pt idx="64">
                  <c:v>3.55</c:v>
                </c:pt>
                <c:pt idx="65">
                  <c:v>3.43</c:v>
                </c:pt>
                <c:pt idx="66">
                  <c:v>3.22</c:v>
                </c:pt>
                <c:pt idx="67">
                  <c:v>3.21</c:v>
                </c:pt>
                <c:pt idx="68">
                  <c:v>3.38</c:v>
                </c:pt>
                <c:pt idx="69">
                  <c:v>3.19</c:v>
                </c:pt>
                <c:pt idx="70">
                  <c:v>2.9</c:v>
                </c:pt>
                <c:pt idx="71">
                  <c:v>3.19</c:v>
                </c:pt>
                <c:pt idx="72">
                  <c:v>3.23</c:v>
                </c:pt>
                <c:pt idx="73">
                  <c:v>3.38</c:v>
                </c:pt>
                <c:pt idx="74">
                  <c:v>3.64</c:v>
                </c:pt>
                <c:pt idx="75">
                  <c:v>3.49</c:v>
                </c:pt>
                <c:pt idx="76">
                  <c:v>2.96</c:v>
                </c:pt>
                <c:pt idx="77">
                  <c:v>3.21</c:v>
                </c:pt>
                <c:pt idx="78">
                  <c:v>3.74</c:v>
                </c:pt>
                <c:pt idx="79">
                  <c:v>3.6</c:v>
                </c:pt>
                <c:pt idx="80">
                  <c:v>2.79</c:v>
                </c:pt>
                <c:pt idx="81">
                  <c:v>2.77</c:v>
                </c:pt>
                <c:pt idx="82">
                  <c:v>3.13</c:v>
                </c:pt>
                <c:pt idx="83">
                  <c:v>3.34</c:v>
                </c:pt>
                <c:pt idx="84">
                  <c:v>2.99</c:v>
                </c:pt>
                <c:pt idx="85">
                  <c:v>3.27</c:v>
                </c:pt>
                <c:pt idx="86">
                  <c:v>2.5499999999999998</c:v>
                </c:pt>
                <c:pt idx="87">
                  <c:v>3.25</c:v>
                </c:pt>
                <c:pt idx="88">
                  <c:v>2.96</c:v>
                </c:pt>
                <c:pt idx="89">
                  <c:v>3.41</c:v>
                </c:pt>
                <c:pt idx="90">
                  <c:v>3.33</c:v>
                </c:pt>
                <c:pt idx="91">
                  <c:v>3.41</c:v>
                </c:pt>
                <c:pt idx="92">
                  <c:v>3.8</c:v>
                </c:pt>
                <c:pt idx="93">
                  <c:v>3.07</c:v>
                </c:pt>
                <c:pt idx="94">
                  <c:v>2.84</c:v>
                </c:pt>
                <c:pt idx="95">
                  <c:v>2.29</c:v>
                </c:pt>
                <c:pt idx="96">
                  <c:v>2.69</c:v>
                </c:pt>
                <c:pt idx="97">
                  <c:v>3.58</c:v>
                </c:pt>
                <c:pt idx="98">
                  <c:v>2.68</c:v>
                </c:pt>
                <c:pt idx="99">
                  <c:v>3.62</c:v>
                </c:pt>
                <c:pt idx="100">
                  <c:v>3.3</c:v>
                </c:pt>
                <c:pt idx="101">
                  <c:v>3.26</c:v>
                </c:pt>
                <c:pt idx="102">
                  <c:v>3.28</c:v>
                </c:pt>
                <c:pt idx="103">
                  <c:v>3.42</c:v>
                </c:pt>
                <c:pt idx="104">
                  <c:v>3.35</c:v>
                </c:pt>
                <c:pt idx="105">
                  <c:v>3.01</c:v>
                </c:pt>
                <c:pt idx="106">
                  <c:v>3.17</c:v>
                </c:pt>
                <c:pt idx="107">
                  <c:v>3.25</c:v>
                </c:pt>
                <c:pt idx="108">
                  <c:v>3.25</c:v>
                </c:pt>
                <c:pt idx="109">
                  <c:v>3.84</c:v>
                </c:pt>
                <c:pt idx="110">
                  <c:v>3.34</c:v>
                </c:pt>
                <c:pt idx="111">
                  <c:v>2.97</c:v>
                </c:pt>
                <c:pt idx="112">
                  <c:v>3.33</c:v>
                </c:pt>
                <c:pt idx="113">
                  <c:v>3.52</c:v>
                </c:pt>
                <c:pt idx="114">
                  <c:v>3.63</c:v>
                </c:pt>
                <c:pt idx="115">
                  <c:v>3</c:v>
                </c:pt>
                <c:pt idx="116">
                  <c:v>2.74</c:v>
                </c:pt>
                <c:pt idx="117">
                  <c:v>3.07</c:v>
                </c:pt>
                <c:pt idx="118">
                  <c:v>3.36</c:v>
                </c:pt>
                <c:pt idx="119">
                  <c:v>2.77</c:v>
                </c:pt>
                <c:pt idx="120">
                  <c:v>3.48</c:v>
                </c:pt>
                <c:pt idx="121">
                  <c:v>2.62</c:v>
                </c:pt>
                <c:pt idx="122">
                  <c:v>3.33</c:v>
                </c:pt>
                <c:pt idx="123">
                  <c:v>3.05</c:v>
                </c:pt>
                <c:pt idx="124">
                  <c:v>3.32</c:v>
                </c:pt>
                <c:pt idx="125">
                  <c:v>3.44</c:v>
                </c:pt>
                <c:pt idx="126">
                  <c:v>3.52</c:v>
                </c:pt>
                <c:pt idx="127">
                  <c:v>3.73</c:v>
                </c:pt>
                <c:pt idx="128">
                  <c:v>3.09</c:v>
                </c:pt>
                <c:pt idx="129">
                  <c:v>2.79</c:v>
                </c:pt>
                <c:pt idx="130">
                  <c:v>2.34</c:v>
                </c:pt>
                <c:pt idx="131">
                  <c:v>2.66</c:v>
                </c:pt>
                <c:pt idx="132">
                  <c:v>3.48</c:v>
                </c:pt>
                <c:pt idx="133">
                  <c:v>2.66</c:v>
                </c:pt>
                <c:pt idx="134">
                  <c:v>3.57</c:v>
                </c:pt>
                <c:pt idx="135">
                  <c:v>3.51</c:v>
                </c:pt>
                <c:pt idx="136">
                  <c:v>3.17</c:v>
                </c:pt>
                <c:pt idx="137">
                  <c:v>3.23</c:v>
                </c:pt>
                <c:pt idx="138">
                  <c:v>3.16</c:v>
                </c:pt>
                <c:pt idx="139">
                  <c:v>3.39</c:v>
                </c:pt>
                <c:pt idx="140">
                  <c:v>3.04</c:v>
                </c:pt>
                <c:pt idx="141">
                  <c:v>3.08</c:v>
                </c:pt>
                <c:pt idx="142">
                  <c:v>3.24</c:v>
                </c:pt>
                <c:pt idx="143">
                  <c:v>3.22</c:v>
                </c:pt>
                <c:pt idx="144">
                  <c:v>3.59</c:v>
                </c:pt>
                <c:pt idx="145">
                  <c:v>3.58</c:v>
                </c:pt>
                <c:pt idx="146">
                  <c:v>3.04</c:v>
                </c:pt>
                <c:pt idx="147">
                  <c:v>3.14</c:v>
                </c:pt>
                <c:pt idx="148">
                  <c:v>3.73</c:v>
                </c:pt>
                <c:pt idx="149">
                  <c:v>3.66</c:v>
                </c:pt>
                <c:pt idx="150">
                  <c:v>2.88</c:v>
                </c:pt>
                <c:pt idx="151">
                  <c:v>2.75</c:v>
                </c:pt>
                <c:pt idx="152">
                  <c:v>3.24</c:v>
                </c:pt>
                <c:pt idx="153">
                  <c:v>3.18</c:v>
                </c:pt>
                <c:pt idx="154">
                  <c:v>2.77</c:v>
                </c:pt>
                <c:pt idx="155">
                  <c:v>3.39</c:v>
                </c:pt>
                <c:pt idx="156">
                  <c:v>2.62</c:v>
                </c:pt>
                <c:pt idx="157">
                  <c:v>3.32</c:v>
                </c:pt>
                <c:pt idx="158">
                  <c:v>2.97</c:v>
                </c:pt>
                <c:pt idx="159">
                  <c:v>3.45</c:v>
                </c:pt>
                <c:pt idx="160">
                  <c:v>3.23</c:v>
                </c:pt>
                <c:pt idx="161">
                  <c:v>3.39</c:v>
                </c:pt>
                <c:pt idx="162">
                  <c:v>3.79</c:v>
                </c:pt>
                <c:pt idx="163">
                  <c:v>2.97</c:v>
                </c:pt>
                <c:pt idx="164">
                  <c:v>2.7</c:v>
                </c:pt>
                <c:pt idx="165">
                  <c:v>2.34</c:v>
                </c:pt>
                <c:pt idx="166">
                  <c:v>2.71</c:v>
                </c:pt>
                <c:pt idx="167">
                  <c:v>3.5</c:v>
                </c:pt>
                <c:pt idx="168">
                  <c:v>2.7</c:v>
                </c:pt>
                <c:pt idx="169">
                  <c:v>3.43</c:v>
                </c:pt>
                <c:pt idx="170">
                  <c:v>3.5</c:v>
                </c:pt>
                <c:pt idx="171">
                  <c:v>3.04</c:v>
                </c:pt>
                <c:pt idx="172">
                  <c:v>3.3</c:v>
                </c:pt>
                <c:pt idx="173">
                  <c:v>3.36</c:v>
                </c:pt>
                <c:pt idx="174">
                  <c:v>3.19</c:v>
                </c:pt>
              </c:numCache>
            </c:numRef>
          </c:xVal>
          <c:yVal>
            <c:numRef>
              <c:f>'Problem #3 and #4'!$D$5:$D$179</c:f>
              <c:numCache>
                <c:formatCode>0</c:formatCode>
                <c:ptCount val="175"/>
                <c:pt idx="0">
                  <c:v>671</c:v>
                </c:pt>
                <c:pt idx="1">
                  <c:v>548</c:v>
                </c:pt>
                <c:pt idx="2">
                  <c:v>557</c:v>
                </c:pt>
                <c:pt idx="3">
                  <c:v>602</c:v>
                </c:pt>
                <c:pt idx="4">
                  <c:v>580</c:v>
                </c:pt>
                <c:pt idx="5">
                  <c:v>768</c:v>
                </c:pt>
                <c:pt idx="6">
                  <c:v>701</c:v>
                </c:pt>
                <c:pt idx="7">
                  <c:v>738</c:v>
                </c:pt>
                <c:pt idx="8">
                  <c:v>522</c:v>
                </c:pt>
                <c:pt idx="9">
                  <c:v>663</c:v>
                </c:pt>
                <c:pt idx="10">
                  <c:v>569</c:v>
                </c:pt>
                <c:pt idx="11">
                  <c:v>571</c:v>
                </c:pt>
                <c:pt idx="12">
                  <c:v>494</c:v>
                </c:pt>
                <c:pt idx="13">
                  <c:v>446</c:v>
                </c:pt>
                <c:pt idx="14">
                  <c:v>522</c:v>
                </c:pt>
                <c:pt idx="15">
                  <c:v>590</c:v>
                </c:pt>
                <c:pt idx="16">
                  <c:v>564</c:v>
                </c:pt>
                <c:pt idx="17">
                  <c:v>612</c:v>
                </c:pt>
                <c:pt idx="18">
                  <c:v>596</c:v>
                </c:pt>
                <c:pt idx="19">
                  <c:v>685</c:v>
                </c:pt>
                <c:pt idx="20">
                  <c:v>583</c:v>
                </c:pt>
                <c:pt idx="21">
                  <c:v>574</c:v>
                </c:pt>
                <c:pt idx="22">
                  <c:v>658</c:v>
                </c:pt>
                <c:pt idx="23">
                  <c:v>618</c:v>
                </c:pt>
                <c:pt idx="24">
                  <c:v>541</c:v>
                </c:pt>
                <c:pt idx="25">
                  <c:v>583</c:v>
                </c:pt>
                <c:pt idx="26">
                  <c:v>573</c:v>
                </c:pt>
                <c:pt idx="27">
                  <c:v>602</c:v>
                </c:pt>
                <c:pt idx="28">
                  <c:v>622</c:v>
                </c:pt>
                <c:pt idx="29">
                  <c:v>655</c:v>
                </c:pt>
                <c:pt idx="30">
                  <c:v>588</c:v>
                </c:pt>
                <c:pt idx="31">
                  <c:v>534</c:v>
                </c:pt>
                <c:pt idx="32">
                  <c:v>580</c:v>
                </c:pt>
                <c:pt idx="33">
                  <c:v>602</c:v>
                </c:pt>
                <c:pt idx="34">
                  <c:v>626</c:v>
                </c:pt>
                <c:pt idx="35">
                  <c:v>695</c:v>
                </c:pt>
                <c:pt idx="36">
                  <c:v>557</c:v>
                </c:pt>
                <c:pt idx="37">
                  <c:v>567</c:v>
                </c:pt>
                <c:pt idx="38">
                  <c:v>569</c:v>
                </c:pt>
                <c:pt idx="39">
                  <c:v>623</c:v>
                </c:pt>
                <c:pt idx="40">
                  <c:v>769</c:v>
                </c:pt>
                <c:pt idx="41">
                  <c:v>657</c:v>
                </c:pt>
                <c:pt idx="42">
                  <c:v>774</c:v>
                </c:pt>
                <c:pt idx="43">
                  <c:v>505</c:v>
                </c:pt>
                <c:pt idx="44">
                  <c:v>618</c:v>
                </c:pt>
                <c:pt idx="45">
                  <c:v>591</c:v>
                </c:pt>
                <c:pt idx="46">
                  <c:v>528</c:v>
                </c:pt>
                <c:pt idx="47">
                  <c:v>446</c:v>
                </c:pt>
                <c:pt idx="48">
                  <c:v>401</c:v>
                </c:pt>
                <c:pt idx="49">
                  <c:v>532</c:v>
                </c:pt>
                <c:pt idx="50">
                  <c:v>583</c:v>
                </c:pt>
                <c:pt idx="51">
                  <c:v>546</c:v>
                </c:pt>
                <c:pt idx="52">
                  <c:v>627</c:v>
                </c:pt>
                <c:pt idx="53">
                  <c:v>612</c:v>
                </c:pt>
                <c:pt idx="54">
                  <c:v>679</c:v>
                </c:pt>
                <c:pt idx="55">
                  <c:v>615</c:v>
                </c:pt>
                <c:pt idx="56">
                  <c:v>532</c:v>
                </c:pt>
                <c:pt idx="57">
                  <c:v>610</c:v>
                </c:pt>
                <c:pt idx="58">
                  <c:v>615</c:v>
                </c:pt>
                <c:pt idx="59">
                  <c:v>561</c:v>
                </c:pt>
                <c:pt idx="60">
                  <c:v>593</c:v>
                </c:pt>
                <c:pt idx="61">
                  <c:v>597</c:v>
                </c:pt>
                <c:pt idx="62">
                  <c:v>597</c:v>
                </c:pt>
                <c:pt idx="63">
                  <c:v>643</c:v>
                </c:pt>
                <c:pt idx="64">
                  <c:v>684</c:v>
                </c:pt>
                <c:pt idx="65">
                  <c:v>624</c:v>
                </c:pt>
                <c:pt idx="66">
                  <c:v>530</c:v>
                </c:pt>
                <c:pt idx="67">
                  <c:v>532</c:v>
                </c:pt>
                <c:pt idx="68">
                  <c:v>646</c:v>
                </c:pt>
                <c:pt idx="69">
                  <c:v>646</c:v>
                </c:pt>
                <c:pt idx="70">
                  <c:v>659</c:v>
                </c:pt>
                <c:pt idx="71">
                  <c:v>556</c:v>
                </c:pt>
                <c:pt idx="72">
                  <c:v>509</c:v>
                </c:pt>
                <c:pt idx="73">
                  <c:v>628</c:v>
                </c:pt>
                <c:pt idx="74">
                  <c:v>564</c:v>
                </c:pt>
                <c:pt idx="75">
                  <c:v>782</c:v>
                </c:pt>
                <c:pt idx="76">
                  <c:v>734</c:v>
                </c:pt>
                <c:pt idx="77">
                  <c:v>703</c:v>
                </c:pt>
                <c:pt idx="78">
                  <c:v>567</c:v>
                </c:pt>
                <c:pt idx="79">
                  <c:v>652</c:v>
                </c:pt>
                <c:pt idx="80">
                  <c:v>592</c:v>
                </c:pt>
                <c:pt idx="81">
                  <c:v>528</c:v>
                </c:pt>
                <c:pt idx="82">
                  <c:v>467</c:v>
                </c:pt>
                <c:pt idx="83">
                  <c:v>486</c:v>
                </c:pt>
                <c:pt idx="84">
                  <c:v>555</c:v>
                </c:pt>
                <c:pt idx="85">
                  <c:v>626</c:v>
                </c:pt>
                <c:pt idx="86">
                  <c:v>543</c:v>
                </c:pt>
                <c:pt idx="87">
                  <c:v>624</c:v>
                </c:pt>
                <c:pt idx="88">
                  <c:v>601</c:v>
                </c:pt>
                <c:pt idx="89">
                  <c:v>726</c:v>
                </c:pt>
                <c:pt idx="90">
                  <c:v>620</c:v>
                </c:pt>
                <c:pt idx="91">
                  <c:v>574</c:v>
                </c:pt>
                <c:pt idx="92">
                  <c:v>646</c:v>
                </c:pt>
                <c:pt idx="93">
                  <c:v>646</c:v>
                </c:pt>
                <c:pt idx="94">
                  <c:v>588</c:v>
                </c:pt>
                <c:pt idx="95">
                  <c:v>545</c:v>
                </c:pt>
                <c:pt idx="96">
                  <c:v>553</c:v>
                </c:pt>
                <c:pt idx="97">
                  <c:v>558</c:v>
                </c:pt>
                <c:pt idx="98">
                  <c:v>605</c:v>
                </c:pt>
                <c:pt idx="99">
                  <c:v>654</c:v>
                </c:pt>
                <c:pt idx="100">
                  <c:v>543</c:v>
                </c:pt>
                <c:pt idx="101">
                  <c:v>572</c:v>
                </c:pt>
                <c:pt idx="102">
                  <c:v>546</c:v>
                </c:pt>
                <c:pt idx="103">
                  <c:v>646</c:v>
                </c:pt>
                <c:pt idx="104">
                  <c:v>600</c:v>
                </c:pt>
                <c:pt idx="105">
                  <c:v>705</c:v>
                </c:pt>
                <c:pt idx="106">
                  <c:v>585</c:v>
                </c:pt>
                <c:pt idx="107">
                  <c:v>561</c:v>
                </c:pt>
                <c:pt idx="108">
                  <c:v>565</c:v>
                </c:pt>
                <c:pt idx="109">
                  <c:v>615</c:v>
                </c:pt>
                <c:pt idx="110">
                  <c:v>758</c:v>
                </c:pt>
                <c:pt idx="111">
                  <c:v>706</c:v>
                </c:pt>
                <c:pt idx="112">
                  <c:v>706</c:v>
                </c:pt>
                <c:pt idx="113">
                  <c:v>481</c:v>
                </c:pt>
                <c:pt idx="114">
                  <c:v>616</c:v>
                </c:pt>
                <c:pt idx="115">
                  <c:v>563</c:v>
                </c:pt>
                <c:pt idx="116">
                  <c:v>620</c:v>
                </c:pt>
                <c:pt idx="117">
                  <c:v>502</c:v>
                </c:pt>
                <c:pt idx="118">
                  <c:v>422</c:v>
                </c:pt>
                <c:pt idx="119">
                  <c:v>535</c:v>
                </c:pt>
                <c:pt idx="120">
                  <c:v>595</c:v>
                </c:pt>
                <c:pt idx="121">
                  <c:v>605</c:v>
                </c:pt>
                <c:pt idx="122">
                  <c:v>567</c:v>
                </c:pt>
                <c:pt idx="123">
                  <c:v>640</c:v>
                </c:pt>
                <c:pt idx="124">
                  <c:v>714</c:v>
                </c:pt>
                <c:pt idx="125">
                  <c:v>616</c:v>
                </c:pt>
                <c:pt idx="126">
                  <c:v>549</c:v>
                </c:pt>
                <c:pt idx="127">
                  <c:v>688</c:v>
                </c:pt>
                <c:pt idx="128">
                  <c:v>637</c:v>
                </c:pt>
                <c:pt idx="129">
                  <c:v>518</c:v>
                </c:pt>
                <c:pt idx="130">
                  <c:v>588</c:v>
                </c:pt>
                <c:pt idx="131">
                  <c:v>567</c:v>
                </c:pt>
                <c:pt idx="132">
                  <c:v>567</c:v>
                </c:pt>
                <c:pt idx="133">
                  <c:v>597</c:v>
                </c:pt>
                <c:pt idx="134">
                  <c:v>631</c:v>
                </c:pt>
                <c:pt idx="135">
                  <c:v>585</c:v>
                </c:pt>
                <c:pt idx="136">
                  <c:v>557</c:v>
                </c:pt>
                <c:pt idx="137">
                  <c:v>565</c:v>
                </c:pt>
                <c:pt idx="138">
                  <c:v>627</c:v>
                </c:pt>
                <c:pt idx="139">
                  <c:v>584</c:v>
                </c:pt>
                <c:pt idx="140">
                  <c:v>651</c:v>
                </c:pt>
                <c:pt idx="141">
                  <c:v>579</c:v>
                </c:pt>
                <c:pt idx="142">
                  <c:v>522</c:v>
                </c:pt>
                <c:pt idx="143">
                  <c:v>575</c:v>
                </c:pt>
                <c:pt idx="144">
                  <c:v>555</c:v>
                </c:pt>
                <c:pt idx="145">
                  <c:v>797</c:v>
                </c:pt>
                <c:pt idx="146">
                  <c:v>686</c:v>
                </c:pt>
                <c:pt idx="147">
                  <c:v>716</c:v>
                </c:pt>
                <c:pt idx="148">
                  <c:v>545</c:v>
                </c:pt>
                <c:pt idx="149">
                  <c:v>699</c:v>
                </c:pt>
                <c:pt idx="150">
                  <c:v>572</c:v>
                </c:pt>
                <c:pt idx="151">
                  <c:v>552</c:v>
                </c:pt>
                <c:pt idx="152">
                  <c:v>498</c:v>
                </c:pt>
                <c:pt idx="153">
                  <c:v>454</c:v>
                </c:pt>
                <c:pt idx="154">
                  <c:v>507</c:v>
                </c:pt>
                <c:pt idx="155">
                  <c:v>587</c:v>
                </c:pt>
                <c:pt idx="156">
                  <c:v>563</c:v>
                </c:pt>
                <c:pt idx="157">
                  <c:v>645</c:v>
                </c:pt>
                <c:pt idx="158">
                  <c:v>617</c:v>
                </c:pt>
                <c:pt idx="159">
                  <c:v>671</c:v>
                </c:pt>
                <c:pt idx="160">
                  <c:v>587</c:v>
                </c:pt>
                <c:pt idx="161">
                  <c:v>594</c:v>
                </c:pt>
                <c:pt idx="162">
                  <c:v>682</c:v>
                </c:pt>
                <c:pt idx="163">
                  <c:v>604</c:v>
                </c:pt>
                <c:pt idx="164">
                  <c:v>497</c:v>
                </c:pt>
                <c:pt idx="165">
                  <c:v>601</c:v>
                </c:pt>
                <c:pt idx="166">
                  <c:v>599</c:v>
                </c:pt>
                <c:pt idx="167">
                  <c:v>640</c:v>
                </c:pt>
                <c:pt idx="168">
                  <c:v>612</c:v>
                </c:pt>
                <c:pt idx="169">
                  <c:v>605</c:v>
                </c:pt>
                <c:pt idx="170">
                  <c:v>574</c:v>
                </c:pt>
                <c:pt idx="171">
                  <c:v>516</c:v>
                </c:pt>
                <c:pt idx="172">
                  <c:v>550</c:v>
                </c:pt>
                <c:pt idx="173">
                  <c:v>572</c:v>
                </c:pt>
                <c:pt idx="174">
                  <c:v>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70A-47CE-AE98-4990A14CE9FB}"/>
            </c:ext>
          </c:extLst>
        </c:ser>
        <c:ser>
          <c:idx val="1"/>
          <c:order val="1"/>
          <c:tx>
            <c:v>Group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 #3 and #4'!$C$180:$C$354</c:f>
              <c:numCache>
                <c:formatCode>0.0</c:formatCode>
                <c:ptCount val="175"/>
                <c:pt idx="0">
                  <c:v>3.33</c:v>
                </c:pt>
                <c:pt idx="1">
                  <c:v>3.01</c:v>
                </c:pt>
                <c:pt idx="2">
                  <c:v>3.57</c:v>
                </c:pt>
                <c:pt idx="3">
                  <c:v>2.8</c:v>
                </c:pt>
                <c:pt idx="4">
                  <c:v>3.06</c:v>
                </c:pt>
                <c:pt idx="5">
                  <c:v>1.98</c:v>
                </c:pt>
                <c:pt idx="6">
                  <c:v>2.69</c:v>
                </c:pt>
                <c:pt idx="7">
                  <c:v>3.33</c:v>
                </c:pt>
                <c:pt idx="8">
                  <c:v>2.4700000000000002</c:v>
                </c:pt>
                <c:pt idx="9">
                  <c:v>1.85</c:v>
                </c:pt>
                <c:pt idx="10">
                  <c:v>2.4700000000000002</c:v>
                </c:pt>
                <c:pt idx="11">
                  <c:v>2.38</c:v>
                </c:pt>
                <c:pt idx="12">
                  <c:v>2.36</c:v>
                </c:pt>
                <c:pt idx="13">
                  <c:v>2.73</c:v>
                </c:pt>
                <c:pt idx="14">
                  <c:v>2.56</c:v>
                </c:pt>
                <c:pt idx="15">
                  <c:v>2.2999999999999998</c:v>
                </c:pt>
                <c:pt idx="16">
                  <c:v>3.14</c:v>
                </c:pt>
                <c:pt idx="17">
                  <c:v>3.41</c:v>
                </c:pt>
                <c:pt idx="18">
                  <c:v>2.56</c:v>
                </c:pt>
                <c:pt idx="19">
                  <c:v>2.25</c:v>
                </c:pt>
                <c:pt idx="20">
                  <c:v>3.15</c:v>
                </c:pt>
                <c:pt idx="21">
                  <c:v>3.5</c:v>
                </c:pt>
                <c:pt idx="22">
                  <c:v>2.89</c:v>
                </c:pt>
                <c:pt idx="23">
                  <c:v>2.8</c:v>
                </c:pt>
                <c:pt idx="24">
                  <c:v>3.13</c:v>
                </c:pt>
                <c:pt idx="25">
                  <c:v>2.54</c:v>
                </c:pt>
                <c:pt idx="26">
                  <c:v>2.4300000000000002</c:v>
                </c:pt>
                <c:pt idx="27">
                  <c:v>2.2000000000000002</c:v>
                </c:pt>
                <c:pt idx="28">
                  <c:v>2.36</c:v>
                </c:pt>
                <c:pt idx="29">
                  <c:v>2.57</c:v>
                </c:pt>
                <c:pt idx="30">
                  <c:v>2.35</c:v>
                </c:pt>
                <c:pt idx="31">
                  <c:v>2.72</c:v>
                </c:pt>
                <c:pt idx="32">
                  <c:v>2.5099999999999998</c:v>
                </c:pt>
                <c:pt idx="33">
                  <c:v>2.36</c:v>
                </c:pt>
                <c:pt idx="34">
                  <c:v>2.19</c:v>
                </c:pt>
                <c:pt idx="35">
                  <c:v>3.45</c:v>
                </c:pt>
                <c:pt idx="36">
                  <c:v>2.97</c:v>
                </c:pt>
                <c:pt idx="37">
                  <c:v>3.51</c:v>
                </c:pt>
                <c:pt idx="38">
                  <c:v>2.8</c:v>
                </c:pt>
                <c:pt idx="39">
                  <c:v>3.18</c:v>
                </c:pt>
                <c:pt idx="40">
                  <c:v>2.0499999999999998</c:v>
                </c:pt>
                <c:pt idx="41">
                  <c:v>2.83</c:v>
                </c:pt>
                <c:pt idx="42">
                  <c:v>3.28</c:v>
                </c:pt>
                <c:pt idx="43">
                  <c:v>2.59</c:v>
                </c:pt>
                <c:pt idx="44">
                  <c:v>1.98</c:v>
                </c:pt>
                <c:pt idx="45">
                  <c:v>2.5</c:v>
                </c:pt>
                <c:pt idx="46">
                  <c:v>2.27</c:v>
                </c:pt>
                <c:pt idx="47">
                  <c:v>2.36</c:v>
                </c:pt>
                <c:pt idx="48">
                  <c:v>2.7</c:v>
                </c:pt>
                <c:pt idx="49">
                  <c:v>2.6</c:v>
                </c:pt>
                <c:pt idx="50">
                  <c:v>2.29</c:v>
                </c:pt>
                <c:pt idx="51">
                  <c:v>3.06</c:v>
                </c:pt>
                <c:pt idx="52">
                  <c:v>3.46</c:v>
                </c:pt>
                <c:pt idx="53">
                  <c:v>2.62</c:v>
                </c:pt>
                <c:pt idx="54">
                  <c:v>2.21</c:v>
                </c:pt>
                <c:pt idx="55">
                  <c:v>3.2</c:v>
                </c:pt>
                <c:pt idx="56">
                  <c:v>3.57</c:v>
                </c:pt>
                <c:pt idx="57">
                  <c:v>2.97</c:v>
                </c:pt>
                <c:pt idx="58">
                  <c:v>2.68</c:v>
                </c:pt>
                <c:pt idx="59">
                  <c:v>3.16</c:v>
                </c:pt>
                <c:pt idx="60">
                  <c:v>2.65</c:v>
                </c:pt>
                <c:pt idx="61">
                  <c:v>2.5499999999999998</c:v>
                </c:pt>
                <c:pt idx="62">
                  <c:v>2.16</c:v>
                </c:pt>
                <c:pt idx="63">
                  <c:v>2.5</c:v>
                </c:pt>
                <c:pt idx="64">
                  <c:v>2.52</c:v>
                </c:pt>
                <c:pt idx="65">
                  <c:v>2.2000000000000002</c:v>
                </c:pt>
                <c:pt idx="66">
                  <c:v>2.83</c:v>
                </c:pt>
                <c:pt idx="67">
                  <c:v>2.6</c:v>
                </c:pt>
                <c:pt idx="68">
                  <c:v>2.23</c:v>
                </c:pt>
                <c:pt idx="69">
                  <c:v>2.2400000000000002</c:v>
                </c:pt>
                <c:pt idx="70">
                  <c:v>3.19</c:v>
                </c:pt>
                <c:pt idx="71">
                  <c:v>3.02</c:v>
                </c:pt>
                <c:pt idx="72">
                  <c:v>3.68</c:v>
                </c:pt>
                <c:pt idx="73">
                  <c:v>2.67</c:v>
                </c:pt>
                <c:pt idx="74">
                  <c:v>2.92</c:v>
                </c:pt>
                <c:pt idx="75">
                  <c:v>2</c:v>
                </c:pt>
                <c:pt idx="76">
                  <c:v>2.73</c:v>
                </c:pt>
                <c:pt idx="77">
                  <c:v>3.22</c:v>
                </c:pt>
                <c:pt idx="78">
                  <c:v>2.35</c:v>
                </c:pt>
                <c:pt idx="79">
                  <c:v>1.9</c:v>
                </c:pt>
                <c:pt idx="80">
                  <c:v>2.4700000000000002</c:v>
                </c:pt>
                <c:pt idx="81">
                  <c:v>2.36</c:v>
                </c:pt>
                <c:pt idx="82">
                  <c:v>2.35</c:v>
                </c:pt>
                <c:pt idx="83">
                  <c:v>2.84</c:v>
                </c:pt>
                <c:pt idx="84">
                  <c:v>2.69</c:v>
                </c:pt>
                <c:pt idx="85">
                  <c:v>2.23</c:v>
                </c:pt>
                <c:pt idx="86">
                  <c:v>3.16</c:v>
                </c:pt>
                <c:pt idx="87">
                  <c:v>3.49</c:v>
                </c:pt>
                <c:pt idx="88">
                  <c:v>2.58</c:v>
                </c:pt>
                <c:pt idx="89">
                  <c:v>2.2799999999999998</c:v>
                </c:pt>
                <c:pt idx="90">
                  <c:v>3.12</c:v>
                </c:pt>
                <c:pt idx="91">
                  <c:v>3.41</c:v>
                </c:pt>
                <c:pt idx="92">
                  <c:v>2.8</c:v>
                </c:pt>
                <c:pt idx="93">
                  <c:v>2.87</c:v>
                </c:pt>
                <c:pt idx="94">
                  <c:v>3.18</c:v>
                </c:pt>
                <c:pt idx="95">
                  <c:v>2.4900000000000002</c:v>
                </c:pt>
                <c:pt idx="96">
                  <c:v>2.5</c:v>
                </c:pt>
                <c:pt idx="97">
                  <c:v>2.29</c:v>
                </c:pt>
                <c:pt idx="98">
                  <c:v>2.2999999999999998</c:v>
                </c:pt>
                <c:pt idx="99">
                  <c:v>2.68</c:v>
                </c:pt>
                <c:pt idx="100">
                  <c:v>2.4900000000000002</c:v>
                </c:pt>
                <c:pt idx="101">
                  <c:v>2.77</c:v>
                </c:pt>
                <c:pt idx="102">
                  <c:v>2.4500000000000002</c:v>
                </c:pt>
                <c:pt idx="103">
                  <c:v>2.46</c:v>
                </c:pt>
                <c:pt idx="104">
                  <c:v>2.17</c:v>
                </c:pt>
                <c:pt idx="105">
                  <c:v>3.31</c:v>
                </c:pt>
                <c:pt idx="106">
                  <c:v>3.16</c:v>
                </c:pt>
                <c:pt idx="107">
                  <c:v>3.65</c:v>
                </c:pt>
                <c:pt idx="108">
                  <c:v>2.75</c:v>
                </c:pt>
                <c:pt idx="109">
                  <c:v>3.16</c:v>
                </c:pt>
                <c:pt idx="110">
                  <c:v>1.86</c:v>
                </c:pt>
                <c:pt idx="111">
                  <c:v>2.84</c:v>
                </c:pt>
                <c:pt idx="112">
                  <c:v>3.36</c:v>
                </c:pt>
                <c:pt idx="113">
                  <c:v>2.39</c:v>
                </c:pt>
                <c:pt idx="114">
                  <c:v>1.72</c:v>
                </c:pt>
                <c:pt idx="115">
                  <c:v>2.61</c:v>
                </c:pt>
                <c:pt idx="116">
                  <c:v>2.2999999999999998</c:v>
                </c:pt>
                <c:pt idx="117">
                  <c:v>2.4</c:v>
                </c:pt>
                <c:pt idx="118">
                  <c:v>2.85</c:v>
                </c:pt>
                <c:pt idx="119">
                  <c:v>2.67</c:v>
                </c:pt>
                <c:pt idx="120">
                  <c:v>2.2400000000000002</c:v>
                </c:pt>
                <c:pt idx="121">
                  <c:v>3.08</c:v>
                </c:pt>
                <c:pt idx="122">
                  <c:v>3.44</c:v>
                </c:pt>
                <c:pt idx="123">
                  <c:v>2.4500000000000002</c:v>
                </c:pt>
                <c:pt idx="124">
                  <c:v>2.2799999999999998</c:v>
                </c:pt>
                <c:pt idx="125">
                  <c:v>3.27</c:v>
                </c:pt>
                <c:pt idx="126">
                  <c:v>3.47</c:v>
                </c:pt>
                <c:pt idx="127">
                  <c:v>2.76</c:v>
                </c:pt>
                <c:pt idx="128">
                  <c:v>2.76</c:v>
                </c:pt>
                <c:pt idx="129">
                  <c:v>3.16</c:v>
                </c:pt>
                <c:pt idx="130">
                  <c:v>2.63</c:v>
                </c:pt>
                <c:pt idx="131">
                  <c:v>2.5299999999999998</c:v>
                </c:pt>
                <c:pt idx="132">
                  <c:v>2.14</c:v>
                </c:pt>
                <c:pt idx="133">
                  <c:v>2.4300000000000002</c:v>
                </c:pt>
                <c:pt idx="134">
                  <c:v>2.46</c:v>
                </c:pt>
                <c:pt idx="135">
                  <c:v>2.2999999999999998</c:v>
                </c:pt>
                <c:pt idx="136">
                  <c:v>2.78</c:v>
                </c:pt>
                <c:pt idx="137">
                  <c:v>2.42</c:v>
                </c:pt>
                <c:pt idx="138">
                  <c:v>2.36</c:v>
                </c:pt>
                <c:pt idx="139">
                  <c:v>2.2799999999999998</c:v>
                </c:pt>
                <c:pt idx="140">
                  <c:v>3.34</c:v>
                </c:pt>
                <c:pt idx="141">
                  <c:v>2.91</c:v>
                </c:pt>
                <c:pt idx="142">
                  <c:v>3.46</c:v>
                </c:pt>
                <c:pt idx="143">
                  <c:v>2.67</c:v>
                </c:pt>
                <c:pt idx="144">
                  <c:v>3.08</c:v>
                </c:pt>
                <c:pt idx="145">
                  <c:v>2.0099999999999998</c:v>
                </c:pt>
                <c:pt idx="146">
                  <c:v>2.65</c:v>
                </c:pt>
                <c:pt idx="147">
                  <c:v>3.24</c:v>
                </c:pt>
                <c:pt idx="148">
                  <c:v>2.35</c:v>
                </c:pt>
                <c:pt idx="149">
                  <c:v>1.86</c:v>
                </c:pt>
                <c:pt idx="150">
                  <c:v>2.34</c:v>
                </c:pt>
                <c:pt idx="151">
                  <c:v>2.41</c:v>
                </c:pt>
                <c:pt idx="152">
                  <c:v>2.27</c:v>
                </c:pt>
                <c:pt idx="153">
                  <c:v>2.82</c:v>
                </c:pt>
                <c:pt idx="154">
                  <c:v>2.69</c:v>
                </c:pt>
                <c:pt idx="155">
                  <c:v>2.17</c:v>
                </c:pt>
                <c:pt idx="156">
                  <c:v>3.25</c:v>
                </c:pt>
                <c:pt idx="157">
                  <c:v>3.27</c:v>
                </c:pt>
                <c:pt idx="158">
                  <c:v>2.62</c:v>
                </c:pt>
                <c:pt idx="159">
                  <c:v>2.19</c:v>
                </c:pt>
                <c:pt idx="160">
                  <c:v>3.03</c:v>
                </c:pt>
                <c:pt idx="161">
                  <c:v>3.36</c:v>
                </c:pt>
                <c:pt idx="162">
                  <c:v>2.89</c:v>
                </c:pt>
                <c:pt idx="163">
                  <c:v>2.77</c:v>
                </c:pt>
                <c:pt idx="164">
                  <c:v>3.02</c:v>
                </c:pt>
                <c:pt idx="165">
                  <c:v>2.4900000000000002</c:v>
                </c:pt>
                <c:pt idx="166">
                  <c:v>2.35</c:v>
                </c:pt>
                <c:pt idx="167">
                  <c:v>2.23</c:v>
                </c:pt>
                <c:pt idx="168">
                  <c:v>2.4500000000000002</c:v>
                </c:pt>
                <c:pt idx="169">
                  <c:v>2.72</c:v>
                </c:pt>
                <c:pt idx="170">
                  <c:v>2.29</c:v>
                </c:pt>
                <c:pt idx="171">
                  <c:v>2.72</c:v>
                </c:pt>
                <c:pt idx="172">
                  <c:v>2.4900000000000002</c:v>
                </c:pt>
                <c:pt idx="173">
                  <c:v>2.29</c:v>
                </c:pt>
                <c:pt idx="174">
                  <c:v>2.23</c:v>
                </c:pt>
              </c:numCache>
            </c:numRef>
          </c:xVal>
          <c:yVal>
            <c:numRef>
              <c:f>'Problem #3 and #4'!$D$180:$D$354</c:f>
              <c:numCache>
                <c:formatCode>0</c:formatCode>
                <c:ptCount val="175"/>
                <c:pt idx="0">
                  <c:v>588</c:v>
                </c:pt>
                <c:pt idx="1">
                  <c:v>555</c:v>
                </c:pt>
                <c:pt idx="2">
                  <c:v>541</c:v>
                </c:pt>
                <c:pt idx="3">
                  <c:v>566</c:v>
                </c:pt>
                <c:pt idx="4">
                  <c:v>569</c:v>
                </c:pt>
                <c:pt idx="5">
                  <c:v>562</c:v>
                </c:pt>
                <c:pt idx="6">
                  <c:v>610</c:v>
                </c:pt>
                <c:pt idx="7">
                  <c:v>548</c:v>
                </c:pt>
                <c:pt idx="8">
                  <c:v>599</c:v>
                </c:pt>
                <c:pt idx="9">
                  <c:v>464</c:v>
                </c:pt>
                <c:pt idx="10">
                  <c:v>478</c:v>
                </c:pt>
                <c:pt idx="11">
                  <c:v>648</c:v>
                </c:pt>
                <c:pt idx="12">
                  <c:v>548</c:v>
                </c:pt>
                <c:pt idx="13">
                  <c:v>477</c:v>
                </c:pt>
                <c:pt idx="14">
                  <c:v>490</c:v>
                </c:pt>
                <c:pt idx="15">
                  <c:v>410</c:v>
                </c:pt>
                <c:pt idx="16">
                  <c:v>571</c:v>
                </c:pt>
                <c:pt idx="17">
                  <c:v>434</c:v>
                </c:pt>
                <c:pt idx="18">
                  <c:v>563</c:v>
                </c:pt>
                <c:pt idx="19">
                  <c:v>466</c:v>
                </c:pt>
                <c:pt idx="20">
                  <c:v>388</c:v>
                </c:pt>
                <c:pt idx="21">
                  <c:v>477</c:v>
                </c:pt>
                <c:pt idx="22">
                  <c:v>560</c:v>
                </c:pt>
                <c:pt idx="23">
                  <c:v>519</c:v>
                </c:pt>
                <c:pt idx="24">
                  <c:v>491</c:v>
                </c:pt>
                <c:pt idx="25">
                  <c:v>521</c:v>
                </c:pt>
                <c:pt idx="26">
                  <c:v>500</c:v>
                </c:pt>
                <c:pt idx="27">
                  <c:v>549</c:v>
                </c:pt>
                <c:pt idx="28">
                  <c:v>606</c:v>
                </c:pt>
                <c:pt idx="29">
                  <c:v>617</c:v>
                </c:pt>
                <c:pt idx="30">
                  <c:v>481</c:v>
                </c:pt>
                <c:pt idx="31">
                  <c:v>487</c:v>
                </c:pt>
                <c:pt idx="32">
                  <c:v>533</c:v>
                </c:pt>
                <c:pt idx="33">
                  <c:v>474</c:v>
                </c:pt>
                <c:pt idx="34">
                  <c:v>557</c:v>
                </c:pt>
                <c:pt idx="35">
                  <c:v>602</c:v>
                </c:pt>
                <c:pt idx="36">
                  <c:v>535</c:v>
                </c:pt>
                <c:pt idx="37">
                  <c:v>588</c:v>
                </c:pt>
                <c:pt idx="38">
                  <c:v>537</c:v>
                </c:pt>
                <c:pt idx="39">
                  <c:v>570</c:v>
                </c:pt>
                <c:pt idx="40">
                  <c:v>524</c:v>
                </c:pt>
                <c:pt idx="41">
                  <c:v>610</c:v>
                </c:pt>
                <c:pt idx="42">
                  <c:v>540</c:v>
                </c:pt>
                <c:pt idx="43">
                  <c:v>636</c:v>
                </c:pt>
                <c:pt idx="44">
                  <c:v>425</c:v>
                </c:pt>
                <c:pt idx="45">
                  <c:v>523</c:v>
                </c:pt>
                <c:pt idx="46">
                  <c:v>674</c:v>
                </c:pt>
                <c:pt idx="47">
                  <c:v>585</c:v>
                </c:pt>
                <c:pt idx="48">
                  <c:v>484</c:v>
                </c:pt>
                <c:pt idx="49">
                  <c:v>480</c:v>
                </c:pt>
                <c:pt idx="50">
                  <c:v>401</c:v>
                </c:pt>
                <c:pt idx="51">
                  <c:v>564</c:v>
                </c:pt>
                <c:pt idx="52">
                  <c:v>476</c:v>
                </c:pt>
                <c:pt idx="53">
                  <c:v>557</c:v>
                </c:pt>
                <c:pt idx="54">
                  <c:v>515</c:v>
                </c:pt>
                <c:pt idx="55">
                  <c:v>360</c:v>
                </c:pt>
                <c:pt idx="56">
                  <c:v>485</c:v>
                </c:pt>
                <c:pt idx="57">
                  <c:v>607</c:v>
                </c:pt>
                <c:pt idx="58">
                  <c:v>494</c:v>
                </c:pt>
                <c:pt idx="59">
                  <c:v>461</c:v>
                </c:pt>
                <c:pt idx="60">
                  <c:v>524</c:v>
                </c:pt>
                <c:pt idx="61">
                  <c:v>469</c:v>
                </c:pt>
                <c:pt idx="62">
                  <c:v>540</c:v>
                </c:pt>
                <c:pt idx="63">
                  <c:v>618</c:v>
                </c:pt>
                <c:pt idx="64">
                  <c:v>586</c:v>
                </c:pt>
                <c:pt idx="65">
                  <c:v>473</c:v>
                </c:pt>
                <c:pt idx="66">
                  <c:v>448</c:v>
                </c:pt>
                <c:pt idx="67">
                  <c:v>490</c:v>
                </c:pt>
                <c:pt idx="68">
                  <c:v>512</c:v>
                </c:pt>
                <c:pt idx="69">
                  <c:v>555</c:v>
                </c:pt>
                <c:pt idx="70">
                  <c:v>625</c:v>
                </c:pt>
                <c:pt idx="71">
                  <c:v>540</c:v>
                </c:pt>
                <c:pt idx="72">
                  <c:v>520</c:v>
                </c:pt>
                <c:pt idx="73">
                  <c:v>564</c:v>
                </c:pt>
                <c:pt idx="74">
                  <c:v>538</c:v>
                </c:pt>
                <c:pt idx="75">
                  <c:v>574</c:v>
                </c:pt>
                <c:pt idx="76">
                  <c:v>655</c:v>
                </c:pt>
                <c:pt idx="77">
                  <c:v>567</c:v>
                </c:pt>
                <c:pt idx="78">
                  <c:v>569</c:v>
                </c:pt>
                <c:pt idx="79">
                  <c:v>437</c:v>
                </c:pt>
                <c:pt idx="80">
                  <c:v>441</c:v>
                </c:pt>
                <c:pt idx="81">
                  <c:v>654</c:v>
                </c:pt>
                <c:pt idx="82">
                  <c:v>541</c:v>
                </c:pt>
                <c:pt idx="83">
                  <c:v>445</c:v>
                </c:pt>
                <c:pt idx="84">
                  <c:v>457</c:v>
                </c:pt>
                <c:pt idx="85">
                  <c:v>424</c:v>
                </c:pt>
                <c:pt idx="86">
                  <c:v>603</c:v>
                </c:pt>
                <c:pt idx="87">
                  <c:v>453</c:v>
                </c:pt>
                <c:pt idx="88">
                  <c:v>552</c:v>
                </c:pt>
                <c:pt idx="89">
                  <c:v>473</c:v>
                </c:pt>
                <c:pt idx="90">
                  <c:v>414</c:v>
                </c:pt>
                <c:pt idx="91">
                  <c:v>525</c:v>
                </c:pt>
                <c:pt idx="92">
                  <c:v>597</c:v>
                </c:pt>
                <c:pt idx="93">
                  <c:v>542</c:v>
                </c:pt>
                <c:pt idx="94">
                  <c:v>529</c:v>
                </c:pt>
                <c:pt idx="95">
                  <c:v>542</c:v>
                </c:pt>
                <c:pt idx="96">
                  <c:v>490</c:v>
                </c:pt>
                <c:pt idx="97">
                  <c:v>543</c:v>
                </c:pt>
                <c:pt idx="98">
                  <c:v>607</c:v>
                </c:pt>
                <c:pt idx="99">
                  <c:v>640</c:v>
                </c:pt>
                <c:pt idx="100">
                  <c:v>469</c:v>
                </c:pt>
                <c:pt idx="101">
                  <c:v>493</c:v>
                </c:pt>
                <c:pt idx="102">
                  <c:v>561</c:v>
                </c:pt>
                <c:pt idx="103">
                  <c:v>443</c:v>
                </c:pt>
                <c:pt idx="104">
                  <c:v>565</c:v>
                </c:pt>
                <c:pt idx="105">
                  <c:v>567</c:v>
                </c:pt>
                <c:pt idx="106">
                  <c:v>525</c:v>
                </c:pt>
                <c:pt idx="107">
                  <c:v>511</c:v>
                </c:pt>
                <c:pt idx="108">
                  <c:v>595</c:v>
                </c:pt>
                <c:pt idx="109">
                  <c:v>555</c:v>
                </c:pt>
                <c:pt idx="110">
                  <c:v>574</c:v>
                </c:pt>
                <c:pt idx="111">
                  <c:v>593</c:v>
                </c:pt>
                <c:pt idx="112">
                  <c:v>574</c:v>
                </c:pt>
                <c:pt idx="113">
                  <c:v>606</c:v>
                </c:pt>
                <c:pt idx="114">
                  <c:v>444</c:v>
                </c:pt>
                <c:pt idx="115">
                  <c:v>438</c:v>
                </c:pt>
                <c:pt idx="116">
                  <c:v>684</c:v>
                </c:pt>
                <c:pt idx="117">
                  <c:v>514</c:v>
                </c:pt>
                <c:pt idx="118">
                  <c:v>526</c:v>
                </c:pt>
                <c:pt idx="119">
                  <c:v>496</c:v>
                </c:pt>
                <c:pt idx="120">
                  <c:v>429</c:v>
                </c:pt>
                <c:pt idx="121">
                  <c:v>559</c:v>
                </c:pt>
                <c:pt idx="122">
                  <c:v>434</c:v>
                </c:pt>
                <c:pt idx="123">
                  <c:v>545</c:v>
                </c:pt>
                <c:pt idx="124">
                  <c:v>469</c:v>
                </c:pt>
                <c:pt idx="125">
                  <c:v>394</c:v>
                </c:pt>
                <c:pt idx="126">
                  <c:v>434</c:v>
                </c:pt>
                <c:pt idx="127">
                  <c:v>549</c:v>
                </c:pt>
                <c:pt idx="128">
                  <c:v>505</c:v>
                </c:pt>
                <c:pt idx="129">
                  <c:v>474</c:v>
                </c:pt>
                <c:pt idx="130">
                  <c:v>530</c:v>
                </c:pt>
                <c:pt idx="131">
                  <c:v>508</c:v>
                </c:pt>
                <c:pt idx="132">
                  <c:v>507</c:v>
                </c:pt>
                <c:pt idx="133">
                  <c:v>643</c:v>
                </c:pt>
                <c:pt idx="134">
                  <c:v>599</c:v>
                </c:pt>
                <c:pt idx="135">
                  <c:v>504</c:v>
                </c:pt>
                <c:pt idx="136">
                  <c:v>516</c:v>
                </c:pt>
                <c:pt idx="137">
                  <c:v>548</c:v>
                </c:pt>
                <c:pt idx="138">
                  <c:v>448</c:v>
                </c:pt>
                <c:pt idx="139">
                  <c:v>537</c:v>
                </c:pt>
                <c:pt idx="140">
                  <c:v>637</c:v>
                </c:pt>
                <c:pt idx="141">
                  <c:v>575</c:v>
                </c:pt>
                <c:pt idx="142">
                  <c:v>510</c:v>
                </c:pt>
                <c:pt idx="143">
                  <c:v>562</c:v>
                </c:pt>
                <c:pt idx="144">
                  <c:v>596</c:v>
                </c:pt>
                <c:pt idx="145">
                  <c:v>544</c:v>
                </c:pt>
                <c:pt idx="146">
                  <c:v>576</c:v>
                </c:pt>
                <c:pt idx="147">
                  <c:v>557</c:v>
                </c:pt>
                <c:pt idx="148">
                  <c:v>558</c:v>
                </c:pt>
                <c:pt idx="149">
                  <c:v>450</c:v>
                </c:pt>
                <c:pt idx="150">
                  <c:v>503</c:v>
                </c:pt>
                <c:pt idx="151">
                  <c:v>693</c:v>
                </c:pt>
                <c:pt idx="152">
                  <c:v>536</c:v>
                </c:pt>
                <c:pt idx="153">
                  <c:v>501</c:v>
                </c:pt>
                <c:pt idx="154">
                  <c:v>458</c:v>
                </c:pt>
                <c:pt idx="155">
                  <c:v>429</c:v>
                </c:pt>
                <c:pt idx="156">
                  <c:v>593</c:v>
                </c:pt>
                <c:pt idx="157">
                  <c:v>387</c:v>
                </c:pt>
                <c:pt idx="158">
                  <c:v>538</c:v>
                </c:pt>
                <c:pt idx="159">
                  <c:v>418</c:v>
                </c:pt>
                <c:pt idx="160">
                  <c:v>353</c:v>
                </c:pt>
                <c:pt idx="161">
                  <c:v>483</c:v>
                </c:pt>
                <c:pt idx="162">
                  <c:v>519</c:v>
                </c:pt>
                <c:pt idx="163">
                  <c:v>565</c:v>
                </c:pt>
                <c:pt idx="164">
                  <c:v>491</c:v>
                </c:pt>
                <c:pt idx="165">
                  <c:v>519</c:v>
                </c:pt>
                <c:pt idx="166">
                  <c:v>490</c:v>
                </c:pt>
                <c:pt idx="167">
                  <c:v>590</c:v>
                </c:pt>
                <c:pt idx="168">
                  <c:v>613</c:v>
                </c:pt>
                <c:pt idx="169">
                  <c:v>623</c:v>
                </c:pt>
                <c:pt idx="170">
                  <c:v>491</c:v>
                </c:pt>
                <c:pt idx="171">
                  <c:v>507</c:v>
                </c:pt>
                <c:pt idx="172">
                  <c:v>522</c:v>
                </c:pt>
                <c:pt idx="173">
                  <c:v>433</c:v>
                </c:pt>
                <c:pt idx="174">
                  <c:v>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70A-47CE-AE98-4990A14CE9F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917791360"/>
        <c:axId val="1621021936"/>
      </c:scatterChart>
      <c:valAx>
        <c:axId val="191779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GPA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021936"/>
        <c:crosses val="autoZero"/>
        <c:crossBetween val="midCat"/>
      </c:valAx>
      <c:valAx>
        <c:axId val="162102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GMAT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79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422275</xdr:colOff>
      <xdr:row>1</xdr:row>
      <xdr:rowOff>34924</xdr:rowOff>
    </xdr:from>
    <xdr:to>
      <xdr:col>32</xdr:col>
      <xdr:colOff>345281</xdr:colOff>
      <xdr:row>20</xdr:row>
      <xdr:rowOff>178594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387350</xdr:colOff>
      <xdr:row>22</xdr:row>
      <xdr:rowOff>73024</xdr:rowOff>
    </xdr:from>
    <xdr:to>
      <xdr:col>30</xdr:col>
      <xdr:colOff>57150</xdr:colOff>
      <xdr:row>44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7DA41E-DFFB-44E4-BA20-91ACA6D99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CD410C-A843-448B-9EA3-80C0D80B160F}" name="Confusion Matrix" displayName="Confusion_Matrix_" ref="C13:E15" totalsRowShown="0" tableBorderDxfId="6">
  <autoFilter ref="C13:E15" xr:uid="{00B015A6-9954-4493-9890-98732630FC6C}"/>
  <tableColumns count="3">
    <tableColumn id="1" xr3:uid="{BAEB8976-6AF7-4F09-A8BB-A12C28166CB9}" name="Actual\Predicted" dataDxfId="5"/>
    <tableColumn id="2" xr3:uid="{6C7913E3-F170-472F-8975-E7DB55990EDB}" name="1" dataDxfId="4"/>
    <tableColumn id="3" xr3:uid="{9B071BAB-CF06-441E-8988-5D7EE9E27707}" name="2" dataDxfId="3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70DD0F-09C2-4DE9-B9F3-03F0187A4239}" name="Error Report" displayName="Error_Report_1" ref="C18:F21" totalsRowShown="0" tableBorderDxfId="2">
  <autoFilter ref="C18:F21" xr:uid="{4497AA20-69EF-4DD2-94FA-982CC62C357F}"/>
  <tableColumns count="4">
    <tableColumn id="1" xr3:uid="{3F24C5DE-E3D7-467D-843D-4EA4E4FFFC36}" name="Class" dataDxfId="1"/>
    <tableColumn id="2" xr3:uid="{39DFE439-755B-42DF-A5D5-912B483B31C0}" name="# Cases"/>
    <tableColumn id="3" xr3:uid="{066AF4C5-4549-448F-94A6-6F13C998B25B}" name="# Errors"/>
    <tableColumn id="4" xr3:uid="{C7653781-75D5-4DDB-AFD7-81B79014F62B}" name="% Error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9DC9F2-689A-4752-BE46-7E0FEA7126DA}" name="Training: Classification Summary" displayName="Training__Classification_Summary_1" ref="C24:D32" totalsRowShown="0" tableBorderDxfId="0">
  <autoFilter ref="C24:D32" xr:uid="{A92BC2A8-D183-465A-9E11-76595666F1BE}"/>
  <tableColumns count="2">
    <tableColumn id="1" xr3:uid="{E2E6A512-15AE-4CB7-ABC5-D591117EF43E}" name="Metric"/>
    <tableColumn id="2" xr3:uid="{3741A707-D7B0-43FC-82FD-7A0E00BE79F3}" name="Value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F27B8E-8A00-46DD-BB87-602E121B60B0}" name="New: Classification Details" displayName="New__Classification_Details_1" ref="C12:F362" totalsRowShown="0" dataDxfId="7">
  <autoFilter ref="C12:F362" xr:uid="{876448A6-7CFA-40EC-9036-A33A1ED723D0}"/>
  <tableColumns count="4">
    <tableColumn id="1" xr3:uid="{4F3ED399-E111-4805-B29A-91DB9E09A372}" name="Record ID" dataDxfId="11"/>
    <tableColumn id="2" xr3:uid="{F6E1D013-0DA8-4BF5-B3BF-75E8CA18AC59}" name="Prediction: Group" dataDxfId="10"/>
    <tableColumn id="3" xr3:uid="{24DD7B79-6CC4-487A-BB3C-BCD9C6C160BC}" name="PostProb: 1" dataDxfId="9"/>
    <tableColumn id="4" xr3:uid="{4DBCCF1A-CAA3-425B-96DF-EE7F892D8B71}" name="PostProb: 2" dataDxfId="8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6A2F45-BD62-42A0-B30C-8E0B0F751C3A}" name="Confusion Matrix" displayName="Confusion_Matrix" ref="C13:E15" totalsRowShown="0" tableBorderDxfId="18">
  <autoFilter ref="C13:E15" xr:uid="{A06162BE-1D3B-4651-BB41-D44B7191A08B}"/>
  <tableColumns count="3">
    <tableColumn id="1" xr3:uid="{2948D7D9-5A1A-4719-8081-C58CE6CBA691}" name="Actual\Predicted" dataDxfId="17"/>
    <tableColumn id="2" xr3:uid="{207634E4-F4F4-40EF-8254-CF66E7E241EB}" name="1" dataDxfId="16"/>
    <tableColumn id="3" xr3:uid="{0AD0A6EE-71EB-48DF-A2A1-C4C352E050E1}" name="2" dataDxfId="15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EC07A4-88A1-469E-82B4-731A999113BE}" name="Error Report" displayName="Error_Report" ref="C18:F21" totalsRowShown="0" tableBorderDxfId="14">
  <autoFilter ref="C18:F21" xr:uid="{4FD62939-5528-4807-9BA1-B1C9F8E0982F}"/>
  <tableColumns count="4">
    <tableColumn id="1" xr3:uid="{1D6B3273-026F-4182-ABDB-AC7C006E3641}" name="Class" dataDxfId="13"/>
    <tableColumn id="2" xr3:uid="{29596A66-756F-4C25-88CB-F66EA4114CC0}" name="# Cases"/>
    <tableColumn id="3" xr3:uid="{04308ED8-A0B8-408D-9CC9-234AC4A89E33}" name="# Errors"/>
    <tableColumn id="4" xr3:uid="{93E36575-87A6-4D82-9E41-7A102FC32507}" name="% Error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91EE26-3506-4709-B32B-C27C59690AC3}" name="Training: Classification Summary" displayName="Training__Classification_Summary" ref="C24:D32" totalsRowShown="0" tableBorderDxfId="12">
  <autoFilter ref="C24:D32" xr:uid="{1B1DCF07-1230-475B-971F-4452764B2187}"/>
  <tableColumns count="2">
    <tableColumn id="1" xr3:uid="{509CCB35-821F-4DDA-9831-0B24C827E6CE}" name="Metric"/>
    <tableColumn id="2" xr3:uid="{0F48A20E-5700-49EB-92CA-8855BEC36832}" name="Value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1B384B-298C-4054-AE59-CEBE48B69765}" name="New: Classification Details" displayName="New__Classification_Details" ref="C12:F362" totalsRowShown="0" dataDxfId="19">
  <autoFilter ref="C12:F362" xr:uid="{EE3D2826-BCF2-4424-ADC2-79DD68FB0347}"/>
  <tableColumns count="4">
    <tableColumn id="1" xr3:uid="{239025D9-969C-4582-9262-29087EF47022}" name="Record ID" dataDxfId="23"/>
    <tableColumn id="2" xr3:uid="{C5323662-259B-46A5-87D1-0A1BA11C7C81}" name="Prediction: Group" dataDxfId="22"/>
    <tableColumn id="3" xr3:uid="{5C47BD3A-8781-4177-A07B-EC89A0F0960F}" name="PostProb: 1" dataDxfId="21"/>
    <tableColumn id="4" xr3:uid="{A4FA1DBB-7367-4D27-A794-5589FA3C7D9E}" name="PostProb: 2" dataDxfId="2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68"/>
  <sheetViews>
    <sheetView tabSelected="1" topLeftCell="A311" zoomScale="60" zoomScaleNormal="60" workbookViewId="0">
      <selection activeCell="T26" sqref="T26"/>
    </sheetView>
  </sheetViews>
  <sheetFormatPr defaultRowHeight="17.399999999999999" x14ac:dyDescent="0.55000000000000004"/>
  <cols>
    <col min="1" max="1" width="8.109375" customWidth="1"/>
    <col min="2" max="2" width="10.33203125" customWidth="1"/>
    <col min="3" max="5" width="9.88671875" customWidth="1"/>
    <col min="6" max="6" width="3.6640625" style="3" customWidth="1"/>
    <col min="7" max="7" width="9.88671875" style="3" customWidth="1"/>
    <col min="8" max="8" width="3.6640625" style="3" customWidth="1"/>
    <col min="9" max="9" width="5.5546875" customWidth="1"/>
    <col min="10" max="10" width="12.6640625" customWidth="1"/>
    <col min="11" max="11" width="5.33203125" customWidth="1"/>
    <col min="12" max="13" width="12.6640625" customWidth="1"/>
    <col min="14" max="14" width="12.109375" bestFit="1" customWidth="1"/>
    <col min="15" max="15" width="11.5546875" customWidth="1"/>
    <col min="16" max="16" width="7.6640625" customWidth="1"/>
    <col min="17" max="17" width="11.44140625" customWidth="1"/>
    <col min="18" max="18" width="10.6640625" style="40" customWidth="1"/>
    <col min="19" max="19" width="8.88671875" style="40"/>
  </cols>
  <sheetData>
    <row r="1" spans="1:19" ht="18" thickBot="1" x14ac:dyDescent="0.65">
      <c r="A1" s="1" t="s">
        <v>0</v>
      </c>
      <c r="E1" s="2"/>
      <c r="Q1" s="1"/>
      <c r="R1" s="4"/>
      <c r="S1" s="4"/>
    </row>
    <row r="2" spans="1:19" s="3" customFormat="1" ht="18" thickBot="1" x14ac:dyDescent="0.65">
      <c r="G2" s="5" t="s">
        <v>1</v>
      </c>
      <c r="H2" s="6"/>
      <c r="Q2" s="1"/>
      <c r="S2" s="4"/>
    </row>
    <row r="3" spans="1:19" ht="17.7" x14ac:dyDescent="0.6">
      <c r="A3" s="7"/>
      <c r="B3" s="8"/>
      <c r="C3" s="8"/>
      <c r="D3" s="8"/>
      <c r="E3" s="9"/>
      <c r="G3" s="10" t="s">
        <v>2</v>
      </c>
      <c r="H3" s="11"/>
      <c r="J3" s="12"/>
      <c r="Q3" s="1"/>
      <c r="R3" s="4" t="s">
        <v>3</v>
      </c>
      <c r="S3" s="4" t="s">
        <v>4</v>
      </c>
    </row>
    <row r="4" spans="1:19" ht="18" thickBot="1" x14ac:dyDescent="0.65">
      <c r="A4" s="13" t="s">
        <v>5</v>
      </c>
      <c r="B4" s="14" t="s">
        <v>6</v>
      </c>
      <c r="C4" s="14" t="s">
        <v>7</v>
      </c>
      <c r="D4" s="14" t="s">
        <v>8</v>
      </c>
      <c r="E4" s="15" t="s">
        <v>9</v>
      </c>
      <c r="G4" s="16">
        <v>1.4</v>
      </c>
      <c r="H4" s="17"/>
      <c r="J4" s="14" t="s">
        <v>10</v>
      </c>
      <c r="Q4" s="18" t="s">
        <v>11</v>
      </c>
      <c r="R4" s="19">
        <f>L18</f>
        <v>0.13714285714285715</v>
      </c>
      <c r="S4" s="19">
        <f>L17</f>
        <v>0.66285714285714281</v>
      </c>
    </row>
    <row r="5" spans="1:19" ht="18" thickBot="1" x14ac:dyDescent="0.65">
      <c r="A5" s="20">
        <v>1</v>
      </c>
      <c r="B5" s="21">
        <v>1</v>
      </c>
      <c r="C5" s="22">
        <v>2.96</v>
      </c>
      <c r="D5" s="23">
        <v>671</v>
      </c>
      <c r="E5" s="24" cm="1">
        <f t="array" ref="E5">TREND(B$5:B$354,C$5:D$354,C5:D5)</f>
        <v>1.2549534845926211</v>
      </c>
      <c r="G5" s="25">
        <f>IF(E5&gt;G$4, 2, 1)</f>
        <v>1</v>
      </c>
      <c r="H5" s="11" t="str">
        <f>IF($B5&lt;&gt;G5,"**","")</f>
        <v/>
      </c>
      <c r="J5" s="26" t="str">
        <f t="shared" ref="J5:J68" si="0">IF(B5=1,IF(G5=1,"1,1","1,2"),IF(G5=1,"2,1","2,2"))</f>
        <v>1,1</v>
      </c>
      <c r="L5" s="3" t="s">
        <v>12</v>
      </c>
      <c r="Q5" s="27">
        <v>0.6</v>
      </c>
      <c r="R5" s="4">
        <f t="dataTable" ref="R5:S95" dt2D="0" dtr="0" r1="G4"/>
        <v>0</v>
      </c>
      <c r="S5" s="4">
        <v>0</v>
      </c>
    </row>
    <row r="6" spans="1:19" ht="18" thickBot="1" x14ac:dyDescent="0.65">
      <c r="A6" s="25">
        <v>2</v>
      </c>
      <c r="B6" s="28">
        <v>1</v>
      </c>
      <c r="C6" s="29">
        <v>3.14</v>
      </c>
      <c r="D6" s="30">
        <v>548</v>
      </c>
      <c r="E6" s="24" cm="1">
        <f t="array" ref="E6">TREND(B$5:B$354,C$5:D$354,C6:D6)</f>
        <v>1.4344774047457549</v>
      </c>
      <c r="G6" s="25">
        <f t="shared" ref="G6:G69" si="1">IF(E6&gt;G$4, 2, 1)</f>
        <v>2</v>
      </c>
      <c r="H6" s="11" t="str">
        <f t="shared" ref="H6:H21" si="2">IF($B6&lt;&gt;G6,"**","")</f>
        <v>**</v>
      </c>
      <c r="J6" s="26" t="str">
        <f t="shared" si="0"/>
        <v>1,2</v>
      </c>
      <c r="L6" s="31"/>
      <c r="M6" s="32" t="s">
        <v>13</v>
      </c>
      <c r="N6" s="33" t="s">
        <v>14</v>
      </c>
      <c r="O6" s="33" t="s">
        <v>15</v>
      </c>
      <c r="Q6" s="27">
        <v>0.62</v>
      </c>
      <c r="R6" s="4">
        <v>0</v>
      </c>
      <c r="S6" s="4">
        <v>0</v>
      </c>
    </row>
    <row r="7" spans="1:19" ht="18" thickBot="1" x14ac:dyDescent="0.65">
      <c r="A7" s="25">
        <v>3</v>
      </c>
      <c r="B7" s="28">
        <v>1</v>
      </c>
      <c r="C7" s="29">
        <v>3.22</v>
      </c>
      <c r="D7" s="30">
        <v>557</v>
      </c>
      <c r="E7" s="24" cm="1">
        <f t="array" ref="E7">TREND(B$5:B$354,C$5:D$354,C7:D7)</f>
        <v>1.3772506862410134</v>
      </c>
      <c r="G7" s="25">
        <f t="shared" si="1"/>
        <v>1</v>
      </c>
      <c r="H7" s="11" t="str">
        <f t="shared" si="2"/>
        <v/>
      </c>
      <c r="J7" s="26" t="str">
        <f t="shared" si="0"/>
        <v>1,1</v>
      </c>
      <c r="L7" s="34" t="s">
        <v>16</v>
      </c>
      <c r="M7" s="20">
        <f>COUNTIF(J5:J354,"1,1")</f>
        <v>116</v>
      </c>
      <c r="N7" s="9">
        <f>COUNTIF(J5:J354,"1,2")</f>
        <v>59</v>
      </c>
      <c r="O7" s="9">
        <f>M7+N7</f>
        <v>175</v>
      </c>
      <c r="Q7" s="27">
        <v>0.64</v>
      </c>
      <c r="R7" s="4">
        <v>0</v>
      </c>
      <c r="S7" s="4">
        <v>0</v>
      </c>
    </row>
    <row r="8" spans="1:19" ht="18" thickBot="1" x14ac:dyDescent="0.65">
      <c r="A8" s="25">
        <v>4</v>
      </c>
      <c r="B8" s="28">
        <v>1</v>
      </c>
      <c r="C8" s="29">
        <v>3.29</v>
      </c>
      <c r="D8" s="30">
        <v>602</v>
      </c>
      <c r="E8" s="24" cm="1">
        <f t="array" ref="E8">TREND(B$5:B$354,C$5:D$354,C8:D8)</f>
        <v>1.2472817063920565</v>
      </c>
      <c r="G8" s="25">
        <f t="shared" si="1"/>
        <v>1</v>
      </c>
      <c r="H8" s="11" t="str">
        <f t="shared" si="2"/>
        <v/>
      </c>
      <c r="J8" s="26" t="str">
        <f t="shared" si="0"/>
        <v>1,1</v>
      </c>
      <c r="L8" s="35"/>
      <c r="M8" s="25"/>
      <c r="N8" s="36"/>
      <c r="O8" s="36"/>
      <c r="Q8" s="27">
        <v>0.66</v>
      </c>
      <c r="R8" s="4">
        <v>0</v>
      </c>
      <c r="S8" s="4">
        <v>0</v>
      </c>
    </row>
    <row r="9" spans="1:19" ht="18" thickBot="1" x14ac:dyDescent="0.65">
      <c r="A9" s="25">
        <v>5</v>
      </c>
      <c r="B9" s="28">
        <v>1</v>
      </c>
      <c r="C9" s="29">
        <v>3.69</v>
      </c>
      <c r="D9" s="30">
        <v>580</v>
      </c>
      <c r="E9" s="24" cm="1">
        <f t="array" ref="E9">TREND(B$5:B$354,C$5:D$354,C9:D9)</f>
        <v>1.105336808212849</v>
      </c>
      <c r="G9" s="25">
        <f t="shared" si="1"/>
        <v>1</v>
      </c>
      <c r="H9" s="11" t="str">
        <f t="shared" si="2"/>
        <v/>
      </c>
      <c r="J9" s="26" t="str">
        <f t="shared" si="0"/>
        <v>1,1</v>
      </c>
      <c r="L9" s="37" t="s">
        <v>17</v>
      </c>
      <c r="M9" s="13">
        <f>COUNTIF(J5:J354,"2,1")</f>
        <v>24</v>
      </c>
      <c r="N9" s="15">
        <f>COUNTIF(J5:J354,"2,2")</f>
        <v>151</v>
      </c>
      <c r="O9" s="15">
        <f>M9+N9</f>
        <v>175</v>
      </c>
      <c r="Q9" s="27">
        <v>0.68</v>
      </c>
      <c r="R9" s="4">
        <v>0</v>
      </c>
      <c r="S9" s="4">
        <v>0</v>
      </c>
    </row>
    <row r="10" spans="1:19" ht="18" thickBot="1" x14ac:dyDescent="0.65">
      <c r="A10" s="25">
        <v>6</v>
      </c>
      <c r="B10" s="28">
        <v>1</v>
      </c>
      <c r="C10" s="29">
        <v>3.46</v>
      </c>
      <c r="D10" s="30">
        <v>768</v>
      </c>
      <c r="E10" s="24" cm="1">
        <f t="array" ref="E10">TREND(B$5:B$354,C$5:D$354,C10:D10)</f>
        <v>0.80958963879562074</v>
      </c>
      <c r="G10" s="25">
        <f t="shared" si="1"/>
        <v>1</v>
      </c>
      <c r="H10" s="11" t="str">
        <f t="shared" si="2"/>
        <v/>
      </c>
      <c r="J10" s="26" t="str">
        <f t="shared" si="0"/>
        <v>1,1</v>
      </c>
      <c r="L10" s="37" t="s">
        <v>15</v>
      </c>
      <c r="M10" s="13">
        <f>M7+M9</f>
        <v>140</v>
      </c>
      <c r="N10" s="15">
        <f>N7+N9</f>
        <v>210</v>
      </c>
      <c r="O10" s="15">
        <f>O7+O9</f>
        <v>350</v>
      </c>
      <c r="Q10" s="27">
        <v>0.7</v>
      </c>
      <c r="R10" s="4">
        <v>0</v>
      </c>
      <c r="S10" s="4">
        <v>5.7142857142857143E-3</v>
      </c>
    </row>
    <row r="11" spans="1:19" ht="18" thickBot="1" x14ac:dyDescent="0.65">
      <c r="A11" s="25">
        <v>7</v>
      </c>
      <c r="B11" s="28">
        <v>1</v>
      </c>
      <c r="C11" s="29">
        <v>3.03</v>
      </c>
      <c r="D11" s="30">
        <v>701</v>
      </c>
      <c r="E11" s="24" cm="1">
        <f t="array" ref="E11">TREND(B$5:B$354,C$5:D$354,C11:D11)</f>
        <v>1.1572655557163141</v>
      </c>
      <c r="G11" s="25">
        <f t="shared" si="1"/>
        <v>1</v>
      </c>
      <c r="H11" s="11" t="str">
        <f t="shared" si="2"/>
        <v/>
      </c>
      <c r="J11" s="26" t="str">
        <f t="shared" si="0"/>
        <v>1,1</v>
      </c>
      <c r="Q11" s="27">
        <v>0.72</v>
      </c>
      <c r="R11" s="4">
        <v>0</v>
      </c>
      <c r="S11" s="4">
        <v>5.7142857142857143E-3</v>
      </c>
    </row>
    <row r="12" spans="1:19" ht="18" thickBot="1" x14ac:dyDescent="0.65">
      <c r="A12" s="25">
        <v>8</v>
      </c>
      <c r="B12" s="28">
        <v>1</v>
      </c>
      <c r="C12" s="29">
        <v>3.19</v>
      </c>
      <c r="D12" s="30">
        <v>738</v>
      </c>
      <c r="E12" s="24" cm="1">
        <f t="array" ref="E12">TREND(B$5:B$354,C$5:D$354,C12:D12)</f>
        <v>1.0019227874748076</v>
      </c>
      <c r="G12" s="25">
        <f t="shared" si="1"/>
        <v>1</v>
      </c>
      <c r="H12" s="11" t="str">
        <f t="shared" si="2"/>
        <v/>
      </c>
      <c r="J12" s="26" t="str">
        <f t="shared" si="0"/>
        <v>1,1</v>
      </c>
      <c r="L12" s="4">
        <f>M7</f>
        <v>116</v>
      </c>
      <c r="M12" s="1" t="s">
        <v>18</v>
      </c>
      <c r="Q12" s="27">
        <v>0.74</v>
      </c>
      <c r="R12" s="4">
        <v>0</v>
      </c>
      <c r="S12" s="4">
        <v>5.7142857142857143E-3</v>
      </c>
    </row>
    <row r="13" spans="1:19" ht="18" thickBot="1" x14ac:dyDescent="0.65">
      <c r="A13" s="25">
        <v>9</v>
      </c>
      <c r="B13" s="28">
        <v>1</v>
      </c>
      <c r="C13" s="29">
        <v>3.63</v>
      </c>
      <c r="D13" s="30">
        <v>522</v>
      </c>
      <c r="E13" s="24" cm="1">
        <f t="array" ref="E13">TREND(B$5:B$354,C$5:D$354,C13:D13)</f>
        <v>1.2585504379146242</v>
      </c>
      <c r="G13" s="25">
        <f t="shared" si="1"/>
        <v>1</v>
      </c>
      <c r="H13" s="11" t="str">
        <f t="shared" si="2"/>
        <v/>
      </c>
      <c r="J13" s="26" t="str">
        <f t="shared" si="0"/>
        <v>1,1</v>
      </c>
      <c r="L13" s="4">
        <f>N7</f>
        <v>59</v>
      </c>
      <c r="M13" s="1" t="s">
        <v>19</v>
      </c>
      <c r="Q13" s="27">
        <v>0.76</v>
      </c>
      <c r="R13" s="4">
        <v>0</v>
      </c>
      <c r="S13" s="4">
        <v>1.1428571428571429E-2</v>
      </c>
    </row>
    <row r="14" spans="1:19" ht="18" thickBot="1" x14ac:dyDescent="0.65">
      <c r="A14" s="25">
        <v>10</v>
      </c>
      <c r="B14" s="28">
        <v>1</v>
      </c>
      <c r="C14" s="29">
        <v>3.59</v>
      </c>
      <c r="D14" s="30">
        <v>663</v>
      </c>
      <c r="E14" s="24" cm="1">
        <f t="array" ref="E14">TREND(B$5:B$354,C$5:D$354,C14:D14)</f>
        <v>0.97403760273229478</v>
      </c>
      <c r="G14" s="25">
        <f t="shared" si="1"/>
        <v>1</v>
      </c>
      <c r="H14" s="11" t="str">
        <f t="shared" si="2"/>
        <v/>
      </c>
      <c r="J14" s="26" t="str">
        <f t="shared" si="0"/>
        <v>1,1</v>
      </c>
      <c r="L14" s="4">
        <f>N9</f>
        <v>151</v>
      </c>
      <c r="M14" s="1" t="s">
        <v>20</v>
      </c>
      <c r="Q14" s="27">
        <v>0.78</v>
      </c>
      <c r="R14" s="4">
        <v>0</v>
      </c>
      <c r="S14" s="4">
        <v>1.7142857142857144E-2</v>
      </c>
    </row>
    <row r="15" spans="1:19" ht="18" thickBot="1" x14ac:dyDescent="0.65">
      <c r="A15" s="25">
        <v>11</v>
      </c>
      <c r="B15" s="28">
        <v>1</v>
      </c>
      <c r="C15" s="29">
        <v>2.86</v>
      </c>
      <c r="D15" s="30">
        <v>569</v>
      </c>
      <c r="E15" s="24" cm="1">
        <f t="array" ref="E15">TREND(B$5:B$354,C$5:D$354,C15:D15)</f>
        <v>1.5217872411080782</v>
      </c>
      <c r="G15" s="25">
        <f t="shared" si="1"/>
        <v>2</v>
      </c>
      <c r="H15" s="11" t="str">
        <f t="shared" si="2"/>
        <v>**</v>
      </c>
      <c r="J15" s="26" t="str">
        <f t="shared" si="0"/>
        <v>1,2</v>
      </c>
      <c r="L15" s="4">
        <f>M9</f>
        <v>24</v>
      </c>
      <c r="M15" s="38" t="s">
        <v>21</v>
      </c>
      <c r="Q15" s="27">
        <v>0.8</v>
      </c>
      <c r="R15" s="4">
        <v>0</v>
      </c>
      <c r="S15" s="4">
        <v>1.7142857142857144E-2</v>
      </c>
    </row>
    <row r="16" spans="1:19" ht="18" thickBot="1" x14ac:dyDescent="0.65">
      <c r="A16" s="25">
        <v>12</v>
      </c>
      <c r="B16" s="28">
        <v>1</v>
      </c>
      <c r="C16" s="29">
        <v>2.85</v>
      </c>
      <c r="D16" s="30">
        <v>571</v>
      </c>
      <c r="E16" s="24" cm="1">
        <f t="array" ref="E16">TREND(B$5:B$354,C$5:D$354,C16:D16)</f>
        <v>1.5222153619685352</v>
      </c>
      <c r="G16" s="25">
        <f t="shared" si="1"/>
        <v>2</v>
      </c>
      <c r="H16" s="11" t="str">
        <f t="shared" si="2"/>
        <v>**</v>
      </c>
      <c r="J16" s="26" t="str">
        <f t="shared" si="0"/>
        <v>1,2</v>
      </c>
      <c r="L16" s="1"/>
      <c r="M16" s="1"/>
      <c r="Q16" s="27">
        <v>0.82</v>
      </c>
      <c r="R16" s="4">
        <v>0</v>
      </c>
      <c r="S16" s="4">
        <v>2.2857142857142857E-2</v>
      </c>
    </row>
    <row r="17" spans="1:19" ht="18" thickBot="1" x14ac:dyDescent="0.65">
      <c r="A17" s="25">
        <v>13</v>
      </c>
      <c r="B17" s="28">
        <v>1</v>
      </c>
      <c r="C17" s="29">
        <v>3.14</v>
      </c>
      <c r="D17" s="30">
        <v>494</v>
      </c>
      <c r="E17" s="24" cm="1">
        <f t="array" ref="E17">TREND(B$5:B$354,C$5:D$354,C17:D17)</f>
        <v>1.5506891882472935</v>
      </c>
      <c r="G17" s="25">
        <f t="shared" si="1"/>
        <v>2</v>
      </c>
      <c r="H17" s="11" t="str">
        <f t="shared" si="2"/>
        <v>**</v>
      </c>
      <c r="J17" s="26" t="str">
        <f t="shared" si="0"/>
        <v>1,2</v>
      </c>
      <c r="L17" s="39">
        <f>L12/(L12+L13)</f>
        <v>0.66285714285714281</v>
      </c>
      <c r="M17" s="1" t="s">
        <v>22</v>
      </c>
      <c r="Q17" s="27">
        <v>0.84</v>
      </c>
      <c r="R17" s="4">
        <v>0</v>
      </c>
      <c r="S17" s="4">
        <v>2.8571428571428571E-2</v>
      </c>
    </row>
    <row r="18" spans="1:19" ht="18" thickBot="1" x14ac:dyDescent="0.65">
      <c r="A18" s="25">
        <v>14</v>
      </c>
      <c r="B18" s="28">
        <v>1</v>
      </c>
      <c r="C18" s="29">
        <v>3.28</v>
      </c>
      <c r="D18" s="30">
        <v>446</v>
      </c>
      <c r="E18" s="24" cm="1">
        <f t="array" ref="E18">TREND(B$5:B$354,C$5:D$354,C18:D18)</f>
        <v>1.5877368974977557</v>
      </c>
      <c r="G18" s="25">
        <f t="shared" si="1"/>
        <v>2</v>
      </c>
      <c r="H18" s="11" t="str">
        <f t="shared" si="2"/>
        <v>**</v>
      </c>
      <c r="J18" s="26" t="str">
        <f t="shared" si="0"/>
        <v>1,2</v>
      </c>
      <c r="L18" s="39">
        <f>L15/(L14+L15)</f>
        <v>0.13714285714285715</v>
      </c>
      <c r="M18" s="1" t="s">
        <v>23</v>
      </c>
      <c r="Q18" s="27">
        <v>0.86</v>
      </c>
      <c r="R18" s="4">
        <v>0</v>
      </c>
      <c r="S18" s="4">
        <v>3.4285714285714287E-2</v>
      </c>
    </row>
    <row r="19" spans="1:19" ht="18" thickBot="1" x14ac:dyDescent="0.65">
      <c r="A19" s="25">
        <v>15</v>
      </c>
      <c r="B19" s="28">
        <v>1</v>
      </c>
      <c r="C19" s="29">
        <v>2.89</v>
      </c>
      <c r="D19" s="30">
        <v>522</v>
      </c>
      <c r="E19" s="24" cm="1">
        <f t="array" ref="E19">TREND(B$5:B$354,C$5:D$354,C19:D19)</f>
        <v>1.6087377511852812</v>
      </c>
      <c r="G19" s="25">
        <f t="shared" si="1"/>
        <v>2</v>
      </c>
      <c r="H19" s="11" t="str">
        <f t="shared" si="2"/>
        <v>**</v>
      </c>
      <c r="J19" s="26" t="str">
        <f t="shared" si="0"/>
        <v>1,2</v>
      </c>
      <c r="L19" s="40"/>
      <c r="Q19" s="27">
        <v>0.88</v>
      </c>
      <c r="R19" s="4">
        <v>0</v>
      </c>
      <c r="S19" s="4">
        <v>4.5714285714285714E-2</v>
      </c>
    </row>
    <row r="20" spans="1:19" ht="18" thickBot="1" x14ac:dyDescent="0.65">
      <c r="A20" s="25">
        <v>16</v>
      </c>
      <c r="B20" s="28">
        <v>1</v>
      </c>
      <c r="C20" s="29">
        <v>3.37</v>
      </c>
      <c r="D20" s="30">
        <v>590</v>
      </c>
      <c r="E20" s="24" cm="1">
        <f t="array" ref="E20">TREND(B$5:B$354,C$5:D$354,C20:D20)</f>
        <v>1.235248459249024</v>
      </c>
      <c r="G20" s="25">
        <f t="shared" si="1"/>
        <v>1</v>
      </c>
      <c r="H20" s="11" t="str">
        <f t="shared" si="2"/>
        <v/>
      </c>
      <c r="J20" s="26" t="str">
        <f t="shared" si="0"/>
        <v>1,1</v>
      </c>
      <c r="L20" s="4">
        <f>L13+L15</f>
        <v>83</v>
      </c>
      <c r="M20" s="38" t="s">
        <v>24</v>
      </c>
      <c r="Q20" s="27">
        <v>0.9</v>
      </c>
      <c r="R20" s="4">
        <v>0</v>
      </c>
      <c r="S20" s="4">
        <v>5.1428571428571428E-2</v>
      </c>
    </row>
    <row r="21" spans="1:19" ht="18" thickBot="1" x14ac:dyDescent="0.65">
      <c r="A21" s="25">
        <v>17</v>
      </c>
      <c r="B21" s="28">
        <v>1</v>
      </c>
      <c r="C21" s="29">
        <v>2.5299999999999998</v>
      </c>
      <c r="D21" s="30">
        <v>564</v>
      </c>
      <c r="E21" s="24" cm="1">
        <f t="array" ref="E21">TREND(B$5:B$354,C$5:D$354,C21:D21)</f>
        <v>1.6887122041070475</v>
      </c>
      <c r="G21" s="25">
        <f t="shared" si="1"/>
        <v>2</v>
      </c>
      <c r="H21" s="11" t="str">
        <f t="shared" si="2"/>
        <v>**</v>
      </c>
      <c r="J21" s="26" t="str">
        <f t="shared" si="0"/>
        <v>1,2</v>
      </c>
      <c r="L21" s="40"/>
      <c r="Q21" s="27">
        <v>0.92</v>
      </c>
      <c r="R21" s="4">
        <v>0</v>
      </c>
      <c r="S21" s="4">
        <v>5.7142857142857141E-2</v>
      </c>
    </row>
    <row r="22" spans="1:19" ht="18" thickBot="1" x14ac:dyDescent="0.65">
      <c r="A22" s="25">
        <v>18</v>
      </c>
      <c r="B22" s="28">
        <v>1</v>
      </c>
      <c r="C22" s="29">
        <v>3.24</v>
      </c>
      <c r="D22" s="30">
        <v>612</v>
      </c>
      <c r="E22" s="24" cm="1">
        <f t="array" ref="E22">TREND(B$5:B$354,C$5:D$354,C22:D22)</f>
        <v>1.2494223106943432</v>
      </c>
      <c r="G22" s="25">
        <f t="shared" si="1"/>
        <v>1</v>
      </c>
      <c r="H22" s="11" t="str">
        <f>IF($B22&lt;&gt;G22,"**","")</f>
        <v/>
      </c>
      <c r="J22" s="26" t="str">
        <f t="shared" si="0"/>
        <v>1,1</v>
      </c>
      <c r="Q22" s="27">
        <v>0.94</v>
      </c>
      <c r="R22" s="4">
        <v>0</v>
      </c>
      <c r="S22" s="4">
        <v>6.2857142857142861E-2</v>
      </c>
    </row>
    <row r="23" spans="1:19" ht="18" thickBot="1" x14ac:dyDescent="0.65">
      <c r="A23" s="25">
        <v>19</v>
      </c>
      <c r="B23" s="28">
        <v>1</v>
      </c>
      <c r="C23" s="29">
        <v>3.04</v>
      </c>
      <c r="D23" s="30">
        <v>596</v>
      </c>
      <c r="E23" s="24" cm="1">
        <f t="array" ref="E23">TREND(B$5:B$354,C$5:D$354,C23:D23)</f>
        <v>1.3785006515347167</v>
      </c>
      <c r="G23" s="25">
        <f t="shared" si="1"/>
        <v>1</v>
      </c>
      <c r="H23" s="11" t="str">
        <f>IF($B23&lt;&gt;G23,"**","")</f>
        <v/>
      </c>
      <c r="J23" s="26" t="str">
        <f t="shared" si="0"/>
        <v>1,1</v>
      </c>
      <c r="Q23" s="27">
        <v>0.96</v>
      </c>
      <c r="R23" s="4">
        <v>0</v>
      </c>
      <c r="S23" s="4">
        <v>7.4285714285714288E-2</v>
      </c>
    </row>
    <row r="24" spans="1:19" ht="18" thickBot="1" x14ac:dyDescent="0.65">
      <c r="A24" s="25">
        <v>20</v>
      </c>
      <c r="B24" s="28">
        <v>1</v>
      </c>
      <c r="C24" s="29">
        <v>3.44</v>
      </c>
      <c r="D24" s="30">
        <v>685</v>
      </c>
      <c r="E24" s="24" cm="1">
        <f t="array" ref="E24">TREND(B$5:B$354,C$5:D$354,C24:D24)</f>
        <v>0.99767597615790216</v>
      </c>
      <c r="G24" s="25">
        <f t="shared" si="1"/>
        <v>1</v>
      </c>
      <c r="H24" s="11" t="str">
        <f t="shared" ref="H24:H87" si="3">IF($B24&lt;&gt;G24,"**","")</f>
        <v/>
      </c>
      <c r="J24" s="26" t="str">
        <f t="shared" si="0"/>
        <v>1,1</v>
      </c>
      <c r="Q24" s="27">
        <v>0.98</v>
      </c>
      <c r="R24" s="4">
        <v>0</v>
      </c>
      <c r="S24" s="4">
        <v>9.1428571428571428E-2</v>
      </c>
    </row>
    <row r="25" spans="1:19" ht="18" thickBot="1" x14ac:dyDescent="0.65">
      <c r="A25" s="25">
        <v>21</v>
      </c>
      <c r="B25" s="28">
        <v>1</v>
      </c>
      <c r="C25" s="29">
        <v>3.34</v>
      </c>
      <c r="D25" s="30">
        <v>583</v>
      </c>
      <c r="E25" s="24" cm="1">
        <f t="array" ref="E25">TREND(B$5:B$354,C$5:D$354,C25:D25)</f>
        <v>1.2645097326733592</v>
      </c>
      <c r="G25" s="25">
        <f t="shared" si="1"/>
        <v>1</v>
      </c>
      <c r="H25" s="11" t="str">
        <f t="shared" si="3"/>
        <v/>
      </c>
      <c r="J25" s="26" t="str">
        <f t="shared" si="0"/>
        <v>1,1</v>
      </c>
      <c r="K25" s="12"/>
      <c r="Q25" s="27">
        <v>1</v>
      </c>
      <c r="R25" s="4">
        <v>0</v>
      </c>
      <c r="S25" s="4">
        <v>0.12</v>
      </c>
    </row>
    <row r="26" spans="1:19" s="3" customFormat="1" ht="18" thickBot="1" x14ac:dyDescent="0.65">
      <c r="A26" s="25">
        <v>22</v>
      </c>
      <c r="B26" s="28">
        <v>1</v>
      </c>
      <c r="C26" s="29">
        <v>3.52</v>
      </c>
      <c r="D26" s="30">
        <v>574</v>
      </c>
      <c r="E26" s="24" cm="1">
        <f t="array" ref="E26">TREND(B$5:B$354,C$5:D$354,C26:D26)</f>
        <v>1.1986976654343566</v>
      </c>
      <c r="G26" s="25">
        <f t="shared" si="1"/>
        <v>1</v>
      </c>
      <c r="H26" s="11" t="str">
        <f t="shared" si="3"/>
        <v/>
      </c>
      <c r="I26"/>
      <c r="J26" s="26" t="str">
        <f t="shared" si="0"/>
        <v>1,1</v>
      </c>
      <c r="K26" s="12"/>
      <c r="Q26" s="27">
        <v>1.02</v>
      </c>
      <c r="R26" s="4">
        <v>0</v>
      </c>
      <c r="S26" s="4">
        <v>0.13714285714285715</v>
      </c>
    </row>
    <row r="27" spans="1:19" s="3" customFormat="1" ht="18" thickBot="1" x14ac:dyDescent="0.65">
      <c r="A27" s="25">
        <v>23</v>
      </c>
      <c r="B27" s="28">
        <v>1</v>
      </c>
      <c r="C27" s="29">
        <v>3.84</v>
      </c>
      <c r="D27" s="30">
        <v>658</v>
      </c>
      <c r="E27" s="24" cm="1">
        <f t="array" ref="E27">TREND(B$5:B$354,C$5:D$354,C27:D27)</f>
        <v>0.86649142830291126</v>
      </c>
      <c r="G27" s="25">
        <f t="shared" si="1"/>
        <v>1</v>
      </c>
      <c r="H27" s="11" t="str">
        <f t="shared" si="3"/>
        <v/>
      </c>
      <c r="I27"/>
      <c r="J27" s="26" t="str">
        <f t="shared" si="0"/>
        <v>1,1</v>
      </c>
      <c r="K27" s="12"/>
      <c r="L27" s="41"/>
      <c r="Q27" s="27">
        <v>1.04</v>
      </c>
      <c r="R27" s="4">
        <v>0</v>
      </c>
      <c r="S27" s="4">
        <v>0.14857142857142858</v>
      </c>
    </row>
    <row r="28" spans="1:19" ht="18" thickBot="1" x14ac:dyDescent="0.65">
      <c r="A28" s="25">
        <v>24</v>
      </c>
      <c r="B28" s="28">
        <v>1</v>
      </c>
      <c r="C28" s="29">
        <v>3.07</v>
      </c>
      <c r="D28" s="30">
        <v>618</v>
      </c>
      <c r="E28" s="24" cm="1">
        <f t="array" ref="E28">TREND(B$5:B$354,C$5:D$354,C28:D28)</f>
        <v>1.3169583271377321</v>
      </c>
      <c r="G28" s="25">
        <f t="shared" si="1"/>
        <v>1</v>
      </c>
      <c r="H28" s="11" t="str">
        <f t="shared" si="3"/>
        <v/>
      </c>
      <c r="J28" s="26" t="str">
        <f t="shared" si="0"/>
        <v>1,1</v>
      </c>
      <c r="L28" s="42"/>
      <c r="Q28" s="27">
        <v>1.06</v>
      </c>
      <c r="R28" s="4">
        <v>0</v>
      </c>
      <c r="S28" s="4">
        <v>0.1657142857142857</v>
      </c>
    </row>
    <row r="29" spans="1:19" ht="18" thickBot="1" x14ac:dyDescent="0.65">
      <c r="A29" s="25">
        <v>25</v>
      </c>
      <c r="B29" s="28">
        <v>1</v>
      </c>
      <c r="C29" s="29">
        <v>2.83</v>
      </c>
      <c r="D29" s="30">
        <v>541</v>
      </c>
      <c r="E29" s="24" cm="1">
        <f t="array" ref="E29">TREND(B$5:B$354,C$5:D$354,C29:D29)</f>
        <v>1.5962419858941228</v>
      </c>
      <c r="G29" s="25">
        <f t="shared" si="1"/>
        <v>2</v>
      </c>
      <c r="H29" s="11" t="str">
        <f t="shared" si="3"/>
        <v>**</v>
      </c>
      <c r="J29" s="26" t="str">
        <f t="shared" si="0"/>
        <v>1,2</v>
      </c>
      <c r="Q29" s="27">
        <v>1.08</v>
      </c>
      <c r="R29" s="4">
        <v>0</v>
      </c>
      <c r="S29" s="4">
        <v>0.18285714285714286</v>
      </c>
    </row>
    <row r="30" spans="1:19" ht="18" thickBot="1" x14ac:dyDescent="0.65">
      <c r="A30" s="25">
        <v>26</v>
      </c>
      <c r="B30" s="28">
        <v>1</v>
      </c>
      <c r="C30" s="29">
        <v>2.2599999999999998</v>
      </c>
      <c r="D30" s="30">
        <v>583</v>
      </c>
      <c r="E30" s="24" cm="1">
        <f t="array" ref="E30">TREND(B$5:B$354,C$5:D$354,C30:D30)</f>
        <v>1.7755939196089128</v>
      </c>
      <c r="G30" s="25">
        <f t="shared" si="1"/>
        <v>2</v>
      </c>
      <c r="H30" s="11" t="str">
        <f t="shared" si="3"/>
        <v>**</v>
      </c>
      <c r="J30" s="26" t="str">
        <f t="shared" si="0"/>
        <v>1,2</v>
      </c>
      <c r="Q30" s="27">
        <v>1.1000000000000001</v>
      </c>
      <c r="R30" s="4">
        <v>0</v>
      </c>
      <c r="S30" s="4">
        <v>0.18857142857142858</v>
      </c>
    </row>
    <row r="31" spans="1:19" ht="18" thickBot="1" x14ac:dyDescent="0.65">
      <c r="A31" s="25">
        <v>27</v>
      </c>
      <c r="B31" s="28">
        <v>1</v>
      </c>
      <c r="C31" s="29">
        <v>2.75</v>
      </c>
      <c r="D31" s="30">
        <v>573</v>
      </c>
      <c r="E31" s="24" cm="1">
        <f t="array" ref="E31">TREND(B$5:B$354,C$5:D$354,C31:D31)</f>
        <v>1.5652338317402892</v>
      </c>
      <c r="G31" s="25">
        <f t="shared" si="1"/>
        <v>2</v>
      </c>
      <c r="H31" s="11" t="str">
        <f t="shared" si="3"/>
        <v>**</v>
      </c>
      <c r="J31" s="26" t="str">
        <f t="shared" si="0"/>
        <v>1,2</v>
      </c>
      <c r="Q31" s="27">
        <v>1.1200000000000001</v>
      </c>
      <c r="R31" s="4">
        <v>0</v>
      </c>
      <c r="S31" s="4">
        <v>0.21142857142857144</v>
      </c>
    </row>
    <row r="32" spans="1:19" ht="18" thickBot="1" x14ac:dyDescent="0.65">
      <c r="A32" s="25">
        <v>28</v>
      </c>
      <c r="B32" s="28">
        <v>1</v>
      </c>
      <c r="C32" s="29">
        <v>3.55</v>
      </c>
      <c r="D32" s="30">
        <v>602</v>
      </c>
      <c r="E32" s="24" cm="1">
        <f t="array" ref="E32">TREND(B$5:B$354,C$5:D$354,C32:D32)</f>
        <v>1.124242920648312</v>
      </c>
      <c r="G32" s="25">
        <f t="shared" si="1"/>
        <v>1</v>
      </c>
      <c r="H32" s="11" t="str">
        <f t="shared" si="3"/>
        <v/>
      </c>
      <c r="J32" s="26" t="str">
        <f t="shared" si="0"/>
        <v>1,1</v>
      </c>
      <c r="Q32" s="27">
        <v>1.1399999999999999</v>
      </c>
      <c r="R32" s="4">
        <v>0</v>
      </c>
      <c r="S32" s="4">
        <v>0.22285714285714286</v>
      </c>
    </row>
    <row r="33" spans="1:19" ht="18" thickBot="1" x14ac:dyDescent="0.65">
      <c r="A33" s="25">
        <v>29</v>
      </c>
      <c r="B33" s="28">
        <v>1</v>
      </c>
      <c r="C33" s="29">
        <v>2.76</v>
      </c>
      <c r="D33" s="30">
        <v>622</v>
      </c>
      <c r="E33" s="24" cm="1">
        <f t="array" ref="E33">TREND(B$5:B$354,C$5:D$354,C33:D33)</f>
        <v>1.4550501375728233</v>
      </c>
      <c r="G33" s="25">
        <f t="shared" si="1"/>
        <v>2</v>
      </c>
      <c r="H33" s="11" t="str">
        <f t="shared" si="3"/>
        <v>**</v>
      </c>
      <c r="J33" s="26" t="str">
        <f t="shared" si="0"/>
        <v>1,2</v>
      </c>
      <c r="Q33" s="27">
        <v>1.1599999999999999</v>
      </c>
      <c r="R33" s="4">
        <v>5.7142857142857143E-3</v>
      </c>
      <c r="S33" s="4">
        <v>0.25142857142857145</v>
      </c>
    </row>
    <row r="34" spans="1:19" ht="18" thickBot="1" x14ac:dyDescent="0.65">
      <c r="A34" s="25">
        <v>30</v>
      </c>
      <c r="B34" s="28">
        <v>1</v>
      </c>
      <c r="C34" s="29">
        <v>3.48</v>
      </c>
      <c r="D34" s="30">
        <v>655</v>
      </c>
      <c r="E34" s="24" cm="1">
        <f t="array" ref="E34">TREND(B$5:B$354,C$5:D$354,C34:D34)</f>
        <v>1.0433090341426254</v>
      </c>
      <c r="G34" s="25">
        <f t="shared" si="1"/>
        <v>1</v>
      </c>
      <c r="H34" s="11" t="str">
        <f t="shared" si="3"/>
        <v/>
      </c>
      <c r="J34" s="26" t="str">
        <f t="shared" si="0"/>
        <v>1,1</v>
      </c>
      <c r="Q34" s="27">
        <v>1.18</v>
      </c>
      <c r="R34" s="4">
        <v>1.7142857142857144E-2</v>
      </c>
      <c r="S34" s="4">
        <v>0.29714285714285715</v>
      </c>
    </row>
    <row r="35" spans="1:19" ht="18" thickBot="1" x14ac:dyDescent="0.65">
      <c r="A35" s="25">
        <v>31</v>
      </c>
      <c r="B35" s="28">
        <v>1</v>
      </c>
      <c r="C35" s="29">
        <v>3.36</v>
      </c>
      <c r="D35" s="30">
        <v>588</v>
      </c>
      <c r="E35" s="24" cm="1">
        <f t="array" ref="E35">TREND(B$5:B$354,C$5:D$354,C35:D35)</f>
        <v>1.2442848603688548</v>
      </c>
      <c r="G35" s="25">
        <f t="shared" si="1"/>
        <v>1</v>
      </c>
      <c r="H35" s="11" t="str">
        <f t="shared" si="3"/>
        <v/>
      </c>
      <c r="J35" s="26" t="str">
        <f t="shared" si="0"/>
        <v>1,1</v>
      </c>
      <c r="Q35" s="27">
        <v>1.2</v>
      </c>
      <c r="R35" s="4">
        <v>1.7142857142857144E-2</v>
      </c>
      <c r="S35" s="4">
        <v>0.32571428571428573</v>
      </c>
    </row>
    <row r="36" spans="1:19" ht="18" thickBot="1" x14ac:dyDescent="0.65">
      <c r="A36" s="25">
        <v>32</v>
      </c>
      <c r="B36" s="28">
        <v>1</v>
      </c>
      <c r="C36" s="29">
        <v>3.12</v>
      </c>
      <c r="D36" s="30">
        <v>534</v>
      </c>
      <c r="E36" s="24" cm="1">
        <f t="array" ref="E36">TREND(B$5:B$354,C$5:D$354,C36:D36)</f>
        <v>1.4740709076338492</v>
      </c>
      <c r="G36" s="25">
        <f t="shared" si="1"/>
        <v>2</v>
      </c>
      <c r="H36" s="11" t="str">
        <f t="shared" si="3"/>
        <v>**</v>
      </c>
      <c r="J36" s="26" t="str">
        <f t="shared" si="0"/>
        <v>1,2</v>
      </c>
      <c r="Q36" s="27">
        <v>1.22</v>
      </c>
      <c r="R36" s="4">
        <v>1.7142857142857144E-2</v>
      </c>
      <c r="S36" s="4">
        <v>0.38285714285714284</v>
      </c>
    </row>
    <row r="37" spans="1:19" ht="18" thickBot="1" x14ac:dyDescent="0.65">
      <c r="A37" s="25">
        <v>33</v>
      </c>
      <c r="B37" s="28">
        <v>1</v>
      </c>
      <c r="C37" s="29">
        <v>3.22</v>
      </c>
      <c r="D37" s="30">
        <v>580</v>
      </c>
      <c r="E37" s="24" cm="1">
        <f t="array" ref="E37">TREND(B$5:B$354,C$5:D$354,C37:D37)</f>
        <v>1.3277530747496176</v>
      </c>
      <c r="G37" s="25">
        <f t="shared" si="1"/>
        <v>1</v>
      </c>
      <c r="H37" s="11" t="str">
        <f t="shared" si="3"/>
        <v/>
      </c>
      <c r="J37" s="26" t="str">
        <f t="shared" si="0"/>
        <v>1,1</v>
      </c>
      <c r="Q37" s="27">
        <v>1.24</v>
      </c>
      <c r="R37" s="4">
        <v>2.2857142857142857E-2</v>
      </c>
      <c r="S37" s="4">
        <v>0.41142857142857142</v>
      </c>
    </row>
    <row r="38" spans="1:19" ht="18" thickBot="1" x14ac:dyDescent="0.65">
      <c r="A38" s="25">
        <v>34</v>
      </c>
      <c r="B38" s="28">
        <v>1</v>
      </c>
      <c r="C38" s="29">
        <v>3.28</v>
      </c>
      <c r="D38" s="30">
        <v>602</v>
      </c>
      <c r="E38" s="24" cm="1">
        <f t="array" ref="E38">TREND(B$5:B$354,C$5:D$354,C38:D38)</f>
        <v>1.2520139673822008</v>
      </c>
      <c r="G38" s="25">
        <f t="shared" si="1"/>
        <v>1</v>
      </c>
      <c r="H38" s="11" t="str">
        <f t="shared" si="3"/>
        <v/>
      </c>
      <c r="J38" s="26" t="str">
        <f t="shared" si="0"/>
        <v>1,1</v>
      </c>
      <c r="Q38" s="27">
        <v>1.26</v>
      </c>
      <c r="R38" s="4">
        <v>0.04</v>
      </c>
      <c r="S38" s="4">
        <v>0.46857142857142858</v>
      </c>
    </row>
    <row r="39" spans="1:19" ht="18" thickBot="1" x14ac:dyDescent="0.65">
      <c r="A39" s="25">
        <v>35</v>
      </c>
      <c r="B39" s="28">
        <v>1</v>
      </c>
      <c r="C39" s="29">
        <v>3.26</v>
      </c>
      <c r="D39" s="30">
        <v>626</v>
      </c>
      <c r="E39" s="24" cm="1">
        <f t="array" ref="E39">TREND(B$5:B$354,C$5:D$354,C39:D39)</f>
        <v>1.2098288078062494</v>
      </c>
      <c r="G39" s="25">
        <f t="shared" si="1"/>
        <v>1</v>
      </c>
      <c r="H39" s="11" t="str">
        <f t="shared" si="3"/>
        <v/>
      </c>
      <c r="J39" s="26" t="str">
        <f t="shared" si="0"/>
        <v>1,1</v>
      </c>
      <c r="Q39" s="27">
        <v>1.28</v>
      </c>
      <c r="R39" s="4">
        <v>5.1428571428571428E-2</v>
      </c>
      <c r="S39" s="4">
        <v>0.49714285714285716</v>
      </c>
    </row>
    <row r="40" spans="1:19" ht="18" thickBot="1" x14ac:dyDescent="0.65">
      <c r="A40" s="25">
        <v>36</v>
      </c>
      <c r="B40" s="28">
        <v>1</v>
      </c>
      <c r="C40" s="29">
        <v>3.04</v>
      </c>
      <c r="D40" s="30">
        <v>695</v>
      </c>
      <c r="E40" s="24" cm="1">
        <f t="array" ref="E40">TREND(B$5:B$354,C$5:D$354,C40:D40)</f>
        <v>1.1654457151152298</v>
      </c>
      <c r="G40" s="25">
        <f t="shared" si="1"/>
        <v>1</v>
      </c>
      <c r="H40" s="11" t="str">
        <f t="shared" si="3"/>
        <v/>
      </c>
      <c r="J40" s="26" t="str">
        <f t="shared" si="0"/>
        <v>1,1</v>
      </c>
      <c r="Q40" s="27">
        <v>1.3</v>
      </c>
      <c r="R40" s="4">
        <v>5.7142857142857141E-2</v>
      </c>
      <c r="S40" s="4">
        <v>0.49714285714285716</v>
      </c>
    </row>
    <row r="41" spans="1:19" ht="18" thickBot="1" x14ac:dyDescent="0.65">
      <c r="A41" s="25">
        <v>37</v>
      </c>
      <c r="B41" s="28">
        <v>1</v>
      </c>
      <c r="C41" s="29">
        <v>3.08</v>
      </c>
      <c r="D41" s="30">
        <v>557</v>
      </c>
      <c r="E41" s="24" cm="1">
        <f t="array" ref="E41">TREND(B$5:B$354,C$5:D$354,C41:D41)</f>
        <v>1.4435023401030294</v>
      </c>
      <c r="G41" s="25">
        <f t="shared" si="1"/>
        <v>2</v>
      </c>
      <c r="H41" s="11" t="str">
        <f t="shared" si="3"/>
        <v>**</v>
      </c>
      <c r="J41" s="26" t="str">
        <f t="shared" si="0"/>
        <v>1,2</v>
      </c>
      <c r="Q41" s="27">
        <v>1.32</v>
      </c>
      <c r="R41" s="4">
        <v>6.8571428571428575E-2</v>
      </c>
      <c r="S41" s="4">
        <v>0.53714285714285714</v>
      </c>
    </row>
    <row r="42" spans="1:19" ht="18" thickBot="1" x14ac:dyDescent="0.65">
      <c r="A42" s="25">
        <v>38</v>
      </c>
      <c r="B42" s="28">
        <v>1</v>
      </c>
      <c r="C42" s="29">
        <v>3.18</v>
      </c>
      <c r="D42" s="30">
        <v>567</v>
      </c>
      <c r="E42" s="24" cm="1">
        <f t="array" ref="E42">TREND(B$5:B$354,C$5:D$354,C42:D42)</f>
        <v>1.3746590295531562</v>
      </c>
      <c r="G42" s="25">
        <f t="shared" si="1"/>
        <v>1</v>
      </c>
      <c r="H42" s="11" t="str">
        <f t="shared" si="3"/>
        <v/>
      </c>
      <c r="J42" s="26" t="str">
        <f t="shared" si="0"/>
        <v>1,1</v>
      </c>
      <c r="Q42" s="27">
        <v>1.34</v>
      </c>
      <c r="R42" s="4">
        <v>6.8571428571428575E-2</v>
      </c>
      <c r="S42" s="4">
        <v>0.56000000000000005</v>
      </c>
    </row>
    <row r="43" spans="1:19" ht="18" thickBot="1" x14ac:dyDescent="0.65">
      <c r="A43" s="25">
        <v>39</v>
      </c>
      <c r="B43" s="28">
        <v>1</v>
      </c>
      <c r="C43" s="29">
        <v>3.29</v>
      </c>
      <c r="D43" s="30">
        <v>569</v>
      </c>
      <c r="E43" s="24" cm="1">
        <f t="array" ref="E43">TREND(B$5:B$354,C$5:D$354,C43:D43)</f>
        <v>1.3183000185318852</v>
      </c>
      <c r="G43" s="25">
        <f t="shared" si="1"/>
        <v>1</v>
      </c>
      <c r="H43" s="11" t="str">
        <f t="shared" si="3"/>
        <v/>
      </c>
      <c r="J43" s="26" t="str">
        <f t="shared" si="0"/>
        <v>1,1</v>
      </c>
      <c r="Q43" s="27">
        <v>1.36</v>
      </c>
      <c r="R43" s="4">
        <v>9.1428571428571428E-2</v>
      </c>
      <c r="S43" s="4">
        <v>0.58857142857142852</v>
      </c>
    </row>
    <row r="44" spans="1:19" ht="18" thickBot="1" x14ac:dyDescent="0.65">
      <c r="A44" s="25">
        <v>40</v>
      </c>
      <c r="B44" s="28">
        <v>1</v>
      </c>
      <c r="C44" s="29">
        <v>3.76</v>
      </c>
      <c r="D44" s="30">
        <v>623</v>
      </c>
      <c r="E44" s="24" cm="1">
        <f t="array" ref="E44">TREND(B$5:B$354,C$5:D$354,C44:D44)</f>
        <v>0.97967196849357885</v>
      </c>
      <c r="G44" s="25">
        <f t="shared" si="1"/>
        <v>1</v>
      </c>
      <c r="H44" s="11" t="str">
        <f t="shared" si="3"/>
        <v/>
      </c>
      <c r="J44" s="26" t="str">
        <f t="shared" si="0"/>
        <v>1,1</v>
      </c>
      <c r="Q44" s="27">
        <v>1.38</v>
      </c>
      <c r="R44" s="4">
        <v>0.11428571428571428</v>
      </c>
      <c r="S44" s="4">
        <v>0.62857142857142856</v>
      </c>
    </row>
    <row r="45" spans="1:19" ht="18" thickBot="1" x14ac:dyDescent="0.65">
      <c r="A45" s="25">
        <v>41</v>
      </c>
      <c r="B45" s="28">
        <v>1</v>
      </c>
      <c r="C45" s="29">
        <v>3.58</v>
      </c>
      <c r="D45" s="30">
        <v>769</v>
      </c>
      <c r="E45" s="24" cm="1">
        <f t="array" ref="E45">TREND(B$5:B$354,C$5:D$354,C45:D45)</f>
        <v>0.75065043684904875</v>
      </c>
      <c r="G45" s="25">
        <f t="shared" si="1"/>
        <v>1</v>
      </c>
      <c r="H45" s="11" t="str">
        <f t="shared" si="3"/>
        <v/>
      </c>
      <c r="J45" s="26" t="str">
        <f t="shared" si="0"/>
        <v>1,1</v>
      </c>
      <c r="Q45" s="27">
        <v>1.4</v>
      </c>
      <c r="R45" s="4">
        <v>0.13714285714285715</v>
      </c>
      <c r="S45" s="4">
        <v>0.66285714285714281</v>
      </c>
    </row>
    <row r="46" spans="1:19" ht="18" thickBot="1" x14ac:dyDescent="0.65">
      <c r="A46" s="25">
        <v>42</v>
      </c>
      <c r="B46" s="28">
        <v>1</v>
      </c>
      <c r="C46" s="29">
        <v>3.11</v>
      </c>
      <c r="D46" s="30">
        <v>657</v>
      </c>
      <c r="E46" s="24" cm="1">
        <f t="array" ref="E46">TREND(B$5:B$354,C$5:D$354,C46:D46)</f>
        <v>1.2140985506482673</v>
      </c>
      <c r="G46" s="25">
        <f t="shared" si="1"/>
        <v>1</v>
      </c>
      <c r="H46" s="11" t="str">
        <f t="shared" si="3"/>
        <v/>
      </c>
      <c r="J46" s="26" t="str">
        <f t="shared" si="0"/>
        <v>1,1</v>
      </c>
      <c r="Q46" s="27">
        <v>1.42</v>
      </c>
      <c r="R46" s="4">
        <v>0.14857142857142858</v>
      </c>
      <c r="S46" s="4">
        <v>0.67428571428571427</v>
      </c>
    </row>
    <row r="47" spans="1:19" ht="18" thickBot="1" x14ac:dyDescent="0.65">
      <c r="A47" s="25">
        <v>43</v>
      </c>
      <c r="B47" s="28">
        <v>1</v>
      </c>
      <c r="C47" s="29">
        <v>3.07</v>
      </c>
      <c r="D47" s="30">
        <v>774</v>
      </c>
      <c r="E47" s="24" cm="1">
        <f t="array" ref="E47">TREND(B$5:B$354,C$5:D$354,C47:D47)</f>
        <v>0.98123539702217721</v>
      </c>
      <c r="G47" s="25">
        <f t="shared" si="1"/>
        <v>1</v>
      </c>
      <c r="H47" s="11" t="str">
        <f t="shared" si="3"/>
        <v/>
      </c>
      <c r="J47" s="26" t="str">
        <f t="shared" si="0"/>
        <v>1,1</v>
      </c>
      <c r="Q47" s="27">
        <v>1.44</v>
      </c>
      <c r="R47" s="4">
        <v>0.17142857142857143</v>
      </c>
      <c r="S47" s="4">
        <v>0.69142857142857139</v>
      </c>
    </row>
    <row r="48" spans="1:19" ht="18" thickBot="1" x14ac:dyDescent="0.65">
      <c r="A48" s="25">
        <v>44</v>
      </c>
      <c r="B48" s="28">
        <v>1</v>
      </c>
      <c r="C48" s="29">
        <v>3.48</v>
      </c>
      <c r="D48" s="30">
        <v>505</v>
      </c>
      <c r="E48" s="24" cm="1">
        <f t="array" ref="E48">TREND(B$5:B$354,C$5:D$354,C48:D48)</f>
        <v>1.3661195438691207</v>
      </c>
      <c r="G48" s="25">
        <f t="shared" si="1"/>
        <v>1</v>
      </c>
      <c r="H48" s="11" t="str">
        <f t="shared" si="3"/>
        <v/>
      </c>
      <c r="J48" s="26" t="str">
        <f t="shared" si="0"/>
        <v>1,1</v>
      </c>
      <c r="Q48" s="27">
        <v>1.46</v>
      </c>
      <c r="R48" s="4">
        <v>0.18857142857142858</v>
      </c>
      <c r="S48" s="4">
        <v>0.70857142857142852</v>
      </c>
    </row>
    <row r="49" spans="1:19" ht="18" thickBot="1" x14ac:dyDescent="0.65">
      <c r="A49" s="25">
        <v>45</v>
      </c>
      <c r="B49" s="28">
        <v>1</v>
      </c>
      <c r="C49" s="29">
        <v>3.72</v>
      </c>
      <c r="D49" s="30">
        <v>618</v>
      </c>
      <c r="E49" s="24" cm="1">
        <f t="array" ref="E49">TREND(B$5:B$354,C$5:D$354,C49:D49)</f>
        <v>1.0093613627783711</v>
      </c>
      <c r="G49" s="25">
        <f t="shared" si="1"/>
        <v>1</v>
      </c>
      <c r="H49" s="11" t="str">
        <f t="shared" si="3"/>
        <v/>
      </c>
      <c r="J49" s="26" t="str">
        <f t="shared" si="0"/>
        <v>1,1</v>
      </c>
      <c r="Q49" s="27">
        <v>1.48</v>
      </c>
      <c r="R49" s="4">
        <v>0.22285714285714286</v>
      </c>
      <c r="S49" s="4">
        <v>0.7371428571428571</v>
      </c>
    </row>
    <row r="50" spans="1:19" ht="18" thickBot="1" x14ac:dyDescent="0.65">
      <c r="A50" s="25">
        <v>46</v>
      </c>
      <c r="B50" s="28">
        <v>1</v>
      </c>
      <c r="C50" s="29">
        <v>2.82</v>
      </c>
      <c r="D50" s="30">
        <v>591</v>
      </c>
      <c r="E50" s="24" cm="1">
        <f t="array" ref="E50">TREND(B$5:B$354,C$5:D$354,C50:D50)</f>
        <v>1.4933707436421013</v>
      </c>
      <c r="G50" s="25">
        <f t="shared" si="1"/>
        <v>2</v>
      </c>
      <c r="H50" s="11" t="str">
        <f t="shared" si="3"/>
        <v>**</v>
      </c>
      <c r="J50" s="26" t="str">
        <f t="shared" si="0"/>
        <v>1,2</v>
      </c>
      <c r="Q50" s="27">
        <v>1.5</v>
      </c>
      <c r="R50" s="4">
        <v>0.24</v>
      </c>
      <c r="S50" s="4">
        <v>0.76</v>
      </c>
    </row>
    <row r="51" spans="1:19" ht="18" thickBot="1" x14ac:dyDescent="0.65">
      <c r="A51" s="25">
        <v>47</v>
      </c>
      <c r="B51" s="28">
        <v>1</v>
      </c>
      <c r="C51" s="29">
        <v>2.97</v>
      </c>
      <c r="D51" s="30">
        <v>528</v>
      </c>
      <c r="E51" s="24" cm="1">
        <f t="array" ref="E51">TREND(B$5:B$354,C$5:D$354,C51:D51)</f>
        <v>1.557967242875069</v>
      </c>
      <c r="G51" s="25">
        <f t="shared" si="1"/>
        <v>2</v>
      </c>
      <c r="H51" s="11" t="str">
        <f t="shared" si="3"/>
        <v>**</v>
      </c>
      <c r="J51" s="26" t="str">
        <f t="shared" si="0"/>
        <v>1,2</v>
      </c>
      <c r="Q51" s="27">
        <v>1.52</v>
      </c>
      <c r="R51" s="4">
        <v>0.26285714285714284</v>
      </c>
      <c r="S51" s="4">
        <v>0.78285714285714281</v>
      </c>
    </row>
    <row r="52" spans="1:19" ht="18" thickBot="1" x14ac:dyDescent="0.65">
      <c r="A52" s="25">
        <v>48</v>
      </c>
      <c r="B52" s="28">
        <v>1</v>
      </c>
      <c r="C52" s="29">
        <v>3.17</v>
      </c>
      <c r="D52" s="30">
        <v>446</v>
      </c>
      <c r="E52" s="24" cm="1">
        <f t="array" ref="E52">TREND(B$5:B$354,C$5:D$354,C52:D52)</f>
        <v>1.6397917683893399</v>
      </c>
      <c r="G52" s="25">
        <f t="shared" si="1"/>
        <v>2</v>
      </c>
      <c r="H52" s="11" t="str">
        <f t="shared" si="3"/>
        <v>**</v>
      </c>
      <c r="J52" s="26" t="str">
        <f t="shared" si="0"/>
        <v>1,2</v>
      </c>
      <c r="Q52" s="27">
        <v>1.54</v>
      </c>
      <c r="R52" s="4">
        <v>0.2857142857142857</v>
      </c>
      <c r="S52" s="4">
        <v>0.80571428571428572</v>
      </c>
    </row>
    <row r="53" spans="1:19" ht="18" thickBot="1" x14ac:dyDescent="0.65">
      <c r="A53" s="25">
        <v>49</v>
      </c>
      <c r="B53" s="28">
        <v>1</v>
      </c>
      <c r="C53" s="29">
        <v>3.37</v>
      </c>
      <c r="D53" s="30">
        <v>401</v>
      </c>
      <c r="E53" s="24" cm="1">
        <f t="array" ref="E53">TREND(B$5:B$354,C$5:D$354,C53:D53)</f>
        <v>1.641989701504408</v>
      </c>
      <c r="G53" s="25">
        <f t="shared" si="1"/>
        <v>2</v>
      </c>
      <c r="H53" s="11" t="str">
        <f t="shared" si="3"/>
        <v>**</v>
      </c>
      <c r="J53" s="26" t="str">
        <f t="shared" si="0"/>
        <v>1,2</v>
      </c>
      <c r="Q53" s="27">
        <v>1.56</v>
      </c>
      <c r="R53" s="4">
        <v>0.30857142857142855</v>
      </c>
      <c r="S53" s="4">
        <v>0.8342857142857143</v>
      </c>
    </row>
    <row r="54" spans="1:19" ht="18" thickBot="1" x14ac:dyDescent="0.65">
      <c r="A54" s="25">
        <v>50</v>
      </c>
      <c r="B54" s="28">
        <v>1</v>
      </c>
      <c r="C54" s="29">
        <v>2.79</v>
      </c>
      <c r="D54" s="30">
        <v>532</v>
      </c>
      <c r="E54" s="24" cm="1">
        <f t="array" ref="E54">TREND(B$5:B$354,C$5:D$354,C54:D54)</f>
        <v>1.6345396604382882</v>
      </c>
      <c r="G54" s="25">
        <f t="shared" si="1"/>
        <v>2</v>
      </c>
      <c r="H54" s="11" t="str">
        <f t="shared" si="3"/>
        <v>**</v>
      </c>
      <c r="J54" s="26" t="str">
        <f t="shared" si="0"/>
        <v>1,2</v>
      </c>
      <c r="Q54" s="27">
        <v>1.58</v>
      </c>
      <c r="R54" s="4">
        <v>0.35428571428571426</v>
      </c>
      <c r="S54" s="4">
        <v>0.85142857142857142</v>
      </c>
    </row>
    <row r="55" spans="1:19" ht="18" thickBot="1" x14ac:dyDescent="0.65">
      <c r="A55" s="25">
        <v>51</v>
      </c>
      <c r="B55" s="28">
        <v>1</v>
      </c>
      <c r="C55" s="29">
        <v>3.26</v>
      </c>
      <c r="D55" s="30">
        <v>583</v>
      </c>
      <c r="E55" s="24" cm="1">
        <f t="array" ref="E55">TREND(B$5:B$354,C$5:D$354,C55:D55)</f>
        <v>1.3023678205945113</v>
      </c>
      <c r="G55" s="25">
        <f t="shared" si="1"/>
        <v>1</v>
      </c>
      <c r="H55" s="11" t="str">
        <f t="shared" si="3"/>
        <v/>
      </c>
      <c r="J55" s="26" t="str">
        <f t="shared" si="0"/>
        <v>1,1</v>
      </c>
      <c r="Q55" s="27">
        <v>1.6</v>
      </c>
      <c r="R55" s="4">
        <v>0.36571428571428571</v>
      </c>
      <c r="S55" s="4">
        <v>0.86285714285714288</v>
      </c>
    </row>
    <row r="56" spans="1:19" ht="18" thickBot="1" x14ac:dyDescent="0.65">
      <c r="A56" s="25">
        <v>52</v>
      </c>
      <c r="B56" s="28">
        <v>1</v>
      </c>
      <c r="C56" s="29">
        <v>2.46</v>
      </c>
      <c r="D56" s="30">
        <v>546</v>
      </c>
      <c r="E56" s="24" cm="1">
        <f t="array" ref="E56">TREND(B$5:B$354,C$5:D$354,C56:D56)</f>
        <v>1.7605752922052345</v>
      </c>
      <c r="G56" s="25">
        <f t="shared" si="1"/>
        <v>2</v>
      </c>
      <c r="H56" s="11" t="str">
        <f t="shared" si="3"/>
        <v>**</v>
      </c>
      <c r="J56" s="26" t="str">
        <f t="shared" si="0"/>
        <v>1,2</v>
      </c>
      <c r="Q56" s="27">
        <v>1.62</v>
      </c>
      <c r="R56" s="4">
        <v>0.40571428571428569</v>
      </c>
      <c r="S56" s="4">
        <v>0.89142857142857146</v>
      </c>
    </row>
    <row r="57" spans="1:19" ht="18" thickBot="1" x14ac:dyDescent="0.65">
      <c r="A57" s="25">
        <v>53</v>
      </c>
      <c r="B57" s="28">
        <v>1</v>
      </c>
      <c r="C57" s="29">
        <v>3.33</v>
      </c>
      <c r="D57" s="30">
        <v>627</v>
      </c>
      <c r="E57" s="24" cm="1">
        <f t="array" ref="E57">TREND(B$5:B$354,C$5:D$354,C57:D57)</f>
        <v>1.1745509108103978</v>
      </c>
      <c r="G57" s="25">
        <f t="shared" si="1"/>
        <v>1</v>
      </c>
      <c r="H57" s="11" t="str">
        <f t="shared" si="3"/>
        <v/>
      </c>
      <c r="J57" s="26" t="str">
        <f t="shared" si="0"/>
        <v>1,1</v>
      </c>
      <c r="Q57" s="27">
        <v>1.64</v>
      </c>
      <c r="R57" s="4">
        <v>0.42285714285714288</v>
      </c>
      <c r="S57" s="4">
        <v>0.92</v>
      </c>
    </row>
    <row r="58" spans="1:19" ht="18" thickBot="1" x14ac:dyDescent="0.65">
      <c r="A58" s="25">
        <v>54</v>
      </c>
      <c r="B58" s="28">
        <v>1</v>
      </c>
      <c r="C58" s="29">
        <v>3.07</v>
      </c>
      <c r="D58" s="30">
        <v>612</v>
      </c>
      <c r="E58" s="24" cm="1">
        <f t="array" ref="E58">TREND(B$5:B$354,C$5:D$354,C58:D58)</f>
        <v>1.3298707475267921</v>
      </c>
      <c r="G58" s="25">
        <f t="shared" si="1"/>
        <v>1</v>
      </c>
      <c r="H58" s="11" t="str">
        <f t="shared" si="3"/>
        <v/>
      </c>
      <c r="J58" s="26" t="str">
        <f t="shared" si="0"/>
        <v>1,1</v>
      </c>
      <c r="Q58" s="27">
        <v>1.66</v>
      </c>
      <c r="R58" s="4">
        <v>0.44571428571428573</v>
      </c>
      <c r="S58" s="4">
        <v>0.93714285714285717</v>
      </c>
    </row>
    <row r="59" spans="1:19" ht="18" thickBot="1" x14ac:dyDescent="0.65">
      <c r="A59" s="25">
        <v>55</v>
      </c>
      <c r="B59" s="28">
        <v>1</v>
      </c>
      <c r="C59" s="29">
        <v>3.42</v>
      </c>
      <c r="D59" s="30">
        <v>679</v>
      </c>
      <c r="E59" s="24" cm="1">
        <f t="array" ref="E59">TREND(B$5:B$354,C$5:D$354,C59:D59)</f>
        <v>1.0200529185272504</v>
      </c>
      <c r="G59" s="25">
        <f t="shared" si="1"/>
        <v>1</v>
      </c>
      <c r="H59" s="11" t="str">
        <f t="shared" si="3"/>
        <v/>
      </c>
      <c r="J59" s="26" t="str">
        <f t="shared" si="0"/>
        <v>1,1</v>
      </c>
      <c r="Q59" s="27">
        <v>1.68</v>
      </c>
      <c r="R59" s="4">
        <v>0.47428571428571431</v>
      </c>
      <c r="S59" s="4">
        <v>0.94285714285714284</v>
      </c>
    </row>
    <row r="60" spans="1:19" ht="18" thickBot="1" x14ac:dyDescent="0.65">
      <c r="A60" s="25">
        <v>56</v>
      </c>
      <c r="B60" s="28">
        <v>1</v>
      </c>
      <c r="C60" s="29">
        <v>3.31</v>
      </c>
      <c r="D60" s="30">
        <v>615</v>
      </c>
      <c r="E60" s="24" cm="1">
        <f t="array" ref="E60">TREND(B$5:B$354,C$5:D$354,C60:D60)</f>
        <v>1.2098402735688056</v>
      </c>
      <c r="G60" s="25">
        <f t="shared" si="1"/>
        <v>1</v>
      </c>
      <c r="H60" s="11" t="str">
        <f t="shared" si="3"/>
        <v/>
      </c>
      <c r="J60" s="26" t="str">
        <f t="shared" si="0"/>
        <v>1,1</v>
      </c>
      <c r="Q60" s="27">
        <v>1.7</v>
      </c>
      <c r="R60" s="4">
        <v>0.48571428571428571</v>
      </c>
      <c r="S60" s="4">
        <v>0.96571428571428575</v>
      </c>
    </row>
    <row r="61" spans="1:19" ht="18" thickBot="1" x14ac:dyDescent="0.65">
      <c r="A61" s="25">
        <v>57</v>
      </c>
      <c r="B61" s="28">
        <v>1</v>
      </c>
      <c r="C61" s="29">
        <v>3.47</v>
      </c>
      <c r="D61" s="30">
        <v>532</v>
      </c>
      <c r="E61" s="24" cm="1">
        <f t="array" ref="E61">TREND(B$5:B$354,C$5:D$354,C61:D61)</f>
        <v>1.3127459131084951</v>
      </c>
      <c r="G61" s="25">
        <f t="shared" si="1"/>
        <v>1</v>
      </c>
      <c r="H61" s="11" t="str">
        <f t="shared" si="3"/>
        <v/>
      </c>
      <c r="J61" s="26" t="str">
        <f t="shared" si="0"/>
        <v>1,1</v>
      </c>
      <c r="Q61" s="27">
        <v>1.72</v>
      </c>
      <c r="R61" s="4">
        <v>0.52571428571428569</v>
      </c>
      <c r="S61" s="4">
        <v>0.96571428571428575</v>
      </c>
    </row>
    <row r="62" spans="1:19" ht="18" thickBot="1" x14ac:dyDescent="0.65">
      <c r="A62" s="25">
        <v>58</v>
      </c>
      <c r="B62" s="28">
        <v>1</v>
      </c>
      <c r="C62" s="29">
        <v>3.81</v>
      </c>
      <c r="D62" s="30">
        <v>610</v>
      </c>
      <c r="E62" s="24" cm="1">
        <f t="array" ref="E62">TREND(B$5:B$354,C$5:D$354,C62:D62)</f>
        <v>0.98398757438582152</v>
      </c>
      <c r="G62" s="25">
        <f t="shared" si="1"/>
        <v>1</v>
      </c>
      <c r="H62" s="11" t="str">
        <f t="shared" si="3"/>
        <v/>
      </c>
      <c r="J62" s="26" t="str">
        <f t="shared" si="0"/>
        <v>1,1</v>
      </c>
      <c r="Q62" s="27">
        <v>1.74</v>
      </c>
      <c r="R62" s="4">
        <v>0.55428571428571427</v>
      </c>
      <c r="S62" s="4">
        <v>0.97714285714285709</v>
      </c>
    </row>
    <row r="63" spans="1:19" ht="18" thickBot="1" x14ac:dyDescent="0.65">
      <c r="A63" s="25">
        <v>59</v>
      </c>
      <c r="B63" s="28">
        <v>1</v>
      </c>
      <c r="C63" s="29">
        <v>2.95</v>
      </c>
      <c r="D63" s="30">
        <v>615</v>
      </c>
      <c r="E63" s="24" cm="1">
        <f t="array" ref="E63">TREND(B$5:B$354,C$5:D$354,C63:D63)</f>
        <v>1.38020166921399</v>
      </c>
      <c r="G63" s="25">
        <f t="shared" si="1"/>
        <v>1</v>
      </c>
      <c r="H63" s="11" t="str">
        <f t="shared" si="3"/>
        <v/>
      </c>
      <c r="J63" s="26" t="str">
        <f t="shared" si="0"/>
        <v>1,1</v>
      </c>
      <c r="Q63" s="27">
        <v>1.76</v>
      </c>
      <c r="R63" s="4">
        <v>0.56000000000000005</v>
      </c>
      <c r="S63" s="4">
        <v>0.98285714285714287</v>
      </c>
    </row>
    <row r="64" spans="1:19" ht="18" thickBot="1" x14ac:dyDescent="0.65">
      <c r="A64" s="25">
        <v>60</v>
      </c>
      <c r="B64" s="28">
        <v>1</v>
      </c>
      <c r="C64" s="29">
        <v>2.81</v>
      </c>
      <c r="D64" s="30">
        <v>561</v>
      </c>
      <c r="E64" s="24" cm="1">
        <f t="array" ref="E64">TREND(B$5:B$354,C$5:D$354,C64:D64)</f>
        <v>1.5626651065775445</v>
      </c>
      <c r="G64" s="25">
        <f t="shared" si="1"/>
        <v>2</v>
      </c>
      <c r="H64" s="11" t="str">
        <f t="shared" si="3"/>
        <v>**</v>
      </c>
      <c r="J64" s="26" t="str">
        <f t="shared" si="0"/>
        <v>1,2</v>
      </c>
      <c r="Q64" s="27">
        <v>1.78</v>
      </c>
      <c r="R64" s="4">
        <v>0.6171428571428571</v>
      </c>
      <c r="S64" s="4">
        <v>0.99428571428571433</v>
      </c>
    </row>
    <row r="65" spans="1:19" ht="18" thickBot="1" x14ac:dyDescent="0.65">
      <c r="A65" s="25">
        <v>61</v>
      </c>
      <c r="B65" s="28">
        <v>1</v>
      </c>
      <c r="C65" s="29">
        <v>2.4</v>
      </c>
      <c r="D65" s="30">
        <v>593</v>
      </c>
      <c r="E65" s="24" cm="1">
        <f t="array" ref="E65">TREND(B$5:B$354,C$5:D$354,C65:D65)</f>
        <v>1.6878215650984636</v>
      </c>
      <c r="G65" s="25">
        <f t="shared" si="1"/>
        <v>2</v>
      </c>
      <c r="H65" s="11" t="str">
        <f t="shared" si="3"/>
        <v>**</v>
      </c>
      <c r="J65" s="26" t="str">
        <f t="shared" si="0"/>
        <v>1,2</v>
      </c>
      <c r="Q65" s="27">
        <v>1.8</v>
      </c>
      <c r="R65" s="4">
        <v>0.65714285714285714</v>
      </c>
      <c r="S65" s="4">
        <v>0.99428571428571433</v>
      </c>
    </row>
    <row r="66" spans="1:19" ht="18" thickBot="1" x14ac:dyDescent="0.65">
      <c r="A66" s="25">
        <v>62</v>
      </c>
      <c r="B66" s="28">
        <v>1</v>
      </c>
      <c r="C66" s="29">
        <v>2.76</v>
      </c>
      <c r="D66" s="30">
        <v>597</v>
      </c>
      <c r="E66" s="24" cm="1">
        <f t="array" ref="E66">TREND(B$5:B$354,C$5:D$354,C66:D66)</f>
        <v>1.508851889193906</v>
      </c>
      <c r="G66" s="25">
        <f t="shared" si="1"/>
        <v>2</v>
      </c>
      <c r="H66" s="11" t="str">
        <f t="shared" si="3"/>
        <v>**</v>
      </c>
      <c r="J66" s="26" t="str">
        <f t="shared" si="0"/>
        <v>1,2</v>
      </c>
      <c r="Q66" s="27">
        <v>1.82</v>
      </c>
      <c r="R66" s="4">
        <v>0.68571428571428572</v>
      </c>
      <c r="S66" s="4">
        <v>0.99428571428571433</v>
      </c>
    </row>
    <row r="67" spans="1:19" ht="18" thickBot="1" x14ac:dyDescent="0.65">
      <c r="A67" s="25">
        <v>63</v>
      </c>
      <c r="B67" s="28">
        <v>1</v>
      </c>
      <c r="C67" s="29">
        <v>3.44</v>
      </c>
      <c r="D67" s="30">
        <v>597</v>
      </c>
      <c r="E67" s="24" cm="1">
        <f t="array" ref="E67">TREND(B$5:B$354,C$5:D$354,C67:D67)</f>
        <v>1.1870581418641128</v>
      </c>
      <c r="G67" s="25">
        <f t="shared" si="1"/>
        <v>1</v>
      </c>
      <c r="H67" s="11" t="str">
        <f t="shared" si="3"/>
        <v/>
      </c>
      <c r="J67" s="26" t="str">
        <f t="shared" si="0"/>
        <v>1,1</v>
      </c>
      <c r="Q67" s="27">
        <v>1.84</v>
      </c>
      <c r="R67" s="4">
        <v>0.70285714285714285</v>
      </c>
      <c r="S67" s="4">
        <v>0.99428571428571433</v>
      </c>
    </row>
    <row r="68" spans="1:19" ht="18" thickBot="1" x14ac:dyDescent="0.65">
      <c r="A68" s="25">
        <v>64</v>
      </c>
      <c r="B68" s="28">
        <v>1</v>
      </c>
      <c r="C68" s="29">
        <v>2.8</v>
      </c>
      <c r="D68" s="30">
        <v>643</v>
      </c>
      <c r="E68" s="24" cm="1">
        <f t="array" ref="E68">TREND(B$5:B$354,C$5:D$354,C68:D68)</f>
        <v>1.3909276222505378</v>
      </c>
      <c r="G68" s="25">
        <f t="shared" si="1"/>
        <v>1</v>
      </c>
      <c r="H68" s="11" t="str">
        <f t="shared" si="3"/>
        <v/>
      </c>
      <c r="J68" s="26" t="str">
        <f t="shared" si="0"/>
        <v>1,1</v>
      </c>
      <c r="Q68" s="27">
        <v>1.86</v>
      </c>
      <c r="R68" s="4">
        <v>0.7371428571428571</v>
      </c>
      <c r="S68" s="4">
        <v>1</v>
      </c>
    </row>
    <row r="69" spans="1:19" ht="18" thickBot="1" x14ac:dyDescent="0.65">
      <c r="A69" s="25">
        <v>65</v>
      </c>
      <c r="B69" s="28">
        <v>1</v>
      </c>
      <c r="C69" s="29">
        <v>3.55</v>
      </c>
      <c r="D69" s="30">
        <v>684</v>
      </c>
      <c r="E69" s="24" cm="1">
        <f t="array" ref="E69">TREND(B$5:B$354,C$5:D$354,C69:D69)</f>
        <v>0.94777317533116179</v>
      </c>
      <c r="G69" s="25">
        <f t="shared" si="1"/>
        <v>1</v>
      </c>
      <c r="H69" s="11" t="str">
        <f t="shared" si="3"/>
        <v/>
      </c>
      <c r="J69" s="26" t="str">
        <f t="shared" ref="J69:J132" si="4">IF(B69=1,IF(G69=1,"1,1","1,2"),IF(G69=1,"2,1","2,2"))</f>
        <v>1,1</v>
      </c>
      <c r="Q69" s="27">
        <v>1.88</v>
      </c>
      <c r="R69" s="4">
        <v>0.77142857142857146</v>
      </c>
      <c r="S69" s="4">
        <v>1</v>
      </c>
    </row>
    <row r="70" spans="1:19" ht="18" thickBot="1" x14ac:dyDescent="0.65">
      <c r="A70" s="25">
        <v>66</v>
      </c>
      <c r="B70" s="28">
        <v>1</v>
      </c>
      <c r="C70" s="29">
        <v>3.43</v>
      </c>
      <c r="D70" s="30">
        <v>624</v>
      </c>
      <c r="E70" s="24" cm="1">
        <f t="array" ref="E70">TREND(B$5:B$354,C$5:D$354,C70:D70)</f>
        <v>1.1336845111034877</v>
      </c>
      <c r="G70" s="25">
        <f t="shared" ref="G70:G133" si="5">IF(E70&gt;G$4, 2, 1)</f>
        <v>1</v>
      </c>
      <c r="H70" s="11" t="str">
        <f t="shared" si="3"/>
        <v/>
      </c>
      <c r="J70" s="26" t="str">
        <f t="shared" si="4"/>
        <v>1,1</v>
      </c>
      <c r="Q70" s="27">
        <v>1.9</v>
      </c>
      <c r="R70" s="4">
        <v>0.77714285714285714</v>
      </c>
      <c r="S70" s="4">
        <v>1</v>
      </c>
    </row>
    <row r="71" spans="1:19" ht="18" thickBot="1" x14ac:dyDescent="0.65">
      <c r="A71" s="25">
        <v>67</v>
      </c>
      <c r="B71" s="28">
        <v>1</v>
      </c>
      <c r="C71" s="29">
        <v>3.22</v>
      </c>
      <c r="D71" s="30">
        <v>530</v>
      </c>
      <c r="E71" s="24" cm="1">
        <f t="array" ref="E71">TREND(B$5:B$354,C$5:D$354,C71:D71)</f>
        <v>1.4353565779917821</v>
      </c>
      <c r="G71" s="25">
        <f t="shared" si="5"/>
        <v>2</v>
      </c>
      <c r="H71" s="11" t="str">
        <f t="shared" si="3"/>
        <v>**</v>
      </c>
      <c r="J71" s="26" t="str">
        <f t="shared" si="4"/>
        <v>1,2</v>
      </c>
      <c r="Q71" s="27">
        <v>1.92</v>
      </c>
      <c r="R71" s="4">
        <v>0.81714285714285717</v>
      </c>
      <c r="S71" s="4">
        <v>1</v>
      </c>
    </row>
    <row r="72" spans="1:19" ht="18" thickBot="1" x14ac:dyDescent="0.65">
      <c r="A72" s="25">
        <v>68</v>
      </c>
      <c r="B72" s="28">
        <v>1</v>
      </c>
      <c r="C72" s="29">
        <v>3.21</v>
      </c>
      <c r="D72" s="30">
        <v>532</v>
      </c>
      <c r="E72" s="24" cm="1">
        <f t="array" ref="E72">TREND(B$5:B$354,C$5:D$354,C72:D72)</f>
        <v>1.43578469885224</v>
      </c>
      <c r="G72" s="25">
        <f t="shared" si="5"/>
        <v>2</v>
      </c>
      <c r="H72" s="11" t="str">
        <f t="shared" si="3"/>
        <v>**</v>
      </c>
      <c r="J72" s="26" t="str">
        <f t="shared" si="4"/>
        <v>1,2</v>
      </c>
      <c r="Q72" s="27">
        <v>1.94</v>
      </c>
      <c r="R72" s="4">
        <v>0.8342857142857143</v>
      </c>
      <c r="S72" s="4">
        <v>1</v>
      </c>
    </row>
    <row r="73" spans="1:19" ht="18" thickBot="1" x14ac:dyDescent="0.65">
      <c r="A73" s="25">
        <v>69</v>
      </c>
      <c r="B73" s="28">
        <v>1</v>
      </c>
      <c r="C73" s="29">
        <v>3.38</v>
      </c>
      <c r="D73" s="30">
        <v>646</v>
      </c>
      <c r="E73" s="24" cm="1">
        <f t="array" ref="E73">TREND(B$5:B$354,C$5:D$354,C73:D73)</f>
        <v>1.1100002746276552</v>
      </c>
      <c r="G73" s="25">
        <f t="shared" si="5"/>
        <v>1</v>
      </c>
      <c r="H73" s="11" t="str">
        <f t="shared" si="3"/>
        <v/>
      </c>
      <c r="J73" s="26" t="str">
        <f t="shared" si="4"/>
        <v>1,1</v>
      </c>
      <c r="Q73" s="27">
        <v>1.96</v>
      </c>
      <c r="R73" s="4">
        <v>0.86285714285714288</v>
      </c>
      <c r="S73" s="4">
        <v>1</v>
      </c>
    </row>
    <row r="74" spans="1:19" ht="18" thickBot="1" x14ac:dyDescent="0.65">
      <c r="A74" s="25">
        <v>70</v>
      </c>
      <c r="B74" s="28">
        <v>1</v>
      </c>
      <c r="C74" s="29">
        <v>3.19</v>
      </c>
      <c r="D74" s="30">
        <v>646</v>
      </c>
      <c r="E74" s="24" cm="1">
        <f t="array" ref="E74">TREND(B$5:B$354,C$5:D$354,C74:D74)</f>
        <v>1.1999132334403915</v>
      </c>
      <c r="G74" s="25">
        <f t="shared" si="5"/>
        <v>1</v>
      </c>
      <c r="H74" s="11" t="str">
        <f t="shared" si="3"/>
        <v/>
      </c>
      <c r="J74" s="26" t="str">
        <f t="shared" si="4"/>
        <v>1,1</v>
      </c>
      <c r="Q74" s="27">
        <v>1.98</v>
      </c>
      <c r="R74" s="4">
        <v>0.87428571428571433</v>
      </c>
      <c r="S74" s="4">
        <v>1</v>
      </c>
    </row>
    <row r="75" spans="1:19" ht="18" thickBot="1" x14ac:dyDescent="0.65">
      <c r="A75" s="25">
        <v>71</v>
      </c>
      <c r="B75" s="28">
        <v>1</v>
      </c>
      <c r="C75" s="29">
        <v>2.9</v>
      </c>
      <c r="D75" s="30">
        <v>659</v>
      </c>
      <c r="E75" s="24" cm="1">
        <f t="array" ref="E75">TREND(B$5:B$354,C$5:D$354,C75:D75)</f>
        <v>1.3091718913116051</v>
      </c>
      <c r="G75" s="25">
        <f t="shared" si="5"/>
        <v>1</v>
      </c>
      <c r="H75" s="11" t="str">
        <f t="shared" si="3"/>
        <v/>
      </c>
      <c r="J75" s="26" t="str">
        <f t="shared" si="4"/>
        <v>1,1</v>
      </c>
      <c r="Q75" s="27">
        <v>2</v>
      </c>
      <c r="R75" s="4">
        <v>0.89714285714285713</v>
      </c>
      <c r="S75" s="4">
        <v>1</v>
      </c>
    </row>
    <row r="76" spans="1:19" ht="18" thickBot="1" x14ac:dyDescent="0.65">
      <c r="A76" s="25">
        <v>72</v>
      </c>
      <c r="B76" s="28">
        <v>1</v>
      </c>
      <c r="C76" s="29">
        <v>3.19</v>
      </c>
      <c r="D76" s="30">
        <v>556</v>
      </c>
      <c r="E76" s="24" cm="1">
        <f t="array" ref="E76">TREND(B$5:B$354,C$5:D$354,C76:D76)</f>
        <v>1.3935995392762885</v>
      </c>
      <c r="G76" s="25">
        <f t="shared" si="5"/>
        <v>1</v>
      </c>
      <c r="H76" s="11" t="str">
        <f t="shared" si="3"/>
        <v/>
      </c>
      <c r="J76" s="26" t="str">
        <f t="shared" si="4"/>
        <v>1,1</v>
      </c>
      <c r="Q76" s="27">
        <v>2.02</v>
      </c>
      <c r="R76" s="4">
        <v>0.92</v>
      </c>
      <c r="S76" s="4">
        <v>1</v>
      </c>
    </row>
    <row r="77" spans="1:19" ht="18" thickBot="1" x14ac:dyDescent="0.65">
      <c r="A77" s="25">
        <v>73</v>
      </c>
      <c r="B77" s="28">
        <v>1</v>
      </c>
      <c r="C77" s="29">
        <v>3.23</v>
      </c>
      <c r="D77" s="30">
        <v>509</v>
      </c>
      <c r="E77" s="24" cm="1">
        <f t="array" ref="E77">TREND(B$5:B$354,C$5:D$354,C77:D77)</f>
        <v>1.4758177883633476</v>
      </c>
      <c r="G77" s="25">
        <f t="shared" si="5"/>
        <v>2</v>
      </c>
      <c r="H77" s="11" t="str">
        <f t="shared" si="3"/>
        <v>**</v>
      </c>
      <c r="J77" s="26" t="str">
        <f t="shared" si="4"/>
        <v>1,2</v>
      </c>
      <c r="Q77" s="27">
        <v>2.04</v>
      </c>
      <c r="R77" s="4">
        <v>0.92571428571428571</v>
      </c>
      <c r="S77" s="4">
        <v>1</v>
      </c>
    </row>
    <row r="78" spans="1:19" ht="18" thickBot="1" x14ac:dyDescent="0.65">
      <c r="A78" s="25">
        <v>74</v>
      </c>
      <c r="B78" s="28">
        <v>1</v>
      </c>
      <c r="C78" s="29">
        <v>3.38</v>
      </c>
      <c r="D78" s="30">
        <v>628</v>
      </c>
      <c r="E78" s="24" cm="1">
        <f t="array" ref="E78">TREND(B$5:B$354,C$5:D$354,C78:D78)</f>
        <v>1.1487375357948348</v>
      </c>
      <c r="G78" s="25">
        <f t="shared" si="5"/>
        <v>1</v>
      </c>
      <c r="H78" s="11" t="str">
        <f t="shared" si="3"/>
        <v/>
      </c>
      <c r="J78" s="26" t="str">
        <f t="shared" si="4"/>
        <v>1,1</v>
      </c>
      <c r="Q78" s="27">
        <v>2.06</v>
      </c>
      <c r="R78" s="4">
        <v>0.93142857142857138</v>
      </c>
      <c r="S78" s="4">
        <v>1</v>
      </c>
    </row>
    <row r="79" spans="1:19" ht="18" thickBot="1" x14ac:dyDescent="0.65">
      <c r="A79" s="25">
        <v>75</v>
      </c>
      <c r="B79" s="28">
        <v>1</v>
      </c>
      <c r="C79" s="29">
        <v>3.64</v>
      </c>
      <c r="D79" s="30">
        <v>564</v>
      </c>
      <c r="E79" s="24" cm="1">
        <f t="array" ref="E79">TREND(B$5:B$354,C$5:D$354,C79:D79)</f>
        <v>1.1634312342010613</v>
      </c>
      <c r="G79" s="25">
        <f t="shared" si="5"/>
        <v>1</v>
      </c>
      <c r="H79" s="11" t="str">
        <f t="shared" si="3"/>
        <v/>
      </c>
      <c r="J79" s="26" t="str">
        <f t="shared" si="4"/>
        <v>1,1</v>
      </c>
      <c r="Q79" s="27">
        <v>2.08</v>
      </c>
      <c r="R79" s="4">
        <v>0.93142857142857138</v>
      </c>
      <c r="S79" s="4">
        <v>1</v>
      </c>
    </row>
    <row r="80" spans="1:19" ht="18" thickBot="1" x14ac:dyDescent="0.65">
      <c r="A80" s="25">
        <v>76</v>
      </c>
      <c r="B80" s="28">
        <v>1</v>
      </c>
      <c r="C80" s="29">
        <v>3.49</v>
      </c>
      <c r="D80" s="30">
        <v>782</v>
      </c>
      <c r="E80" s="24" cm="1">
        <f t="array" ref="E80">TREND(B$5:B$354,C$5:D$354,C80:D80)</f>
        <v>0.76526387491738213</v>
      </c>
      <c r="G80" s="25">
        <f t="shared" si="5"/>
        <v>1</v>
      </c>
      <c r="H80" s="11" t="str">
        <f t="shared" si="3"/>
        <v/>
      </c>
      <c r="J80" s="26" t="str">
        <f t="shared" si="4"/>
        <v>1,1</v>
      </c>
      <c r="Q80" s="27">
        <v>2.1</v>
      </c>
      <c r="R80" s="4">
        <v>0.93714285714285717</v>
      </c>
      <c r="S80" s="4">
        <v>1</v>
      </c>
    </row>
    <row r="81" spans="1:19" ht="18" thickBot="1" x14ac:dyDescent="0.65">
      <c r="A81" s="25">
        <v>77</v>
      </c>
      <c r="B81" s="28">
        <v>1</v>
      </c>
      <c r="C81" s="29">
        <v>2.96</v>
      </c>
      <c r="D81" s="30">
        <v>734</v>
      </c>
      <c r="E81" s="24" cm="1">
        <f t="array" ref="E81">TREND(B$5:B$354,C$5:D$354,C81:D81)</f>
        <v>1.1193730705074931</v>
      </c>
      <c r="G81" s="25">
        <f t="shared" si="5"/>
        <v>1</v>
      </c>
      <c r="H81" s="11" t="str">
        <f t="shared" si="3"/>
        <v/>
      </c>
      <c r="J81" s="26" t="str">
        <f t="shared" si="4"/>
        <v>1,1</v>
      </c>
      <c r="Q81" s="27">
        <v>2.12</v>
      </c>
      <c r="R81" s="4">
        <v>0.94285714285714284</v>
      </c>
      <c r="S81" s="4">
        <v>1</v>
      </c>
    </row>
    <row r="82" spans="1:19" ht="18" thickBot="1" x14ac:dyDescent="0.65">
      <c r="A82" s="25">
        <v>78</v>
      </c>
      <c r="B82" s="28">
        <v>1</v>
      </c>
      <c r="C82" s="29">
        <v>3.21</v>
      </c>
      <c r="D82" s="30">
        <v>703</v>
      </c>
      <c r="E82" s="24" cm="1">
        <f t="array" ref="E82">TREND(B$5:B$354,C$5:D$354,C82:D82)</f>
        <v>1.0677807177640353</v>
      </c>
      <c r="G82" s="25">
        <f t="shared" si="5"/>
        <v>1</v>
      </c>
      <c r="H82" s="11" t="str">
        <f t="shared" si="3"/>
        <v/>
      </c>
      <c r="J82" s="26" t="str">
        <f t="shared" si="4"/>
        <v>1,1</v>
      </c>
      <c r="Q82" s="27">
        <v>2.14</v>
      </c>
      <c r="R82" s="4">
        <v>0.95428571428571429</v>
      </c>
      <c r="S82" s="4">
        <v>1</v>
      </c>
    </row>
    <row r="83" spans="1:19" ht="18" thickBot="1" x14ac:dyDescent="0.65">
      <c r="A83" s="25">
        <v>79</v>
      </c>
      <c r="B83" s="28">
        <v>1</v>
      </c>
      <c r="C83" s="29">
        <v>3.74</v>
      </c>
      <c r="D83" s="30">
        <v>567</v>
      </c>
      <c r="E83" s="24" cm="1">
        <f t="array" ref="E83">TREND(B$5:B$354,C$5:D$354,C83:D83)</f>
        <v>1.1096524141050912</v>
      </c>
      <c r="G83" s="25">
        <f t="shared" si="5"/>
        <v>1</v>
      </c>
      <c r="H83" s="11" t="str">
        <f t="shared" si="3"/>
        <v/>
      </c>
      <c r="J83" s="26" t="str">
        <f t="shared" si="4"/>
        <v>1,1</v>
      </c>
      <c r="Q83" s="27">
        <v>2.16</v>
      </c>
      <c r="R83" s="4">
        <v>0.96571428571428575</v>
      </c>
      <c r="S83" s="4">
        <v>1</v>
      </c>
    </row>
    <row r="84" spans="1:19" ht="18" thickBot="1" x14ac:dyDescent="0.65">
      <c r="A84" s="25">
        <v>80</v>
      </c>
      <c r="B84" s="28">
        <v>1</v>
      </c>
      <c r="C84" s="29">
        <v>3.6</v>
      </c>
      <c r="D84" s="30">
        <v>652</v>
      </c>
      <c r="E84" s="24" cm="1">
        <f t="array" ref="E84">TREND(B$5:B$354,C$5:D$354,C84:D84)</f>
        <v>0.99297811245542711</v>
      </c>
      <c r="G84" s="25">
        <f t="shared" si="5"/>
        <v>1</v>
      </c>
      <c r="H84" s="11" t="str">
        <f t="shared" si="3"/>
        <v/>
      </c>
      <c r="J84" s="26" t="str">
        <f t="shared" si="4"/>
        <v>1,1</v>
      </c>
      <c r="Q84" s="27">
        <v>2.1800000000000002</v>
      </c>
      <c r="R84" s="4">
        <v>0.97142857142857142</v>
      </c>
      <c r="S84" s="4">
        <v>1</v>
      </c>
    </row>
    <row r="85" spans="1:19" ht="18" thickBot="1" x14ac:dyDescent="0.65">
      <c r="A85" s="25">
        <v>81</v>
      </c>
      <c r="B85" s="28">
        <v>1</v>
      </c>
      <c r="C85" s="29">
        <v>2.79</v>
      </c>
      <c r="D85" s="30">
        <v>592</v>
      </c>
      <c r="E85" s="24" cm="1">
        <f t="array" ref="E85">TREND(B$5:B$354,C$5:D$354,C85:D85)</f>
        <v>1.5054154565476905</v>
      </c>
      <c r="G85" s="25">
        <f t="shared" si="5"/>
        <v>2</v>
      </c>
      <c r="H85" s="11" t="str">
        <f t="shared" si="3"/>
        <v>**</v>
      </c>
      <c r="J85" s="26" t="str">
        <f t="shared" si="4"/>
        <v>1,2</v>
      </c>
      <c r="Q85" s="27">
        <v>2.2000000000000002</v>
      </c>
      <c r="R85" s="4">
        <v>0.97142857142857142</v>
      </c>
      <c r="S85" s="4">
        <v>1</v>
      </c>
    </row>
    <row r="86" spans="1:19" ht="18" thickBot="1" x14ac:dyDescent="0.65">
      <c r="A86" s="25">
        <v>82</v>
      </c>
      <c r="B86" s="28">
        <v>1</v>
      </c>
      <c r="C86" s="29">
        <v>2.77</v>
      </c>
      <c r="D86" s="30">
        <v>528</v>
      </c>
      <c r="E86" s="24" cm="1">
        <f t="array" ref="E86">TREND(B$5:B$354,C$5:D$354,C86:D86)</f>
        <v>1.6526124626779497</v>
      </c>
      <c r="G86" s="25">
        <f t="shared" si="5"/>
        <v>2</v>
      </c>
      <c r="H86" s="11" t="str">
        <f t="shared" si="3"/>
        <v>**</v>
      </c>
      <c r="J86" s="26" t="str">
        <f t="shared" si="4"/>
        <v>1,2</v>
      </c>
      <c r="Q86" s="27">
        <v>2.2200000000000002</v>
      </c>
      <c r="R86" s="4">
        <v>0.97142857142857142</v>
      </c>
      <c r="S86" s="4">
        <v>1</v>
      </c>
    </row>
    <row r="87" spans="1:19" ht="18" thickBot="1" x14ac:dyDescent="0.65">
      <c r="A87" s="25">
        <v>83</v>
      </c>
      <c r="B87" s="28">
        <v>1</v>
      </c>
      <c r="C87" s="29">
        <v>3.13</v>
      </c>
      <c r="D87" s="30">
        <v>467</v>
      </c>
      <c r="E87" s="24" cm="1">
        <f t="array" ref="E87">TREND(B$5:B$354,C$5:D$354,C87:D87)</f>
        <v>1.6135273409882065</v>
      </c>
      <c r="G87" s="25">
        <f t="shared" si="5"/>
        <v>2</v>
      </c>
      <c r="H87" s="11" t="str">
        <f t="shared" si="3"/>
        <v>**</v>
      </c>
      <c r="J87" s="26" t="str">
        <f t="shared" si="4"/>
        <v>1,2</v>
      </c>
      <c r="Q87" s="27">
        <v>2.2400000000000002</v>
      </c>
      <c r="R87" s="4">
        <v>0.97714285714285709</v>
      </c>
      <c r="S87" s="4">
        <v>1</v>
      </c>
    </row>
    <row r="88" spans="1:19" ht="18" thickBot="1" x14ac:dyDescent="0.65">
      <c r="A88" s="25">
        <v>84</v>
      </c>
      <c r="B88" s="28">
        <v>1</v>
      </c>
      <c r="C88" s="29">
        <v>3.34</v>
      </c>
      <c r="D88" s="30">
        <v>486</v>
      </c>
      <c r="E88" s="24" cm="1">
        <f t="array" ref="E88">TREND(B$5:B$354,C$5:D$354,C88:D88)</f>
        <v>1.4732605289631593</v>
      </c>
      <c r="G88" s="25">
        <f t="shared" si="5"/>
        <v>2</v>
      </c>
      <c r="H88" s="11" t="str">
        <f t="shared" ref="H88:H151" si="6">IF($B88&lt;&gt;G88,"**","")</f>
        <v>**</v>
      </c>
      <c r="J88" s="26" t="str">
        <f t="shared" si="4"/>
        <v>1,2</v>
      </c>
      <c r="Q88" s="27">
        <v>2.2599999999999998</v>
      </c>
      <c r="R88" s="4">
        <v>0.98857142857142855</v>
      </c>
      <c r="S88" s="4">
        <v>1</v>
      </c>
    </row>
    <row r="89" spans="1:19" ht="18" thickBot="1" x14ac:dyDescent="0.65">
      <c r="A89" s="25">
        <v>85</v>
      </c>
      <c r="B89" s="28">
        <v>1</v>
      </c>
      <c r="C89" s="29">
        <v>2.99</v>
      </c>
      <c r="D89" s="30">
        <v>555</v>
      </c>
      <c r="E89" s="24" cm="1">
        <f t="array" ref="E89">TREND(B$5:B$354,C$5:D$354,C89:D89)</f>
        <v>1.4903968291440117</v>
      </c>
      <c r="G89" s="25">
        <f t="shared" si="5"/>
        <v>2</v>
      </c>
      <c r="H89" s="11" t="str">
        <f t="shared" si="6"/>
        <v>**</v>
      </c>
      <c r="J89" s="26" t="str">
        <f t="shared" si="4"/>
        <v>1,2</v>
      </c>
      <c r="Q89" s="27">
        <v>2.2799999999999998</v>
      </c>
      <c r="R89" s="4">
        <v>0.99428571428571433</v>
      </c>
      <c r="S89" s="4">
        <v>1</v>
      </c>
    </row>
    <row r="90" spans="1:19" ht="18" thickBot="1" x14ac:dyDescent="0.65">
      <c r="A90" s="25">
        <v>86</v>
      </c>
      <c r="B90" s="28">
        <v>1</v>
      </c>
      <c r="C90" s="29">
        <v>3.27</v>
      </c>
      <c r="D90" s="30">
        <v>626</v>
      </c>
      <c r="E90" s="24" cm="1">
        <f t="array" ref="E90">TREND(B$5:B$354,C$5:D$354,C90:D90)</f>
        <v>1.2050965468161055</v>
      </c>
      <c r="G90" s="25">
        <f t="shared" si="5"/>
        <v>1</v>
      </c>
      <c r="H90" s="11" t="str">
        <f t="shared" si="6"/>
        <v/>
      </c>
      <c r="J90" s="26" t="str">
        <f t="shared" si="4"/>
        <v>1,1</v>
      </c>
      <c r="Q90" s="27">
        <v>2.2999999999999998</v>
      </c>
      <c r="R90" s="4">
        <v>0.99428571428571433</v>
      </c>
      <c r="S90" s="4">
        <v>1</v>
      </c>
    </row>
    <row r="91" spans="1:19" ht="18" thickBot="1" x14ac:dyDescent="0.65">
      <c r="A91" s="25">
        <v>87</v>
      </c>
      <c r="B91" s="28">
        <v>1</v>
      </c>
      <c r="C91" s="29">
        <v>2.5499999999999998</v>
      </c>
      <c r="D91" s="30">
        <v>543</v>
      </c>
      <c r="E91" s="24" cm="1">
        <f t="array" ref="E91">TREND(B$5:B$354,C$5:D$354,C91:D91)</f>
        <v>1.7244411534884687</v>
      </c>
      <c r="G91" s="25">
        <f t="shared" si="5"/>
        <v>2</v>
      </c>
      <c r="H91" s="11" t="str">
        <f t="shared" si="6"/>
        <v>**</v>
      </c>
      <c r="J91" s="26" t="str">
        <f t="shared" si="4"/>
        <v>1,2</v>
      </c>
      <c r="Q91" s="27">
        <v>2.3199999999999998</v>
      </c>
      <c r="R91" s="4">
        <v>0.99428571428571433</v>
      </c>
      <c r="S91" s="4">
        <v>1</v>
      </c>
    </row>
    <row r="92" spans="1:19" ht="18" thickBot="1" x14ac:dyDescent="0.65">
      <c r="A92" s="25">
        <v>88</v>
      </c>
      <c r="B92" s="28">
        <v>1</v>
      </c>
      <c r="C92" s="29">
        <v>3.25</v>
      </c>
      <c r="D92" s="30">
        <v>624</v>
      </c>
      <c r="E92" s="24" cm="1">
        <f t="array" ref="E92">TREND(B$5:B$354,C$5:D$354,C92:D92)</f>
        <v>1.2188652089260801</v>
      </c>
      <c r="G92" s="25">
        <f t="shared" si="5"/>
        <v>1</v>
      </c>
      <c r="H92" s="11" t="str">
        <f t="shared" si="6"/>
        <v/>
      </c>
      <c r="J92" s="26" t="str">
        <f t="shared" si="4"/>
        <v>1,1</v>
      </c>
      <c r="Q92" s="27">
        <v>2.34</v>
      </c>
      <c r="R92" s="4">
        <v>1</v>
      </c>
      <c r="S92" s="4">
        <v>1</v>
      </c>
    </row>
    <row r="93" spans="1:19" ht="18" thickBot="1" x14ac:dyDescent="0.65">
      <c r="A93" s="25">
        <v>89</v>
      </c>
      <c r="B93" s="28">
        <v>1</v>
      </c>
      <c r="C93" s="29">
        <v>2.96</v>
      </c>
      <c r="D93" s="30">
        <v>601</v>
      </c>
      <c r="E93" s="24" cm="1">
        <f t="array" ref="E93">TREND(B$5:B$354,C$5:D$354,C93:D93)</f>
        <v>1.4055983891316521</v>
      </c>
      <c r="G93" s="25">
        <f t="shared" si="5"/>
        <v>2</v>
      </c>
      <c r="H93" s="11" t="str">
        <f t="shared" si="6"/>
        <v>**</v>
      </c>
      <c r="J93" s="26" t="str">
        <f t="shared" si="4"/>
        <v>1,2</v>
      </c>
      <c r="Q93" s="27">
        <v>2.36</v>
      </c>
      <c r="R93" s="4">
        <v>1</v>
      </c>
      <c r="S93" s="4">
        <v>1</v>
      </c>
    </row>
    <row r="94" spans="1:19" ht="18" thickBot="1" x14ac:dyDescent="0.65">
      <c r="A94" s="25">
        <v>90</v>
      </c>
      <c r="B94" s="28">
        <v>1</v>
      </c>
      <c r="C94" s="29">
        <v>3.41</v>
      </c>
      <c r="D94" s="30">
        <v>726</v>
      </c>
      <c r="E94" s="24" cm="1">
        <f t="array" ref="E94">TREND(B$5:B$354,C$5:D$354,C94:D94)</f>
        <v>0.9236378864697592</v>
      </c>
      <c r="G94" s="25">
        <f t="shared" si="5"/>
        <v>1</v>
      </c>
      <c r="H94" s="11" t="str">
        <f t="shared" si="6"/>
        <v/>
      </c>
      <c r="J94" s="26" t="str">
        <f t="shared" si="4"/>
        <v>1,1</v>
      </c>
      <c r="Q94" s="27">
        <v>2.38</v>
      </c>
      <c r="R94" s="4">
        <v>1</v>
      </c>
      <c r="S94" s="4">
        <v>1</v>
      </c>
    </row>
    <row r="95" spans="1:19" ht="18" thickBot="1" x14ac:dyDescent="0.65">
      <c r="A95" s="25">
        <v>91</v>
      </c>
      <c r="B95" s="28">
        <v>1</v>
      </c>
      <c r="C95" s="29">
        <v>3.33</v>
      </c>
      <c r="D95" s="30">
        <v>620</v>
      </c>
      <c r="E95" s="24" cm="1">
        <f t="array" ref="E95">TREND(B$5:B$354,C$5:D$354,C95:D95)</f>
        <v>1.1896154012643008</v>
      </c>
      <c r="G95" s="25">
        <f t="shared" si="5"/>
        <v>1</v>
      </c>
      <c r="H95" s="11" t="str">
        <f t="shared" si="6"/>
        <v/>
      </c>
      <c r="J95" s="26" t="str">
        <f t="shared" si="4"/>
        <v>1,1</v>
      </c>
      <c r="Q95" s="27">
        <v>2.4</v>
      </c>
      <c r="R95" s="4">
        <v>1</v>
      </c>
      <c r="S95" s="4">
        <v>1</v>
      </c>
    </row>
    <row r="96" spans="1:19" ht="18" thickBot="1" x14ac:dyDescent="0.65">
      <c r="A96" s="25">
        <v>92</v>
      </c>
      <c r="B96" s="28">
        <v>1</v>
      </c>
      <c r="C96" s="29">
        <v>3.41</v>
      </c>
      <c r="D96" s="30">
        <v>574</v>
      </c>
      <c r="E96" s="24" cm="1">
        <f t="array" ref="E96">TREND(B$5:B$354,C$5:D$354,C96:D96)</f>
        <v>1.2507525363259409</v>
      </c>
      <c r="G96" s="25">
        <f t="shared" si="5"/>
        <v>1</v>
      </c>
      <c r="H96" s="11" t="str">
        <f t="shared" si="6"/>
        <v/>
      </c>
      <c r="J96" s="26" t="str">
        <f t="shared" si="4"/>
        <v>1,1</v>
      </c>
      <c r="Q96" s="27"/>
    </row>
    <row r="97" spans="1:17" ht="18" thickBot="1" x14ac:dyDescent="0.65">
      <c r="A97" s="25">
        <v>93</v>
      </c>
      <c r="B97" s="28">
        <v>1</v>
      </c>
      <c r="C97" s="29">
        <v>3.8</v>
      </c>
      <c r="D97" s="30">
        <v>646</v>
      </c>
      <c r="E97" s="24" cm="1">
        <f t="array" ref="E97">TREND(B$5:B$354,C$5:D$354,C97:D97)</f>
        <v>0.91124531304160694</v>
      </c>
      <c r="G97" s="25">
        <f t="shared" si="5"/>
        <v>1</v>
      </c>
      <c r="H97" s="11" t="str">
        <f t="shared" si="6"/>
        <v/>
      </c>
      <c r="J97" s="26" t="str">
        <f t="shared" si="4"/>
        <v>1,1</v>
      </c>
      <c r="Q97" s="27"/>
    </row>
    <row r="98" spans="1:17" ht="18" thickBot="1" x14ac:dyDescent="0.65">
      <c r="A98" s="25">
        <v>94</v>
      </c>
      <c r="B98" s="28">
        <v>1</v>
      </c>
      <c r="C98" s="29">
        <v>3.07</v>
      </c>
      <c r="D98" s="30">
        <v>646</v>
      </c>
      <c r="E98" s="24" cm="1">
        <f t="array" ref="E98">TREND(B$5:B$354,C$5:D$354,C98:D98)</f>
        <v>1.2567003653221196</v>
      </c>
      <c r="G98" s="25">
        <f t="shared" si="5"/>
        <v>1</v>
      </c>
      <c r="H98" s="11" t="str">
        <f t="shared" si="6"/>
        <v/>
      </c>
      <c r="J98" s="26" t="str">
        <f t="shared" si="4"/>
        <v>1,1</v>
      </c>
      <c r="Q98" s="27"/>
    </row>
    <row r="99" spans="1:17" ht="18" thickBot="1" x14ac:dyDescent="0.65">
      <c r="A99" s="25">
        <v>95</v>
      </c>
      <c r="B99" s="28">
        <v>1</v>
      </c>
      <c r="C99" s="29">
        <v>2.84</v>
      </c>
      <c r="D99" s="30">
        <v>588</v>
      </c>
      <c r="E99" s="24" cm="1">
        <f t="array" ref="E99">TREND(B$5:B$354,C$5:D$354,C99:D99)</f>
        <v>1.4903624318563438</v>
      </c>
      <c r="G99" s="25">
        <f t="shared" si="5"/>
        <v>2</v>
      </c>
      <c r="H99" s="11" t="str">
        <f t="shared" si="6"/>
        <v>**</v>
      </c>
      <c r="J99" s="26" t="str">
        <f t="shared" si="4"/>
        <v>1,2</v>
      </c>
      <c r="Q99" s="27"/>
    </row>
    <row r="100" spans="1:17" ht="17.7" thickBot="1" x14ac:dyDescent="0.6">
      <c r="A100" s="25">
        <v>96</v>
      </c>
      <c r="B100" s="28">
        <v>1</v>
      </c>
      <c r="C100" s="29">
        <v>2.29</v>
      </c>
      <c r="D100" s="30">
        <v>545</v>
      </c>
      <c r="E100" s="24" cm="1">
        <f t="array" ref="E100">TREND(B$5:B$354,C$5:D$354,C100:D100)</f>
        <v>1.8431757991025259</v>
      </c>
      <c r="G100" s="25">
        <f t="shared" si="5"/>
        <v>2</v>
      </c>
      <c r="H100" s="11" t="str">
        <f t="shared" si="6"/>
        <v>**</v>
      </c>
      <c r="J100" s="26" t="str">
        <f t="shared" si="4"/>
        <v>1,2</v>
      </c>
    </row>
    <row r="101" spans="1:17" ht="17.7" thickBot="1" x14ac:dyDescent="0.6">
      <c r="A101" s="25">
        <v>97</v>
      </c>
      <c r="B101" s="28">
        <v>1</v>
      </c>
      <c r="C101" s="29">
        <v>2.69</v>
      </c>
      <c r="D101" s="30">
        <v>553</v>
      </c>
      <c r="E101" s="24" cm="1">
        <f t="array" ref="E101">TREND(B$5:B$354,C$5:D$354,C101:D101)</f>
        <v>1.6366687989780191</v>
      </c>
      <c r="G101" s="25">
        <f t="shared" si="5"/>
        <v>2</v>
      </c>
      <c r="H101" s="11" t="str">
        <f t="shared" si="6"/>
        <v>**</v>
      </c>
      <c r="J101" s="26" t="str">
        <f t="shared" si="4"/>
        <v>1,2</v>
      </c>
    </row>
    <row r="102" spans="1:17" ht="17.7" thickBot="1" x14ac:dyDescent="0.6">
      <c r="A102" s="25">
        <v>98</v>
      </c>
      <c r="B102" s="28">
        <v>1</v>
      </c>
      <c r="C102" s="29">
        <v>3.58</v>
      </c>
      <c r="D102" s="30">
        <v>558</v>
      </c>
      <c r="E102" s="24" cm="1">
        <f t="array" ref="E102">TREND(B$5:B$354,C$5:D$354,C102:D102)</f>
        <v>1.2047372205309852</v>
      </c>
      <c r="G102" s="25">
        <f t="shared" si="5"/>
        <v>1</v>
      </c>
      <c r="H102" s="11" t="str">
        <f t="shared" si="6"/>
        <v/>
      </c>
      <c r="J102" s="26" t="str">
        <f t="shared" si="4"/>
        <v>1,1</v>
      </c>
    </row>
    <row r="103" spans="1:17" ht="17.7" thickBot="1" x14ac:dyDescent="0.6">
      <c r="A103" s="25">
        <v>99</v>
      </c>
      <c r="B103" s="28">
        <v>1</v>
      </c>
      <c r="C103" s="29">
        <v>2.68</v>
      </c>
      <c r="D103" s="30">
        <v>605</v>
      </c>
      <c r="E103" s="24" cm="1">
        <f t="array" ref="E103">TREND(B$5:B$354,C$5:D$354,C103:D103)</f>
        <v>1.5294934165963112</v>
      </c>
      <c r="G103" s="25">
        <f t="shared" si="5"/>
        <v>2</v>
      </c>
      <c r="H103" s="11" t="str">
        <f t="shared" si="6"/>
        <v>**</v>
      </c>
      <c r="J103" s="26" t="str">
        <f t="shared" si="4"/>
        <v>1,2</v>
      </c>
    </row>
    <row r="104" spans="1:17" ht="17.7" thickBot="1" x14ac:dyDescent="0.6">
      <c r="A104" s="25">
        <v>100</v>
      </c>
      <c r="B104" s="28">
        <v>1</v>
      </c>
      <c r="C104" s="29">
        <v>3.62</v>
      </c>
      <c r="D104" s="30">
        <v>654</v>
      </c>
      <c r="E104" s="24" cm="1">
        <f t="array" ref="E104">TREND(B$5:B$354,C$5:D$354,C104:D104)</f>
        <v>0.97920945034545248</v>
      </c>
      <c r="G104" s="25">
        <f t="shared" si="5"/>
        <v>1</v>
      </c>
      <c r="H104" s="11" t="str">
        <f t="shared" si="6"/>
        <v/>
      </c>
      <c r="J104" s="26" t="str">
        <f t="shared" si="4"/>
        <v>1,1</v>
      </c>
    </row>
    <row r="105" spans="1:17" ht="17.7" thickBot="1" x14ac:dyDescent="0.6">
      <c r="A105" s="25">
        <v>101</v>
      </c>
      <c r="B105" s="28">
        <v>1</v>
      </c>
      <c r="C105" s="29">
        <v>3.3</v>
      </c>
      <c r="D105" s="30">
        <v>543</v>
      </c>
      <c r="E105" s="24" cm="1">
        <f t="array" ref="E105">TREND(B$5:B$354,C$5:D$354,C105:D105)</f>
        <v>1.3695215792276674</v>
      </c>
      <c r="G105" s="25">
        <f t="shared" si="5"/>
        <v>1</v>
      </c>
      <c r="H105" s="11" t="str">
        <f t="shared" si="6"/>
        <v/>
      </c>
      <c r="J105" s="26" t="str">
        <f t="shared" si="4"/>
        <v>1,1</v>
      </c>
    </row>
    <row r="106" spans="1:17" ht="17.7" thickBot="1" x14ac:dyDescent="0.6">
      <c r="A106" s="25">
        <v>102</v>
      </c>
      <c r="B106" s="28">
        <v>1</v>
      </c>
      <c r="C106" s="29">
        <v>3.26</v>
      </c>
      <c r="D106" s="30">
        <v>572</v>
      </c>
      <c r="E106" s="24" cm="1">
        <f t="array" ref="E106">TREND(B$5:B$354,C$5:D$354,C106:D106)</f>
        <v>1.3260405913077875</v>
      </c>
      <c r="G106" s="25">
        <f t="shared" si="5"/>
        <v>1</v>
      </c>
      <c r="H106" s="11" t="str">
        <f t="shared" si="6"/>
        <v/>
      </c>
      <c r="J106" s="26" t="str">
        <f t="shared" si="4"/>
        <v>1,1</v>
      </c>
    </row>
    <row r="107" spans="1:17" ht="17.7" thickBot="1" x14ac:dyDescent="0.6">
      <c r="A107" s="25">
        <v>103</v>
      </c>
      <c r="B107" s="28">
        <v>1</v>
      </c>
      <c r="C107" s="29">
        <v>3.28</v>
      </c>
      <c r="D107" s="30">
        <v>546</v>
      </c>
      <c r="E107" s="24" cm="1">
        <f t="array" ref="E107">TREND(B$5:B$354,C$5:D$354,C107:D107)</f>
        <v>1.3725298910134254</v>
      </c>
      <c r="G107" s="25">
        <f t="shared" si="5"/>
        <v>1</v>
      </c>
      <c r="H107" s="11" t="str">
        <f t="shared" si="6"/>
        <v/>
      </c>
      <c r="J107" s="26" t="str">
        <f t="shared" si="4"/>
        <v>1,1</v>
      </c>
    </row>
    <row r="108" spans="1:17" ht="17.7" thickBot="1" x14ac:dyDescent="0.6">
      <c r="A108" s="25">
        <v>104</v>
      </c>
      <c r="B108" s="28">
        <v>1</v>
      </c>
      <c r="C108" s="29">
        <v>3.42</v>
      </c>
      <c r="D108" s="30">
        <v>646</v>
      </c>
      <c r="E108" s="24" cm="1">
        <f t="array" ref="E108">TREND(B$5:B$354,C$5:D$354,C108:D108)</f>
        <v>1.0910712306670791</v>
      </c>
      <c r="G108" s="25">
        <f t="shared" si="5"/>
        <v>1</v>
      </c>
      <c r="H108" s="11" t="str">
        <f t="shared" si="6"/>
        <v/>
      </c>
      <c r="J108" s="26" t="str">
        <f t="shared" si="4"/>
        <v>1,1</v>
      </c>
    </row>
    <row r="109" spans="1:17" ht="17.7" thickBot="1" x14ac:dyDescent="0.6">
      <c r="A109" s="25">
        <v>105</v>
      </c>
      <c r="B109" s="28">
        <v>1</v>
      </c>
      <c r="C109" s="29">
        <v>3.35</v>
      </c>
      <c r="D109" s="30">
        <v>600</v>
      </c>
      <c r="E109" s="24" cm="1">
        <f t="array" ref="E109">TREND(B$5:B$354,C$5:D$354,C109:D109)</f>
        <v>1.223192280580879</v>
      </c>
      <c r="G109" s="25">
        <f t="shared" si="5"/>
        <v>1</v>
      </c>
      <c r="H109" s="11" t="str">
        <f t="shared" si="6"/>
        <v/>
      </c>
      <c r="J109" s="26" t="str">
        <f t="shared" si="4"/>
        <v>1,1</v>
      </c>
    </row>
    <row r="110" spans="1:17" ht="17.7" thickBot="1" x14ac:dyDescent="0.6">
      <c r="A110" s="25">
        <v>106</v>
      </c>
      <c r="B110" s="28">
        <v>1</v>
      </c>
      <c r="C110" s="29">
        <v>3.01</v>
      </c>
      <c r="D110" s="30">
        <v>705</v>
      </c>
      <c r="E110" s="24" cm="1">
        <f t="array" ref="E110">TREND(B$5:B$354,C$5:D$354,C110:D110)</f>
        <v>1.1581217974372287</v>
      </c>
      <c r="G110" s="25">
        <f t="shared" si="5"/>
        <v>1</v>
      </c>
      <c r="H110" s="11" t="str">
        <f t="shared" si="6"/>
        <v/>
      </c>
      <c r="J110" s="26" t="str">
        <f t="shared" si="4"/>
        <v>1,1</v>
      </c>
    </row>
    <row r="111" spans="1:17" ht="17.7" thickBot="1" x14ac:dyDescent="0.6">
      <c r="A111" s="25">
        <v>107</v>
      </c>
      <c r="B111" s="28">
        <v>1</v>
      </c>
      <c r="C111" s="29">
        <v>3.17</v>
      </c>
      <c r="D111" s="30">
        <v>585</v>
      </c>
      <c r="E111" s="24" cm="1">
        <f t="array" ref="E111">TREND(B$5:B$354,C$5:D$354,C111:D111)</f>
        <v>1.3406540293761209</v>
      </c>
      <c r="G111" s="25">
        <f t="shared" si="5"/>
        <v>1</v>
      </c>
      <c r="H111" s="11" t="str">
        <f t="shared" si="6"/>
        <v/>
      </c>
      <c r="J111" s="26" t="str">
        <f t="shared" si="4"/>
        <v>1,1</v>
      </c>
    </row>
    <row r="112" spans="1:17" ht="17.7" thickBot="1" x14ac:dyDescent="0.6">
      <c r="A112" s="25">
        <v>108</v>
      </c>
      <c r="B112" s="28">
        <v>1</v>
      </c>
      <c r="C112" s="29">
        <v>3.25</v>
      </c>
      <c r="D112" s="30">
        <v>561</v>
      </c>
      <c r="E112" s="24" cm="1">
        <f t="array" ref="E112">TREND(B$5:B$354,C$5:D$354,C112:D112)</f>
        <v>1.3544456230112081</v>
      </c>
      <c r="G112" s="25">
        <f t="shared" si="5"/>
        <v>1</v>
      </c>
      <c r="H112" s="11" t="str">
        <f t="shared" si="6"/>
        <v/>
      </c>
      <c r="J112" s="26" t="str">
        <f t="shared" si="4"/>
        <v>1,1</v>
      </c>
    </row>
    <row r="113" spans="1:10" ht="17.7" thickBot="1" x14ac:dyDescent="0.6">
      <c r="A113" s="25">
        <v>109</v>
      </c>
      <c r="B113" s="28">
        <v>1</v>
      </c>
      <c r="C113" s="29">
        <v>3.25</v>
      </c>
      <c r="D113" s="30">
        <v>565</v>
      </c>
      <c r="E113" s="24" cm="1">
        <f t="array" ref="E113">TREND(B$5:B$354,C$5:D$354,C113:D113)</f>
        <v>1.3458373427518344</v>
      </c>
      <c r="G113" s="25">
        <f t="shared" si="5"/>
        <v>1</v>
      </c>
      <c r="H113" s="11" t="str">
        <f t="shared" si="6"/>
        <v/>
      </c>
      <c r="J113" s="26" t="str">
        <f t="shared" si="4"/>
        <v>1,1</v>
      </c>
    </row>
    <row r="114" spans="1:10" ht="17.7" thickBot="1" x14ac:dyDescent="0.6">
      <c r="A114" s="25">
        <v>110</v>
      </c>
      <c r="B114" s="28">
        <v>1</v>
      </c>
      <c r="C114" s="29">
        <v>3.84</v>
      </c>
      <c r="D114" s="30">
        <v>615</v>
      </c>
      <c r="E114" s="24" cm="1">
        <f t="array" ref="E114">TREND(B$5:B$354,C$5:D$354,C114:D114)</f>
        <v>0.95903044109117319</v>
      </c>
      <c r="G114" s="25">
        <f t="shared" si="5"/>
        <v>1</v>
      </c>
      <c r="H114" s="11" t="str">
        <f t="shared" si="6"/>
        <v/>
      </c>
      <c r="J114" s="26" t="str">
        <f t="shared" si="4"/>
        <v>1,1</v>
      </c>
    </row>
    <row r="115" spans="1:10" ht="17.7" thickBot="1" x14ac:dyDescent="0.6">
      <c r="A115" s="25">
        <v>111</v>
      </c>
      <c r="B115" s="28">
        <v>1</v>
      </c>
      <c r="C115" s="29">
        <v>3.34</v>
      </c>
      <c r="D115" s="30">
        <v>758</v>
      </c>
      <c r="E115" s="24" cm="1">
        <f t="array" ref="E115">TREND(B$5:B$354,C$5:D$354,C115:D115)</f>
        <v>0.88789747132578167</v>
      </c>
      <c r="G115" s="25">
        <f t="shared" si="5"/>
        <v>1</v>
      </c>
      <c r="H115" s="11" t="str">
        <f t="shared" si="6"/>
        <v/>
      </c>
      <c r="J115" s="26" t="str">
        <f t="shared" si="4"/>
        <v>1,1</v>
      </c>
    </row>
    <row r="116" spans="1:10" ht="17.7" thickBot="1" x14ac:dyDescent="0.6">
      <c r="A116" s="25">
        <v>112</v>
      </c>
      <c r="B116" s="28">
        <v>1</v>
      </c>
      <c r="C116" s="29">
        <v>2.97</v>
      </c>
      <c r="D116" s="30">
        <v>706</v>
      </c>
      <c r="E116" s="24" cm="1">
        <f t="array" ref="E116">TREND(B$5:B$354,C$5:D$354,C116:D116)</f>
        <v>1.1748987713329617</v>
      </c>
      <c r="G116" s="25">
        <f t="shared" si="5"/>
        <v>1</v>
      </c>
      <c r="H116" s="11" t="str">
        <f t="shared" si="6"/>
        <v/>
      </c>
      <c r="J116" s="26" t="str">
        <f t="shared" si="4"/>
        <v>1,1</v>
      </c>
    </row>
    <row r="117" spans="1:10" ht="17.7" thickBot="1" x14ac:dyDescent="0.6">
      <c r="A117" s="25">
        <v>113</v>
      </c>
      <c r="B117" s="28">
        <v>1</v>
      </c>
      <c r="C117" s="29">
        <v>3.33</v>
      </c>
      <c r="D117" s="30">
        <v>706</v>
      </c>
      <c r="E117" s="24" cm="1">
        <f t="array" ref="E117">TREND(B$5:B$354,C$5:D$354,C117:D117)</f>
        <v>1.0045373756877769</v>
      </c>
      <c r="G117" s="25">
        <f t="shared" si="5"/>
        <v>1</v>
      </c>
      <c r="H117" s="11" t="str">
        <f t="shared" si="6"/>
        <v/>
      </c>
      <c r="J117" s="26" t="str">
        <f t="shared" si="4"/>
        <v>1,1</v>
      </c>
    </row>
    <row r="118" spans="1:10" ht="17.7" thickBot="1" x14ac:dyDescent="0.6">
      <c r="A118" s="25">
        <v>114</v>
      </c>
      <c r="B118" s="28">
        <v>1</v>
      </c>
      <c r="C118" s="29">
        <v>3.52</v>
      </c>
      <c r="D118" s="30">
        <v>481</v>
      </c>
      <c r="E118" s="24" cm="1">
        <f t="array" ref="E118">TREND(B$5:B$354,C$5:D$354,C118:D118)</f>
        <v>1.3988401814647835</v>
      </c>
      <c r="G118" s="25">
        <f t="shared" si="5"/>
        <v>1</v>
      </c>
      <c r="H118" s="11" t="str">
        <f t="shared" si="6"/>
        <v/>
      </c>
      <c r="J118" s="26" t="str">
        <f t="shared" si="4"/>
        <v>1,1</v>
      </c>
    </row>
    <row r="119" spans="1:10" ht="17.7" thickBot="1" x14ac:dyDescent="0.6">
      <c r="A119" s="25">
        <v>115</v>
      </c>
      <c r="B119" s="28">
        <v>1</v>
      </c>
      <c r="C119" s="29">
        <v>3.63</v>
      </c>
      <c r="D119" s="30">
        <v>616</v>
      </c>
      <c r="E119" s="24" cm="1">
        <f t="array" ref="E119">TREND(B$5:B$354,C$5:D$354,C119:D119)</f>
        <v>1.0562558518193539</v>
      </c>
      <c r="G119" s="25">
        <f t="shared" si="5"/>
        <v>1</v>
      </c>
      <c r="H119" s="11" t="str">
        <f t="shared" si="6"/>
        <v/>
      </c>
      <c r="J119" s="26" t="str">
        <f t="shared" si="4"/>
        <v>1,1</v>
      </c>
    </row>
    <row r="120" spans="1:10" ht="17.7" thickBot="1" x14ac:dyDescent="0.6">
      <c r="A120" s="25">
        <v>116</v>
      </c>
      <c r="B120" s="28">
        <v>1</v>
      </c>
      <c r="C120" s="29">
        <v>3</v>
      </c>
      <c r="D120" s="30">
        <v>563</v>
      </c>
      <c r="E120" s="24" cm="1">
        <f t="array" ref="E120">TREND(B$5:B$354,C$5:D$354,C120:D120)</f>
        <v>1.4684480076351214</v>
      </c>
      <c r="G120" s="25">
        <f t="shared" si="5"/>
        <v>2</v>
      </c>
      <c r="H120" s="11" t="str">
        <f t="shared" si="6"/>
        <v>**</v>
      </c>
      <c r="J120" s="26" t="str">
        <f t="shared" si="4"/>
        <v>1,2</v>
      </c>
    </row>
    <row r="121" spans="1:10" ht="17.7" thickBot="1" x14ac:dyDescent="0.6">
      <c r="A121" s="25">
        <v>117</v>
      </c>
      <c r="B121" s="28">
        <v>1</v>
      </c>
      <c r="C121" s="29">
        <v>2.74</v>
      </c>
      <c r="D121" s="30">
        <v>620</v>
      </c>
      <c r="E121" s="24" cm="1">
        <f t="array" ref="E121">TREND(B$5:B$354,C$5:D$354,C121:D121)</f>
        <v>1.4688187996827979</v>
      </c>
      <c r="G121" s="25">
        <f t="shared" si="5"/>
        <v>2</v>
      </c>
      <c r="H121" s="11" t="str">
        <f t="shared" si="6"/>
        <v>**</v>
      </c>
      <c r="J121" s="26" t="str">
        <f t="shared" si="4"/>
        <v>1,2</v>
      </c>
    </row>
    <row r="122" spans="1:10" ht="17.7" thickBot="1" x14ac:dyDescent="0.6">
      <c r="A122" s="25">
        <v>118</v>
      </c>
      <c r="B122" s="28">
        <v>1</v>
      </c>
      <c r="C122" s="29">
        <v>3.07</v>
      </c>
      <c r="D122" s="30">
        <v>502</v>
      </c>
      <c r="E122" s="24" cm="1">
        <f t="array" ref="E122">TREND(B$5:B$354,C$5:D$354,C122:D122)</f>
        <v>1.5665984546595553</v>
      </c>
      <c r="G122" s="25">
        <f t="shared" si="5"/>
        <v>2</v>
      </c>
      <c r="H122" s="11" t="str">
        <f t="shared" si="6"/>
        <v>**</v>
      </c>
      <c r="J122" s="26" t="str">
        <f t="shared" si="4"/>
        <v>1,2</v>
      </c>
    </row>
    <row r="123" spans="1:10" ht="17.7" thickBot="1" x14ac:dyDescent="0.6">
      <c r="A123" s="25">
        <v>119</v>
      </c>
      <c r="B123" s="28">
        <v>1</v>
      </c>
      <c r="C123" s="29">
        <v>3.36</v>
      </c>
      <c r="D123" s="30">
        <v>422</v>
      </c>
      <c r="E123" s="24" cm="1">
        <f t="array" ref="E123">TREND(B$5:B$354,C$5:D$354,C123:D123)</f>
        <v>1.6015284911328429</v>
      </c>
      <c r="G123" s="25">
        <f t="shared" si="5"/>
        <v>2</v>
      </c>
      <c r="H123" s="11" t="str">
        <f t="shared" si="6"/>
        <v>**</v>
      </c>
      <c r="J123" s="26" t="str">
        <f t="shared" si="4"/>
        <v>1,2</v>
      </c>
    </row>
    <row r="124" spans="1:10" ht="17.7" thickBot="1" x14ac:dyDescent="0.6">
      <c r="A124" s="25">
        <v>120</v>
      </c>
      <c r="B124" s="28">
        <v>1</v>
      </c>
      <c r="C124" s="29">
        <v>2.77</v>
      </c>
      <c r="D124" s="30">
        <v>535</v>
      </c>
      <c r="E124" s="24" cm="1">
        <f t="array" ref="E124">TREND(B$5:B$354,C$5:D$354,C124:D124)</f>
        <v>1.6375479722240467</v>
      </c>
      <c r="G124" s="25">
        <f t="shared" si="5"/>
        <v>2</v>
      </c>
      <c r="H124" s="11" t="str">
        <f t="shared" si="6"/>
        <v>**</v>
      </c>
      <c r="J124" s="26" t="str">
        <f t="shared" si="4"/>
        <v>1,2</v>
      </c>
    </row>
    <row r="125" spans="1:10" ht="17.7" thickBot="1" x14ac:dyDescent="0.6">
      <c r="A125" s="25">
        <v>121</v>
      </c>
      <c r="B125" s="28">
        <v>1</v>
      </c>
      <c r="C125" s="29">
        <v>3.48</v>
      </c>
      <c r="D125" s="30">
        <v>595</v>
      </c>
      <c r="E125" s="24" cm="1">
        <f t="array" ref="E125">TREND(B$5:B$354,C$5:D$354,C125:D125)</f>
        <v>1.1724332380332232</v>
      </c>
      <c r="G125" s="25">
        <f t="shared" si="5"/>
        <v>1</v>
      </c>
      <c r="H125" s="11" t="str">
        <f t="shared" si="6"/>
        <v/>
      </c>
      <c r="J125" s="26" t="str">
        <f t="shared" si="4"/>
        <v>1,1</v>
      </c>
    </row>
    <row r="126" spans="1:10" ht="17.7" thickBot="1" x14ac:dyDescent="0.6">
      <c r="A126" s="25">
        <v>122</v>
      </c>
      <c r="B126" s="28">
        <v>1</v>
      </c>
      <c r="C126" s="29">
        <v>2.62</v>
      </c>
      <c r="D126" s="30">
        <v>605</v>
      </c>
      <c r="E126" s="24" cm="1">
        <f t="array" ref="E126">TREND(B$5:B$354,C$5:D$354,C126:D126)</f>
        <v>1.5578869825371751</v>
      </c>
      <c r="G126" s="25">
        <f t="shared" si="5"/>
        <v>2</v>
      </c>
      <c r="H126" s="11" t="str">
        <f t="shared" si="6"/>
        <v>**</v>
      </c>
      <c r="J126" s="26" t="str">
        <f t="shared" si="4"/>
        <v>1,2</v>
      </c>
    </row>
    <row r="127" spans="1:10" ht="17.7" thickBot="1" x14ac:dyDescent="0.6">
      <c r="A127" s="25">
        <v>123</v>
      </c>
      <c r="B127" s="28">
        <v>1</v>
      </c>
      <c r="C127" s="29">
        <v>3.33</v>
      </c>
      <c r="D127" s="30">
        <v>567</v>
      </c>
      <c r="E127" s="24" cm="1">
        <f t="array" ref="E127">TREND(B$5:B$354,C$5:D$354,C127:D127)</f>
        <v>1.303675114700996</v>
      </c>
      <c r="G127" s="25">
        <f t="shared" si="5"/>
        <v>1</v>
      </c>
      <c r="H127" s="11" t="str">
        <f t="shared" si="6"/>
        <v/>
      </c>
      <c r="J127" s="26" t="str">
        <f t="shared" si="4"/>
        <v>1,1</v>
      </c>
    </row>
    <row r="128" spans="1:10" ht="17.7" thickBot="1" x14ac:dyDescent="0.6">
      <c r="A128" s="25">
        <v>124</v>
      </c>
      <c r="B128" s="28">
        <v>1</v>
      </c>
      <c r="C128" s="29">
        <v>3.05</v>
      </c>
      <c r="D128" s="30">
        <v>640</v>
      </c>
      <c r="E128" s="24" cm="1">
        <f t="array" ref="E128">TREND(B$5:B$354,C$5:D$354,C128:D128)</f>
        <v>1.2790773076914674</v>
      </c>
      <c r="G128" s="25">
        <f t="shared" si="5"/>
        <v>1</v>
      </c>
      <c r="H128" s="11" t="str">
        <f t="shared" si="6"/>
        <v/>
      </c>
      <c r="J128" s="26" t="str">
        <f t="shared" si="4"/>
        <v>1,1</v>
      </c>
    </row>
    <row r="129" spans="1:10" ht="17.7" thickBot="1" x14ac:dyDescent="0.6">
      <c r="A129" s="25">
        <v>125</v>
      </c>
      <c r="B129" s="28">
        <v>1</v>
      </c>
      <c r="C129" s="29">
        <v>3.32</v>
      </c>
      <c r="D129" s="30">
        <v>714</v>
      </c>
      <c r="E129" s="24" cm="1">
        <f t="array" ref="E129">TREND(B$5:B$354,C$5:D$354,C129:D129)</f>
        <v>0.99205307615917482</v>
      </c>
      <c r="G129" s="25">
        <f t="shared" si="5"/>
        <v>1</v>
      </c>
      <c r="H129" s="11" t="str">
        <f t="shared" si="6"/>
        <v/>
      </c>
      <c r="J129" s="26" t="str">
        <f t="shared" si="4"/>
        <v>1,1</v>
      </c>
    </row>
    <row r="130" spans="1:10" ht="17.7" thickBot="1" x14ac:dyDescent="0.6">
      <c r="A130" s="25">
        <v>126</v>
      </c>
      <c r="B130" s="28">
        <v>1</v>
      </c>
      <c r="C130" s="29">
        <v>3.44</v>
      </c>
      <c r="D130" s="30">
        <v>616</v>
      </c>
      <c r="E130" s="24" cm="1">
        <f t="array" ref="E130">TREND(B$5:B$354,C$5:D$354,C130:D130)</f>
        <v>1.1461688106320902</v>
      </c>
      <c r="G130" s="25">
        <f t="shared" si="5"/>
        <v>1</v>
      </c>
      <c r="H130" s="11" t="str">
        <f t="shared" si="6"/>
        <v/>
      </c>
      <c r="J130" s="26" t="str">
        <f t="shared" si="4"/>
        <v>1,1</v>
      </c>
    </row>
    <row r="131" spans="1:10" ht="17.7" thickBot="1" x14ac:dyDescent="0.6">
      <c r="A131" s="25">
        <v>127</v>
      </c>
      <c r="B131" s="28">
        <v>1</v>
      </c>
      <c r="C131" s="29">
        <v>3.52</v>
      </c>
      <c r="D131" s="30">
        <v>549</v>
      </c>
      <c r="E131" s="24" cm="1">
        <f t="array" ref="E131">TREND(B$5:B$354,C$5:D$354,C131:D131)</f>
        <v>1.2524994170554393</v>
      </c>
      <c r="G131" s="25">
        <f t="shared" si="5"/>
        <v>1</v>
      </c>
      <c r="H131" s="11" t="str">
        <f t="shared" si="6"/>
        <v/>
      </c>
      <c r="J131" s="26" t="str">
        <f t="shared" si="4"/>
        <v>1,1</v>
      </c>
    </row>
    <row r="132" spans="1:10" ht="17.7" thickBot="1" x14ac:dyDescent="0.6">
      <c r="A132" s="25">
        <v>128</v>
      </c>
      <c r="B132" s="28">
        <v>1</v>
      </c>
      <c r="C132" s="29">
        <v>3.73</v>
      </c>
      <c r="D132" s="30">
        <v>688</v>
      </c>
      <c r="E132" s="24" cm="1">
        <f t="array" ref="E132">TREND(B$5:B$354,C$5:D$354,C132:D132)</f>
        <v>0.85398419724919616</v>
      </c>
      <c r="G132" s="25">
        <f t="shared" si="5"/>
        <v>1</v>
      </c>
      <c r="H132" s="11" t="str">
        <f t="shared" si="6"/>
        <v/>
      </c>
      <c r="J132" s="26" t="str">
        <f t="shared" si="4"/>
        <v>1,1</v>
      </c>
    </row>
    <row r="133" spans="1:10" ht="17.7" thickBot="1" x14ac:dyDescent="0.6">
      <c r="A133" s="25">
        <v>129</v>
      </c>
      <c r="B133" s="28">
        <v>1</v>
      </c>
      <c r="C133" s="29">
        <v>3.09</v>
      </c>
      <c r="D133" s="30">
        <v>637</v>
      </c>
      <c r="E133" s="24" cm="1">
        <f t="array" ref="E133">TREND(B$5:B$354,C$5:D$354,C133:D133)</f>
        <v>1.2666044739254216</v>
      </c>
      <c r="G133" s="25">
        <f t="shared" si="5"/>
        <v>1</v>
      </c>
      <c r="H133" s="11" t="str">
        <f t="shared" si="6"/>
        <v/>
      </c>
      <c r="J133" s="26" t="str">
        <f t="shared" ref="J133:J196" si="7">IF(B133=1,IF(G133=1,"1,1","1,2"),IF(G133=1,"2,1","2,2"))</f>
        <v>1,1</v>
      </c>
    </row>
    <row r="134" spans="1:10" ht="17.7" thickBot="1" x14ac:dyDescent="0.6">
      <c r="A134" s="25">
        <v>130</v>
      </c>
      <c r="B134" s="28">
        <v>1</v>
      </c>
      <c r="C134" s="29">
        <v>2.79</v>
      </c>
      <c r="D134" s="30">
        <v>518</v>
      </c>
      <c r="E134" s="24" cm="1">
        <f t="array" ref="E134">TREND(B$5:B$354,C$5:D$354,C134:D134)</f>
        <v>1.6646686413460943</v>
      </c>
      <c r="G134" s="25">
        <f t="shared" ref="G134:G197" si="8">IF(E134&gt;G$4, 2, 1)</f>
        <v>2</v>
      </c>
      <c r="H134" s="11" t="str">
        <f t="shared" si="6"/>
        <v>**</v>
      </c>
      <c r="J134" s="26" t="str">
        <f t="shared" si="7"/>
        <v>1,2</v>
      </c>
    </row>
    <row r="135" spans="1:10" ht="17.7" thickBot="1" x14ac:dyDescent="0.6">
      <c r="A135" s="25">
        <v>131</v>
      </c>
      <c r="B135" s="28">
        <v>1</v>
      </c>
      <c r="C135" s="29">
        <v>2.34</v>
      </c>
      <c r="D135" s="30">
        <v>588</v>
      </c>
      <c r="E135" s="24" cm="1">
        <f t="array" ref="E135">TREND(B$5:B$354,C$5:D$354,C135:D135)</f>
        <v>1.7269754813635441</v>
      </c>
      <c r="G135" s="25">
        <f t="shared" si="8"/>
        <v>2</v>
      </c>
      <c r="H135" s="11" t="str">
        <f t="shared" si="6"/>
        <v>**</v>
      </c>
      <c r="J135" s="26" t="str">
        <f t="shared" si="7"/>
        <v>1,2</v>
      </c>
    </row>
    <row r="136" spans="1:10" ht="17.7" thickBot="1" x14ac:dyDescent="0.6">
      <c r="A136" s="25">
        <v>132</v>
      </c>
      <c r="B136" s="28">
        <v>1</v>
      </c>
      <c r="C136" s="29">
        <v>2.66</v>
      </c>
      <c r="D136" s="30">
        <v>567</v>
      </c>
      <c r="E136" s="24" cm="1">
        <f t="array" ref="E136">TREND(B$5:B$354,C$5:D$354,C136:D136)</f>
        <v>1.6207366010406448</v>
      </c>
      <c r="G136" s="25">
        <f t="shared" si="8"/>
        <v>2</v>
      </c>
      <c r="H136" s="11" t="str">
        <f t="shared" si="6"/>
        <v>**</v>
      </c>
      <c r="J136" s="26" t="str">
        <f t="shared" si="7"/>
        <v>1,2</v>
      </c>
    </row>
    <row r="137" spans="1:10" ht="17.7" thickBot="1" x14ac:dyDescent="0.6">
      <c r="A137" s="25">
        <v>133</v>
      </c>
      <c r="B137" s="28">
        <v>1</v>
      </c>
      <c r="C137" s="29">
        <v>3.48</v>
      </c>
      <c r="D137" s="30">
        <v>567</v>
      </c>
      <c r="E137" s="24" cm="1">
        <f t="array" ref="E137">TREND(B$5:B$354,C$5:D$354,C137:D137)</f>
        <v>1.2326911998488361</v>
      </c>
      <c r="G137" s="25">
        <f t="shared" si="8"/>
        <v>1</v>
      </c>
      <c r="H137" s="11" t="str">
        <f t="shared" si="6"/>
        <v/>
      </c>
      <c r="J137" s="26" t="str">
        <f t="shared" si="7"/>
        <v>1,1</v>
      </c>
    </row>
    <row r="138" spans="1:10" ht="17.7" thickBot="1" x14ac:dyDescent="0.6">
      <c r="A138" s="25">
        <v>134</v>
      </c>
      <c r="B138" s="28">
        <v>1</v>
      </c>
      <c r="C138" s="29">
        <v>2.66</v>
      </c>
      <c r="D138" s="30">
        <v>597</v>
      </c>
      <c r="E138" s="24" cm="1">
        <f t="array" ref="E138">TREND(B$5:B$354,C$5:D$354,C138:D138)</f>
        <v>1.5561744990953459</v>
      </c>
      <c r="G138" s="25">
        <f t="shared" si="8"/>
        <v>2</v>
      </c>
      <c r="H138" s="11" t="str">
        <f t="shared" si="6"/>
        <v>**</v>
      </c>
      <c r="J138" s="26" t="str">
        <f t="shared" si="7"/>
        <v>1,2</v>
      </c>
    </row>
    <row r="139" spans="1:10" ht="17.7" thickBot="1" x14ac:dyDescent="0.6">
      <c r="A139" s="25">
        <v>135</v>
      </c>
      <c r="B139" s="28">
        <v>1</v>
      </c>
      <c r="C139" s="29">
        <v>3.57</v>
      </c>
      <c r="D139" s="30">
        <v>631</v>
      </c>
      <c r="E139" s="24" cm="1">
        <f t="array" ref="E139">TREND(B$5:B$354,C$5:D$354,C139:D139)</f>
        <v>1.0523683667875687</v>
      </c>
      <c r="G139" s="25">
        <f t="shared" si="8"/>
        <v>1</v>
      </c>
      <c r="H139" s="11" t="str">
        <f t="shared" si="6"/>
        <v/>
      </c>
      <c r="J139" s="26" t="str">
        <f t="shared" si="7"/>
        <v>1,1</v>
      </c>
    </row>
    <row r="140" spans="1:10" ht="17.7" thickBot="1" x14ac:dyDescent="0.6">
      <c r="A140" s="25">
        <v>136</v>
      </c>
      <c r="B140" s="28">
        <v>1</v>
      </c>
      <c r="C140" s="29">
        <v>3.51</v>
      </c>
      <c r="D140" s="30">
        <v>585</v>
      </c>
      <c r="E140" s="24" cm="1">
        <f t="array" ref="E140">TREND(B$5:B$354,C$5:D$354,C140:D140)</f>
        <v>1.1797571557112247</v>
      </c>
      <c r="G140" s="25">
        <f t="shared" si="8"/>
        <v>1</v>
      </c>
      <c r="H140" s="11" t="str">
        <f t="shared" si="6"/>
        <v/>
      </c>
      <c r="J140" s="26" t="str">
        <f t="shared" si="7"/>
        <v>1,1</v>
      </c>
    </row>
    <row r="141" spans="1:10" ht="17.7" thickBot="1" x14ac:dyDescent="0.6">
      <c r="A141" s="25">
        <v>137</v>
      </c>
      <c r="B141" s="28">
        <v>1</v>
      </c>
      <c r="C141" s="29">
        <v>3.17</v>
      </c>
      <c r="D141" s="30">
        <v>557</v>
      </c>
      <c r="E141" s="24" cm="1">
        <f t="array" ref="E141">TREND(B$5:B$354,C$5:D$354,C141:D141)</f>
        <v>1.4009119911917334</v>
      </c>
      <c r="G141" s="25">
        <f t="shared" si="8"/>
        <v>2</v>
      </c>
      <c r="H141" s="11" t="str">
        <f t="shared" si="6"/>
        <v>**</v>
      </c>
      <c r="J141" s="26" t="str">
        <f t="shared" si="7"/>
        <v>1,2</v>
      </c>
    </row>
    <row r="142" spans="1:10" ht="17.7" thickBot="1" x14ac:dyDescent="0.6">
      <c r="A142" s="25">
        <v>138</v>
      </c>
      <c r="B142" s="28">
        <v>1</v>
      </c>
      <c r="C142" s="29">
        <v>3.23</v>
      </c>
      <c r="D142" s="30">
        <v>565</v>
      </c>
      <c r="E142" s="24" cm="1">
        <f t="array" ref="E142">TREND(B$5:B$354,C$5:D$354,C142:D142)</f>
        <v>1.3553018647321231</v>
      </c>
      <c r="G142" s="25">
        <f t="shared" si="8"/>
        <v>1</v>
      </c>
      <c r="H142" s="11" t="str">
        <f t="shared" si="6"/>
        <v/>
      </c>
      <c r="J142" s="26" t="str">
        <f t="shared" si="7"/>
        <v>1,1</v>
      </c>
    </row>
    <row r="143" spans="1:10" ht="17.7" thickBot="1" x14ac:dyDescent="0.6">
      <c r="A143" s="25">
        <v>139</v>
      </c>
      <c r="B143" s="28">
        <v>1</v>
      </c>
      <c r="C143" s="29">
        <v>3.16</v>
      </c>
      <c r="D143" s="30">
        <v>627</v>
      </c>
      <c r="E143" s="24" cm="1">
        <f t="array" ref="E143">TREND(B$5:B$354,C$5:D$354,C143:D143)</f>
        <v>1.2549993476428463</v>
      </c>
      <c r="G143" s="25">
        <f t="shared" si="8"/>
        <v>1</v>
      </c>
      <c r="H143" s="11" t="str">
        <f t="shared" si="6"/>
        <v/>
      </c>
      <c r="J143" s="26" t="str">
        <f t="shared" si="7"/>
        <v>1,1</v>
      </c>
    </row>
    <row r="144" spans="1:10" ht="17.7" thickBot="1" x14ac:dyDescent="0.6">
      <c r="A144" s="25">
        <v>140</v>
      </c>
      <c r="B144" s="28">
        <v>1</v>
      </c>
      <c r="C144" s="29">
        <v>3.39</v>
      </c>
      <c r="D144" s="30">
        <v>584</v>
      </c>
      <c r="E144" s="24" cm="1">
        <f t="array" ref="E144">TREND(B$5:B$354,C$5:D$354,C144:D144)</f>
        <v>1.2386963576577958</v>
      </c>
      <c r="G144" s="25">
        <f t="shared" si="8"/>
        <v>1</v>
      </c>
      <c r="H144" s="11" t="str">
        <f t="shared" si="6"/>
        <v/>
      </c>
      <c r="J144" s="26" t="str">
        <f t="shared" si="7"/>
        <v>1,1</v>
      </c>
    </row>
    <row r="145" spans="1:10" ht="17.7" thickBot="1" x14ac:dyDescent="0.6">
      <c r="A145" s="25">
        <v>141</v>
      </c>
      <c r="B145" s="28">
        <v>1</v>
      </c>
      <c r="C145" s="29">
        <v>3.04</v>
      </c>
      <c r="D145" s="30">
        <v>651</v>
      </c>
      <c r="E145" s="24" cm="1">
        <f t="array" ref="E145">TREND(B$5:B$354,C$5:D$354,C145:D145)</f>
        <v>1.2601367979683351</v>
      </c>
      <c r="G145" s="25">
        <f t="shared" si="8"/>
        <v>1</v>
      </c>
      <c r="H145" s="11" t="str">
        <f t="shared" si="6"/>
        <v/>
      </c>
      <c r="J145" s="26" t="str">
        <f t="shared" si="7"/>
        <v>1,1</v>
      </c>
    </row>
    <row r="146" spans="1:10" ht="17.7" thickBot="1" x14ac:dyDescent="0.6">
      <c r="A146" s="25">
        <v>142</v>
      </c>
      <c r="B146" s="28">
        <v>1</v>
      </c>
      <c r="C146" s="29">
        <v>3.08</v>
      </c>
      <c r="D146" s="30">
        <v>579</v>
      </c>
      <c r="E146" s="24" cm="1">
        <f t="array" ref="E146">TREND(B$5:B$354,C$5:D$354,C146:D146)</f>
        <v>1.3961567986764765</v>
      </c>
      <c r="G146" s="25">
        <f t="shared" si="8"/>
        <v>1</v>
      </c>
      <c r="H146" s="11" t="str">
        <f t="shared" si="6"/>
        <v/>
      </c>
      <c r="J146" s="26" t="str">
        <f t="shared" si="7"/>
        <v>1,1</v>
      </c>
    </row>
    <row r="147" spans="1:10" ht="17.7" thickBot="1" x14ac:dyDescent="0.6">
      <c r="A147" s="25">
        <v>143</v>
      </c>
      <c r="B147" s="28">
        <v>1</v>
      </c>
      <c r="C147" s="29">
        <v>3.24</v>
      </c>
      <c r="D147" s="30">
        <v>522</v>
      </c>
      <c r="E147" s="24" cm="1">
        <f t="array" ref="E147">TREND(B$5:B$354,C$5:D$354,C147:D147)</f>
        <v>1.4431086165302407</v>
      </c>
      <c r="G147" s="25">
        <f t="shared" si="8"/>
        <v>2</v>
      </c>
      <c r="H147" s="11" t="str">
        <f t="shared" si="6"/>
        <v>**</v>
      </c>
      <c r="J147" s="26" t="str">
        <f t="shared" si="7"/>
        <v>1,2</v>
      </c>
    </row>
    <row r="148" spans="1:10" ht="17.7" thickBot="1" x14ac:dyDescent="0.6">
      <c r="A148" s="25">
        <v>144</v>
      </c>
      <c r="B148" s="28">
        <v>1</v>
      </c>
      <c r="C148" s="29">
        <v>3.22</v>
      </c>
      <c r="D148" s="30">
        <v>575</v>
      </c>
      <c r="E148" s="24" cm="1">
        <f t="array" ref="E148">TREND(B$5:B$354,C$5:D$354,C148:D148)</f>
        <v>1.3385134250738338</v>
      </c>
      <c r="G148" s="25">
        <f t="shared" si="8"/>
        <v>1</v>
      </c>
      <c r="H148" s="11" t="str">
        <f t="shared" si="6"/>
        <v/>
      </c>
      <c r="J148" s="26" t="str">
        <f t="shared" si="7"/>
        <v>1,1</v>
      </c>
    </row>
    <row r="149" spans="1:10" ht="17.7" thickBot="1" x14ac:dyDescent="0.6">
      <c r="A149" s="25">
        <v>145</v>
      </c>
      <c r="B149" s="28">
        <v>1</v>
      </c>
      <c r="C149" s="29">
        <v>3.59</v>
      </c>
      <c r="D149" s="30">
        <v>555</v>
      </c>
      <c r="E149" s="24" cm="1">
        <f t="array" ref="E149">TREND(B$5:B$354,C$5:D$354,C149:D149)</f>
        <v>1.2064611697353715</v>
      </c>
      <c r="G149" s="25">
        <f t="shared" si="8"/>
        <v>1</v>
      </c>
      <c r="H149" s="11" t="str">
        <f t="shared" si="6"/>
        <v/>
      </c>
      <c r="J149" s="26" t="str">
        <f t="shared" si="7"/>
        <v>1,1</v>
      </c>
    </row>
    <row r="150" spans="1:10" ht="17.7" thickBot="1" x14ac:dyDescent="0.6">
      <c r="A150" s="25">
        <v>146</v>
      </c>
      <c r="B150" s="28">
        <v>1</v>
      </c>
      <c r="C150" s="29">
        <v>3.58</v>
      </c>
      <c r="D150" s="30">
        <v>797</v>
      </c>
      <c r="E150" s="24" cm="1">
        <f t="array" ref="E150">TREND(B$5:B$354,C$5:D$354,C150:D150)</f>
        <v>0.69039247503343626</v>
      </c>
      <c r="G150" s="25">
        <f t="shared" si="8"/>
        <v>1</v>
      </c>
      <c r="H150" s="11" t="str">
        <f t="shared" si="6"/>
        <v/>
      </c>
      <c r="J150" s="26" t="str">
        <f t="shared" si="7"/>
        <v>1,1</v>
      </c>
    </row>
    <row r="151" spans="1:10" ht="17.7" thickBot="1" x14ac:dyDescent="0.6">
      <c r="A151" s="25">
        <v>147</v>
      </c>
      <c r="B151" s="28">
        <v>1</v>
      </c>
      <c r="C151" s="29">
        <v>3.04</v>
      </c>
      <c r="D151" s="30">
        <v>686</v>
      </c>
      <c r="E151" s="24" cm="1">
        <f t="array" ref="E151">TREND(B$5:B$354,C$5:D$354,C151:D151)</f>
        <v>1.1848143456988196</v>
      </c>
      <c r="G151" s="25">
        <f t="shared" si="8"/>
        <v>1</v>
      </c>
      <c r="H151" s="11" t="str">
        <f t="shared" si="6"/>
        <v/>
      </c>
      <c r="J151" s="26" t="str">
        <f t="shared" si="7"/>
        <v>1,1</v>
      </c>
    </row>
    <row r="152" spans="1:10" ht="17.7" thickBot="1" x14ac:dyDescent="0.6">
      <c r="A152" s="25">
        <v>148</v>
      </c>
      <c r="B152" s="28">
        <v>1</v>
      </c>
      <c r="C152" s="29">
        <v>3.14</v>
      </c>
      <c r="D152" s="30">
        <v>716</v>
      </c>
      <c r="E152" s="24" cm="1">
        <f t="array" ref="E152">TREND(B$5:B$354,C$5:D$354,C152:D152)</f>
        <v>1.0729296338520804</v>
      </c>
      <c r="G152" s="25">
        <f t="shared" si="8"/>
        <v>1</v>
      </c>
      <c r="H152" s="11" t="str">
        <f t="shared" ref="H152:H215" si="9">IF($B152&lt;&gt;G152,"**","")</f>
        <v/>
      </c>
      <c r="J152" s="26" t="str">
        <f t="shared" si="7"/>
        <v>1,1</v>
      </c>
    </row>
    <row r="153" spans="1:10" ht="17.7" thickBot="1" x14ac:dyDescent="0.6">
      <c r="A153" s="25">
        <v>149</v>
      </c>
      <c r="B153" s="28">
        <v>1</v>
      </c>
      <c r="C153" s="29">
        <v>3.73</v>
      </c>
      <c r="D153" s="30">
        <v>545</v>
      </c>
      <c r="E153" s="24" cm="1">
        <f t="array" ref="E153">TREND(B$5:B$354,C$5:D$354,C153:D153)</f>
        <v>1.1617302165217884</v>
      </c>
      <c r="G153" s="25">
        <f t="shared" si="8"/>
        <v>1</v>
      </c>
      <c r="H153" s="11" t="str">
        <f t="shared" si="9"/>
        <v/>
      </c>
      <c r="J153" s="26" t="str">
        <f t="shared" si="7"/>
        <v>1,1</v>
      </c>
    </row>
    <row r="154" spans="1:10" ht="17.7" thickBot="1" x14ac:dyDescent="0.6">
      <c r="A154" s="25">
        <v>150</v>
      </c>
      <c r="B154" s="28">
        <v>1</v>
      </c>
      <c r="C154" s="29">
        <v>3.66</v>
      </c>
      <c r="D154" s="30">
        <v>699</v>
      </c>
      <c r="E154" s="24" cm="1">
        <f t="array" ref="E154">TREND(B$5:B$354,C$5:D$354,C154:D154)</f>
        <v>0.86343725346692768</v>
      </c>
      <c r="G154" s="25">
        <f t="shared" si="8"/>
        <v>1</v>
      </c>
      <c r="H154" s="11" t="str">
        <f t="shared" si="9"/>
        <v/>
      </c>
      <c r="J154" s="26" t="str">
        <f t="shared" si="7"/>
        <v>1,1</v>
      </c>
    </row>
    <row r="155" spans="1:10" ht="17.7" thickBot="1" x14ac:dyDescent="0.6">
      <c r="A155" s="25">
        <v>151</v>
      </c>
      <c r="B155" s="28">
        <v>1</v>
      </c>
      <c r="C155" s="29">
        <v>2.88</v>
      </c>
      <c r="D155" s="30">
        <v>572</v>
      </c>
      <c r="E155" s="24" cm="1">
        <f t="array" ref="E155">TREND(B$5:B$354,C$5:D$354,C155:D155)</f>
        <v>1.5058665089332601</v>
      </c>
      <c r="G155" s="25">
        <f t="shared" si="8"/>
        <v>2</v>
      </c>
      <c r="H155" s="11" t="str">
        <f t="shared" si="9"/>
        <v>**</v>
      </c>
      <c r="J155" s="26" t="str">
        <f t="shared" si="7"/>
        <v>1,2</v>
      </c>
    </row>
    <row r="156" spans="1:10" ht="17.7" thickBot="1" x14ac:dyDescent="0.6">
      <c r="A156" s="25">
        <v>152</v>
      </c>
      <c r="B156" s="28">
        <v>1</v>
      </c>
      <c r="C156" s="29">
        <v>2.75</v>
      </c>
      <c r="D156" s="30">
        <v>552</v>
      </c>
      <c r="E156" s="24" cm="1">
        <f t="array" ref="E156">TREND(B$5:B$354,C$5:D$354,C156:D156)</f>
        <v>1.6104273031019982</v>
      </c>
      <c r="G156" s="25">
        <f t="shared" si="8"/>
        <v>2</v>
      </c>
      <c r="H156" s="11" t="str">
        <f t="shared" si="9"/>
        <v>**</v>
      </c>
      <c r="J156" s="26" t="str">
        <f t="shared" si="7"/>
        <v>1,2</v>
      </c>
    </row>
    <row r="157" spans="1:10" ht="17.7" thickBot="1" x14ac:dyDescent="0.6">
      <c r="A157" s="25">
        <v>153</v>
      </c>
      <c r="B157" s="28">
        <v>1</v>
      </c>
      <c r="C157" s="29">
        <v>3.24</v>
      </c>
      <c r="D157" s="30">
        <v>498</v>
      </c>
      <c r="E157" s="24" cm="1">
        <f t="array" ref="E157">TREND(B$5:B$354,C$5:D$354,C157:D157)</f>
        <v>1.49475829808648</v>
      </c>
      <c r="G157" s="25">
        <f t="shared" si="8"/>
        <v>2</v>
      </c>
      <c r="H157" s="11" t="str">
        <f t="shared" si="9"/>
        <v>**</v>
      </c>
      <c r="J157" s="26" t="str">
        <f t="shared" si="7"/>
        <v>1,2</v>
      </c>
    </row>
    <row r="158" spans="1:10" ht="17.7" thickBot="1" x14ac:dyDescent="0.6">
      <c r="A158" s="25">
        <v>154</v>
      </c>
      <c r="B158" s="28">
        <v>1</v>
      </c>
      <c r="C158" s="29">
        <v>3.18</v>
      </c>
      <c r="D158" s="30">
        <v>454</v>
      </c>
      <c r="E158" s="24" cm="1">
        <f t="array" ref="E158">TREND(B$5:B$354,C$5:D$354,C158:D158)</f>
        <v>1.6178429468804492</v>
      </c>
      <c r="G158" s="25">
        <f t="shared" si="8"/>
        <v>2</v>
      </c>
      <c r="H158" s="11" t="str">
        <f t="shared" si="9"/>
        <v>**</v>
      </c>
      <c r="J158" s="26" t="str">
        <f t="shared" si="7"/>
        <v>1,2</v>
      </c>
    </row>
    <row r="159" spans="1:10" ht="17.7" thickBot="1" x14ac:dyDescent="0.6">
      <c r="A159" s="25">
        <v>155</v>
      </c>
      <c r="B159" s="28">
        <v>1</v>
      </c>
      <c r="C159" s="29">
        <v>2.77</v>
      </c>
      <c r="D159" s="30">
        <v>507</v>
      </c>
      <c r="E159" s="24" cm="1">
        <f t="array" ref="E159">TREND(B$5:B$354,C$5:D$354,C159:D159)</f>
        <v>1.6978059340396587</v>
      </c>
      <c r="G159" s="25">
        <f t="shared" si="8"/>
        <v>2</v>
      </c>
      <c r="H159" s="11" t="str">
        <f t="shared" si="9"/>
        <v>**</v>
      </c>
      <c r="J159" s="26" t="str">
        <f t="shared" si="7"/>
        <v>1,2</v>
      </c>
    </row>
    <row r="160" spans="1:10" ht="17.7" thickBot="1" x14ac:dyDescent="0.6">
      <c r="A160" s="25">
        <v>156</v>
      </c>
      <c r="B160" s="28">
        <v>1</v>
      </c>
      <c r="C160" s="29">
        <v>3.39</v>
      </c>
      <c r="D160" s="30">
        <v>587</v>
      </c>
      <c r="E160" s="24" cm="1">
        <f t="array" ref="E160">TREND(B$5:B$354,C$5:D$354,C160:D160)</f>
        <v>1.2322401474632656</v>
      </c>
      <c r="G160" s="25">
        <f t="shared" si="8"/>
        <v>1</v>
      </c>
      <c r="H160" s="11" t="str">
        <f t="shared" si="9"/>
        <v/>
      </c>
      <c r="J160" s="26" t="str">
        <f t="shared" si="7"/>
        <v>1,1</v>
      </c>
    </row>
    <row r="161" spans="1:10" ht="17.7" thickBot="1" x14ac:dyDescent="0.6">
      <c r="A161" s="25">
        <v>157</v>
      </c>
      <c r="B161" s="28">
        <v>1</v>
      </c>
      <c r="C161" s="29">
        <v>2.62</v>
      </c>
      <c r="D161" s="30">
        <v>563</v>
      </c>
      <c r="E161" s="24" cm="1">
        <f t="array" ref="E161">TREND(B$5:B$354,C$5:D$354,C161:D161)</f>
        <v>1.648273925260594</v>
      </c>
      <c r="G161" s="25">
        <f t="shared" si="8"/>
        <v>2</v>
      </c>
      <c r="H161" s="11" t="str">
        <f t="shared" si="9"/>
        <v>**</v>
      </c>
      <c r="J161" s="26" t="str">
        <f t="shared" si="7"/>
        <v>1,2</v>
      </c>
    </row>
    <row r="162" spans="1:10" ht="17.7" thickBot="1" x14ac:dyDescent="0.6">
      <c r="A162" s="25">
        <v>158</v>
      </c>
      <c r="B162" s="28">
        <v>1</v>
      </c>
      <c r="C162" s="29">
        <v>3.32</v>
      </c>
      <c r="D162" s="30">
        <v>645</v>
      </c>
      <c r="E162" s="24" cm="1">
        <f t="array" ref="E162">TREND(B$5:B$354,C$5:D$354,C162:D162)</f>
        <v>1.1405459106333629</v>
      </c>
      <c r="G162" s="25">
        <f t="shared" si="8"/>
        <v>1</v>
      </c>
      <c r="H162" s="11" t="str">
        <f t="shared" si="9"/>
        <v/>
      </c>
      <c r="J162" s="26" t="str">
        <f t="shared" si="7"/>
        <v>1,1</v>
      </c>
    </row>
    <row r="163" spans="1:10" ht="17.7" thickBot="1" x14ac:dyDescent="0.6">
      <c r="A163" s="25">
        <v>159</v>
      </c>
      <c r="B163" s="28">
        <v>1</v>
      </c>
      <c r="C163" s="29">
        <v>2.97</v>
      </c>
      <c r="D163" s="30">
        <v>617</v>
      </c>
      <c r="E163" s="24" cm="1">
        <f t="array" ref="E163">TREND(B$5:B$354,C$5:D$354,C163:D163)</f>
        <v>1.3664330071040154</v>
      </c>
      <c r="G163" s="25">
        <f t="shared" si="8"/>
        <v>1</v>
      </c>
      <c r="H163" s="11" t="str">
        <f t="shared" si="9"/>
        <v/>
      </c>
      <c r="J163" s="26" t="str">
        <f t="shared" si="7"/>
        <v>1,1</v>
      </c>
    </row>
    <row r="164" spans="1:10" ht="17.7" thickBot="1" x14ac:dyDescent="0.6">
      <c r="A164" s="25">
        <v>160</v>
      </c>
      <c r="B164" s="28">
        <v>1</v>
      </c>
      <c r="C164" s="29">
        <v>3.45</v>
      </c>
      <c r="D164" s="30">
        <v>671</v>
      </c>
      <c r="E164" s="24" cm="1">
        <f t="array" ref="E164">TREND(B$5:B$354,C$5:D$354,C164:D164)</f>
        <v>1.0230726960755643</v>
      </c>
      <c r="G164" s="25">
        <f t="shared" si="8"/>
        <v>1</v>
      </c>
      <c r="H164" s="11" t="str">
        <f t="shared" si="9"/>
        <v/>
      </c>
      <c r="J164" s="26" t="str">
        <f t="shared" si="7"/>
        <v>1,1</v>
      </c>
    </row>
    <row r="165" spans="1:10" ht="17.7" thickBot="1" x14ac:dyDescent="0.6">
      <c r="A165" s="25">
        <v>161</v>
      </c>
      <c r="B165" s="28">
        <v>1</v>
      </c>
      <c r="C165" s="29">
        <v>3.23</v>
      </c>
      <c r="D165" s="30">
        <v>587</v>
      </c>
      <c r="E165" s="24" cm="1">
        <f t="array" ref="E165">TREND(B$5:B$354,C$5:D$354,C165:D165)</f>
        <v>1.3079563233055702</v>
      </c>
      <c r="G165" s="25">
        <f t="shared" si="8"/>
        <v>1</v>
      </c>
      <c r="H165" s="11" t="str">
        <f t="shared" si="9"/>
        <v/>
      </c>
      <c r="J165" s="26" t="str">
        <f t="shared" si="7"/>
        <v>1,1</v>
      </c>
    </row>
    <row r="166" spans="1:10" ht="17.7" thickBot="1" x14ac:dyDescent="0.6">
      <c r="A166" s="25">
        <v>162</v>
      </c>
      <c r="B166" s="28">
        <v>1</v>
      </c>
      <c r="C166" s="29">
        <v>3.39</v>
      </c>
      <c r="D166" s="30">
        <v>594</v>
      </c>
      <c r="E166" s="24" cm="1">
        <f t="array" ref="E166">TREND(B$5:B$354,C$5:D$354,C166:D166)</f>
        <v>1.2171756570093626</v>
      </c>
      <c r="G166" s="25">
        <f t="shared" si="8"/>
        <v>1</v>
      </c>
      <c r="H166" s="11" t="str">
        <f t="shared" si="9"/>
        <v/>
      </c>
      <c r="J166" s="26" t="str">
        <f t="shared" si="7"/>
        <v>1,1</v>
      </c>
    </row>
    <row r="167" spans="1:10" ht="17.7" thickBot="1" x14ac:dyDescent="0.6">
      <c r="A167" s="25">
        <v>163</v>
      </c>
      <c r="B167" s="28">
        <v>1</v>
      </c>
      <c r="C167" s="29">
        <v>3.79</v>
      </c>
      <c r="D167" s="30">
        <v>682</v>
      </c>
      <c r="E167" s="24" cm="1">
        <f t="array" ref="E167">TREND(B$5:B$354,C$5:D$354,C167:D167)</f>
        <v>0.83850305169739192</v>
      </c>
      <c r="G167" s="25">
        <f t="shared" si="8"/>
        <v>1</v>
      </c>
      <c r="H167" s="11" t="str">
        <f t="shared" si="9"/>
        <v/>
      </c>
      <c r="J167" s="26" t="str">
        <f t="shared" si="7"/>
        <v>1,1</v>
      </c>
    </row>
    <row r="168" spans="1:10" ht="17.7" thickBot="1" x14ac:dyDescent="0.6">
      <c r="A168" s="25">
        <v>164</v>
      </c>
      <c r="B168" s="28">
        <v>1</v>
      </c>
      <c r="C168" s="29">
        <v>2.97</v>
      </c>
      <c r="D168" s="30">
        <v>604</v>
      </c>
      <c r="E168" s="24" cm="1">
        <f t="array" ref="E168">TREND(B$5:B$354,C$5:D$354,C168:D168)</f>
        <v>1.3944099179469784</v>
      </c>
      <c r="G168" s="25">
        <f t="shared" si="8"/>
        <v>1</v>
      </c>
      <c r="H168" s="11" t="str">
        <f t="shared" si="9"/>
        <v/>
      </c>
      <c r="J168" s="26" t="str">
        <f t="shared" si="7"/>
        <v>1,1</v>
      </c>
    </row>
    <row r="169" spans="1:10" ht="17.7" thickBot="1" x14ac:dyDescent="0.6">
      <c r="A169" s="25">
        <v>165</v>
      </c>
      <c r="B169" s="28">
        <v>1</v>
      </c>
      <c r="C169" s="29">
        <v>2.7</v>
      </c>
      <c r="D169" s="30">
        <v>497</v>
      </c>
      <c r="E169" s="24" cm="1">
        <f t="array" ref="E169">TREND(B$5:B$354,C$5:D$354,C169:D169)</f>
        <v>1.7524524616190997</v>
      </c>
      <c r="G169" s="25">
        <f t="shared" si="8"/>
        <v>2</v>
      </c>
      <c r="H169" s="11" t="str">
        <f t="shared" si="9"/>
        <v>**</v>
      </c>
      <c r="J169" s="26" t="str">
        <f t="shared" si="7"/>
        <v>1,2</v>
      </c>
    </row>
    <row r="170" spans="1:10" ht="17.7" thickBot="1" x14ac:dyDescent="0.6">
      <c r="A170" s="25">
        <v>166</v>
      </c>
      <c r="B170" s="28">
        <v>1</v>
      </c>
      <c r="C170" s="29">
        <v>2.34</v>
      </c>
      <c r="D170" s="30">
        <v>601</v>
      </c>
      <c r="E170" s="24" cm="1">
        <f t="array" ref="E170">TREND(B$5:B$354,C$5:D$354,C170:D170)</f>
        <v>1.698998570520581</v>
      </c>
      <c r="G170" s="25">
        <f t="shared" si="8"/>
        <v>2</v>
      </c>
      <c r="H170" s="11" t="str">
        <f t="shared" si="9"/>
        <v>**</v>
      </c>
      <c r="J170" s="26" t="str">
        <f t="shared" si="7"/>
        <v>1,2</v>
      </c>
    </row>
    <row r="171" spans="1:10" ht="17.7" thickBot="1" x14ac:dyDescent="0.6">
      <c r="A171" s="25">
        <v>167</v>
      </c>
      <c r="B171" s="28">
        <v>1</v>
      </c>
      <c r="C171" s="29">
        <v>2.71</v>
      </c>
      <c r="D171" s="30">
        <v>599</v>
      </c>
      <c r="E171" s="24" cm="1">
        <f t="array" ref="E171">TREND(B$5:B$354,C$5:D$354,C171:D171)</f>
        <v>1.5282090540149391</v>
      </c>
      <c r="G171" s="25">
        <f t="shared" si="8"/>
        <v>2</v>
      </c>
      <c r="H171" s="11" t="str">
        <f t="shared" si="9"/>
        <v>**</v>
      </c>
      <c r="J171" s="26" t="str">
        <f t="shared" si="7"/>
        <v>1,2</v>
      </c>
    </row>
    <row r="172" spans="1:10" ht="17.7" thickBot="1" x14ac:dyDescent="0.6">
      <c r="A172" s="25">
        <v>168</v>
      </c>
      <c r="B172" s="28">
        <v>1</v>
      </c>
      <c r="C172" s="29">
        <v>3.5</v>
      </c>
      <c r="D172" s="30">
        <v>640</v>
      </c>
      <c r="E172" s="24" cm="1">
        <f t="array" ref="E172">TREND(B$5:B$354,C$5:D$354,C172:D172)</f>
        <v>1.0661255631349871</v>
      </c>
      <c r="G172" s="25">
        <f t="shared" si="8"/>
        <v>1</v>
      </c>
      <c r="H172" s="11" t="str">
        <f t="shared" si="9"/>
        <v/>
      </c>
      <c r="J172" s="26" t="str">
        <f t="shared" si="7"/>
        <v>1,1</v>
      </c>
    </row>
    <row r="173" spans="1:10" ht="17.7" thickBot="1" x14ac:dyDescent="0.6">
      <c r="A173" s="25">
        <v>169</v>
      </c>
      <c r="B173" s="28">
        <v>1</v>
      </c>
      <c r="C173" s="29">
        <v>2.7</v>
      </c>
      <c r="D173" s="30">
        <v>612</v>
      </c>
      <c r="E173" s="24" cm="1">
        <f t="array" ref="E173">TREND(B$5:B$354,C$5:D$354,C173:D173)</f>
        <v>1.50496440416212</v>
      </c>
      <c r="G173" s="25">
        <f t="shared" si="8"/>
        <v>2</v>
      </c>
      <c r="H173" s="11" t="str">
        <f t="shared" si="9"/>
        <v>**</v>
      </c>
      <c r="J173" s="26" t="str">
        <f t="shared" si="7"/>
        <v>1,2</v>
      </c>
    </row>
    <row r="174" spans="1:10" ht="17.7" thickBot="1" x14ac:dyDescent="0.6">
      <c r="A174" s="25">
        <v>170</v>
      </c>
      <c r="B174" s="28">
        <v>1</v>
      </c>
      <c r="C174" s="29">
        <v>3.43</v>
      </c>
      <c r="D174" s="30">
        <v>605</v>
      </c>
      <c r="E174" s="24" cm="1">
        <f t="array" ref="E174">TREND(B$5:B$354,C$5:D$354,C174:D174)</f>
        <v>1.1745738423355103</v>
      </c>
      <c r="G174" s="25">
        <f t="shared" si="8"/>
        <v>1</v>
      </c>
      <c r="H174" s="11" t="str">
        <f t="shared" si="9"/>
        <v/>
      </c>
      <c r="J174" s="26" t="str">
        <f t="shared" si="7"/>
        <v>1,1</v>
      </c>
    </row>
    <row r="175" spans="1:10" ht="17.7" thickBot="1" x14ac:dyDescent="0.6">
      <c r="A175" s="25">
        <v>171</v>
      </c>
      <c r="B175" s="28">
        <v>1</v>
      </c>
      <c r="C175" s="29">
        <v>3.5</v>
      </c>
      <c r="D175" s="30">
        <v>574</v>
      </c>
      <c r="E175" s="24" cm="1">
        <f t="array" ref="E175">TREND(B$5:B$354,C$5:D$354,C175:D175)</f>
        <v>1.2081621874146449</v>
      </c>
      <c r="G175" s="25">
        <f t="shared" si="8"/>
        <v>1</v>
      </c>
      <c r="H175" s="11" t="str">
        <f t="shared" si="9"/>
        <v/>
      </c>
      <c r="J175" s="26" t="str">
        <f t="shared" si="7"/>
        <v>1,1</v>
      </c>
    </row>
    <row r="176" spans="1:10" ht="17.7" thickBot="1" x14ac:dyDescent="0.6">
      <c r="A176" s="25">
        <v>172</v>
      </c>
      <c r="B176" s="28">
        <v>1</v>
      </c>
      <c r="C176" s="29">
        <v>3.04</v>
      </c>
      <c r="D176" s="30">
        <v>516</v>
      </c>
      <c r="E176" s="24" cm="1">
        <f t="array" ref="E176">TREND(B$5:B$354,C$5:D$354,C176:D176)</f>
        <v>1.5506662567221809</v>
      </c>
      <c r="G176" s="25">
        <f t="shared" si="8"/>
        <v>2</v>
      </c>
      <c r="H176" s="11" t="str">
        <f t="shared" si="9"/>
        <v>**</v>
      </c>
      <c r="J176" s="26" t="str">
        <f t="shared" si="7"/>
        <v>1,2</v>
      </c>
    </row>
    <row r="177" spans="1:10" ht="17.7" thickBot="1" x14ac:dyDescent="0.6">
      <c r="A177" s="25">
        <v>173</v>
      </c>
      <c r="B177" s="28">
        <v>1</v>
      </c>
      <c r="C177" s="29">
        <v>3.3</v>
      </c>
      <c r="D177" s="30">
        <v>550</v>
      </c>
      <c r="E177" s="24" cm="1">
        <f t="array" ref="E177">TREND(B$5:B$354,C$5:D$354,C177:D177)</f>
        <v>1.3544570887737644</v>
      </c>
      <c r="G177" s="25">
        <f t="shared" si="8"/>
        <v>1</v>
      </c>
      <c r="H177" s="11" t="str">
        <f t="shared" si="9"/>
        <v/>
      </c>
      <c r="J177" s="26" t="str">
        <f t="shared" si="7"/>
        <v>1,1</v>
      </c>
    </row>
    <row r="178" spans="1:10" ht="17.7" thickBot="1" x14ac:dyDescent="0.6">
      <c r="A178" s="25">
        <v>174</v>
      </c>
      <c r="B178" s="28">
        <v>1</v>
      </c>
      <c r="C178" s="29">
        <v>3.36</v>
      </c>
      <c r="D178" s="30">
        <v>572</v>
      </c>
      <c r="E178" s="24" cm="1">
        <f t="array" ref="E178">TREND(B$5:B$354,C$5:D$354,C178:D178)</f>
        <v>1.2787179814063476</v>
      </c>
      <c r="G178" s="25">
        <f t="shared" si="8"/>
        <v>1</v>
      </c>
      <c r="H178" s="11" t="str">
        <f t="shared" si="9"/>
        <v/>
      </c>
      <c r="J178" s="26" t="str">
        <f t="shared" si="7"/>
        <v>1,1</v>
      </c>
    </row>
    <row r="179" spans="1:10" ht="17.7" thickBot="1" x14ac:dyDescent="0.6">
      <c r="A179" s="25">
        <v>175</v>
      </c>
      <c r="B179" s="28">
        <v>1</v>
      </c>
      <c r="C179" s="29">
        <v>3.19</v>
      </c>
      <c r="D179" s="30">
        <v>643</v>
      </c>
      <c r="E179" s="24" cm="1">
        <f t="array" ref="E179">TREND(B$5:B$354,C$5:D$354,C179:D179)</f>
        <v>1.2063694436349213</v>
      </c>
      <c r="G179" s="25">
        <f t="shared" si="8"/>
        <v>1</v>
      </c>
      <c r="H179" s="11" t="str">
        <f t="shared" si="9"/>
        <v/>
      </c>
      <c r="J179" s="26" t="str">
        <f t="shared" si="7"/>
        <v>1,1</v>
      </c>
    </row>
    <row r="180" spans="1:10" ht="17.7" thickBot="1" x14ac:dyDescent="0.6">
      <c r="A180" s="25">
        <v>176</v>
      </c>
      <c r="B180" s="28">
        <v>2</v>
      </c>
      <c r="C180" s="29">
        <v>3.33</v>
      </c>
      <c r="D180" s="30">
        <v>588</v>
      </c>
      <c r="E180" s="24" cm="1">
        <f t="array" ref="E180">TREND(B$5:B$354,C$5:D$354,C180:D180)</f>
        <v>1.2584816433392865</v>
      </c>
      <c r="G180" s="25">
        <f t="shared" si="8"/>
        <v>1</v>
      </c>
      <c r="H180" s="11" t="str">
        <f t="shared" si="9"/>
        <v>**</v>
      </c>
      <c r="J180" s="26" t="str">
        <f t="shared" si="7"/>
        <v>2,1</v>
      </c>
    </row>
    <row r="181" spans="1:10" ht="17.7" thickBot="1" x14ac:dyDescent="0.6">
      <c r="A181" s="25">
        <v>177</v>
      </c>
      <c r="B181" s="28">
        <v>2</v>
      </c>
      <c r="C181" s="29">
        <v>3.01</v>
      </c>
      <c r="D181" s="30">
        <v>555</v>
      </c>
      <c r="E181" s="24" cm="1">
        <f t="array" ref="E181">TREND(B$5:B$354,C$5:D$354,C181:D181)</f>
        <v>1.4809323071637239</v>
      </c>
      <c r="G181" s="25">
        <f t="shared" si="8"/>
        <v>2</v>
      </c>
      <c r="H181" s="11" t="str">
        <f t="shared" si="9"/>
        <v/>
      </c>
      <c r="J181" s="26" t="str">
        <f t="shared" si="7"/>
        <v>2,2</v>
      </c>
    </row>
    <row r="182" spans="1:10" ht="17.7" thickBot="1" x14ac:dyDescent="0.6">
      <c r="A182" s="25">
        <v>178</v>
      </c>
      <c r="B182" s="28">
        <v>2</v>
      </c>
      <c r="C182" s="29">
        <v>3.57</v>
      </c>
      <c r="D182" s="30">
        <v>541</v>
      </c>
      <c r="E182" s="24" cm="1">
        <f t="array" ref="E182">TREND(B$5:B$354,C$5:D$354,C182:D182)</f>
        <v>1.2460546726234654</v>
      </c>
      <c r="G182" s="25">
        <f t="shared" si="8"/>
        <v>1</v>
      </c>
      <c r="H182" s="11" t="str">
        <f t="shared" si="9"/>
        <v>**</v>
      </c>
      <c r="J182" s="26" t="str">
        <f t="shared" si="7"/>
        <v>2,1</v>
      </c>
    </row>
    <row r="183" spans="1:10" ht="17.7" thickBot="1" x14ac:dyDescent="0.6">
      <c r="A183" s="25">
        <v>179</v>
      </c>
      <c r="B183" s="28">
        <v>2</v>
      </c>
      <c r="C183" s="29">
        <v>2.8</v>
      </c>
      <c r="D183" s="30">
        <v>566</v>
      </c>
      <c r="E183" s="24" cm="1">
        <f t="array" ref="E183">TREND(B$5:B$354,C$5:D$354,C183:D183)</f>
        <v>1.5566370172434723</v>
      </c>
      <c r="G183" s="25">
        <f t="shared" si="8"/>
        <v>2</v>
      </c>
      <c r="H183" s="11" t="str">
        <f t="shared" si="9"/>
        <v/>
      </c>
      <c r="J183" s="26" t="str">
        <f t="shared" si="7"/>
        <v>2,2</v>
      </c>
    </row>
    <row r="184" spans="1:10" ht="17.7" thickBot="1" x14ac:dyDescent="0.6">
      <c r="A184" s="25">
        <v>180</v>
      </c>
      <c r="B184" s="28">
        <v>2</v>
      </c>
      <c r="C184" s="29">
        <v>3.06</v>
      </c>
      <c r="D184" s="30">
        <v>569</v>
      </c>
      <c r="E184" s="24" cm="1">
        <f t="array" ref="E184">TREND(B$5:B$354,C$5:D$354,C184:D184)</f>
        <v>1.4271420213051975</v>
      </c>
      <c r="G184" s="25">
        <f t="shared" si="8"/>
        <v>2</v>
      </c>
      <c r="H184" s="11" t="str">
        <f t="shared" si="9"/>
        <v/>
      </c>
      <c r="J184" s="26" t="str">
        <f t="shared" si="7"/>
        <v>2,2</v>
      </c>
    </row>
    <row r="185" spans="1:10" ht="17.7" thickBot="1" x14ac:dyDescent="0.6">
      <c r="A185" s="25">
        <v>181</v>
      </c>
      <c r="B185" s="28">
        <v>2</v>
      </c>
      <c r="C185" s="29">
        <v>1.98</v>
      </c>
      <c r="D185" s="30">
        <v>562</v>
      </c>
      <c r="E185" s="24" cm="1">
        <f t="array" ref="E185">TREND(B$5:B$354,C$5:D$354,C185:D185)</f>
        <v>1.9532906986946541</v>
      </c>
      <c r="G185" s="25">
        <f t="shared" si="8"/>
        <v>2</v>
      </c>
      <c r="H185" s="11" t="str">
        <f t="shared" si="9"/>
        <v/>
      </c>
      <c r="J185" s="26" t="str">
        <f t="shared" si="7"/>
        <v>2,2</v>
      </c>
    </row>
    <row r="186" spans="1:10" ht="17.7" thickBot="1" x14ac:dyDescent="0.6">
      <c r="A186" s="25">
        <v>182</v>
      </c>
      <c r="B186" s="28">
        <v>2</v>
      </c>
      <c r="C186" s="29">
        <v>2.69</v>
      </c>
      <c r="D186" s="30">
        <v>610</v>
      </c>
      <c r="E186" s="24" cm="1">
        <f t="array" ref="E186">TREND(B$5:B$354,C$5:D$354,C186:D186)</f>
        <v>1.5140008052819507</v>
      </c>
      <c r="G186" s="25">
        <f t="shared" si="8"/>
        <v>2</v>
      </c>
      <c r="H186" s="11" t="str">
        <f t="shared" si="9"/>
        <v/>
      </c>
      <c r="J186" s="26" t="str">
        <f t="shared" si="7"/>
        <v>2,2</v>
      </c>
    </row>
    <row r="187" spans="1:10" ht="17.7" thickBot="1" x14ac:dyDescent="0.6">
      <c r="A187" s="25">
        <v>183</v>
      </c>
      <c r="B187" s="28">
        <v>2</v>
      </c>
      <c r="C187" s="29">
        <v>3.33</v>
      </c>
      <c r="D187" s="30">
        <v>548</v>
      </c>
      <c r="E187" s="24" cm="1">
        <f t="array" ref="E187">TREND(B$5:B$354,C$5:D$354,C187:D187)</f>
        <v>1.3445644459330186</v>
      </c>
      <c r="G187" s="25">
        <f t="shared" si="8"/>
        <v>1</v>
      </c>
      <c r="H187" s="11" t="str">
        <f t="shared" si="9"/>
        <v>**</v>
      </c>
      <c r="J187" s="26" t="str">
        <f t="shared" si="7"/>
        <v>2,1</v>
      </c>
    </row>
    <row r="188" spans="1:10" ht="17.7" thickBot="1" x14ac:dyDescent="0.6">
      <c r="A188" s="25">
        <v>184</v>
      </c>
      <c r="B188" s="28">
        <v>2</v>
      </c>
      <c r="C188" s="29">
        <v>2.4700000000000002</v>
      </c>
      <c r="D188" s="30">
        <v>599</v>
      </c>
      <c r="E188" s="24" cm="1">
        <f t="array" ref="E188">TREND(B$5:B$354,C$5:D$354,C188:D188)</f>
        <v>1.6417833177783954</v>
      </c>
      <c r="G188" s="25">
        <f t="shared" si="8"/>
        <v>2</v>
      </c>
      <c r="H188" s="11" t="str">
        <f t="shared" si="9"/>
        <v/>
      </c>
      <c r="J188" s="26" t="str">
        <f t="shared" si="7"/>
        <v>2,2</v>
      </c>
    </row>
    <row r="189" spans="1:10" ht="17.7" thickBot="1" x14ac:dyDescent="0.6">
      <c r="A189" s="25">
        <v>185</v>
      </c>
      <c r="B189" s="28">
        <v>2</v>
      </c>
      <c r="C189" s="29">
        <v>1.85</v>
      </c>
      <c r="D189" s="30">
        <v>464</v>
      </c>
      <c r="E189" s="24" cm="1">
        <f t="array" ref="E189">TREND(B$5:B$354,C$5:D$354,C189:D189)</f>
        <v>2.2257129579211701</v>
      </c>
      <c r="G189" s="25">
        <f t="shared" si="8"/>
        <v>2</v>
      </c>
      <c r="H189" s="11" t="str">
        <f t="shared" si="9"/>
        <v/>
      </c>
      <c r="J189" s="26" t="str">
        <f t="shared" si="7"/>
        <v>2,2</v>
      </c>
    </row>
    <row r="190" spans="1:10" ht="17.7" thickBot="1" x14ac:dyDescent="0.6">
      <c r="A190" s="25">
        <v>186</v>
      </c>
      <c r="B190" s="28">
        <v>2</v>
      </c>
      <c r="C190" s="29">
        <v>2.4700000000000002</v>
      </c>
      <c r="D190" s="30">
        <v>478</v>
      </c>
      <c r="E190" s="24" cm="1">
        <f t="array" ref="E190">TREND(B$5:B$354,C$5:D$354,C190:D190)</f>
        <v>1.9021837956244347</v>
      </c>
      <c r="G190" s="25">
        <f t="shared" si="8"/>
        <v>2</v>
      </c>
      <c r="H190" s="11" t="str">
        <f t="shared" si="9"/>
        <v/>
      </c>
      <c r="J190" s="26" t="str">
        <f t="shared" si="7"/>
        <v>2,2</v>
      </c>
    </row>
    <row r="191" spans="1:10" ht="17.7" thickBot="1" x14ac:dyDescent="0.6">
      <c r="A191" s="25">
        <v>187</v>
      </c>
      <c r="B191" s="28">
        <v>2</v>
      </c>
      <c r="C191" s="29">
        <v>2.38</v>
      </c>
      <c r="D191" s="30">
        <v>648</v>
      </c>
      <c r="E191" s="24" cm="1">
        <f t="array" ref="E191">TREND(B$5:B$354,C$5:D$354,C191:D191)</f>
        <v>1.5789222335123698</v>
      </c>
      <c r="G191" s="25">
        <f t="shared" si="8"/>
        <v>2</v>
      </c>
      <c r="H191" s="11" t="str">
        <f t="shared" si="9"/>
        <v/>
      </c>
      <c r="J191" s="26" t="str">
        <f t="shared" si="7"/>
        <v>2,2</v>
      </c>
    </row>
    <row r="192" spans="1:10" ht="17.7" thickBot="1" x14ac:dyDescent="0.6">
      <c r="A192" s="25">
        <v>188</v>
      </c>
      <c r="B192" s="28">
        <v>2</v>
      </c>
      <c r="C192" s="29">
        <v>2.36</v>
      </c>
      <c r="D192" s="30">
        <v>548</v>
      </c>
      <c r="E192" s="24" cm="1">
        <f t="array" ref="E192">TREND(B$5:B$354,C$5:D$354,C192:D192)</f>
        <v>1.803593761976988</v>
      </c>
      <c r="G192" s="25">
        <f t="shared" si="8"/>
        <v>2</v>
      </c>
      <c r="H192" s="11" t="str">
        <f t="shared" si="9"/>
        <v/>
      </c>
      <c r="J192" s="26" t="str">
        <f t="shared" si="7"/>
        <v>2,2</v>
      </c>
    </row>
    <row r="193" spans="1:10" ht="17.7" thickBot="1" x14ac:dyDescent="0.6">
      <c r="A193" s="25">
        <v>189</v>
      </c>
      <c r="B193" s="28">
        <v>2</v>
      </c>
      <c r="C193" s="29">
        <v>2.73</v>
      </c>
      <c r="D193" s="30">
        <v>477</v>
      </c>
      <c r="E193" s="24" cm="1">
        <f t="array" ref="E193">TREND(B$5:B$354,C$5:D$354,C193:D193)</f>
        <v>1.7812970799455341</v>
      </c>
      <c r="G193" s="25">
        <f t="shared" si="8"/>
        <v>2</v>
      </c>
      <c r="H193" s="11" t="str">
        <f t="shared" si="9"/>
        <v/>
      </c>
      <c r="J193" s="26" t="str">
        <f t="shared" si="7"/>
        <v>2,2</v>
      </c>
    </row>
    <row r="194" spans="1:10" ht="17.7" thickBot="1" x14ac:dyDescent="0.6">
      <c r="A194" s="25">
        <v>190</v>
      </c>
      <c r="B194" s="28">
        <v>2</v>
      </c>
      <c r="C194" s="29">
        <v>2.56</v>
      </c>
      <c r="D194" s="30">
        <v>490</v>
      </c>
      <c r="E194" s="24" cm="1">
        <f t="array" ref="E194">TREND(B$5:B$354,C$5:D$354,C194:D194)</f>
        <v>1.8337686059350196</v>
      </c>
      <c r="G194" s="25">
        <f t="shared" si="8"/>
        <v>2</v>
      </c>
      <c r="H194" s="11" t="str">
        <f t="shared" si="9"/>
        <v/>
      </c>
      <c r="J194" s="26" t="str">
        <f t="shared" si="7"/>
        <v>2,2</v>
      </c>
    </row>
    <row r="195" spans="1:10" ht="17.7" thickBot="1" x14ac:dyDescent="0.6">
      <c r="A195" s="25">
        <v>191</v>
      </c>
      <c r="B195" s="28">
        <v>2</v>
      </c>
      <c r="C195" s="29">
        <v>2.2999999999999998</v>
      </c>
      <c r="D195" s="30">
        <v>410</v>
      </c>
      <c r="E195" s="24" cm="1">
        <f t="array" ref="E195">TREND(B$5:B$354,C$5:D$354,C195:D195)</f>
        <v>2.1289729968662279</v>
      </c>
      <c r="G195" s="25">
        <f t="shared" si="8"/>
        <v>2</v>
      </c>
      <c r="H195" s="11" t="str">
        <f t="shared" si="9"/>
        <v/>
      </c>
      <c r="J195" s="26" t="str">
        <f t="shared" si="7"/>
        <v>2,2</v>
      </c>
    </row>
    <row r="196" spans="1:10" ht="17.7" thickBot="1" x14ac:dyDescent="0.6">
      <c r="A196" s="25">
        <v>192</v>
      </c>
      <c r="B196" s="28">
        <v>2</v>
      </c>
      <c r="C196" s="29">
        <v>3.14</v>
      </c>
      <c r="D196" s="30">
        <v>571</v>
      </c>
      <c r="E196" s="24" cm="1">
        <f t="array" ref="E196">TREND(B$5:B$354,C$5:D$354,C196:D196)</f>
        <v>1.384979793254359</v>
      </c>
      <c r="G196" s="25">
        <f t="shared" si="8"/>
        <v>1</v>
      </c>
      <c r="H196" s="11" t="str">
        <f t="shared" si="9"/>
        <v>**</v>
      </c>
      <c r="J196" s="26" t="str">
        <f t="shared" si="7"/>
        <v>2,1</v>
      </c>
    </row>
    <row r="197" spans="1:10" ht="17.7" thickBot="1" x14ac:dyDescent="0.6">
      <c r="A197" s="25">
        <v>193</v>
      </c>
      <c r="B197" s="28">
        <v>2</v>
      </c>
      <c r="C197" s="29">
        <v>3.41</v>
      </c>
      <c r="D197" s="30">
        <v>434</v>
      </c>
      <c r="E197" s="24" cm="1">
        <f t="array" ref="E197">TREND(B$5:B$354,C$5:D$354,C197:D197)</f>
        <v>1.5520423454040029</v>
      </c>
      <c r="G197" s="25">
        <f t="shared" si="8"/>
        <v>2</v>
      </c>
      <c r="H197" s="11" t="str">
        <f t="shared" si="9"/>
        <v/>
      </c>
      <c r="J197" s="26" t="str">
        <f t="shared" ref="J197:J260" si="10">IF(B197=1,IF(G197=1,"1,1","1,2"),IF(G197=1,"2,1","2,2"))</f>
        <v>2,2</v>
      </c>
    </row>
    <row r="198" spans="1:10" ht="17.7" thickBot="1" x14ac:dyDescent="0.6">
      <c r="A198" s="25">
        <v>194</v>
      </c>
      <c r="B198" s="28">
        <v>2</v>
      </c>
      <c r="C198" s="29">
        <v>2.56</v>
      </c>
      <c r="D198" s="30">
        <v>563</v>
      </c>
      <c r="E198" s="24" cm="1">
        <f t="array" ref="E198">TREND(B$5:B$354,C$5:D$354,C198:D198)</f>
        <v>1.6766674912014583</v>
      </c>
      <c r="G198" s="25">
        <f t="shared" ref="G198:G261" si="11">IF(E198&gt;G$4, 2, 1)</f>
        <v>2</v>
      </c>
      <c r="H198" s="11" t="str">
        <f t="shared" si="9"/>
        <v/>
      </c>
      <c r="J198" s="26" t="str">
        <f t="shared" si="10"/>
        <v>2,2</v>
      </c>
    </row>
    <row r="199" spans="1:10" ht="17.7" thickBot="1" x14ac:dyDescent="0.6">
      <c r="A199" s="25">
        <v>195</v>
      </c>
      <c r="B199" s="28">
        <v>2</v>
      </c>
      <c r="C199" s="29">
        <v>2.25</v>
      </c>
      <c r="D199" s="30">
        <v>466</v>
      </c>
      <c r="E199" s="24" cm="1">
        <f t="array" ref="E199">TREND(B$5:B$354,C$5:D$354,C199:D199)</f>
        <v>2.0321183781857233</v>
      </c>
      <c r="G199" s="25">
        <f t="shared" si="11"/>
        <v>2</v>
      </c>
      <c r="H199" s="11" t="str">
        <f t="shared" si="9"/>
        <v/>
      </c>
      <c r="J199" s="26" t="str">
        <f t="shared" si="10"/>
        <v>2,2</v>
      </c>
    </row>
    <row r="200" spans="1:10" ht="17.7" thickBot="1" x14ac:dyDescent="0.6">
      <c r="A200" s="25">
        <v>196</v>
      </c>
      <c r="B200" s="28">
        <v>2</v>
      </c>
      <c r="C200" s="29">
        <v>3.15</v>
      </c>
      <c r="D200" s="30">
        <v>388</v>
      </c>
      <c r="E200" s="24" cm="1">
        <f t="array" ref="E200">TREND(B$5:B$354,C$5:D$354,C200:D200)</f>
        <v>1.7740763541305391</v>
      </c>
      <c r="G200" s="25">
        <f t="shared" si="11"/>
        <v>2</v>
      </c>
      <c r="H200" s="11" t="str">
        <f t="shared" si="9"/>
        <v/>
      </c>
      <c r="J200" s="26" t="str">
        <f t="shared" si="10"/>
        <v>2,2</v>
      </c>
    </row>
    <row r="201" spans="1:10" ht="17.7" thickBot="1" x14ac:dyDescent="0.6">
      <c r="A201" s="25">
        <v>197</v>
      </c>
      <c r="B201" s="28">
        <v>2</v>
      </c>
      <c r="C201" s="29">
        <v>3.5</v>
      </c>
      <c r="D201" s="30">
        <v>477</v>
      </c>
      <c r="E201" s="24" cm="1">
        <f t="array" ref="E201">TREND(B$5:B$354,C$5:D$354,C201:D201)</f>
        <v>1.416912983704445</v>
      </c>
      <c r="G201" s="25">
        <f t="shared" si="11"/>
        <v>2</v>
      </c>
      <c r="H201" s="11" t="str">
        <f t="shared" si="9"/>
        <v/>
      </c>
      <c r="J201" s="26" t="str">
        <f t="shared" si="10"/>
        <v>2,2</v>
      </c>
    </row>
    <row r="202" spans="1:10" ht="17.7" thickBot="1" x14ac:dyDescent="0.6">
      <c r="A202" s="25">
        <v>198</v>
      </c>
      <c r="B202" s="28">
        <v>2</v>
      </c>
      <c r="C202" s="29">
        <v>2.89</v>
      </c>
      <c r="D202" s="30">
        <v>560</v>
      </c>
      <c r="E202" s="24" cm="1">
        <f t="array" ref="E202">TREND(B$5:B$354,C$5:D$354,C202:D202)</f>
        <v>1.5269590887212354</v>
      </c>
      <c r="G202" s="25">
        <f t="shared" si="11"/>
        <v>2</v>
      </c>
      <c r="H202" s="11" t="str">
        <f t="shared" si="9"/>
        <v/>
      </c>
      <c r="J202" s="26" t="str">
        <f t="shared" si="10"/>
        <v>2,2</v>
      </c>
    </row>
    <row r="203" spans="1:10" ht="17.7" thickBot="1" x14ac:dyDescent="0.6">
      <c r="A203" s="25">
        <v>199</v>
      </c>
      <c r="B203" s="28">
        <v>2</v>
      </c>
      <c r="C203" s="29">
        <v>2.8</v>
      </c>
      <c r="D203" s="30">
        <v>519</v>
      </c>
      <c r="E203" s="24" cm="1">
        <f t="array" ref="E203">TREND(B$5:B$354,C$5:D$354,C203:D203)</f>
        <v>1.6577843102911074</v>
      </c>
      <c r="G203" s="25">
        <f t="shared" si="11"/>
        <v>2</v>
      </c>
      <c r="H203" s="11" t="str">
        <f t="shared" si="9"/>
        <v/>
      </c>
      <c r="J203" s="26" t="str">
        <f t="shared" si="10"/>
        <v>2,2</v>
      </c>
    </row>
    <row r="204" spans="1:10" ht="17.7" thickBot="1" x14ac:dyDescent="0.6">
      <c r="A204" s="43">
        <v>200</v>
      </c>
      <c r="B204" s="44">
        <v>2</v>
      </c>
      <c r="C204" s="45">
        <v>3.13</v>
      </c>
      <c r="D204" s="46">
        <v>491</v>
      </c>
      <c r="E204" s="24" cm="1">
        <f t="array" ref="E204">TREND(B$5:B$354,C$5:D$354,C204:D204)</f>
        <v>1.5618776594319672</v>
      </c>
      <c r="F204" s="47"/>
      <c r="G204" s="25">
        <f t="shared" si="11"/>
        <v>2</v>
      </c>
      <c r="H204" s="48" t="str">
        <f t="shared" si="9"/>
        <v/>
      </c>
      <c r="I204" s="49"/>
      <c r="J204" s="44" t="str">
        <f t="shared" si="10"/>
        <v>2,2</v>
      </c>
    </row>
    <row r="205" spans="1:10" ht="17.7" thickBot="1" x14ac:dyDescent="0.6">
      <c r="A205" s="25">
        <v>201</v>
      </c>
      <c r="B205" s="28">
        <v>2</v>
      </c>
      <c r="C205" s="29">
        <v>2.54</v>
      </c>
      <c r="D205" s="30">
        <v>521</v>
      </c>
      <c r="E205" s="24" cm="1">
        <f t="array" ref="E205">TREND(B$5:B$354,C$5:D$354,C205:D205)</f>
        <v>1.7765189559051651</v>
      </c>
      <c r="G205" s="25">
        <f t="shared" si="11"/>
        <v>2</v>
      </c>
      <c r="H205" s="11" t="str">
        <f t="shared" si="9"/>
        <v/>
      </c>
      <c r="J205" s="26" t="str">
        <f t="shared" si="10"/>
        <v>2,2</v>
      </c>
    </row>
    <row r="206" spans="1:10" ht="17.7" thickBot="1" x14ac:dyDescent="0.6">
      <c r="A206" s="25">
        <v>202</v>
      </c>
      <c r="B206" s="28">
        <v>2</v>
      </c>
      <c r="C206" s="29">
        <v>2.4300000000000002</v>
      </c>
      <c r="D206" s="30">
        <v>500</v>
      </c>
      <c r="E206" s="24" cm="1">
        <f t="array" ref="E206">TREND(B$5:B$354,C$5:D$354,C206:D206)</f>
        <v>1.8737672981584583</v>
      </c>
      <c r="G206" s="25">
        <f t="shared" si="11"/>
        <v>2</v>
      </c>
      <c r="H206" s="11" t="str">
        <f t="shared" si="9"/>
        <v/>
      </c>
      <c r="J206" s="26" t="str">
        <f t="shared" si="10"/>
        <v>2,2</v>
      </c>
    </row>
    <row r="207" spans="1:10" ht="17.7" thickBot="1" x14ac:dyDescent="0.6">
      <c r="A207" s="25">
        <v>203</v>
      </c>
      <c r="B207" s="28">
        <v>2</v>
      </c>
      <c r="C207" s="29">
        <v>2.2000000000000002</v>
      </c>
      <c r="D207" s="30">
        <v>549</v>
      </c>
      <c r="E207" s="24" cm="1">
        <f t="array" ref="E207">TREND(B$5:B$354,C$5:D$354,C207:D207)</f>
        <v>1.8771578677544491</v>
      </c>
      <c r="G207" s="25">
        <f t="shared" si="11"/>
        <v>2</v>
      </c>
      <c r="H207" s="11" t="str">
        <f t="shared" si="9"/>
        <v/>
      </c>
      <c r="J207" s="26" t="str">
        <f t="shared" si="10"/>
        <v>2,2</v>
      </c>
    </row>
    <row r="208" spans="1:10" ht="17.7" thickBot="1" x14ac:dyDescent="0.6">
      <c r="A208" s="25">
        <v>204</v>
      </c>
      <c r="B208" s="28">
        <v>2</v>
      </c>
      <c r="C208" s="29">
        <v>2.36</v>
      </c>
      <c r="D208" s="30">
        <v>606</v>
      </c>
      <c r="E208" s="24" cm="1">
        <f t="array" ref="E208">TREND(B$5:B$354,C$5:D$354,C208:D208)</f>
        <v>1.6787736982160766</v>
      </c>
      <c r="G208" s="25">
        <f t="shared" si="11"/>
        <v>2</v>
      </c>
      <c r="H208" s="11" t="str">
        <f t="shared" si="9"/>
        <v/>
      </c>
      <c r="J208" s="26" t="str">
        <f t="shared" si="10"/>
        <v>2,2</v>
      </c>
    </row>
    <row r="209" spans="1:10" ht="17.7" thickBot="1" x14ac:dyDescent="0.6">
      <c r="A209" s="25">
        <v>205</v>
      </c>
      <c r="B209" s="28">
        <v>2</v>
      </c>
      <c r="C209" s="29">
        <v>2.57</v>
      </c>
      <c r="D209" s="30">
        <v>617</v>
      </c>
      <c r="E209" s="24" cm="1">
        <f t="array" ref="E209">TREND(B$5:B$354,C$5:D$354,C209:D209)</f>
        <v>1.5557234467097762</v>
      </c>
      <c r="G209" s="25">
        <f t="shared" si="11"/>
        <v>2</v>
      </c>
      <c r="H209" s="11" t="str">
        <f t="shared" si="9"/>
        <v/>
      </c>
      <c r="J209" s="26" t="str">
        <f t="shared" si="10"/>
        <v>2,2</v>
      </c>
    </row>
    <row r="210" spans="1:10" ht="17.7" thickBot="1" x14ac:dyDescent="0.6">
      <c r="A210" s="25">
        <v>206</v>
      </c>
      <c r="B210" s="28">
        <v>2</v>
      </c>
      <c r="C210" s="29">
        <v>2.35</v>
      </c>
      <c r="D210" s="30">
        <v>481</v>
      </c>
      <c r="E210" s="24" cm="1">
        <f t="array" ref="E210">TREND(B$5:B$354,C$5:D$354,C210:D210)</f>
        <v>1.9525147173116331</v>
      </c>
      <c r="G210" s="25">
        <f t="shared" si="11"/>
        <v>2</v>
      </c>
      <c r="H210" s="11" t="str">
        <f t="shared" si="9"/>
        <v/>
      </c>
      <c r="J210" s="26" t="str">
        <f t="shared" si="10"/>
        <v>2,2</v>
      </c>
    </row>
    <row r="211" spans="1:10" ht="17.7" thickBot="1" x14ac:dyDescent="0.6">
      <c r="A211" s="25">
        <v>207</v>
      </c>
      <c r="B211" s="28">
        <v>2</v>
      </c>
      <c r="C211" s="29">
        <v>2.72</v>
      </c>
      <c r="D211" s="30">
        <v>487</v>
      </c>
      <c r="E211" s="24" cm="1">
        <f t="array" ref="E211">TREND(B$5:B$354,C$5:D$354,C211:D211)</f>
        <v>1.7645086402872447</v>
      </c>
      <c r="G211" s="25">
        <f t="shared" si="11"/>
        <v>2</v>
      </c>
      <c r="H211" s="11" t="str">
        <f t="shared" si="9"/>
        <v/>
      </c>
      <c r="J211" s="26" t="str">
        <f t="shared" si="10"/>
        <v>2,2</v>
      </c>
    </row>
    <row r="212" spans="1:10" ht="17.7" thickBot="1" x14ac:dyDescent="0.6">
      <c r="A212" s="25">
        <v>208</v>
      </c>
      <c r="B212" s="28">
        <v>2</v>
      </c>
      <c r="C212" s="29">
        <v>2.5099999999999998</v>
      </c>
      <c r="D212" s="30">
        <v>533</v>
      </c>
      <c r="E212" s="24" cm="1">
        <f t="array" ref="E212">TREND(B$5:B$354,C$5:D$354,C212:D212)</f>
        <v>1.7648908980974776</v>
      </c>
      <c r="G212" s="25">
        <f t="shared" si="11"/>
        <v>2</v>
      </c>
      <c r="H212" s="11" t="str">
        <f t="shared" si="9"/>
        <v/>
      </c>
      <c r="J212" s="26" t="str">
        <f t="shared" si="10"/>
        <v>2,2</v>
      </c>
    </row>
    <row r="213" spans="1:10" ht="17.7" thickBot="1" x14ac:dyDescent="0.6">
      <c r="A213" s="25">
        <v>209</v>
      </c>
      <c r="B213" s="28">
        <v>2</v>
      </c>
      <c r="C213" s="29">
        <v>2.36</v>
      </c>
      <c r="D213" s="30">
        <v>474</v>
      </c>
      <c r="E213" s="24" cm="1">
        <f t="array" ref="E213">TREND(B$5:B$354,C$5:D$354,C213:D213)</f>
        <v>1.9628469467753922</v>
      </c>
      <c r="G213" s="25">
        <f t="shared" si="11"/>
        <v>2</v>
      </c>
      <c r="H213" s="11" t="str">
        <f t="shared" si="9"/>
        <v/>
      </c>
      <c r="J213" s="26" t="str">
        <f t="shared" si="10"/>
        <v>2,2</v>
      </c>
    </row>
    <row r="214" spans="1:10" ht="17.7" thickBot="1" x14ac:dyDescent="0.6">
      <c r="A214" s="25">
        <v>210</v>
      </c>
      <c r="B214" s="28">
        <v>2</v>
      </c>
      <c r="C214" s="29">
        <v>2.19</v>
      </c>
      <c r="D214" s="30">
        <v>557</v>
      </c>
      <c r="E214" s="24" cm="1">
        <f t="array" ref="E214">TREND(B$5:B$354,C$5:D$354,C214:D214)</f>
        <v>1.8646735682258466</v>
      </c>
      <c r="G214" s="25">
        <f t="shared" si="11"/>
        <v>2</v>
      </c>
      <c r="H214" s="11" t="str">
        <f t="shared" si="9"/>
        <v/>
      </c>
      <c r="J214" s="26" t="str">
        <f t="shared" si="10"/>
        <v>2,2</v>
      </c>
    </row>
    <row r="215" spans="1:10" ht="17.7" thickBot="1" x14ac:dyDescent="0.6">
      <c r="A215" s="25">
        <v>211</v>
      </c>
      <c r="B215" s="28">
        <v>2</v>
      </c>
      <c r="C215" s="29">
        <v>3.45</v>
      </c>
      <c r="D215" s="30">
        <v>602</v>
      </c>
      <c r="E215" s="24" cm="1">
        <f t="array" ref="E215">TREND(B$5:B$354,C$5:D$354,C215:D215)</f>
        <v>1.1715655305497523</v>
      </c>
      <c r="G215" s="25">
        <f t="shared" si="11"/>
        <v>1</v>
      </c>
      <c r="H215" s="11" t="str">
        <f t="shared" si="9"/>
        <v>**</v>
      </c>
      <c r="J215" s="26" t="str">
        <f t="shared" si="10"/>
        <v>2,1</v>
      </c>
    </row>
    <row r="216" spans="1:10" ht="17.7" thickBot="1" x14ac:dyDescent="0.6">
      <c r="A216" s="25">
        <v>212</v>
      </c>
      <c r="B216" s="28">
        <v>2</v>
      </c>
      <c r="C216" s="29">
        <v>2.97</v>
      </c>
      <c r="D216" s="30">
        <v>535</v>
      </c>
      <c r="E216" s="24" cm="1">
        <f t="array" ref="E216">TREND(B$5:B$354,C$5:D$354,C216:D216)</f>
        <v>1.542902752421166</v>
      </c>
      <c r="G216" s="25">
        <f t="shared" si="11"/>
        <v>2</v>
      </c>
      <c r="H216" s="11" t="str">
        <f t="shared" ref="H216:H279" si="12">IF($B216&lt;&gt;G216,"**","")</f>
        <v/>
      </c>
      <c r="J216" s="26" t="str">
        <f t="shared" si="10"/>
        <v>2,2</v>
      </c>
    </row>
    <row r="217" spans="1:10" ht="17.7" thickBot="1" x14ac:dyDescent="0.6">
      <c r="A217" s="25">
        <v>213</v>
      </c>
      <c r="B217" s="28">
        <v>2</v>
      </c>
      <c r="C217" s="29">
        <v>3.51</v>
      </c>
      <c r="D217" s="30">
        <v>588</v>
      </c>
      <c r="E217" s="24" cm="1">
        <f t="array" ref="E217">TREND(B$5:B$354,C$5:D$354,C217:D217)</f>
        <v>1.1733009455166945</v>
      </c>
      <c r="G217" s="25">
        <f t="shared" si="11"/>
        <v>1</v>
      </c>
      <c r="H217" s="11" t="str">
        <f t="shared" si="12"/>
        <v>**</v>
      </c>
      <c r="J217" s="26" t="str">
        <f t="shared" si="10"/>
        <v>2,1</v>
      </c>
    </row>
    <row r="218" spans="1:10" ht="17.7" thickBot="1" x14ac:dyDescent="0.6">
      <c r="A218" s="25">
        <v>214</v>
      </c>
      <c r="B218" s="28">
        <v>2</v>
      </c>
      <c r="C218" s="29">
        <v>2.8</v>
      </c>
      <c r="D218" s="30">
        <v>537</v>
      </c>
      <c r="E218" s="24" cm="1">
        <f t="array" ref="E218">TREND(B$5:B$354,C$5:D$354,C218:D218)</f>
        <v>1.6190470491239282</v>
      </c>
      <c r="G218" s="25">
        <f t="shared" si="11"/>
        <v>2</v>
      </c>
      <c r="H218" s="11" t="str">
        <f t="shared" si="12"/>
        <v/>
      </c>
      <c r="J218" s="26" t="str">
        <f t="shared" si="10"/>
        <v>2,2</v>
      </c>
    </row>
    <row r="219" spans="1:10" ht="17.7" thickBot="1" x14ac:dyDescent="0.6">
      <c r="A219" s="25">
        <v>215</v>
      </c>
      <c r="B219" s="28">
        <v>2</v>
      </c>
      <c r="C219" s="29">
        <v>3.18</v>
      </c>
      <c r="D219" s="30">
        <v>570</v>
      </c>
      <c r="E219" s="24" cm="1">
        <f t="array" ref="E219">TREND(B$5:B$354,C$5:D$354,C219:D219)</f>
        <v>1.3682028193586264</v>
      </c>
      <c r="G219" s="25">
        <f t="shared" si="11"/>
        <v>1</v>
      </c>
      <c r="H219" s="11" t="str">
        <f t="shared" si="12"/>
        <v>**</v>
      </c>
      <c r="J219" s="26" t="str">
        <f t="shared" si="10"/>
        <v>2,1</v>
      </c>
    </row>
    <row r="220" spans="1:10" ht="17.7" thickBot="1" x14ac:dyDescent="0.6">
      <c r="A220" s="25">
        <v>216</v>
      </c>
      <c r="B220" s="28">
        <v>2</v>
      </c>
      <c r="C220" s="29">
        <v>2.0499999999999998</v>
      </c>
      <c r="D220" s="30">
        <v>524</v>
      </c>
      <c r="E220" s="24" cm="1">
        <f t="array" ref="E220">TREND(B$5:B$354,C$5:D$354,C220:D220)</f>
        <v>2.0019435342276917</v>
      </c>
      <c r="G220" s="25">
        <f t="shared" si="11"/>
        <v>2</v>
      </c>
      <c r="H220" s="11" t="str">
        <f t="shared" si="12"/>
        <v/>
      </c>
      <c r="J220" s="26" t="str">
        <f t="shared" si="10"/>
        <v>2,2</v>
      </c>
    </row>
    <row r="221" spans="1:10" ht="17.7" thickBot="1" x14ac:dyDescent="0.6">
      <c r="A221" s="25">
        <v>217</v>
      </c>
      <c r="B221" s="28">
        <v>2</v>
      </c>
      <c r="C221" s="29">
        <v>2.83</v>
      </c>
      <c r="D221" s="30">
        <v>610</v>
      </c>
      <c r="E221" s="24" cm="1">
        <f t="array" ref="E221">TREND(B$5:B$354,C$5:D$354,C221:D221)</f>
        <v>1.4477491514199348</v>
      </c>
      <c r="G221" s="25">
        <f t="shared" si="11"/>
        <v>2</v>
      </c>
      <c r="H221" s="11" t="str">
        <f t="shared" si="12"/>
        <v/>
      </c>
      <c r="J221" s="26" t="str">
        <f t="shared" si="10"/>
        <v>2,2</v>
      </c>
    </row>
    <row r="222" spans="1:10" ht="17.7" thickBot="1" x14ac:dyDescent="0.6">
      <c r="A222" s="25">
        <v>218</v>
      </c>
      <c r="B222" s="28">
        <v>2</v>
      </c>
      <c r="C222" s="29">
        <v>3.28</v>
      </c>
      <c r="D222" s="30">
        <v>540</v>
      </c>
      <c r="E222" s="24" cm="1">
        <f t="array" ref="E222">TREND(B$5:B$354,C$5:D$354,C222:D222)</f>
        <v>1.3854423114024854</v>
      </c>
      <c r="G222" s="25">
        <f t="shared" si="11"/>
        <v>1</v>
      </c>
      <c r="H222" s="11" t="str">
        <f t="shared" si="12"/>
        <v>**</v>
      </c>
      <c r="J222" s="26" t="str">
        <f t="shared" si="10"/>
        <v>2,1</v>
      </c>
    </row>
    <row r="223" spans="1:10" ht="17.7" thickBot="1" x14ac:dyDescent="0.6">
      <c r="A223" s="25">
        <v>219</v>
      </c>
      <c r="B223" s="28">
        <v>2</v>
      </c>
      <c r="C223" s="29">
        <v>2.59</v>
      </c>
      <c r="D223" s="30">
        <v>636</v>
      </c>
      <c r="E223" s="24" cm="1">
        <f t="array" ref="E223">TREND(B$5:B$354,C$5:D$354,C223:D223)</f>
        <v>1.5053695934974654</v>
      </c>
      <c r="G223" s="25">
        <f t="shared" si="11"/>
        <v>2</v>
      </c>
      <c r="H223" s="11" t="str">
        <f t="shared" si="12"/>
        <v/>
      </c>
      <c r="J223" s="26" t="str">
        <f t="shared" si="10"/>
        <v>2,2</v>
      </c>
    </row>
    <row r="224" spans="1:10" ht="17.7" thickBot="1" x14ac:dyDescent="0.6">
      <c r="A224" s="25">
        <v>220</v>
      </c>
      <c r="B224" s="28">
        <v>2</v>
      </c>
      <c r="C224" s="29">
        <v>1.98</v>
      </c>
      <c r="D224" s="30">
        <v>425</v>
      </c>
      <c r="E224" s="24" cm="1">
        <f t="array" ref="E224">TREND(B$5:B$354,C$5:D$354,C224:D224)</f>
        <v>2.2481242975781868</v>
      </c>
      <c r="G224" s="25">
        <f t="shared" si="11"/>
        <v>2</v>
      </c>
      <c r="H224" s="11" t="str">
        <f t="shared" si="12"/>
        <v/>
      </c>
      <c r="J224" s="26" t="str">
        <f t="shared" si="10"/>
        <v>2,2</v>
      </c>
    </row>
    <row r="225" spans="1:10" ht="17.7" thickBot="1" x14ac:dyDescent="0.6">
      <c r="A225" s="25">
        <v>221</v>
      </c>
      <c r="B225" s="28">
        <v>2</v>
      </c>
      <c r="C225" s="29">
        <v>2.5</v>
      </c>
      <c r="D225" s="30">
        <v>523</v>
      </c>
      <c r="E225" s="24" cm="1">
        <f t="array" ref="E225">TREND(B$5:B$354,C$5:D$354,C225:D225)</f>
        <v>1.7911438597360547</v>
      </c>
      <c r="G225" s="25">
        <f t="shared" si="11"/>
        <v>2</v>
      </c>
      <c r="H225" s="11" t="str">
        <f t="shared" si="12"/>
        <v/>
      </c>
      <c r="J225" s="26" t="str">
        <f t="shared" si="10"/>
        <v>2,2</v>
      </c>
    </row>
    <row r="226" spans="1:10" ht="17.7" thickBot="1" x14ac:dyDescent="0.6">
      <c r="A226" s="25">
        <v>222</v>
      </c>
      <c r="B226" s="28">
        <v>2</v>
      </c>
      <c r="C226" s="29">
        <v>2.27</v>
      </c>
      <c r="D226" s="30">
        <v>674</v>
      </c>
      <c r="E226" s="24" cm="1">
        <f t="array" ref="E226">TREND(B$5:B$354,C$5:D$354,C226:D226)</f>
        <v>1.5750232827180284</v>
      </c>
      <c r="G226" s="25">
        <f t="shared" si="11"/>
        <v>2</v>
      </c>
      <c r="H226" s="11" t="str">
        <f t="shared" si="12"/>
        <v/>
      </c>
      <c r="J226" s="26" t="str">
        <f t="shared" si="10"/>
        <v>2,2</v>
      </c>
    </row>
    <row r="227" spans="1:10" ht="17.7" thickBot="1" x14ac:dyDescent="0.6">
      <c r="A227" s="25">
        <v>223</v>
      </c>
      <c r="B227" s="28">
        <v>2</v>
      </c>
      <c r="C227" s="29">
        <v>2.36</v>
      </c>
      <c r="D227" s="30">
        <v>585</v>
      </c>
      <c r="E227" s="24" cm="1">
        <f t="array" ref="E227">TREND(B$5:B$354,C$5:D$354,C227:D227)</f>
        <v>1.7239671695777856</v>
      </c>
      <c r="G227" s="25">
        <f t="shared" si="11"/>
        <v>2</v>
      </c>
      <c r="H227" s="11" t="str">
        <f t="shared" si="12"/>
        <v/>
      </c>
      <c r="J227" s="26" t="str">
        <f t="shared" si="10"/>
        <v>2,2</v>
      </c>
    </row>
    <row r="228" spans="1:10" ht="17.7" thickBot="1" x14ac:dyDescent="0.6">
      <c r="A228" s="25">
        <v>224</v>
      </c>
      <c r="B228" s="28">
        <v>2</v>
      </c>
      <c r="C228" s="29">
        <v>2.7</v>
      </c>
      <c r="D228" s="30">
        <v>484</v>
      </c>
      <c r="E228" s="24" cm="1">
        <f t="array" ref="E228">TREND(B$5:B$354,C$5:D$354,C228:D228)</f>
        <v>1.7804293724620628</v>
      </c>
      <c r="G228" s="25">
        <f t="shared" si="11"/>
        <v>2</v>
      </c>
      <c r="H228" s="11" t="str">
        <f t="shared" si="12"/>
        <v/>
      </c>
      <c r="J228" s="26" t="str">
        <f t="shared" si="10"/>
        <v>2,2</v>
      </c>
    </row>
    <row r="229" spans="1:10" ht="17.7" thickBot="1" x14ac:dyDescent="0.6">
      <c r="A229" s="25">
        <v>225</v>
      </c>
      <c r="B229" s="28">
        <v>2</v>
      </c>
      <c r="C229" s="29">
        <v>2.6</v>
      </c>
      <c r="D229" s="30">
        <v>480</v>
      </c>
      <c r="E229" s="24" cm="1">
        <f t="array" ref="E229">TREND(B$5:B$354,C$5:D$354,C229:D229)</f>
        <v>1.8363602626228763</v>
      </c>
      <c r="G229" s="25">
        <f t="shared" si="11"/>
        <v>2</v>
      </c>
      <c r="H229" s="11" t="str">
        <f t="shared" si="12"/>
        <v/>
      </c>
      <c r="J229" s="26" t="str">
        <f t="shared" si="10"/>
        <v>2,2</v>
      </c>
    </row>
    <row r="230" spans="1:10" ht="17.7" thickBot="1" x14ac:dyDescent="0.6">
      <c r="A230" s="25">
        <v>226</v>
      </c>
      <c r="B230" s="28">
        <v>2</v>
      </c>
      <c r="C230" s="29">
        <v>2.29</v>
      </c>
      <c r="D230" s="30">
        <v>401</v>
      </c>
      <c r="E230" s="24" cm="1">
        <f t="array" ref="E230">TREND(B$5:B$354,C$5:D$354,C230:D230)</f>
        <v>2.1530738884399616</v>
      </c>
      <c r="G230" s="25">
        <f t="shared" si="11"/>
        <v>2</v>
      </c>
      <c r="H230" s="11" t="str">
        <f t="shared" si="12"/>
        <v/>
      </c>
      <c r="J230" s="26" t="str">
        <f t="shared" si="10"/>
        <v>2,2</v>
      </c>
    </row>
    <row r="231" spans="1:10" ht="17.7" thickBot="1" x14ac:dyDescent="0.6">
      <c r="A231" s="25">
        <v>227</v>
      </c>
      <c r="B231" s="28">
        <v>2</v>
      </c>
      <c r="C231" s="29">
        <v>3.06</v>
      </c>
      <c r="D231" s="30">
        <v>564</v>
      </c>
      <c r="E231" s="24" cm="1">
        <f t="array" ref="E231">TREND(B$5:B$354,C$5:D$354,C231:D231)</f>
        <v>1.4379023716294146</v>
      </c>
      <c r="G231" s="25">
        <f t="shared" si="11"/>
        <v>2</v>
      </c>
      <c r="H231" s="11" t="str">
        <f t="shared" si="12"/>
        <v/>
      </c>
      <c r="J231" s="26" t="str">
        <f t="shared" si="10"/>
        <v>2,2</v>
      </c>
    </row>
    <row r="232" spans="1:10" ht="17.7" thickBot="1" x14ac:dyDescent="0.6">
      <c r="A232" s="25">
        <v>228</v>
      </c>
      <c r="B232" s="28">
        <v>2</v>
      </c>
      <c r="C232" s="29">
        <v>3.46</v>
      </c>
      <c r="D232" s="30">
        <v>476</v>
      </c>
      <c r="E232" s="24" cm="1">
        <f t="array" ref="E232">TREND(B$5:B$354,C$5:D$354,C232:D232)</f>
        <v>1.4379940977298644</v>
      </c>
      <c r="G232" s="25">
        <f t="shared" si="11"/>
        <v>2</v>
      </c>
      <c r="H232" s="11" t="str">
        <f t="shared" si="12"/>
        <v/>
      </c>
      <c r="J232" s="26" t="str">
        <f t="shared" si="10"/>
        <v>2,2</v>
      </c>
    </row>
    <row r="233" spans="1:10" ht="17.7" thickBot="1" x14ac:dyDescent="0.6">
      <c r="A233" s="25">
        <v>229</v>
      </c>
      <c r="B233" s="28">
        <v>2</v>
      </c>
      <c r="C233" s="29">
        <v>2.62</v>
      </c>
      <c r="D233" s="30">
        <v>557</v>
      </c>
      <c r="E233" s="24" cm="1">
        <f t="array" ref="E233">TREND(B$5:B$354,C$5:D$354,C233:D233)</f>
        <v>1.6611863456496536</v>
      </c>
      <c r="G233" s="25">
        <f t="shared" si="11"/>
        <v>2</v>
      </c>
      <c r="H233" s="11" t="str">
        <f t="shared" si="12"/>
        <v/>
      </c>
      <c r="J233" s="26" t="str">
        <f t="shared" si="10"/>
        <v>2,2</v>
      </c>
    </row>
    <row r="234" spans="1:10" ht="17.7" thickBot="1" x14ac:dyDescent="0.6">
      <c r="A234" s="25">
        <v>230</v>
      </c>
      <c r="B234" s="28">
        <v>2</v>
      </c>
      <c r="C234" s="29">
        <v>2.21</v>
      </c>
      <c r="D234" s="30">
        <v>515</v>
      </c>
      <c r="E234" s="24" cm="1">
        <f t="array" ref="E234">TREND(B$5:B$354,C$5:D$354,C234:D234)</f>
        <v>1.9455959889689773</v>
      </c>
      <c r="G234" s="25">
        <f t="shared" si="11"/>
        <v>2</v>
      </c>
      <c r="H234" s="11" t="str">
        <f t="shared" si="12"/>
        <v/>
      </c>
      <c r="J234" s="26" t="str">
        <f t="shared" si="10"/>
        <v>2,2</v>
      </c>
    </row>
    <row r="235" spans="1:10" ht="17.7" thickBot="1" x14ac:dyDescent="0.6">
      <c r="A235" s="25">
        <v>231</v>
      </c>
      <c r="B235" s="28">
        <v>2</v>
      </c>
      <c r="C235" s="29">
        <v>3.2</v>
      </c>
      <c r="D235" s="30">
        <v>360</v>
      </c>
      <c r="E235" s="24" cm="1">
        <f t="array" ref="E235">TREND(B$5:B$354,C$5:D$354,C235:D235)</f>
        <v>1.8106730109954317</v>
      </c>
      <c r="G235" s="25">
        <f t="shared" si="11"/>
        <v>2</v>
      </c>
      <c r="H235" s="11" t="str">
        <f t="shared" si="12"/>
        <v/>
      </c>
      <c r="J235" s="26" t="str">
        <f t="shared" si="10"/>
        <v>2,2</v>
      </c>
    </row>
    <row r="236" spans="1:10" ht="17.7" thickBot="1" x14ac:dyDescent="0.6">
      <c r="A236" s="25">
        <v>232</v>
      </c>
      <c r="B236" s="28">
        <v>2</v>
      </c>
      <c r="C236" s="29">
        <v>3.57</v>
      </c>
      <c r="D236" s="30">
        <v>485</v>
      </c>
      <c r="E236" s="24" cm="1">
        <f t="array" ref="E236">TREND(B$5:B$354,C$5:D$354,C236:D236)</f>
        <v>1.3665705962546904</v>
      </c>
      <c r="G236" s="25">
        <f t="shared" si="11"/>
        <v>1</v>
      </c>
      <c r="H236" s="11" t="str">
        <f t="shared" si="12"/>
        <v>**</v>
      </c>
      <c r="J236" s="26" t="str">
        <f t="shared" si="10"/>
        <v>2,1</v>
      </c>
    </row>
    <row r="237" spans="1:10" ht="17.7" thickBot="1" x14ac:dyDescent="0.6">
      <c r="A237" s="25">
        <v>233</v>
      </c>
      <c r="B237" s="28">
        <v>2</v>
      </c>
      <c r="C237" s="29">
        <v>2.97</v>
      </c>
      <c r="D237" s="30">
        <v>607</v>
      </c>
      <c r="E237" s="24" cm="1">
        <f t="array" ref="E237">TREND(B$5:B$354,C$5:D$354,C237:D237)</f>
        <v>1.3879537077524482</v>
      </c>
      <c r="G237" s="25">
        <f t="shared" si="11"/>
        <v>1</v>
      </c>
      <c r="H237" s="11" t="str">
        <f t="shared" si="12"/>
        <v>**</v>
      </c>
      <c r="J237" s="26" t="str">
        <f t="shared" si="10"/>
        <v>2,1</v>
      </c>
    </row>
    <row r="238" spans="1:10" ht="17.7" thickBot="1" x14ac:dyDescent="0.6">
      <c r="A238" s="25">
        <v>234</v>
      </c>
      <c r="B238" s="28">
        <v>2</v>
      </c>
      <c r="C238" s="29">
        <v>2.68</v>
      </c>
      <c r="D238" s="30">
        <v>494</v>
      </c>
      <c r="E238" s="24" cm="1">
        <f t="array" ref="E238">TREND(B$5:B$354,C$5:D$354,C238:D238)</f>
        <v>1.7683731937939178</v>
      </c>
      <c r="G238" s="25">
        <f t="shared" si="11"/>
        <v>2</v>
      </c>
      <c r="H238" s="11" t="str">
        <f t="shared" si="12"/>
        <v/>
      </c>
      <c r="J238" s="26" t="str">
        <f t="shared" si="10"/>
        <v>2,2</v>
      </c>
    </row>
    <row r="239" spans="1:10" ht="17.7" thickBot="1" x14ac:dyDescent="0.6">
      <c r="A239" s="25">
        <v>235</v>
      </c>
      <c r="B239" s="28">
        <v>2</v>
      </c>
      <c r="C239" s="29">
        <v>3.16</v>
      </c>
      <c r="D239" s="30">
        <v>461</v>
      </c>
      <c r="E239" s="24" cm="1">
        <f t="array" ref="E239">TREND(B$5:B$354,C$5:D$354,C239:D239)</f>
        <v>1.6122429784068339</v>
      </c>
      <c r="G239" s="25">
        <f t="shared" si="11"/>
        <v>2</v>
      </c>
      <c r="H239" s="11" t="str">
        <f t="shared" si="12"/>
        <v/>
      </c>
      <c r="J239" s="26" t="str">
        <f t="shared" si="10"/>
        <v>2,2</v>
      </c>
    </row>
    <row r="240" spans="1:10" ht="17.7" thickBot="1" x14ac:dyDescent="0.6">
      <c r="A240" s="25">
        <v>236</v>
      </c>
      <c r="B240" s="28">
        <v>2</v>
      </c>
      <c r="C240" s="29">
        <v>2.65</v>
      </c>
      <c r="D240" s="30">
        <v>524</v>
      </c>
      <c r="E240" s="24" cm="1">
        <f t="array" ref="E240">TREND(B$5:B$354,C$5:D$354,C240:D240)</f>
        <v>1.718007874819051</v>
      </c>
      <c r="G240" s="25">
        <f t="shared" si="11"/>
        <v>2</v>
      </c>
      <c r="H240" s="11" t="str">
        <f t="shared" si="12"/>
        <v/>
      </c>
      <c r="J240" s="26" t="str">
        <f t="shared" si="10"/>
        <v>2,2</v>
      </c>
    </row>
    <row r="241" spans="1:10" ht="17.7" thickBot="1" x14ac:dyDescent="0.6">
      <c r="A241" s="25">
        <v>237</v>
      </c>
      <c r="B241" s="28">
        <v>2</v>
      </c>
      <c r="C241" s="29">
        <v>2.5499999999999998</v>
      </c>
      <c r="D241" s="30">
        <v>469</v>
      </c>
      <c r="E241" s="24" cm="1">
        <f t="array" ref="E241">TREND(B$5:B$354,C$5:D$354,C241:D241)</f>
        <v>1.8836943382868725</v>
      </c>
      <c r="G241" s="25">
        <f t="shared" si="11"/>
        <v>2</v>
      </c>
      <c r="H241" s="11" t="str">
        <f t="shared" si="12"/>
        <v/>
      </c>
      <c r="J241" s="26" t="str">
        <f t="shared" si="10"/>
        <v>2,2</v>
      </c>
    </row>
    <row r="242" spans="1:10" ht="17.7" thickBot="1" x14ac:dyDescent="0.6">
      <c r="A242" s="25">
        <v>238</v>
      </c>
      <c r="B242" s="28">
        <v>2</v>
      </c>
      <c r="C242" s="29">
        <v>2.16</v>
      </c>
      <c r="D242" s="30">
        <v>540</v>
      </c>
      <c r="E242" s="24" cm="1">
        <f t="array" ref="E242">TREND(B$5:B$354,C$5:D$354,C242:D242)</f>
        <v>1.9154555422986146</v>
      </c>
      <c r="G242" s="25">
        <f t="shared" si="11"/>
        <v>2</v>
      </c>
      <c r="H242" s="11" t="str">
        <f t="shared" si="12"/>
        <v/>
      </c>
      <c r="J242" s="26" t="str">
        <f t="shared" si="10"/>
        <v>2,2</v>
      </c>
    </row>
    <row r="243" spans="1:10" ht="17.7" thickBot="1" x14ac:dyDescent="0.6">
      <c r="A243" s="25">
        <v>239</v>
      </c>
      <c r="B243" s="28">
        <v>2</v>
      </c>
      <c r="C243" s="29">
        <v>2.5</v>
      </c>
      <c r="D243" s="30">
        <v>618</v>
      </c>
      <c r="E243" s="24" cm="1">
        <f t="array" ref="E243">TREND(B$5:B$354,C$5:D$354,C243:D243)</f>
        <v>1.586697203575941</v>
      </c>
      <c r="G243" s="25">
        <f t="shared" si="11"/>
        <v>2</v>
      </c>
      <c r="H243" s="11" t="str">
        <f t="shared" si="12"/>
        <v/>
      </c>
      <c r="J243" s="26" t="str">
        <f t="shared" si="10"/>
        <v>2,2</v>
      </c>
    </row>
    <row r="244" spans="1:10" ht="17.7" thickBot="1" x14ac:dyDescent="0.6">
      <c r="A244" s="25">
        <v>240</v>
      </c>
      <c r="B244" s="28">
        <v>2</v>
      </c>
      <c r="C244" s="29">
        <v>2.52</v>
      </c>
      <c r="D244" s="30">
        <v>586</v>
      </c>
      <c r="E244" s="24" cm="1">
        <f t="array" ref="E244">TREND(B$5:B$354,C$5:D$354,C244:D244)</f>
        <v>1.6460989236706385</v>
      </c>
      <c r="G244" s="25">
        <f t="shared" si="11"/>
        <v>2</v>
      </c>
      <c r="H244" s="11" t="str">
        <f t="shared" si="12"/>
        <v/>
      </c>
      <c r="J244" s="26" t="str">
        <f t="shared" si="10"/>
        <v>2,2</v>
      </c>
    </row>
    <row r="245" spans="1:10" ht="17.7" thickBot="1" x14ac:dyDescent="0.6">
      <c r="A245" s="25">
        <v>241</v>
      </c>
      <c r="B245" s="28">
        <v>2</v>
      </c>
      <c r="C245" s="29">
        <v>2.2000000000000002</v>
      </c>
      <c r="D245" s="30">
        <v>473</v>
      </c>
      <c r="E245" s="24" cm="1">
        <f t="array" ref="E245">TREND(B$5:B$354,C$5:D$354,C245:D245)</f>
        <v>2.0407151926825398</v>
      </c>
      <c r="G245" s="25">
        <f t="shared" si="11"/>
        <v>2</v>
      </c>
      <c r="H245" s="11" t="str">
        <f t="shared" si="12"/>
        <v/>
      </c>
      <c r="J245" s="26" t="str">
        <f t="shared" si="10"/>
        <v>2,2</v>
      </c>
    </row>
    <row r="246" spans="1:10" ht="17.7" thickBot="1" x14ac:dyDescent="0.6">
      <c r="A246" s="25">
        <v>242</v>
      </c>
      <c r="B246" s="28">
        <v>2</v>
      </c>
      <c r="C246" s="29">
        <v>2.83</v>
      </c>
      <c r="D246" s="30">
        <v>448</v>
      </c>
      <c r="E246" s="24" cm="1">
        <f t="array" ref="E246">TREND(B$5:B$354,C$5:D$354,C246:D246)</f>
        <v>1.7963845019245497</v>
      </c>
      <c r="G246" s="25">
        <f t="shared" si="11"/>
        <v>2</v>
      </c>
      <c r="H246" s="11" t="str">
        <f t="shared" si="12"/>
        <v/>
      </c>
      <c r="J246" s="26" t="str">
        <f t="shared" si="10"/>
        <v>2,2</v>
      </c>
    </row>
    <row r="247" spans="1:10" ht="17.7" thickBot="1" x14ac:dyDescent="0.6">
      <c r="A247" s="25">
        <v>243</v>
      </c>
      <c r="B247" s="28">
        <v>2</v>
      </c>
      <c r="C247" s="29">
        <v>2.6</v>
      </c>
      <c r="D247" s="30">
        <v>490</v>
      </c>
      <c r="E247" s="24" cm="1">
        <f t="array" ref="E247">TREND(B$5:B$354,C$5:D$354,C247:D247)</f>
        <v>1.8148395619744431</v>
      </c>
      <c r="G247" s="25">
        <f t="shared" si="11"/>
        <v>2</v>
      </c>
      <c r="H247" s="11" t="str">
        <f t="shared" si="12"/>
        <v/>
      </c>
      <c r="J247" s="26" t="str">
        <f t="shared" si="10"/>
        <v>2,2</v>
      </c>
    </row>
    <row r="248" spans="1:10" ht="17.7" thickBot="1" x14ac:dyDescent="0.6">
      <c r="A248" s="25">
        <v>244</v>
      </c>
      <c r="B248" s="28">
        <v>2</v>
      </c>
      <c r="C248" s="29">
        <v>2.23</v>
      </c>
      <c r="D248" s="30">
        <v>512</v>
      </c>
      <c r="E248" s="24" cm="1">
        <f t="array" ref="E248">TREND(B$5:B$354,C$5:D$354,C248:D248)</f>
        <v>1.9425876771832193</v>
      </c>
      <c r="G248" s="25">
        <f t="shared" si="11"/>
        <v>2</v>
      </c>
      <c r="H248" s="11" t="str">
        <f t="shared" si="12"/>
        <v/>
      </c>
      <c r="J248" s="26" t="str">
        <f t="shared" si="10"/>
        <v>2,2</v>
      </c>
    </row>
    <row r="249" spans="1:10" ht="17.7" thickBot="1" x14ac:dyDescent="0.6">
      <c r="A249" s="25">
        <v>245</v>
      </c>
      <c r="B249" s="28">
        <v>2</v>
      </c>
      <c r="C249" s="29">
        <v>2.2400000000000002</v>
      </c>
      <c r="D249" s="30">
        <v>555</v>
      </c>
      <c r="E249" s="24" cm="1">
        <f t="array" ref="E249">TREND(B$5:B$354,C$5:D$354,C249:D249)</f>
        <v>1.8453164034048131</v>
      </c>
      <c r="G249" s="25">
        <f t="shared" si="11"/>
        <v>2</v>
      </c>
      <c r="H249" s="11" t="str">
        <f t="shared" si="12"/>
        <v/>
      </c>
      <c r="J249" s="26" t="str">
        <f t="shared" si="10"/>
        <v>2,2</v>
      </c>
    </row>
    <row r="250" spans="1:10" ht="17.7" thickBot="1" x14ac:dyDescent="0.6">
      <c r="A250" s="25">
        <v>246</v>
      </c>
      <c r="B250" s="28">
        <v>2</v>
      </c>
      <c r="C250" s="29">
        <v>3.19</v>
      </c>
      <c r="D250" s="30">
        <v>625</v>
      </c>
      <c r="E250" s="24" cm="1">
        <f t="array" ref="E250">TREND(B$5:B$354,C$5:D$354,C250:D250)</f>
        <v>1.2451067048021009</v>
      </c>
      <c r="G250" s="25">
        <f t="shared" si="11"/>
        <v>1</v>
      </c>
      <c r="H250" s="11" t="str">
        <f t="shared" si="12"/>
        <v>**</v>
      </c>
      <c r="J250" s="26" t="str">
        <f t="shared" si="10"/>
        <v>2,1</v>
      </c>
    </row>
    <row r="251" spans="1:10" ht="17.7" thickBot="1" x14ac:dyDescent="0.6">
      <c r="A251" s="25">
        <v>247</v>
      </c>
      <c r="B251" s="28">
        <v>2</v>
      </c>
      <c r="C251" s="29">
        <v>3.02</v>
      </c>
      <c r="D251" s="30">
        <v>540</v>
      </c>
      <c r="E251" s="24" cm="1">
        <f t="array" ref="E251">TREND(B$5:B$354,C$5:D$354,C251:D251)</f>
        <v>1.5084810971462295</v>
      </c>
      <c r="G251" s="25">
        <f t="shared" si="11"/>
        <v>2</v>
      </c>
      <c r="H251" s="11" t="str">
        <f t="shared" si="12"/>
        <v/>
      </c>
      <c r="J251" s="26" t="str">
        <f t="shared" si="10"/>
        <v>2,2</v>
      </c>
    </row>
    <row r="252" spans="1:10" ht="17.7" thickBot="1" x14ac:dyDescent="0.6">
      <c r="A252" s="25">
        <v>248</v>
      </c>
      <c r="B252" s="28">
        <v>2</v>
      </c>
      <c r="C252" s="29">
        <v>3.68</v>
      </c>
      <c r="D252" s="30">
        <v>520</v>
      </c>
      <c r="E252" s="24" cm="1">
        <f t="array" ref="E252">TREND(B$5:B$354,C$5:D$354,C252:D252)</f>
        <v>1.2391932730935906</v>
      </c>
      <c r="G252" s="25">
        <f t="shared" si="11"/>
        <v>1</v>
      </c>
      <c r="H252" s="11" t="str">
        <f t="shared" si="12"/>
        <v>**</v>
      </c>
      <c r="J252" s="26" t="str">
        <f t="shared" si="10"/>
        <v>2,1</v>
      </c>
    </row>
    <row r="253" spans="1:10" ht="17.7" thickBot="1" x14ac:dyDescent="0.6">
      <c r="A253" s="25">
        <v>249</v>
      </c>
      <c r="B253" s="28">
        <v>2</v>
      </c>
      <c r="C253" s="29">
        <v>2.67</v>
      </c>
      <c r="D253" s="30">
        <v>564</v>
      </c>
      <c r="E253" s="24" cm="1">
        <f t="array" ref="E253">TREND(B$5:B$354,C$5:D$354,C253:D253)</f>
        <v>1.6224605502450311</v>
      </c>
      <c r="G253" s="25">
        <f t="shared" si="11"/>
        <v>2</v>
      </c>
      <c r="H253" s="11" t="str">
        <f t="shared" si="12"/>
        <v/>
      </c>
      <c r="J253" s="26" t="str">
        <f t="shared" si="10"/>
        <v>2,2</v>
      </c>
    </row>
    <row r="254" spans="1:10" ht="17.7" thickBot="1" x14ac:dyDescent="0.6">
      <c r="A254" s="25">
        <v>250</v>
      </c>
      <c r="B254" s="28">
        <v>2</v>
      </c>
      <c r="C254" s="29">
        <v>2.92</v>
      </c>
      <c r="D254" s="30">
        <v>538</v>
      </c>
      <c r="E254" s="24" cm="1">
        <f t="array" ref="E254">TREND(B$5:B$354,C$5:D$354,C254:D254)</f>
        <v>1.5601078471773562</v>
      </c>
      <c r="G254" s="25">
        <f t="shared" si="11"/>
        <v>2</v>
      </c>
      <c r="H254" s="11" t="str">
        <f t="shared" si="12"/>
        <v/>
      </c>
      <c r="J254" s="26" t="str">
        <f t="shared" si="10"/>
        <v>2,2</v>
      </c>
    </row>
    <row r="255" spans="1:10" ht="17.7" thickBot="1" x14ac:dyDescent="0.6">
      <c r="A255" s="25">
        <v>251</v>
      </c>
      <c r="B255" s="28">
        <v>2</v>
      </c>
      <c r="C255" s="29">
        <v>2</v>
      </c>
      <c r="D255" s="30">
        <v>574</v>
      </c>
      <c r="E255" s="24" cm="1">
        <f t="array" ref="E255">TREND(B$5:B$354,C$5:D$354,C255:D255)</f>
        <v>1.9180013359362467</v>
      </c>
      <c r="G255" s="25">
        <f t="shared" si="11"/>
        <v>2</v>
      </c>
      <c r="H255" s="11" t="str">
        <f t="shared" si="12"/>
        <v/>
      </c>
      <c r="J255" s="26" t="str">
        <f t="shared" si="10"/>
        <v>2,2</v>
      </c>
    </row>
    <row r="256" spans="1:10" ht="17.7" thickBot="1" x14ac:dyDescent="0.6">
      <c r="A256" s="25">
        <v>252</v>
      </c>
      <c r="B256" s="28">
        <v>2</v>
      </c>
      <c r="C256" s="29">
        <v>2.73</v>
      </c>
      <c r="D256" s="30">
        <v>655</v>
      </c>
      <c r="E256" s="24" cm="1">
        <f t="array" ref="E256">TREND(B$5:B$354,C$5:D$354,C256:D256)</f>
        <v>1.3982286084034263</v>
      </c>
      <c r="G256" s="25">
        <f t="shared" si="11"/>
        <v>1</v>
      </c>
      <c r="H256" s="11" t="str">
        <f t="shared" si="12"/>
        <v>**</v>
      </c>
      <c r="J256" s="26" t="str">
        <f t="shared" si="10"/>
        <v>2,1</v>
      </c>
    </row>
    <row r="257" spans="1:10" ht="17.7" thickBot="1" x14ac:dyDescent="0.6">
      <c r="A257" s="25">
        <v>253</v>
      </c>
      <c r="B257" s="28">
        <v>2</v>
      </c>
      <c r="C257" s="29">
        <v>3.22</v>
      </c>
      <c r="D257" s="30">
        <v>567</v>
      </c>
      <c r="E257" s="24" cm="1">
        <f t="array" ref="E257">TREND(B$5:B$354,C$5:D$354,C257:D257)</f>
        <v>1.3557299855925802</v>
      </c>
      <c r="G257" s="25">
        <f t="shared" si="11"/>
        <v>1</v>
      </c>
      <c r="H257" s="11" t="str">
        <f t="shared" si="12"/>
        <v>**</v>
      </c>
      <c r="J257" s="26" t="str">
        <f t="shared" si="10"/>
        <v>2,1</v>
      </c>
    </row>
    <row r="258" spans="1:10" ht="17.7" thickBot="1" x14ac:dyDescent="0.6">
      <c r="A258" s="25">
        <v>254</v>
      </c>
      <c r="B258" s="28">
        <v>2</v>
      </c>
      <c r="C258" s="29">
        <v>2.35</v>
      </c>
      <c r="D258" s="30">
        <v>569</v>
      </c>
      <c r="E258" s="24" cm="1">
        <f t="array" ref="E258">TREND(B$5:B$354,C$5:D$354,C258:D258)</f>
        <v>1.7631325516054224</v>
      </c>
      <c r="G258" s="25">
        <f t="shared" si="11"/>
        <v>2</v>
      </c>
      <c r="H258" s="11" t="str">
        <f t="shared" si="12"/>
        <v/>
      </c>
      <c r="J258" s="26" t="str">
        <f t="shared" si="10"/>
        <v>2,2</v>
      </c>
    </row>
    <row r="259" spans="1:10" ht="17.7" thickBot="1" x14ac:dyDescent="0.6">
      <c r="A259" s="25">
        <v>255</v>
      </c>
      <c r="B259" s="28">
        <v>2</v>
      </c>
      <c r="C259" s="29">
        <v>1.9</v>
      </c>
      <c r="D259" s="30">
        <v>437</v>
      </c>
      <c r="E259" s="24" cm="1">
        <f t="array" ref="E259">TREND(B$5:B$354,C$5:D$354,C259:D259)</f>
        <v>2.2601575447212192</v>
      </c>
      <c r="G259" s="25">
        <f t="shared" si="11"/>
        <v>2</v>
      </c>
      <c r="H259" s="11" t="str">
        <f t="shared" si="12"/>
        <v/>
      </c>
      <c r="J259" s="26" t="str">
        <f t="shared" si="10"/>
        <v>2,2</v>
      </c>
    </row>
    <row r="260" spans="1:10" ht="17.7" thickBot="1" x14ac:dyDescent="0.6">
      <c r="A260" s="25">
        <v>256</v>
      </c>
      <c r="B260" s="28">
        <v>2</v>
      </c>
      <c r="C260" s="29">
        <v>2.4700000000000002</v>
      </c>
      <c r="D260" s="30">
        <v>441</v>
      </c>
      <c r="E260" s="24" cm="1">
        <f t="array" ref="E260">TREND(B$5:B$354,C$5:D$354,C260:D260)</f>
        <v>1.9818103880236371</v>
      </c>
      <c r="G260" s="25">
        <f t="shared" si="11"/>
        <v>2</v>
      </c>
      <c r="H260" s="11" t="str">
        <f t="shared" si="12"/>
        <v/>
      </c>
      <c r="J260" s="26" t="str">
        <f t="shared" si="10"/>
        <v>2,2</v>
      </c>
    </row>
    <row r="261" spans="1:10" ht="17.7" thickBot="1" x14ac:dyDescent="0.6">
      <c r="A261" s="25">
        <v>257</v>
      </c>
      <c r="B261" s="28">
        <v>2</v>
      </c>
      <c r="C261" s="29">
        <v>2.36</v>
      </c>
      <c r="D261" s="30">
        <v>654</v>
      </c>
      <c r="E261" s="24" cm="1">
        <f t="array" ref="E261">TREND(B$5:B$354,C$5:D$354,C261:D261)</f>
        <v>1.575474335103598</v>
      </c>
      <c r="G261" s="25">
        <f t="shared" si="11"/>
        <v>2</v>
      </c>
      <c r="H261" s="11" t="str">
        <f t="shared" si="12"/>
        <v/>
      </c>
      <c r="J261" s="26" t="str">
        <f t="shared" ref="J261:J303" si="13">IF(B261=1,IF(G261=1,"1,1","1,2"),IF(G261=1,"2,1","2,2"))</f>
        <v>2,2</v>
      </c>
    </row>
    <row r="262" spans="1:10" ht="17.7" thickBot="1" x14ac:dyDescent="0.6">
      <c r="A262" s="25">
        <v>258</v>
      </c>
      <c r="B262" s="28">
        <v>2</v>
      </c>
      <c r="C262" s="29">
        <v>2.35</v>
      </c>
      <c r="D262" s="30">
        <v>541</v>
      </c>
      <c r="E262" s="24" cm="1">
        <f t="array" ref="E262">TREND(B$5:B$354,C$5:D$354,C262:D262)</f>
        <v>1.8233905134210353</v>
      </c>
      <c r="G262" s="25">
        <f t="shared" ref="G262:G325" si="14">IF(E262&gt;G$4, 2, 1)</f>
        <v>2</v>
      </c>
      <c r="H262" s="11" t="str">
        <f t="shared" si="12"/>
        <v/>
      </c>
      <c r="J262" s="26" t="str">
        <f t="shared" si="13"/>
        <v>2,2</v>
      </c>
    </row>
    <row r="263" spans="1:10" ht="17.7" thickBot="1" x14ac:dyDescent="0.6">
      <c r="A263" s="25">
        <v>259</v>
      </c>
      <c r="B263" s="28">
        <v>2</v>
      </c>
      <c r="C263" s="29">
        <v>2.84</v>
      </c>
      <c r="D263" s="30">
        <v>445</v>
      </c>
      <c r="E263" s="24" cm="1">
        <f t="array" ref="E263">TREND(B$5:B$354,C$5:D$354,C263:D263)</f>
        <v>1.7981084511289356</v>
      </c>
      <c r="G263" s="25">
        <f t="shared" si="14"/>
        <v>2</v>
      </c>
      <c r="H263" s="11" t="str">
        <f t="shared" si="12"/>
        <v/>
      </c>
      <c r="J263" s="26" t="str">
        <f t="shared" si="13"/>
        <v>2,2</v>
      </c>
    </row>
    <row r="264" spans="1:10" ht="17.7" thickBot="1" x14ac:dyDescent="0.6">
      <c r="A264" s="25">
        <v>260</v>
      </c>
      <c r="B264" s="28">
        <v>2</v>
      </c>
      <c r="C264" s="29">
        <v>2.69</v>
      </c>
      <c r="D264" s="30">
        <v>457</v>
      </c>
      <c r="E264" s="24" cm="1">
        <f t="array" ref="E264">TREND(B$5:B$354,C$5:D$354,C264:D264)</f>
        <v>1.8432675252029762</v>
      </c>
      <c r="G264" s="25">
        <f t="shared" si="14"/>
        <v>2</v>
      </c>
      <c r="H264" s="11" t="str">
        <f t="shared" si="12"/>
        <v/>
      </c>
      <c r="J264" s="26" t="str">
        <f t="shared" si="13"/>
        <v>2,2</v>
      </c>
    </row>
    <row r="265" spans="1:10" ht="17.7" thickBot="1" x14ac:dyDescent="0.6">
      <c r="A265" s="25">
        <v>261</v>
      </c>
      <c r="B265" s="28">
        <v>2</v>
      </c>
      <c r="C265" s="29">
        <v>2.23</v>
      </c>
      <c r="D265" s="30">
        <v>424</v>
      </c>
      <c r="E265" s="24" cm="1">
        <f t="array" ref="E265">TREND(B$5:B$354,C$5:D$354,C265:D265)</f>
        <v>2.1319698428894296</v>
      </c>
      <c r="G265" s="25">
        <f t="shared" si="14"/>
        <v>2</v>
      </c>
      <c r="H265" s="11" t="str">
        <f t="shared" si="12"/>
        <v/>
      </c>
      <c r="J265" s="26" t="str">
        <f t="shared" si="13"/>
        <v>2,2</v>
      </c>
    </row>
    <row r="266" spans="1:10" ht="17.7" thickBot="1" x14ac:dyDescent="0.6">
      <c r="A266" s="25">
        <v>262</v>
      </c>
      <c r="B266" s="28">
        <v>2</v>
      </c>
      <c r="C266" s="29">
        <v>3.16</v>
      </c>
      <c r="D266" s="30">
        <v>603</v>
      </c>
      <c r="E266" s="24" cm="1">
        <f t="array" ref="E266">TREND(B$5:B$354,C$5:D$354,C266:D266)</f>
        <v>1.3066490291990851</v>
      </c>
      <c r="G266" s="25">
        <f t="shared" si="14"/>
        <v>1</v>
      </c>
      <c r="H266" s="11" t="str">
        <f t="shared" si="12"/>
        <v>**</v>
      </c>
      <c r="J266" s="26" t="str">
        <f t="shared" si="13"/>
        <v>2,1</v>
      </c>
    </row>
    <row r="267" spans="1:10" ht="17.7" thickBot="1" x14ac:dyDescent="0.6">
      <c r="A267" s="25">
        <v>263</v>
      </c>
      <c r="B267" s="28">
        <v>2</v>
      </c>
      <c r="C267" s="29">
        <v>3.49</v>
      </c>
      <c r="D267" s="30">
        <v>453</v>
      </c>
      <c r="E267" s="24" cm="1">
        <f t="array" ref="E267">TREND(B$5:B$354,C$5:D$354,C267:D267)</f>
        <v>1.4732949262508281</v>
      </c>
      <c r="G267" s="25">
        <f t="shared" si="14"/>
        <v>2</v>
      </c>
      <c r="H267" s="11" t="str">
        <f t="shared" si="12"/>
        <v/>
      </c>
      <c r="J267" s="26" t="str">
        <f t="shared" si="13"/>
        <v>2,2</v>
      </c>
    </row>
    <row r="268" spans="1:10" ht="17.7" thickBot="1" x14ac:dyDescent="0.6">
      <c r="A268" s="25">
        <v>264</v>
      </c>
      <c r="B268" s="28">
        <v>2</v>
      </c>
      <c r="C268" s="29">
        <v>2.58</v>
      </c>
      <c r="D268" s="30">
        <v>552</v>
      </c>
      <c r="E268" s="24" cm="1">
        <f t="array" ref="E268">TREND(B$5:B$354,C$5:D$354,C268:D268)</f>
        <v>1.6908757399344463</v>
      </c>
      <c r="G268" s="25">
        <f t="shared" si="14"/>
        <v>2</v>
      </c>
      <c r="H268" s="11" t="str">
        <f t="shared" si="12"/>
        <v/>
      </c>
      <c r="J268" s="26" t="str">
        <f t="shared" si="13"/>
        <v>2,2</v>
      </c>
    </row>
    <row r="269" spans="1:10" ht="17.7" thickBot="1" x14ac:dyDescent="0.6">
      <c r="A269" s="25">
        <v>265</v>
      </c>
      <c r="B269" s="28">
        <v>2</v>
      </c>
      <c r="C269" s="29">
        <v>2.2799999999999998</v>
      </c>
      <c r="D269" s="30">
        <v>473</v>
      </c>
      <c r="E269" s="24" cm="1">
        <f t="array" ref="E269">TREND(B$5:B$354,C$5:D$354,C269:D269)</f>
        <v>2.0028571047613877</v>
      </c>
      <c r="G269" s="25">
        <f t="shared" si="14"/>
        <v>2</v>
      </c>
      <c r="H269" s="11" t="str">
        <f t="shared" si="12"/>
        <v/>
      </c>
      <c r="J269" s="26" t="str">
        <f t="shared" si="13"/>
        <v>2,2</v>
      </c>
    </row>
    <row r="270" spans="1:10" ht="17.7" thickBot="1" x14ac:dyDescent="0.6">
      <c r="A270" s="25">
        <v>266</v>
      </c>
      <c r="B270" s="28">
        <v>2</v>
      </c>
      <c r="C270" s="29">
        <v>3.12</v>
      </c>
      <c r="D270" s="30">
        <v>414</v>
      </c>
      <c r="E270" s="24" cm="1">
        <f t="array" ref="E270">TREND(B$5:B$354,C$5:D$354,C270:D270)</f>
        <v>1.7323193154150456</v>
      </c>
      <c r="G270" s="25">
        <f t="shared" si="14"/>
        <v>2</v>
      </c>
      <c r="H270" s="11" t="str">
        <f t="shared" si="12"/>
        <v/>
      </c>
      <c r="J270" s="26" t="str">
        <f t="shared" si="13"/>
        <v>2,2</v>
      </c>
    </row>
    <row r="271" spans="1:10" ht="17.7" thickBot="1" x14ac:dyDescent="0.6">
      <c r="A271" s="25">
        <v>267</v>
      </c>
      <c r="B271" s="28">
        <v>2</v>
      </c>
      <c r="C271" s="29">
        <v>3.41</v>
      </c>
      <c r="D271" s="30">
        <v>525</v>
      </c>
      <c r="E271" s="24" cm="1">
        <f t="array" ref="E271">TREND(B$5:B$354,C$5:D$354,C271:D271)</f>
        <v>1.3562039695032624</v>
      </c>
      <c r="G271" s="25">
        <f t="shared" si="14"/>
        <v>1</v>
      </c>
      <c r="H271" s="11" t="str">
        <f t="shared" si="12"/>
        <v>**</v>
      </c>
      <c r="J271" s="26" t="str">
        <f t="shared" si="13"/>
        <v>2,1</v>
      </c>
    </row>
    <row r="272" spans="1:10" ht="17.7" thickBot="1" x14ac:dyDescent="0.6">
      <c r="A272" s="25">
        <v>268</v>
      </c>
      <c r="B272" s="28">
        <v>2</v>
      </c>
      <c r="C272" s="29">
        <v>2.8</v>
      </c>
      <c r="D272" s="30">
        <v>597</v>
      </c>
      <c r="E272" s="24" cm="1">
        <f t="array" ref="E272">TREND(B$5:B$354,C$5:D$354,C272:D272)</f>
        <v>1.4899228452333295</v>
      </c>
      <c r="G272" s="25">
        <f t="shared" si="14"/>
        <v>2</v>
      </c>
      <c r="H272" s="11" t="str">
        <f t="shared" si="12"/>
        <v/>
      </c>
      <c r="J272" s="26" t="str">
        <f t="shared" si="13"/>
        <v>2,2</v>
      </c>
    </row>
    <row r="273" spans="1:10" ht="17.7" thickBot="1" x14ac:dyDescent="0.6">
      <c r="A273" s="25">
        <v>269</v>
      </c>
      <c r="B273" s="28">
        <v>2</v>
      </c>
      <c r="C273" s="29">
        <v>2.87</v>
      </c>
      <c r="D273" s="30">
        <v>542</v>
      </c>
      <c r="E273" s="24" cm="1">
        <f t="array" ref="E273">TREND(B$5:B$354,C$5:D$354,C273:D273)</f>
        <v>1.5751608718687029</v>
      </c>
      <c r="G273" s="25">
        <f t="shared" si="14"/>
        <v>2</v>
      </c>
      <c r="H273" s="11" t="str">
        <f t="shared" si="12"/>
        <v/>
      </c>
      <c r="J273" s="26" t="str">
        <f t="shared" si="13"/>
        <v>2,2</v>
      </c>
    </row>
    <row r="274" spans="1:10" ht="17.7" thickBot="1" x14ac:dyDescent="0.6">
      <c r="A274" s="25">
        <v>270</v>
      </c>
      <c r="B274" s="28">
        <v>2</v>
      </c>
      <c r="C274" s="29">
        <v>3.18</v>
      </c>
      <c r="D274" s="30">
        <v>529</v>
      </c>
      <c r="E274" s="24" cm="1">
        <f t="array" ref="E274">TREND(B$5:B$354,C$5:D$354,C274:D274)</f>
        <v>1.456437692017202</v>
      </c>
      <c r="G274" s="25">
        <f t="shared" si="14"/>
        <v>2</v>
      </c>
      <c r="H274" s="11" t="str">
        <f t="shared" si="12"/>
        <v/>
      </c>
      <c r="J274" s="26" t="str">
        <f t="shared" si="13"/>
        <v>2,2</v>
      </c>
    </row>
    <row r="275" spans="1:10" ht="17.7" thickBot="1" x14ac:dyDescent="0.6">
      <c r="A275" s="25">
        <v>271</v>
      </c>
      <c r="B275" s="28">
        <v>2</v>
      </c>
      <c r="C275" s="29">
        <v>2.4900000000000002</v>
      </c>
      <c r="D275" s="30">
        <v>542</v>
      </c>
      <c r="E275" s="24" cm="1">
        <f t="array" ref="E275">TREND(B$5:B$354,C$5:D$354,C275:D275)</f>
        <v>1.7549867894941755</v>
      </c>
      <c r="G275" s="25">
        <f t="shared" si="14"/>
        <v>2</v>
      </c>
      <c r="H275" s="11" t="str">
        <f t="shared" si="12"/>
        <v/>
      </c>
      <c r="J275" s="26" t="str">
        <f t="shared" si="13"/>
        <v>2,2</v>
      </c>
    </row>
    <row r="276" spans="1:10" ht="17.7" thickBot="1" x14ac:dyDescent="0.6">
      <c r="A276" s="25">
        <v>272</v>
      </c>
      <c r="B276" s="28">
        <v>2</v>
      </c>
      <c r="C276" s="29">
        <v>2.5</v>
      </c>
      <c r="D276" s="30">
        <v>490</v>
      </c>
      <c r="E276" s="24" cm="1">
        <f t="array" ref="E276">TREND(B$5:B$354,C$5:D$354,C276:D276)</f>
        <v>1.8621621718758834</v>
      </c>
      <c r="G276" s="25">
        <f t="shared" si="14"/>
        <v>2</v>
      </c>
      <c r="H276" s="11" t="str">
        <f t="shared" si="12"/>
        <v/>
      </c>
      <c r="J276" s="26" t="str">
        <f t="shared" si="13"/>
        <v>2,2</v>
      </c>
    </row>
    <row r="277" spans="1:10" ht="17.7" thickBot="1" x14ac:dyDescent="0.6">
      <c r="A277" s="25">
        <v>273</v>
      </c>
      <c r="B277" s="28">
        <v>2</v>
      </c>
      <c r="C277" s="29">
        <v>2.29</v>
      </c>
      <c r="D277" s="30">
        <v>543</v>
      </c>
      <c r="E277" s="24" cm="1">
        <f t="array" ref="E277">TREND(B$5:B$354,C$5:D$354,C277:D277)</f>
        <v>1.8474799392322128</v>
      </c>
      <c r="G277" s="25">
        <f t="shared" si="14"/>
        <v>2</v>
      </c>
      <c r="H277" s="11" t="str">
        <f t="shared" si="12"/>
        <v/>
      </c>
      <c r="J277" s="26" t="str">
        <f t="shared" si="13"/>
        <v>2,2</v>
      </c>
    </row>
    <row r="278" spans="1:10" ht="17.7" thickBot="1" x14ac:dyDescent="0.6">
      <c r="A278" s="25">
        <v>274</v>
      </c>
      <c r="B278" s="28">
        <v>2</v>
      </c>
      <c r="C278" s="29">
        <v>2.2999999999999998</v>
      </c>
      <c r="D278" s="30">
        <v>607</v>
      </c>
      <c r="E278" s="24" cm="1">
        <f t="array" ref="E278">TREND(B$5:B$354,C$5:D$354,C278:D278)</f>
        <v>1.7050151940920975</v>
      </c>
      <c r="G278" s="25">
        <f t="shared" si="14"/>
        <v>2</v>
      </c>
      <c r="H278" s="11" t="str">
        <f t="shared" si="12"/>
        <v/>
      </c>
      <c r="J278" s="26" t="str">
        <f t="shared" si="13"/>
        <v>2,2</v>
      </c>
    </row>
    <row r="279" spans="1:10" ht="17.7" thickBot="1" x14ac:dyDescent="0.6">
      <c r="A279" s="25">
        <v>275</v>
      </c>
      <c r="B279" s="28">
        <v>2</v>
      </c>
      <c r="C279" s="29">
        <v>2.68</v>
      </c>
      <c r="D279" s="30">
        <v>640</v>
      </c>
      <c r="E279" s="24" cm="1">
        <f t="array" ref="E279">TREND(B$5:B$354,C$5:D$354,C279:D279)</f>
        <v>1.4541709643267957</v>
      </c>
      <c r="G279" s="25">
        <f t="shared" si="14"/>
        <v>2</v>
      </c>
      <c r="H279" s="11" t="str">
        <f t="shared" si="12"/>
        <v/>
      </c>
      <c r="J279" s="26" t="str">
        <f t="shared" si="13"/>
        <v>2,2</v>
      </c>
    </row>
    <row r="280" spans="1:10" ht="17.7" thickBot="1" x14ac:dyDescent="0.6">
      <c r="A280" s="25">
        <v>276</v>
      </c>
      <c r="B280" s="28">
        <v>2</v>
      </c>
      <c r="C280" s="29">
        <v>2.4900000000000002</v>
      </c>
      <c r="D280" s="30">
        <v>469</v>
      </c>
      <c r="E280" s="24" cm="1">
        <f t="array" ref="E280">TREND(B$5:B$354,C$5:D$354,C280:D280)</f>
        <v>1.9120879042277368</v>
      </c>
      <c r="G280" s="25">
        <f t="shared" si="14"/>
        <v>2</v>
      </c>
      <c r="H280" s="11" t="str">
        <f t="shared" ref="H280:H343" si="15">IF($B280&lt;&gt;G280,"**","")</f>
        <v/>
      </c>
      <c r="J280" s="26" t="str">
        <f t="shared" si="13"/>
        <v>2,2</v>
      </c>
    </row>
    <row r="281" spans="1:10" ht="17.7" thickBot="1" x14ac:dyDescent="0.6">
      <c r="A281" s="25">
        <v>277</v>
      </c>
      <c r="B281" s="28">
        <v>2</v>
      </c>
      <c r="C281" s="29">
        <v>2.77</v>
      </c>
      <c r="D281" s="30">
        <v>493</v>
      </c>
      <c r="E281" s="24" cm="1">
        <f t="array" ref="E281">TREND(B$5:B$354,C$5:D$354,C281:D281)</f>
        <v>1.7279349149474648</v>
      </c>
      <c r="G281" s="25">
        <f t="shared" si="14"/>
        <v>2</v>
      </c>
      <c r="H281" s="11" t="str">
        <f t="shared" si="15"/>
        <v/>
      </c>
      <c r="J281" s="26" t="str">
        <f t="shared" si="13"/>
        <v>2,2</v>
      </c>
    </row>
    <row r="282" spans="1:10" ht="17.7" thickBot="1" x14ac:dyDescent="0.6">
      <c r="A282" s="25">
        <v>278</v>
      </c>
      <c r="B282" s="28">
        <v>2</v>
      </c>
      <c r="C282" s="29">
        <v>2.4500000000000002</v>
      </c>
      <c r="D282" s="30">
        <v>561</v>
      </c>
      <c r="E282" s="24" cm="1">
        <f t="array" ref="E282">TREND(B$5:B$354,C$5:D$354,C282:D282)</f>
        <v>1.7330265022227289</v>
      </c>
      <c r="G282" s="25">
        <f t="shared" si="14"/>
        <v>2</v>
      </c>
      <c r="H282" s="11" t="str">
        <f t="shared" si="15"/>
        <v/>
      </c>
      <c r="J282" s="26" t="str">
        <f t="shared" si="13"/>
        <v>2,2</v>
      </c>
    </row>
    <row r="283" spans="1:10" ht="17.7" thickBot="1" x14ac:dyDescent="0.6">
      <c r="A283" s="25">
        <v>279</v>
      </c>
      <c r="B283" s="28">
        <v>2</v>
      </c>
      <c r="C283" s="29">
        <v>2.46</v>
      </c>
      <c r="D283" s="30">
        <v>443</v>
      </c>
      <c r="E283" s="24" cm="1">
        <f t="array" ref="E283">TREND(B$5:B$354,C$5:D$354,C283:D283)</f>
        <v>1.9822385088840946</v>
      </c>
      <c r="G283" s="25">
        <f t="shared" si="14"/>
        <v>2</v>
      </c>
      <c r="H283" s="11" t="str">
        <f t="shared" si="15"/>
        <v/>
      </c>
      <c r="J283" s="26" t="str">
        <f t="shared" si="13"/>
        <v>2,2</v>
      </c>
    </row>
    <row r="284" spans="1:10" ht="17.7" thickBot="1" x14ac:dyDescent="0.6">
      <c r="A284" s="25">
        <v>280</v>
      </c>
      <c r="B284" s="28">
        <v>2</v>
      </c>
      <c r="C284" s="29">
        <v>2.17</v>
      </c>
      <c r="D284" s="30">
        <v>565</v>
      </c>
      <c r="E284" s="24" cm="1">
        <f t="array" ref="E284">TREND(B$5:B$354,C$5:D$354,C284:D284)</f>
        <v>1.856921529687388</v>
      </c>
      <c r="G284" s="25">
        <f t="shared" si="14"/>
        <v>2</v>
      </c>
      <c r="H284" s="11" t="str">
        <f t="shared" si="15"/>
        <v/>
      </c>
      <c r="J284" s="26" t="str">
        <f t="shared" si="13"/>
        <v>2,2</v>
      </c>
    </row>
    <row r="285" spans="1:10" ht="17.7" thickBot="1" x14ac:dyDescent="0.6">
      <c r="A285" s="25">
        <v>281</v>
      </c>
      <c r="B285" s="28">
        <v>2</v>
      </c>
      <c r="C285" s="29">
        <v>3.31</v>
      </c>
      <c r="D285" s="30">
        <v>567</v>
      </c>
      <c r="E285" s="24" cm="1">
        <f t="array" ref="E285">TREND(B$5:B$354,C$5:D$354,C285:D285)</f>
        <v>1.3131396366812842</v>
      </c>
      <c r="G285" s="25">
        <f t="shared" si="14"/>
        <v>1</v>
      </c>
      <c r="H285" s="11" t="str">
        <f t="shared" si="15"/>
        <v>**</v>
      </c>
      <c r="J285" s="26" t="str">
        <f t="shared" si="13"/>
        <v>2,1</v>
      </c>
    </row>
    <row r="286" spans="1:10" ht="17.7" thickBot="1" x14ac:dyDescent="0.6">
      <c r="A286" s="25">
        <v>282</v>
      </c>
      <c r="B286" s="28">
        <v>2</v>
      </c>
      <c r="C286" s="29">
        <v>3.16</v>
      </c>
      <c r="D286" s="30">
        <v>525</v>
      </c>
      <c r="E286" s="24" cm="1">
        <f t="array" ref="E286">TREND(B$5:B$354,C$5:D$354,C286:D286)</f>
        <v>1.474510494256863</v>
      </c>
      <c r="G286" s="25">
        <f t="shared" si="14"/>
        <v>2</v>
      </c>
      <c r="H286" s="11" t="str">
        <f t="shared" si="15"/>
        <v/>
      </c>
      <c r="J286" s="26" t="str">
        <f t="shared" si="13"/>
        <v>2,2</v>
      </c>
    </row>
    <row r="287" spans="1:10" ht="17.7" thickBot="1" x14ac:dyDescent="0.6">
      <c r="A287" s="25">
        <v>283</v>
      </c>
      <c r="B287" s="28">
        <v>2</v>
      </c>
      <c r="C287" s="29">
        <v>3.65</v>
      </c>
      <c r="D287" s="30">
        <v>511</v>
      </c>
      <c r="E287" s="24" cm="1">
        <f t="array" ref="E287">TREND(B$5:B$354,C$5:D$354,C287:D287)</f>
        <v>1.2727586866476122</v>
      </c>
      <c r="G287" s="25">
        <f t="shared" si="14"/>
        <v>1</v>
      </c>
      <c r="H287" s="11" t="str">
        <f t="shared" si="15"/>
        <v>**</v>
      </c>
      <c r="J287" s="26" t="str">
        <f t="shared" si="13"/>
        <v>2,1</v>
      </c>
    </row>
    <row r="288" spans="1:10" ht="17.7" thickBot="1" x14ac:dyDescent="0.6">
      <c r="A288" s="25">
        <v>284</v>
      </c>
      <c r="B288" s="28">
        <v>2</v>
      </c>
      <c r="C288" s="29">
        <v>2.75</v>
      </c>
      <c r="D288" s="30">
        <v>595</v>
      </c>
      <c r="E288" s="24" cm="1">
        <f t="array" ref="E288">TREND(B$5:B$354,C$5:D$354,C288:D288)</f>
        <v>1.5178882903137363</v>
      </c>
      <c r="G288" s="25">
        <f t="shared" si="14"/>
        <v>2</v>
      </c>
      <c r="H288" s="11" t="str">
        <f t="shared" si="15"/>
        <v/>
      </c>
      <c r="J288" s="26" t="str">
        <f t="shared" si="13"/>
        <v>2,2</v>
      </c>
    </row>
    <row r="289" spans="1:10" ht="17.7" thickBot="1" x14ac:dyDescent="0.6">
      <c r="A289" s="25">
        <v>285</v>
      </c>
      <c r="B289" s="28">
        <v>2</v>
      </c>
      <c r="C289" s="29">
        <v>3.16</v>
      </c>
      <c r="D289" s="30">
        <v>555</v>
      </c>
      <c r="E289" s="24" cm="1">
        <f t="array" ref="E289">TREND(B$5:B$354,C$5:D$354,C289:D289)</f>
        <v>1.4099483923115637</v>
      </c>
      <c r="G289" s="25">
        <f t="shared" si="14"/>
        <v>2</v>
      </c>
      <c r="H289" s="11" t="str">
        <f t="shared" si="15"/>
        <v/>
      </c>
      <c r="J289" s="26" t="str">
        <f t="shared" si="13"/>
        <v>2,2</v>
      </c>
    </row>
    <row r="290" spans="1:10" ht="17.7" thickBot="1" x14ac:dyDescent="0.6">
      <c r="A290" s="25">
        <v>286</v>
      </c>
      <c r="B290" s="28">
        <v>2</v>
      </c>
      <c r="C290" s="29">
        <v>1.86</v>
      </c>
      <c r="D290" s="30">
        <v>574</v>
      </c>
      <c r="E290" s="24" cm="1">
        <f t="array" ref="E290">TREND(B$5:B$354,C$5:D$354,C290:D290)</f>
        <v>1.984252989798263</v>
      </c>
      <c r="G290" s="25">
        <f t="shared" si="14"/>
        <v>2</v>
      </c>
      <c r="H290" s="11" t="str">
        <f t="shared" si="15"/>
        <v/>
      </c>
      <c r="J290" s="26" t="str">
        <f t="shared" si="13"/>
        <v>2,2</v>
      </c>
    </row>
    <row r="291" spans="1:10" ht="17.7" thickBot="1" x14ac:dyDescent="0.6">
      <c r="A291" s="25">
        <v>287</v>
      </c>
      <c r="B291" s="28">
        <v>2</v>
      </c>
      <c r="C291" s="29">
        <v>2.84</v>
      </c>
      <c r="D291" s="30">
        <v>593</v>
      </c>
      <c r="E291" s="24" cm="1">
        <f t="array" ref="E291">TREND(B$5:B$354,C$5:D$354,C291:D291)</f>
        <v>1.4796020815321267</v>
      </c>
      <c r="G291" s="25">
        <f t="shared" si="14"/>
        <v>2</v>
      </c>
      <c r="H291" s="11" t="str">
        <f t="shared" si="15"/>
        <v/>
      </c>
      <c r="J291" s="26" t="str">
        <f t="shared" si="13"/>
        <v>2,2</v>
      </c>
    </row>
    <row r="292" spans="1:10" ht="17.7" thickBot="1" x14ac:dyDescent="0.6">
      <c r="A292" s="25">
        <v>288</v>
      </c>
      <c r="B292" s="28">
        <v>2</v>
      </c>
      <c r="C292" s="29">
        <v>3.36</v>
      </c>
      <c r="D292" s="30">
        <v>574</v>
      </c>
      <c r="E292" s="24" cm="1">
        <f t="array" ref="E292">TREND(B$5:B$354,C$5:D$354,C292:D292)</f>
        <v>1.2744138412766608</v>
      </c>
      <c r="G292" s="25">
        <f t="shared" si="14"/>
        <v>1</v>
      </c>
      <c r="H292" s="11" t="str">
        <f t="shared" si="15"/>
        <v>**</v>
      </c>
      <c r="J292" s="26" t="str">
        <f t="shared" si="13"/>
        <v>2,1</v>
      </c>
    </row>
    <row r="293" spans="1:10" ht="17.7" thickBot="1" x14ac:dyDescent="0.6">
      <c r="A293" s="25">
        <v>289</v>
      </c>
      <c r="B293" s="28">
        <v>2</v>
      </c>
      <c r="C293" s="29">
        <v>2.39</v>
      </c>
      <c r="D293" s="30">
        <v>606</v>
      </c>
      <c r="E293" s="24" cm="1">
        <f t="array" ref="E293">TREND(B$5:B$354,C$5:D$354,C293:D293)</f>
        <v>1.6645769152456444</v>
      </c>
      <c r="G293" s="25">
        <f t="shared" si="14"/>
        <v>2</v>
      </c>
      <c r="H293" s="11" t="str">
        <f t="shared" si="15"/>
        <v/>
      </c>
      <c r="J293" s="26" t="str">
        <f t="shared" si="13"/>
        <v>2,2</v>
      </c>
    </row>
    <row r="294" spans="1:10" ht="17.7" thickBot="1" x14ac:dyDescent="0.6">
      <c r="A294" s="25">
        <v>290</v>
      </c>
      <c r="B294" s="28">
        <v>2</v>
      </c>
      <c r="C294" s="29">
        <v>1.72</v>
      </c>
      <c r="D294" s="30">
        <v>444</v>
      </c>
      <c r="E294" s="24" cm="1">
        <f t="array" ref="E294">TREND(B$5:B$354,C$5:D$354,C294:D294)</f>
        <v>2.3302737520899082</v>
      </c>
      <c r="G294" s="25">
        <f t="shared" si="14"/>
        <v>2</v>
      </c>
      <c r="H294" s="11" t="str">
        <f t="shared" si="15"/>
        <v/>
      </c>
      <c r="J294" s="26" t="str">
        <f t="shared" si="13"/>
        <v>2,2</v>
      </c>
    </row>
    <row r="295" spans="1:10" ht="17.7" thickBot="1" x14ac:dyDescent="0.6">
      <c r="A295" s="25">
        <v>291</v>
      </c>
      <c r="B295" s="28">
        <v>2</v>
      </c>
      <c r="C295" s="29">
        <v>2.61</v>
      </c>
      <c r="D295" s="30">
        <v>438</v>
      </c>
      <c r="E295" s="24" cm="1">
        <f t="array" ref="E295">TREND(B$5:B$354,C$5:D$354,C295:D295)</f>
        <v>1.9220149443561509</v>
      </c>
      <c r="G295" s="25">
        <f t="shared" si="14"/>
        <v>2</v>
      </c>
      <c r="H295" s="11" t="str">
        <f t="shared" si="15"/>
        <v/>
      </c>
      <c r="J295" s="26" t="str">
        <f t="shared" si="13"/>
        <v>2,2</v>
      </c>
    </row>
    <row r="296" spans="1:10" ht="17.7" thickBot="1" x14ac:dyDescent="0.6">
      <c r="A296" s="25">
        <v>292</v>
      </c>
      <c r="B296" s="28">
        <v>2</v>
      </c>
      <c r="C296" s="29">
        <v>2.2999999999999998</v>
      </c>
      <c r="D296" s="30">
        <v>684</v>
      </c>
      <c r="E296" s="24" cm="1">
        <f t="array" ref="E296">TREND(B$5:B$354,C$5:D$354,C296:D296)</f>
        <v>1.5393057990991634</v>
      </c>
      <c r="G296" s="25">
        <f t="shared" si="14"/>
        <v>2</v>
      </c>
      <c r="H296" s="11" t="str">
        <f t="shared" si="15"/>
        <v/>
      </c>
      <c r="J296" s="26" t="str">
        <f t="shared" si="13"/>
        <v>2,2</v>
      </c>
    </row>
    <row r="297" spans="1:10" ht="17.7" thickBot="1" x14ac:dyDescent="0.6">
      <c r="A297" s="25">
        <v>293</v>
      </c>
      <c r="B297" s="28">
        <v>2</v>
      </c>
      <c r="C297" s="29">
        <v>2.4</v>
      </c>
      <c r="D297" s="30">
        <v>514</v>
      </c>
      <c r="E297" s="24" cm="1">
        <f t="array" ref="E297">TREND(B$5:B$354,C$5:D$354,C297:D297)</f>
        <v>1.8578351002210844</v>
      </c>
      <c r="G297" s="25">
        <f t="shared" si="14"/>
        <v>2</v>
      </c>
      <c r="H297" s="11" t="str">
        <f t="shared" si="15"/>
        <v/>
      </c>
      <c r="J297" s="26" t="str">
        <f t="shared" si="13"/>
        <v>2,2</v>
      </c>
    </row>
    <row r="298" spans="1:10" ht="17.7" thickBot="1" x14ac:dyDescent="0.6">
      <c r="A298" s="25">
        <v>294</v>
      </c>
      <c r="B298" s="28">
        <v>2</v>
      </c>
      <c r="C298" s="29">
        <v>2.85</v>
      </c>
      <c r="D298" s="30">
        <v>526</v>
      </c>
      <c r="E298" s="24" cm="1">
        <f t="array" ref="E298">TREND(B$5:B$354,C$5:D$354,C298:D298)</f>
        <v>1.619058514886484</v>
      </c>
      <c r="G298" s="25">
        <f t="shared" si="14"/>
        <v>2</v>
      </c>
      <c r="H298" s="11" t="str">
        <f t="shared" si="15"/>
        <v/>
      </c>
      <c r="J298" s="26" t="str">
        <f t="shared" si="13"/>
        <v>2,2</v>
      </c>
    </row>
    <row r="299" spans="1:10" ht="17.7" thickBot="1" x14ac:dyDescent="0.6">
      <c r="A299" s="25">
        <v>295</v>
      </c>
      <c r="B299" s="28">
        <v>2</v>
      </c>
      <c r="C299" s="29">
        <v>2.67</v>
      </c>
      <c r="D299" s="30">
        <v>496</v>
      </c>
      <c r="E299" s="24" cm="1">
        <f t="array" ref="E299">TREND(B$5:B$354,C$5:D$354,C299:D299)</f>
        <v>1.7688013146543753</v>
      </c>
      <c r="G299" s="25">
        <f t="shared" si="14"/>
        <v>2</v>
      </c>
      <c r="H299" s="11" t="str">
        <f t="shared" si="15"/>
        <v/>
      </c>
      <c r="J299" s="26" t="str">
        <f t="shared" si="13"/>
        <v>2,2</v>
      </c>
    </row>
    <row r="300" spans="1:10" ht="17.7" thickBot="1" x14ac:dyDescent="0.6">
      <c r="A300" s="25">
        <v>296</v>
      </c>
      <c r="B300" s="28">
        <v>2</v>
      </c>
      <c r="C300" s="29">
        <v>2.2400000000000002</v>
      </c>
      <c r="D300" s="30">
        <v>429</v>
      </c>
      <c r="E300" s="24" cm="1">
        <f t="array" ref="E300">TREND(B$5:B$354,C$5:D$354,C300:D300)</f>
        <v>2.1164772315750691</v>
      </c>
      <c r="G300" s="25">
        <f t="shared" si="14"/>
        <v>2</v>
      </c>
      <c r="H300" s="11" t="str">
        <f t="shared" si="15"/>
        <v/>
      </c>
      <c r="J300" s="26" t="str">
        <f t="shared" si="13"/>
        <v>2,2</v>
      </c>
    </row>
    <row r="301" spans="1:10" ht="17.7" thickBot="1" x14ac:dyDescent="0.6">
      <c r="A301" s="25">
        <v>297</v>
      </c>
      <c r="B301" s="28">
        <v>2</v>
      </c>
      <c r="C301" s="29">
        <v>3.08</v>
      </c>
      <c r="D301" s="30">
        <v>559</v>
      </c>
      <c r="E301" s="24" cm="1">
        <f t="array" ref="E301">TREND(B$5:B$354,C$5:D$354,C301:D301)</f>
        <v>1.439198199973343</v>
      </c>
      <c r="G301" s="25">
        <f t="shared" si="14"/>
        <v>2</v>
      </c>
      <c r="H301" s="11" t="str">
        <f t="shared" si="15"/>
        <v/>
      </c>
      <c r="J301" s="26" t="str">
        <f t="shared" si="13"/>
        <v>2,2</v>
      </c>
    </row>
    <row r="302" spans="1:10" ht="17.7" thickBot="1" x14ac:dyDescent="0.6">
      <c r="A302" s="25">
        <v>298</v>
      </c>
      <c r="B302" s="28">
        <v>2</v>
      </c>
      <c r="C302" s="29">
        <v>3.44</v>
      </c>
      <c r="D302" s="30">
        <v>434</v>
      </c>
      <c r="E302" s="24" cm="1">
        <f t="array" ref="E302">TREND(B$5:B$354,C$5:D$354,C302:D302)</f>
        <v>1.5378455624335707</v>
      </c>
      <c r="G302" s="25">
        <f t="shared" si="14"/>
        <v>2</v>
      </c>
      <c r="H302" s="11" t="str">
        <f t="shared" si="15"/>
        <v/>
      </c>
      <c r="J302" s="26" t="str">
        <f t="shared" si="13"/>
        <v>2,2</v>
      </c>
    </row>
    <row r="303" spans="1:10" ht="17.7" thickBot="1" x14ac:dyDescent="0.6">
      <c r="A303" s="25">
        <v>299</v>
      </c>
      <c r="B303" s="28">
        <v>2</v>
      </c>
      <c r="C303" s="29">
        <v>2.4500000000000002</v>
      </c>
      <c r="D303" s="30">
        <v>545</v>
      </c>
      <c r="E303" s="24" cm="1">
        <f t="array" ref="E303">TREND(B$5:B$354,C$5:D$354,C303:D303)</f>
        <v>1.7674596232602218</v>
      </c>
      <c r="G303" s="25">
        <f t="shared" si="14"/>
        <v>2</v>
      </c>
      <c r="H303" s="11" t="str">
        <f t="shared" si="15"/>
        <v/>
      </c>
      <c r="J303" s="26" t="str">
        <f t="shared" si="13"/>
        <v>2,2</v>
      </c>
    </row>
    <row r="304" spans="1:10" ht="17.7" thickBot="1" x14ac:dyDescent="0.6">
      <c r="A304" s="25">
        <v>300</v>
      </c>
      <c r="B304" s="28">
        <v>2</v>
      </c>
      <c r="C304" s="29">
        <v>2.2799999999999998</v>
      </c>
      <c r="D304" s="30">
        <v>469</v>
      </c>
      <c r="E304" s="24" cm="1">
        <f t="array" ref="E304">TREND(B$5:B$354,C$5:D$354,C304:D304)</f>
        <v>2.0114653850207613</v>
      </c>
      <c r="G304" s="25">
        <f t="shared" si="14"/>
        <v>2</v>
      </c>
      <c r="H304" s="11" t="str">
        <f t="shared" si="15"/>
        <v/>
      </c>
      <c r="J304" s="26" t="str">
        <f t="shared" ref="J304:J354" si="16">IF(B304=1,IF(G304=1,"1,1","1,2"),IF(G304=1,"2,1","2,2"))</f>
        <v>2,2</v>
      </c>
    </row>
    <row r="305" spans="1:10" ht="17.7" thickBot="1" x14ac:dyDescent="0.6">
      <c r="A305" s="25">
        <v>301</v>
      </c>
      <c r="B305" s="28">
        <v>2</v>
      </c>
      <c r="C305" s="29">
        <v>3.27</v>
      </c>
      <c r="D305" s="30">
        <v>394</v>
      </c>
      <c r="E305" s="24" cm="1">
        <f t="array" ref="E305">TREND(B$5:B$354,C$5:D$354,C305:D305)</f>
        <v>1.7043768018597509</v>
      </c>
      <c r="G305" s="25">
        <f t="shared" si="14"/>
        <v>2</v>
      </c>
      <c r="H305" s="11" t="str">
        <f t="shared" si="15"/>
        <v/>
      </c>
      <c r="J305" s="26" t="str">
        <f t="shared" si="16"/>
        <v>2,2</v>
      </c>
    </row>
    <row r="306" spans="1:10" ht="17.7" thickBot="1" x14ac:dyDescent="0.6">
      <c r="A306" s="25">
        <v>302</v>
      </c>
      <c r="B306" s="28">
        <v>2</v>
      </c>
      <c r="C306" s="29">
        <v>3.47</v>
      </c>
      <c r="D306" s="30">
        <v>434</v>
      </c>
      <c r="E306" s="24" cm="1">
        <f t="array" ref="E306">TREND(B$5:B$354,C$5:D$354,C306:D306)</f>
        <v>1.523648779463139</v>
      </c>
      <c r="G306" s="25">
        <f t="shared" si="14"/>
        <v>2</v>
      </c>
      <c r="H306" s="11" t="str">
        <f t="shared" si="15"/>
        <v/>
      </c>
      <c r="J306" s="26" t="str">
        <f t="shared" si="16"/>
        <v>2,2</v>
      </c>
    </row>
    <row r="307" spans="1:10" ht="17.7" thickBot="1" x14ac:dyDescent="0.6">
      <c r="A307" s="25">
        <v>303</v>
      </c>
      <c r="B307" s="28">
        <v>2</v>
      </c>
      <c r="C307" s="29">
        <v>2.76</v>
      </c>
      <c r="D307" s="30">
        <v>549</v>
      </c>
      <c r="E307" s="24" cm="1">
        <f t="array" ref="E307">TREND(B$5:B$354,C$5:D$354,C307:D307)</f>
        <v>1.6121512523063846</v>
      </c>
      <c r="G307" s="25">
        <f t="shared" si="14"/>
        <v>2</v>
      </c>
      <c r="H307" s="11" t="str">
        <f t="shared" si="15"/>
        <v/>
      </c>
      <c r="J307" s="26" t="str">
        <f t="shared" si="16"/>
        <v>2,2</v>
      </c>
    </row>
    <row r="308" spans="1:10" ht="17.7" thickBot="1" x14ac:dyDescent="0.6">
      <c r="A308" s="25">
        <v>304</v>
      </c>
      <c r="B308" s="28">
        <v>2</v>
      </c>
      <c r="C308" s="29">
        <v>2.76</v>
      </c>
      <c r="D308" s="30">
        <v>505</v>
      </c>
      <c r="E308" s="24" cm="1">
        <f t="array" ref="E308">TREND(B$5:B$354,C$5:D$354,C308:D308)</f>
        <v>1.7068423351594895</v>
      </c>
      <c r="G308" s="25">
        <f t="shared" si="14"/>
        <v>2</v>
      </c>
      <c r="H308" s="11" t="str">
        <f t="shared" si="15"/>
        <v/>
      </c>
      <c r="J308" s="26" t="str">
        <f t="shared" si="16"/>
        <v>2,2</v>
      </c>
    </row>
    <row r="309" spans="1:10" ht="17.7" thickBot="1" x14ac:dyDescent="0.6">
      <c r="A309" s="25">
        <v>305</v>
      </c>
      <c r="B309" s="28">
        <v>2</v>
      </c>
      <c r="C309" s="29">
        <v>3.16</v>
      </c>
      <c r="D309" s="30">
        <v>474</v>
      </c>
      <c r="E309" s="24" cm="1">
        <f t="array" ref="E309">TREND(B$5:B$354,C$5:D$354,C309:D309)</f>
        <v>1.5842660675638713</v>
      </c>
      <c r="G309" s="25">
        <f t="shared" si="14"/>
        <v>2</v>
      </c>
      <c r="H309" s="11" t="str">
        <f t="shared" si="15"/>
        <v/>
      </c>
      <c r="J309" s="26" t="str">
        <f t="shared" si="16"/>
        <v>2,2</v>
      </c>
    </row>
    <row r="310" spans="1:10" ht="17.7" thickBot="1" x14ac:dyDescent="0.6">
      <c r="A310" s="25">
        <v>306</v>
      </c>
      <c r="B310" s="28">
        <v>2</v>
      </c>
      <c r="C310" s="29">
        <v>2.63</v>
      </c>
      <c r="D310" s="30">
        <v>530</v>
      </c>
      <c r="E310" s="24" cm="1">
        <f t="array" ref="E310">TREND(B$5:B$354,C$5:D$354,C310:D310)</f>
        <v>1.7145599764102792</v>
      </c>
      <c r="G310" s="25">
        <f t="shared" si="14"/>
        <v>2</v>
      </c>
      <c r="H310" s="11" t="str">
        <f t="shared" si="15"/>
        <v/>
      </c>
      <c r="J310" s="26" t="str">
        <f t="shared" si="16"/>
        <v>2,2</v>
      </c>
    </row>
    <row r="311" spans="1:10" ht="17.7" thickBot="1" x14ac:dyDescent="0.6">
      <c r="A311" s="25">
        <v>307</v>
      </c>
      <c r="B311" s="28">
        <v>2</v>
      </c>
      <c r="C311" s="29">
        <v>2.5299999999999998</v>
      </c>
      <c r="D311" s="30">
        <v>508</v>
      </c>
      <c r="E311" s="24" cm="1">
        <f t="array" ref="E311">TREND(B$5:B$354,C$5:D$354,C311:D311)</f>
        <v>1.809228127738272</v>
      </c>
      <c r="G311" s="25">
        <f t="shared" si="14"/>
        <v>2</v>
      </c>
      <c r="H311" s="11" t="str">
        <f t="shared" si="15"/>
        <v/>
      </c>
      <c r="J311" s="26" t="str">
        <f t="shared" si="16"/>
        <v>2,2</v>
      </c>
    </row>
    <row r="312" spans="1:10" ht="17.7" thickBot="1" x14ac:dyDescent="0.6">
      <c r="A312" s="25">
        <v>308</v>
      </c>
      <c r="B312" s="28">
        <v>2</v>
      </c>
      <c r="C312" s="29">
        <v>2.14</v>
      </c>
      <c r="D312" s="30">
        <v>507</v>
      </c>
      <c r="E312" s="24" cm="1">
        <f t="array" ref="E312">TREND(B$5:B$354,C$5:D$354,C312:D312)</f>
        <v>1.9959383764187315</v>
      </c>
      <c r="G312" s="25">
        <f t="shared" si="14"/>
        <v>2</v>
      </c>
      <c r="H312" s="11" t="str">
        <f t="shared" si="15"/>
        <v/>
      </c>
      <c r="J312" s="26" t="str">
        <f t="shared" si="16"/>
        <v>2,2</v>
      </c>
    </row>
    <row r="313" spans="1:10" ht="17.7" thickBot="1" x14ac:dyDescent="0.6">
      <c r="A313" s="25">
        <v>309</v>
      </c>
      <c r="B313" s="28">
        <v>2</v>
      </c>
      <c r="C313" s="29">
        <v>2.4300000000000002</v>
      </c>
      <c r="D313" s="30">
        <v>643</v>
      </c>
      <c r="E313" s="24" cm="1">
        <f t="array" ref="E313">TREND(B$5:B$354,C$5:D$354,C313:D313)</f>
        <v>1.5660212788858665</v>
      </c>
      <c r="G313" s="25">
        <f t="shared" si="14"/>
        <v>2</v>
      </c>
      <c r="H313" s="11" t="str">
        <f t="shared" si="15"/>
        <v/>
      </c>
      <c r="J313" s="26" t="str">
        <f t="shared" si="16"/>
        <v>2,2</v>
      </c>
    </row>
    <row r="314" spans="1:10" ht="17.7" thickBot="1" x14ac:dyDescent="0.6">
      <c r="A314" s="25">
        <v>310</v>
      </c>
      <c r="B314" s="28">
        <v>2</v>
      </c>
      <c r="C314" s="29">
        <v>2.46</v>
      </c>
      <c r="D314" s="30">
        <v>599</v>
      </c>
      <c r="E314" s="24" cm="1">
        <f t="array" ref="E314">TREND(B$5:B$354,C$5:D$354,C314:D314)</f>
        <v>1.6465155787685397</v>
      </c>
      <c r="G314" s="25">
        <f t="shared" si="14"/>
        <v>2</v>
      </c>
      <c r="H314" s="11" t="str">
        <f t="shared" si="15"/>
        <v/>
      </c>
      <c r="J314" s="26" t="str">
        <f t="shared" si="16"/>
        <v>2,2</v>
      </c>
    </row>
    <row r="315" spans="1:10" ht="17.7" thickBot="1" x14ac:dyDescent="0.6">
      <c r="A315" s="25">
        <v>311</v>
      </c>
      <c r="B315" s="28">
        <v>2</v>
      </c>
      <c r="C315" s="29">
        <v>2.2999999999999998</v>
      </c>
      <c r="D315" s="30">
        <v>504</v>
      </c>
      <c r="E315" s="24" cm="1">
        <f t="array" ref="E315">TREND(B$5:B$354,C$5:D$354,C315:D315)</f>
        <v>1.9266784107709576</v>
      </c>
      <c r="G315" s="25">
        <f t="shared" si="14"/>
        <v>2</v>
      </c>
      <c r="H315" s="11" t="str">
        <f t="shared" si="15"/>
        <v/>
      </c>
      <c r="J315" s="26" t="str">
        <f t="shared" si="16"/>
        <v>2,2</v>
      </c>
    </row>
    <row r="316" spans="1:10" ht="17.7" thickBot="1" x14ac:dyDescent="0.6">
      <c r="A316" s="25">
        <v>312</v>
      </c>
      <c r="B316" s="28">
        <v>2</v>
      </c>
      <c r="C316" s="29">
        <v>2.78</v>
      </c>
      <c r="D316" s="30">
        <v>516</v>
      </c>
      <c r="E316" s="24" cm="1">
        <f t="array" ref="E316">TREND(B$5:B$354,C$5:D$354,C316:D316)</f>
        <v>1.673705042465925</v>
      </c>
      <c r="G316" s="25">
        <f t="shared" si="14"/>
        <v>2</v>
      </c>
      <c r="H316" s="11" t="str">
        <f t="shared" si="15"/>
        <v/>
      </c>
      <c r="J316" s="26" t="str">
        <f t="shared" si="16"/>
        <v>2,2</v>
      </c>
    </row>
    <row r="317" spans="1:10" ht="17.7" thickBot="1" x14ac:dyDescent="0.6">
      <c r="A317" s="25">
        <v>313</v>
      </c>
      <c r="B317" s="28">
        <v>2</v>
      </c>
      <c r="C317" s="29">
        <v>2.42</v>
      </c>
      <c r="D317" s="30">
        <v>548</v>
      </c>
      <c r="E317" s="24" cm="1">
        <f t="array" ref="E317">TREND(B$5:B$354,C$5:D$354,C317:D317)</f>
        <v>1.7752001960361241</v>
      </c>
      <c r="G317" s="25">
        <f t="shared" si="14"/>
        <v>2</v>
      </c>
      <c r="H317" s="11" t="str">
        <f t="shared" si="15"/>
        <v/>
      </c>
      <c r="J317" s="26" t="str">
        <f t="shared" si="16"/>
        <v>2,2</v>
      </c>
    </row>
    <row r="318" spans="1:10" ht="17.7" thickBot="1" x14ac:dyDescent="0.6">
      <c r="A318" s="25">
        <v>314</v>
      </c>
      <c r="B318" s="28">
        <v>2</v>
      </c>
      <c r="C318" s="29">
        <v>2.36</v>
      </c>
      <c r="D318" s="30">
        <v>448</v>
      </c>
      <c r="E318" s="24" cm="1">
        <f t="array" ref="E318">TREND(B$5:B$354,C$5:D$354,C318:D318)</f>
        <v>2.0188007684613183</v>
      </c>
      <c r="G318" s="25">
        <f t="shared" si="14"/>
        <v>2</v>
      </c>
      <c r="H318" s="11" t="str">
        <f t="shared" si="15"/>
        <v/>
      </c>
      <c r="J318" s="26" t="str">
        <f t="shared" si="16"/>
        <v>2,2</v>
      </c>
    </row>
    <row r="319" spans="1:10" ht="17.7" thickBot="1" x14ac:dyDescent="0.6">
      <c r="A319" s="25">
        <v>315</v>
      </c>
      <c r="B319" s="28">
        <v>2</v>
      </c>
      <c r="C319" s="29">
        <v>2.2799999999999998</v>
      </c>
      <c r="D319" s="30">
        <v>537</v>
      </c>
      <c r="E319" s="24" cm="1">
        <f t="array" ref="E319">TREND(B$5:B$354,C$5:D$354,C319:D319)</f>
        <v>1.8651246206114167</v>
      </c>
      <c r="G319" s="25">
        <f t="shared" si="14"/>
        <v>2</v>
      </c>
      <c r="H319" s="11" t="str">
        <f t="shared" si="15"/>
        <v/>
      </c>
      <c r="J319" s="26" t="str">
        <f t="shared" si="16"/>
        <v>2,2</v>
      </c>
    </row>
    <row r="320" spans="1:10" ht="17.7" thickBot="1" x14ac:dyDescent="0.6">
      <c r="A320" s="25">
        <v>316</v>
      </c>
      <c r="B320" s="28">
        <v>2</v>
      </c>
      <c r="C320" s="29">
        <v>3.34</v>
      </c>
      <c r="D320" s="30">
        <v>637</v>
      </c>
      <c r="E320" s="24" cm="1">
        <f t="array" ref="E320">TREND(B$5:B$354,C$5:D$354,C320:D320)</f>
        <v>1.148297949171821</v>
      </c>
      <c r="G320" s="25">
        <f t="shared" si="14"/>
        <v>1</v>
      </c>
      <c r="H320" s="11" t="str">
        <f t="shared" si="15"/>
        <v>**</v>
      </c>
      <c r="J320" s="26" t="str">
        <f t="shared" si="16"/>
        <v>2,1</v>
      </c>
    </row>
    <row r="321" spans="1:10" ht="17.7" thickBot="1" x14ac:dyDescent="0.6">
      <c r="A321" s="25">
        <v>317</v>
      </c>
      <c r="B321" s="28">
        <v>2</v>
      </c>
      <c r="C321" s="29">
        <v>2.91</v>
      </c>
      <c r="D321" s="30">
        <v>575</v>
      </c>
      <c r="E321" s="24" cm="1">
        <f t="array" ref="E321">TREND(B$5:B$354,C$5:D$354,C321:D321)</f>
        <v>1.4852135157682982</v>
      </c>
      <c r="G321" s="25">
        <f t="shared" si="14"/>
        <v>2</v>
      </c>
      <c r="H321" s="11" t="str">
        <f t="shared" si="15"/>
        <v/>
      </c>
      <c r="J321" s="26" t="str">
        <f t="shared" si="16"/>
        <v>2,2</v>
      </c>
    </row>
    <row r="322" spans="1:10" ht="17.7" thickBot="1" x14ac:dyDescent="0.6">
      <c r="A322" s="25">
        <v>318</v>
      </c>
      <c r="B322" s="28">
        <v>2</v>
      </c>
      <c r="C322" s="29">
        <v>3.46</v>
      </c>
      <c r="D322" s="30">
        <v>510</v>
      </c>
      <c r="E322" s="24" cm="1">
        <f t="array" ref="E322">TREND(B$5:B$354,C$5:D$354,C322:D322)</f>
        <v>1.3648237155251923</v>
      </c>
      <c r="G322" s="25">
        <f t="shared" si="14"/>
        <v>1</v>
      </c>
      <c r="H322" s="11" t="str">
        <f t="shared" si="15"/>
        <v>**</v>
      </c>
      <c r="J322" s="26" t="str">
        <f t="shared" si="16"/>
        <v>2,1</v>
      </c>
    </row>
    <row r="323" spans="1:10" ht="17.7" thickBot="1" x14ac:dyDescent="0.6">
      <c r="A323" s="25">
        <v>319</v>
      </c>
      <c r="B323" s="28">
        <v>2</v>
      </c>
      <c r="C323" s="29">
        <v>2.67</v>
      </c>
      <c r="D323" s="30">
        <v>562</v>
      </c>
      <c r="E323" s="24" cm="1">
        <f t="array" ref="E323">TREND(B$5:B$354,C$5:D$354,C323:D323)</f>
        <v>1.626764690374717</v>
      </c>
      <c r="G323" s="25">
        <f t="shared" si="14"/>
        <v>2</v>
      </c>
      <c r="H323" s="11" t="str">
        <f t="shared" si="15"/>
        <v/>
      </c>
      <c r="J323" s="26" t="str">
        <f t="shared" si="16"/>
        <v>2,2</v>
      </c>
    </row>
    <row r="324" spans="1:10" ht="17.7" thickBot="1" x14ac:dyDescent="0.6">
      <c r="A324" s="25">
        <v>320</v>
      </c>
      <c r="B324" s="28">
        <v>2</v>
      </c>
      <c r="C324" s="29">
        <v>3.08</v>
      </c>
      <c r="D324" s="30">
        <v>596</v>
      </c>
      <c r="E324" s="24" cm="1">
        <f t="array" ref="E324">TREND(B$5:B$354,C$5:D$354,C324:D324)</f>
        <v>1.3595716075741406</v>
      </c>
      <c r="G324" s="25">
        <f t="shared" si="14"/>
        <v>1</v>
      </c>
      <c r="H324" s="11" t="str">
        <f t="shared" si="15"/>
        <v>**</v>
      </c>
      <c r="J324" s="26" t="str">
        <f t="shared" si="16"/>
        <v>2,1</v>
      </c>
    </row>
    <row r="325" spans="1:10" ht="17.7" thickBot="1" x14ac:dyDescent="0.6">
      <c r="A325" s="25">
        <v>321</v>
      </c>
      <c r="B325" s="28">
        <v>2</v>
      </c>
      <c r="C325" s="29">
        <v>2.0099999999999998</v>
      </c>
      <c r="D325" s="30">
        <v>544</v>
      </c>
      <c r="E325" s="24" cm="1">
        <f t="array" ref="E325">TREND(B$5:B$354,C$5:D$354,C325:D325)</f>
        <v>1.9778311768914016</v>
      </c>
      <c r="G325" s="25">
        <f t="shared" si="14"/>
        <v>2</v>
      </c>
      <c r="H325" s="11" t="str">
        <f t="shared" si="15"/>
        <v/>
      </c>
      <c r="J325" s="26" t="str">
        <f t="shared" si="16"/>
        <v>2,2</v>
      </c>
    </row>
    <row r="326" spans="1:10" ht="17.7" thickBot="1" x14ac:dyDescent="0.6">
      <c r="A326" s="25">
        <v>322</v>
      </c>
      <c r="B326" s="28">
        <v>2</v>
      </c>
      <c r="C326" s="29">
        <v>2.65</v>
      </c>
      <c r="D326" s="30">
        <v>576</v>
      </c>
      <c r="E326" s="24" cm="1">
        <f t="array" ref="E326">TREND(B$5:B$354,C$5:D$354,C326:D326)</f>
        <v>1.6061002314471993</v>
      </c>
      <c r="G326" s="25">
        <f t="shared" ref="G326:G354" si="17">IF(E326&gt;G$4, 2, 1)</f>
        <v>2</v>
      </c>
      <c r="H326" s="11" t="str">
        <f t="shared" si="15"/>
        <v/>
      </c>
      <c r="J326" s="26" t="str">
        <f t="shared" si="16"/>
        <v>2,2</v>
      </c>
    </row>
    <row r="327" spans="1:10" ht="17.7" thickBot="1" x14ac:dyDescent="0.6">
      <c r="A327" s="25">
        <v>323</v>
      </c>
      <c r="B327" s="28">
        <v>2</v>
      </c>
      <c r="C327" s="29">
        <v>3.24</v>
      </c>
      <c r="D327" s="30">
        <v>557</v>
      </c>
      <c r="E327" s="24" cm="1">
        <f t="array" ref="E327">TREND(B$5:B$354,C$5:D$354,C327:D327)</f>
        <v>1.3677861642607247</v>
      </c>
      <c r="G327" s="25">
        <f t="shared" si="17"/>
        <v>1</v>
      </c>
      <c r="H327" s="11" t="str">
        <f t="shared" si="15"/>
        <v>**</v>
      </c>
      <c r="J327" s="26" t="str">
        <f t="shared" si="16"/>
        <v>2,1</v>
      </c>
    </row>
    <row r="328" spans="1:10" ht="17.7" thickBot="1" x14ac:dyDescent="0.6">
      <c r="A328" s="25">
        <v>324</v>
      </c>
      <c r="B328" s="28">
        <v>2</v>
      </c>
      <c r="C328" s="29">
        <v>2.35</v>
      </c>
      <c r="D328" s="30">
        <v>558</v>
      </c>
      <c r="E328" s="24" cm="1">
        <f t="array" ref="E328">TREND(B$5:B$354,C$5:D$354,C328:D328)</f>
        <v>1.786805322318699</v>
      </c>
      <c r="G328" s="25">
        <f t="shared" si="17"/>
        <v>2</v>
      </c>
      <c r="H328" s="11" t="str">
        <f t="shared" si="15"/>
        <v/>
      </c>
      <c r="J328" s="26" t="str">
        <f t="shared" si="16"/>
        <v>2,2</v>
      </c>
    </row>
    <row r="329" spans="1:10" ht="17.7" thickBot="1" x14ac:dyDescent="0.6">
      <c r="A329" s="25">
        <v>325</v>
      </c>
      <c r="B329" s="28">
        <v>2</v>
      </c>
      <c r="C329" s="29">
        <v>1.86</v>
      </c>
      <c r="D329" s="30">
        <v>450</v>
      </c>
      <c r="E329" s="24" cm="1">
        <f t="array" ref="E329">TREND(B$5:B$354,C$5:D$354,C329:D329)</f>
        <v>2.2511096778388322</v>
      </c>
      <c r="G329" s="25">
        <f t="shared" si="17"/>
        <v>2</v>
      </c>
      <c r="H329" s="11" t="str">
        <f t="shared" si="15"/>
        <v/>
      </c>
      <c r="J329" s="26" t="str">
        <f t="shared" si="16"/>
        <v>2,2</v>
      </c>
    </row>
    <row r="330" spans="1:10" ht="17.7" thickBot="1" x14ac:dyDescent="0.6">
      <c r="A330" s="25">
        <v>326</v>
      </c>
      <c r="B330" s="28">
        <v>2</v>
      </c>
      <c r="C330" s="29">
        <v>2.34</v>
      </c>
      <c r="D330" s="30">
        <v>503</v>
      </c>
      <c r="E330" s="24" cm="1">
        <f t="array" ref="E330">TREND(B$5:B$354,C$5:D$354,C330:D330)</f>
        <v>1.9099014368752245</v>
      </c>
      <c r="G330" s="25">
        <f t="shared" si="17"/>
        <v>2</v>
      </c>
      <c r="H330" s="11" t="str">
        <f t="shared" si="15"/>
        <v/>
      </c>
      <c r="J330" s="26" t="str">
        <f t="shared" si="16"/>
        <v>2,2</v>
      </c>
    </row>
    <row r="331" spans="1:10" ht="17.7" thickBot="1" x14ac:dyDescent="0.6">
      <c r="A331" s="25">
        <v>327</v>
      </c>
      <c r="B331" s="28">
        <v>2</v>
      </c>
      <c r="C331" s="29">
        <v>2.41</v>
      </c>
      <c r="D331" s="30">
        <v>693</v>
      </c>
      <c r="E331" s="24" cm="1">
        <f t="array" ref="E331">TREND(B$5:B$354,C$5:D$354,C331:D331)</f>
        <v>1.4678822976239889</v>
      </c>
      <c r="G331" s="25">
        <f t="shared" si="17"/>
        <v>2</v>
      </c>
      <c r="H331" s="11" t="str">
        <f t="shared" si="15"/>
        <v/>
      </c>
      <c r="J331" s="26" t="str">
        <f t="shared" si="16"/>
        <v>2,2</v>
      </c>
    </row>
    <row r="332" spans="1:10" ht="17.7" thickBot="1" x14ac:dyDescent="0.6">
      <c r="A332" s="25">
        <v>328</v>
      </c>
      <c r="B332" s="28">
        <v>2</v>
      </c>
      <c r="C332" s="29">
        <v>2.27</v>
      </c>
      <c r="D332" s="30">
        <v>536</v>
      </c>
      <c r="E332" s="24" cm="1">
        <f t="array" ref="E332">TREND(B$5:B$354,C$5:D$354,C332:D332)</f>
        <v>1.8720089516664036</v>
      </c>
      <c r="G332" s="25">
        <f t="shared" si="17"/>
        <v>2</v>
      </c>
      <c r="H332" s="11" t="str">
        <f t="shared" si="15"/>
        <v/>
      </c>
      <c r="J332" s="26" t="str">
        <f t="shared" si="16"/>
        <v>2,2</v>
      </c>
    </row>
    <row r="333" spans="1:10" ht="17.7" thickBot="1" x14ac:dyDescent="0.6">
      <c r="A333" s="25">
        <v>329</v>
      </c>
      <c r="B333" s="28">
        <v>2</v>
      </c>
      <c r="C333" s="29">
        <v>2.82</v>
      </c>
      <c r="D333" s="30">
        <v>501</v>
      </c>
      <c r="E333" s="24" cm="1">
        <f t="array" ref="E333">TREND(B$5:B$354,C$5:D$354,C333:D333)</f>
        <v>1.6870570494779988</v>
      </c>
      <c r="G333" s="25">
        <f t="shared" si="17"/>
        <v>2</v>
      </c>
      <c r="H333" s="11" t="str">
        <f t="shared" si="15"/>
        <v/>
      </c>
      <c r="J333" s="26" t="str">
        <f t="shared" si="16"/>
        <v>2,2</v>
      </c>
    </row>
    <row r="334" spans="1:10" ht="17.7" thickBot="1" x14ac:dyDescent="0.6">
      <c r="A334" s="25">
        <v>330</v>
      </c>
      <c r="B334" s="28">
        <v>2</v>
      </c>
      <c r="C334" s="29">
        <v>2.69</v>
      </c>
      <c r="D334" s="30">
        <v>458</v>
      </c>
      <c r="E334" s="24" cm="1">
        <f t="array" ref="E334">TREND(B$5:B$354,C$5:D$354,C334:D334)</f>
        <v>1.8411154551381328</v>
      </c>
      <c r="G334" s="25">
        <f t="shared" si="17"/>
        <v>2</v>
      </c>
      <c r="H334" s="11" t="str">
        <f t="shared" si="15"/>
        <v/>
      </c>
      <c r="J334" s="26" t="str">
        <f t="shared" si="16"/>
        <v>2,2</v>
      </c>
    </row>
    <row r="335" spans="1:10" ht="17.7" thickBot="1" x14ac:dyDescent="0.6">
      <c r="A335" s="25">
        <v>331</v>
      </c>
      <c r="B335" s="28">
        <v>2</v>
      </c>
      <c r="C335" s="29">
        <v>2.17</v>
      </c>
      <c r="D335" s="30">
        <v>429</v>
      </c>
      <c r="E335" s="24" cm="1">
        <f t="array" ref="E335">TREND(B$5:B$354,C$5:D$354,C335:D335)</f>
        <v>2.1496030585060772</v>
      </c>
      <c r="G335" s="25">
        <f t="shared" si="17"/>
        <v>2</v>
      </c>
      <c r="H335" s="11" t="str">
        <f t="shared" si="15"/>
        <v/>
      </c>
      <c r="J335" s="26" t="str">
        <f t="shared" si="16"/>
        <v>2,2</v>
      </c>
    </row>
    <row r="336" spans="1:10" ht="17.7" thickBot="1" x14ac:dyDescent="0.6">
      <c r="A336" s="25">
        <v>332</v>
      </c>
      <c r="B336" s="28">
        <v>2</v>
      </c>
      <c r="C336" s="29">
        <v>3.25</v>
      </c>
      <c r="D336" s="30">
        <v>593</v>
      </c>
      <c r="E336" s="24" cm="1">
        <f t="array" ref="E336">TREND(B$5:B$354,C$5:D$354,C336:D336)</f>
        <v>1.2855793809362224</v>
      </c>
      <c r="G336" s="25">
        <f t="shared" si="17"/>
        <v>1</v>
      </c>
      <c r="H336" s="11" t="str">
        <f t="shared" si="15"/>
        <v>**</v>
      </c>
      <c r="J336" s="26" t="str">
        <f t="shared" si="16"/>
        <v>2,1</v>
      </c>
    </row>
    <row r="337" spans="1:10" ht="17.7" thickBot="1" x14ac:dyDescent="0.6">
      <c r="A337" s="25">
        <v>333</v>
      </c>
      <c r="B337" s="28">
        <v>2</v>
      </c>
      <c r="C337" s="29">
        <v>3.27</v>
      </c>
      <c r="D337" s="30">
        <v>387</v>
      </c>
      <c r="E337" s="24" cm="1">
        <f t="array" ref="E337">TREND(B$5:B$354,C$5:D$354,C337:D337)</f>
        <v>1.7194412923136544</v>
      </c>
      <c r="G337" s="25">
        <f t="shared" si="17"/>
        <v>2</v>
      </c>
      <c r="H337" s="11" t="str">
        <f t="shared" si="15"/>
        <v/>
      </c>
      <c r="J337" s="26" t="str">
        <f t="shared" si="16"/>
        <v>2,2</v>
      </c>
    </row>
    <row r="338" spans="1:10" ht="17.7" thickBot="1" x14ac:dyDescent="0.6">
      <c r="A338" s="25">
        <v>334</v>
      </c>
      <c r="B338" s="28">
        <v>2</v>
      </c>
      <c r="C338" s="29">
        <v>2.62</v>
      </c>
      <c r="D338" s="30">
        <v>538</v>
      </c>
      <c r="E338" s="24" cm="1">
        <f t="array" ref="E338">TREND(B$5:B$354,C$5:D$354,C338:D338)</f>
        <v>1.7020756768816767</v>
      </c>
      <c r="G338" s="25">
        <f t="shared" si="17"/>
        <v>2</v>
      </c>
      <c r="H338" s="11" t="str">
        <f t="shared" si="15"/>
        <v/>
      </c>
      <c r="J338" s="26" t="str">
        <f t="shared" si="16"/>
        <v>2,2</v>
      </c>
    </row>
    <row r="339" spans="1:10" ht="17.7" thickBot="1" x14ac:dyDescent="0.6">
      <c r="A339" s="25">
        <v>335</v>
      </c>
      <c r="B339" s="28">
        <v>2</v>
      </c>
      <c r="C339" s="29">
        <v>2.19</v>
      </c>
      <c r="D339" s="30">
        <v>418</v>
      </c>
      <c r="E339" s="24" cm="1">
        <f t="array" ref="E339">TREND(B$5:B$354,C$5:D$354,C339:D339)</f>
        <v>2.1638113072390652</v>
      </c>
      <c r="G339" s="25">
        <f t="shared" si="17"/>
        <v>2</v>
      </c>
      <c r="H339" s="11" t="str">
        <f t="shared" si="15"/>
        <v/>
      </c>
      <c r="J339" s="26" t="str">
        <f t="shared" si="16"/>
        <v>2,2</v>
      </c>
    </row>
    <row r="340" spans="1:10" ht="17.7" thickBot="1" x14ac:dyDescent="0.6">
      <c r="A340" s="25">
        <v>336</v>
      </c>
      <c r="B340" s="28">
        <v>2</v>
      </c>
      <c r="C340" s="29">
        <v>3.03</v>
      </c>
      <c r="D340" s="30">
        <v>353</v>
      </c>
      <c r="E340" s="24" cm="1">
        <f t="array" ref="E340">TREND(B$5:B$354,C$5:D$354,C340:D340)</f>
        <v>1.9061859382817827</v>
      </c>
      <c r="G340" s="25">
        <f t="shared" si="17"/>
        <v>2</v>
      </c>
      <c r="H340" s="11" t="str">
        <f t="shared" si="15"/>
        <v/>
      </c>
      <c r="J340" s="26" t="str">
        <f t="shared" si="16"/>
        <v>2,2</v>
      </c>
    </row>
    <row r="341" spans="1:10" ht="17.7" thickBot="1" x14ac:dyDescent="0.6">
      <c r="A341" s="25">
        <v>337</v>
      </c>
      <c r="B341" s="28">
        <v>2</v>
      </c>
      <c r="C341" s="29">
        <v>3.36</v>
      </c>
      <c r="D341" s="30">
        <v>483</v>
      </c>
      <c r="E341" s="24" cm="1">
        <f t="array" ref="E341">TREND(B$5:B$354,C$5:D$354,C341:D341)</f>
        <v>1.4702522171774013</v>
      </c>
      <c r="G341" s="25">
        <f t="shared" si="17"/>
        <v>2</v>
      </c>
      <c r="H341" s="11" t="str">
        <f t="shared" si="15"/>
        <v/>
      </c>
      <c r="J341" s="26" t="str">
        <f t="shared" si="16"/>
        <v>2,2</v>
      </c>
    </row>
    <row r="342" spans="1:10" ht="17.7" thickBot="1" x14ac:dyDescent="0.6">
      <c r="A342" s="25">
        <v>338</v>
      </c>
      <c r="B342" s="28">
        <v>2</v>
      </c>
      <c r="C342" s="29">
        <v>2.89</v>
      </c>
      <c r="D342" s="30">
        <v>519</v>
      </c>
      <c r="E342" s="24" cm="1">
        <f t="array" ref="E342">TREND(B$5:B$354,C$5:D$354,C342:D342)</f>
        <v>1.615193961379811</v>
      </c>
      <c r="G342" s="25">
        <f t="shared" si="17"/>
        <v>2</v>
      </c>
      <c r="H342" s="11" t="str">
        <f t="shared" si="15"/>
        <v/>
      </c>
      <c r="J342" s="26" t="str">
        <f t="shared" si="16"/>
        <v>2,2</v>
      </c>
    </row>
    <row r="343" spans="1:10" ht="17.7" thickBot="1" x14ac:dyDescent="0.6">
      <c r="A343" s="25">
        <v>339</v>
      </c>
      <c r="B343" s="28">
        <v>2</v>
      </c>
      <c r="C343" s="29">
        <v>2.77</v>
      </c>
      <c r="D343" s="30">
        <v>565</v>
      </c>
      <c r="E343" s="24" cm="1">
        <f t="array" ref="E343">TREND(B$5:B$354,C$5:D$354,C343:D343)</f>
        <v>1.5729858702787474</v>
      </c>
      <c r="G343" s="25">
        <f t="shared" si="17"/>
        <v>2</v>
      </c>
      <c r="H343" s="11" t="str">
        <f t="shared" si="15"/>
        <v/>
      </c>
      <c r="J343" s="26" t="str">
        <f t="shared" si="16"/>
        <v>2,2</v>
      </c>
    </row>
    <row r="344" spans="1:10" ht="17.7" thickBot="1" x14ac:dyDescent="0.6">
      <c r="A344" s="25">
        <v>340</v>
      </c>
      <c r="B344" s="28">
        <v>2</v>
      </c>
      <c r="C344" s="29">
        <v>3.02</v>
      </c>
      <c r="D344" s="30">
        <v>491</v>
      </c>
      <c r="E344" s="24" cm="1">
        <f t="array" ref="E344">TREND(B$5:B$354,C$5:D$354,C344:D344)</f>
        <v>1.6139325303235514</v>
      </c>
      <c r="G344" s="25">
        <f t="shared" si="17"/>
        <v>2</v>
      </c>
      <c r="H344" s="11" t="str">
        <f t="shared" ref="H344:H354" si="18">IF($B344&lt;&gt;G344,"**","")</f>
        <v/>
      </c>
      <c r="J344" s="26" t="str">
        <f t="shared" si="16"/>
        <v>2,2</v>
      </c>
    </row>
    <row r="345" spans="1:10" ht="17.7" thickBot="1" x14ac:dyDescent="0.6">
      <c r="A345" s="25">
        <v>341</v>
      </c>
      <c r="B345" s="28">
        <v>2</v>
      </c>
      <c r="C345" s="29">
        <v>2.4900000000000002</v>
      </c>
      <c r="D345" s="30">
        <v>519</v>
      </c>
      <c r="E345" s="24" cm="1">
        <f t="array" ref="E345">TREND(B$5:B$354,C$5:D$354,C345:D345)</f>
        <v>1.8044844009855714</v>
      </c>
      <c r="G345" s="25">
        <f t="shared" si="17"/>
        <v>2</v>
      </c>
      <c r="H345" s="11" t="str">
        <f t="shared" si="18"/>
        <v/>
      </c>
      <c r="J345" s="26" t="str">
        <f t="shared" si="16"/>
        <v>2,2</v>
      </c>
    </row>
    <row r="346" spans="1:10" ht="17.7" thickBot="1" x14ac:dyDescent="0.6">
      <c r="A346" s="25">
        <v>342</v>
      </c>
      <c r="B346" s="28">
        <v>2</v>
      </c>
      <c r="C346" s="29">
        <v>2.35</v>
      </c>
      <c r="D346" s="30">
        <v>490</v>
      </c>
      <c r="E346" s="24" cm="1">
        <f t="array" ref="E346">TREND(B$5:B$354,C$5:D$354,C346:D346)</f>
        <v>1.9331460867280432</v>
      </c>
      <c r="G346" s="25">
        <f t="shared" si="17"/>
        <v>2</v>
      </c>
      <c r="H346" s="11" t="str">
        <f t="shared" si="18"/>
        <v/>
      </c>
      <c r="J346" s="26" t="str">
        <f t="shared" si="16"/>
        <v>2,2</v>
      </c>
    </row>
    <row r="347" spans="1:10" ht="17.7" thickBot="1" x14ac:dyDescent="0.6">
      <c r="A347" s="25">
        <v>343</v>
      </c>
      <c r="B347" s="28">
        <v>2</v>
      </c>
      <c r="C347" s="29">
        <v>2.23</v>
      </c>
      <c r="D347" s="30">
        <v>590</v>
      </c>
      <c r="E347" s="24" cm="1">
        <f t="array" ref="E347">TREND(B$5:B$354,C$5:D$354,C347:D347)</f>
        <v>1.7747262121254419</v>
      </c>
      <c r="G347" s="25">
        <f t="shared" si="17"/>
        <v>2</v>
      </c>
      <c r="H347" s="11" t="str">
        <f t="shared" si="18"/>
        <v/>
      </c>
      <c r="J347" s="26" t="str">
        <f t="shared" si="16"/>
        <v>2,2</v>
      </c>
    </row>
    <row r="348" spans="1:10" ht="17.7" thickBot="1" x14ac:dyDescent="0.6">
      <c r="A348" s="25">
        <v>344</v>
      </c>
      <c r="B348" s="28">
        <v>2</v>
      </c>
      <c r="C348" s="29">
        <v>2.4500000000000002</v>
      </c>
      <c r="D348" s="30">
        <v>613</v>
      </c>
      <c r="E348" s="24" cm="1">
        <f t="array" ref="E348">TREND(B$5:B$354,C$5:D$354,C348:D348)</f>
        <v>1.6211188588508771</v>
      </c>
      <c r="G348" s="25">
        <f t="shared" si="17"/>
        <v>2</v>
      </c>
      <c r="H348" s="11" t="str">
        <f t="shared" si="18"/>
        <v/>
      </c>
      <c r="J348" s="26" t="str">
        <f t="shared" si="16"/>
        <v>2,2</v>
      </c>
    </row>
    <row r="349" spans="1:10" ht="17.7" thickBot="1" x14ac:dyDescent="0.6">
      <c r="A349" s="25">
        <v>345</v>
      </c>
      <c r="B349" s="28">
        <v>2</v>
      </c>
      <c r="C349" s="29">
        <v>2.72</v>
      </c>
      <c r="D349" s="30">
        <v>623</v>
      </c>
      <c r="E349" s="24" cm="1">
        <f t="array" ref="E349">TREND(B$5:B$354,C$5:D$354,C349:D349)</f>
        <v>1.4718271114685559</v>
      </c>
      <c r="G349" s="25">
        <f t="shared" si="17"/>
        <v>2</v>
      </c>
      <c r="H349" s="11" t="str">
        <f t="shared" si="18"/>
        <v/>
      </c>
      <c r="J349" s="26" t="str">
        <f t="shared" si="16"/>
        <v>2,2</v>
      </c>
    </row>
    <row r="350" spans="1:10" ht="17.7" thickBot="1" x14ac:dyDescent="0.6">
      <c r="A350" s="25">
        <v>346</v>
      </c>
      <c r="B350" s="28">
        <v>2</v>
      </c>
      <c r="C350" s="29">
        <v>2.29</v>
      </c>
      <c r="D350" s="30">
        <v>491</v>
      </c>
      <c r="E350" s="24" cm="1">
        <f t="array" ref="E350">TREND(B$5:B$354,C$5:D$354,C350:D350)</f>
        <v>1.9593875826040641</v>
      </c>
      <c r="G350" s="25">
        <f t="shared" si="17"/>
        <v>2</v>
      </c>
      <c r="H350" s="11" t="str">
        <f t="shared" si="18"/>
        <v/>
      </c>
      <c r="J350" s="26" t="str">
        <f t="shared" si="16"/>
        <v>2,2</v>
      </c>
    </row>
    <row r="351" spans="1:10" ht="17.7" thickBot="1" x14ac:dyDescent="0.6">
      <c r="A351" s="25">
        <v>347</v>
      </c>
      <c r="B351" s="28">
        <v>2</v>
      </c>
      <c r="C351" s="29">
        <v>2.72</v>
      </c>
      <c r="D351" s="30">
        <v>507</v>
      </c>
      <c r="E351" s="24" cm="1">
        <f t="array" ref="E351">TREND(B$5:B$354,C$5:D$354,C351:D351)</f>
        <v>1.7214672389903787</v>
      </c>
      <c r="G351" s="25">
        <f t="shared" si="17"/>
        <v>2</v>
      </c>
      <c r="H351" s="11" t="str">
        <f t="shared" si="18"/>
        <v/>
      </c>
      <c r="J351" s="26" t="str">
        <f t="shared" si="16"/>
        <v>2,2</v>
      </c>
    </row>
    <row r="352" spans="1:10" ht="17.7" thickBot="1" x14ac:dyDescent="0.6">
      <c r="A352" s="25">
        <v>348</v>
      </c>
      <c r="B352" s="28">
        <v>2</v>
      </c>
      <c r="C352" s="29">
        <v>2.4900000000000002</v>
      </c>
      <c r="D352" s="30">
        <v>522</v>
      </c>
      <c r="E352" s="24" cm="1">
        <f t="array" ref="E352">TREND(B$5:B$354,C$5:D$354,C352:D352)</f>
        <v>1.7980281907910416</v>
      </c>
      <c r="G352" s="25">
        <f t="shared" si="17"/>
        <v>2</v>
      </c>
      <c r="H352" s="11" t="str">
        <f t="shared" si="18"/>
        <v/>
      </c>
      <c r="J352" s="26" t="str">
        <f t="shared" si="16"/>
        <v>2,2</v>
      </c>
    </row>
    <row r="353" spans="1:10" ht="17.7" thickBot="1" x14ac:dyDescent="0.6">
      <c r="A353" s="25">
        <v>349</v>
      </c>
      <c r="B353" s="28">
        <v>2</v>
      </c>
      <c r="C353" s="29">
        <v>2.29</v>
      </c>
      <c r="D353" s="30">
        <v>433</v>
      </c>
      <c r="E353" s="24" cm="1">
        <f t="array" ref="E353">TREND(B$5:B$354,C$5:D$354,C353:D353)</f>
        <v>2.0842076463649759</v>
      </c>
      <c r="G353" s="25">
        <f t="shared" si="17"/>
        <v>2</v>
      </c>
      <c r="H353" s="11" t="str">
        <f t="shared" si="18"/>
        <v/>
      </c>
      <c r="J353" s="26" t="str">
        <f t="shared" si="16"/>
        <v>2,2</v>
      </c>
    </row>
    <row r="354" spans="1:10" ht="17.7" thickBot="1" x14ac:dyDescent="0.6">
      <c r="A354" s="25">
        <v>350</v>
      </c>
      <c r="B354" s="28">
        <v>2</v>
      </c>
      <c r="C354" s="29">
        <v>2.23</v>
      </c>
      <c r="D354" s="30">
        <v>524</v>
      </c>
      <c r="E354" s="24" cm="1">
        <f t="array" ref="E354">TREND(B$5:B$354,C$5:D$354,C354:D354)</f>
        <v>1.9167628364050993</v>
      </c>
      <c r="G354" s="25">
        <f t="shared" si="17"/>
        <v>2</v>
      </c>
      <c r="H354" s="11" t="str">
        <f t="shared" si="18"/>
        <v/>
      </c>
      <c r="J354" s="26" t="str">
        <f t="shared" si="16"/>
        <v>2,2</v>
      </c>
    </row>
    <row r="355" spans="1:10" ht="17.7" thickBot="1" x14ac:dyDescent="0.6">
      <c r="A355" s="20" t="s">
        <v>6</v>
      </c>
      <c r="B355" s="21">
        <v>1</v>
      </c>
      <c r="C355" s="50">
        <f>AVERAGE(C5:C179)</f>
        <v>3.1870285714285722</v>
      </c>
      <c r="D355" s="50">
        <f>AVERAGE(D5:D179)</f>
        <v>597.96571428571428</v>
      </c>
      <c r="E355" s="50">
        <f>AVERAGE(E5:E179)</f>
        <v>1.3046925393635926</v>
      </c>
      <c r="G355" s="7" t="s">
        <v>25</v>
      </c>
      <c r="H355" s="51"/>
      <c r="I355" s="12"/>
      <c r="J355" s="12"/>
    </row>
    <row r="356" spans="1:10" ht="17.7" thickBot="1" x14ac:dyDescent="0.6">
      <c r="A356" s="52" t="s">
        <v>26</v>
      </c>
      <c r="B356" s="14">
        <v>2</v>
      </c>
      <c r="C356" s="53">
        <f>AVERAGE(C180:C354)</f>
        <v>2.6858857142857149</v>
      </c>
      <c r="D356" s="50">
        <f>AVERAGE(D6:D180)</f>
        <v>597.49142857142863</v>
      </c>
      <c r="E356" s="50">
        <f>AVERAGE(E6:E180)</f>
        <v>1.3047127002707164</v>
      </c>
      <c r="G356" s="54">
        <f>COUNTIF(H5:H354,"")/A354</f>
        <v>0.7628571428571429</v>
      </c>
      <c r="H356" s="55"/>
      <c r="I356" s="12"/>
      <c r="J356" s="12"/>
    </row>
    <row r="357" spans="1:10" x14ac:dyDescent="0.55000000000000004">
      <c r="A357" s="3"/>
      <c r="B357" s="3"/>
      <c r="C357" s="3"/>
      <c r="D357" s="3"/>
      <c r="E357" s="3"/>
      <c r="I357" s="12"/>
      <c r="J357" s="12"/>
    </row>
    <row r="358" spans="1:10" x14ac:dyDescent="0.55000000000000004">
      <c r="A358" s="12"/>
      <c r="B358" s="56"/>
      <c r="C358" s="56"/>
      <c r="D358" s="56"/>
      <c r="E358" s="56"/>
      <c r="F358" s="12"/>
      <c r="G358" s="56"/>
      <c r="H358" s="56"/>
      <c r="I358" s="56"/>
      <c r="J358" s="56"/>
    </row>
    <row r="359" spans="1:10" x14ac:dyDescent="0.55000000000000004">
      <c r="A359" s="12"/>
      <c r="B359" s="12"/>
      <c r="C359" s="12"/>
      <c r="D359" s="12"/>
      <c r="E359" s="28"/>
      <c r="F359" s="12"/>
      <c r="G359" s="12"/>
      <c r="H359" s="12"/>
      <c r="I359" s="56"/>
      <c r="J359" s="56"/>
    </row>
    <row r="360" spans="1:10" x14ac:dyDescent="0.55000000000000004">
      <c r="A360" s="28"/>
      <c r="B360" s="28"/>
      <c r="C360" s="28"/>
      <c r="D360" s="28"/>
      <c r="E360" s="28"/>
      <c r="F360" s="12"/>
      <c r="G360" s="57"/>
      <c r="H360" s="12"/>
      <c r="I360" s="56"/>
      <c r="J360" s="56"/>
    </row>
    <row r="361" spans="1:10" x14ac:dyDescent="0.55000000000000004">
      <c r="A361" s="28"/>
      <c r="B361" s="28"/>
      <c r="C361" s="29"/>
      <c r="D361" s="58"/>
      <c r="E361" s="58"/>
      <c r="F361" s="12"/>
      <c r="G361" s="28"/>
      <c r="H361" s="12"/>
      <c r="I361" s="56"/>
      <c r="J361" s="56"/>
    </row>
    <row r="362" spans="1:10" x14ac:dyDescent="0.55000000000000004">
      <c r="A362" s="28"/>
      <c r="B362" s="28"/>
      <c r="C362" s="29"/>
      <c r="D362" s="58"/>
      <c r="E362" s="58"/>
      <c r="F362" s="12"/>
      <c r="G362" s="28"/>
      <c r="H362" s="12"/>
      <c r="I362" s="56"/>
      <c r="J362" s="56"/>
    </row>
    <row r="363" spans="1:10" x14ac:dyDescent="0.55000000000000004">
      <c r="A363" s="28"/>
      <c r="B363" s="28"/>
      <c r="C363" s="29"/>
      <c r="D363" s="58"/>
      <c r="E363" s="58"/>
      <c r="F363" s="12"/>
      <c r="G363" s="28"/>
      <c r="H363" s="12"/>
      <c r="I363" s="56"/>
      <c r="J363" s="56"/>
    </row>
    <row r="364" spans="1:10" x14ac:dyDescent="0.55000000000000004">
      <c r="A364" s="28"/>
      <c r="B364" s="28"/>
      <c r="C364" s="29"/>
      <c r="D364" s="58"/>
      <c r="E364" s="58"/>
      <c r="F364" s="12"/>
      <c r="G364" s="28"/>
      <c r="H364" s="12"/>
      <c r="I364" s="56"/>
      <c r="J364" s="56"/>
    </row>
    <row r="365" spans="1:10" x14ac:dyDescent="0.55000000000000004">
      <c r="A365" s="28"/>
      <c r="B365" s="28"/>
      <c r="C365" s="29"/>
      <c r="D365" s="58"/>
      <c r="E365" s="58"/>
      <c r="F365" s="12"/>
      <c r="G365" s="28"/>
      <c r="H365" s="12"/>
      <c r="I365" s="56"/>
      <c r="J365" s="56"/>
    </row>
    <row r="366" spans="1:10" x14ac:dyDescent="0.55000000000000004">
      <c r="A366" s="28"/>
      <c r="B366" s="28"/>
      <c r="C366" s="29"/>
      <c r="D366" s="58"/>
      <c r="E366" s="58"/>
      <c r="F366" s="12"/>
      <c r="G366" s="28"/>
      <c r="H366" s="12"/>
      <c r="I366" s="56"/>
      <c r="J366" s="56"/>
    </row>
    <row r="367" spans="1:10" x14ac:dyDescent="0.55000000000000004">
      <c r="A367" s="56"/>
      <c r="B367" s="56"/>
      <c r="C367" s="56"/>
      <c r="D367" s="56"/>
      <c r="E367" s="56"/>
      <c r="F367" s="12"/>
      <c r="G367" s="12"/>
      <c r="H367" s="12"/>
      <c r="I367" s="56"/>
      <c r="J367" s="56"/>
    </row>
    <row r="368" spans="1:10" x14ac:dyDescent="0.55000000000000004">
      <c r="A368" s="56"/>
      <c r="B368" s="56"/>
      <c r="C368" s="56"/>
      <c r="D368" s="56"/>
      <c r="E368" s="56"/>
      <c r="F368" s="12"/>
      <c r="G368" s="12"/>
      <c r="H368" s="12"/>
      <c r="I368" s="56"/>
      <c r="J368" s="56"/>
    </row>
  </sheetData>
  <printOptions gridLines="1" gridLinesSet="0"/>
  <pageMargins left="0.75" right="0.75" top="1" bottom="1" header="0.5" footer="0.5"/>
  <pageSetup fitToWidth="2" fitToHeight="2"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F57F-E317-484B-B169-077CF6236768}">
  <dimension ref="B1:CV42"/>
  <sheetViews>
    <sheetView showGridLines="0" topLeftCell="A13" workbookViewId="0"/>
  </sheetViews>
  <sheetFormatPr defaultRowHeight="12.3" x14ac:dyDescent="0.4"/>
  <cols>
    <col min="12" max="12" width="15.109375" bestFit="1" customWidth="1"/>
  </cols>
  <sheetData>
    <row r="1" spans="2:100" ht="18.3" x14ac:dyDescent="0.7">
      <c r="B1" s="59" t="s">
        <v>823</v>
      </c>
      <c r="N1" t="s">
        <v>851</v>
      </c>
      <c r="CV1" s="75" t="s">
        <v>844</v>
      </c>
    </row>
    <row r="3" spans="2:100" ht="15.6" x14ac:dyDescent="0.6">
      <c r="B3" s="65" t="s">
        <v>32</v>
      </c>
      <c r="C3" s="66"/>
      <c r="D3" s="66"/>
      <c r="E3" s="66"/>
      <c r="F3" s="66"/>
      <c r="G3" s="66"/>
      <c r="H3" s="66"/>
      <c r="I3" s="67"/>
      <c r="L3" s="65" t="s">
        <v>33</v>
      </c>
      <c r="M3" s="66"/>
      <c r="N3" s="66"/>
      <c r="O3" s="67"/>
    </row>
    <row r="4" spans="2:100" ht="12.9" x14ac:dyDescent="0.5">
      <c r="B4" s="68" t="s">
        <v>443</v>
      </c>
      <c r="C4" s="64"/>
      <c r="D4" s="68" t="s">
        <v>444</v>
      </c>
      <c r="E4" s="64"/>
      <c r="F4" s="68" t="s">
        <v>37</v>
      </c>
      <c r="G4" s="64"/>
      <c r="H4" s="68" t="s">
        <v>445</v>
      </c>
      <c r="I4" s="64"/>
      <c r="L4" s="62" t="s">
        <v>34</v>
      </c>
      <c r="M4" s="62" t="s">
        <v>35</v>
      </c>
      <c r="N4" s="62" t="s">
        <v>36</v>
      </c>
      <c r="O4" s="62" t="s">
        <v>15</v>
      </c>
    </row>
    <row r="5" spans="2:100" ht="12.9" x14ac:dyDescent="0.5">
      <c r="L5" s="61">
        <v>49</v>
      </c>
      <c r="M5" s="61">
        <v>10</v>
      </c>
      <c r="N5" s="61">
        <v>210</v>
      </c>
      <c r="O5" s="61">
        <v>269</v>
      </c>
    </row>
    <row r="10" spans="2:100" ht="18.3" x14ac:dyDescent="0.7">
      <c r="B10" s="60" t="s">
        <v>444</v>
      </c>
    </row>
    <row r="12" spans="2:100" ht="15.6" x14ac:dyDescent="0.6">
      <c r="C12" s="65" t="s">
        <v>824</v>
      </c>
      <c r="D12" s="66"/>
      <c r="E12" s="66"/>
      <c r="F12" s="66"/>
      <c r="G12" s="66"/>
      <c r="H12" s="66"/>
      <c r="I12" s="66"/>
      <c r="J12" s="66"/>
      <c r="K12" s="67"/>
    </row>
    <row r="13" spans="2:100" ht="12.9" x14ac:dyDescent="0.5">
      <c r="C13" s="76" t="s">
        <v>825</v>
      </c>
      <c r="D13" s="77"/>
      <c r="E13" s="77"/>
      <c r="F13" s="78"/>
      <c r="G13" s="79" t="s">
        <v>826</v>
      </c>
      <c r="H13" s="80"/>
      <c r="I13" s="80"/>
      <c r="J13" s="80"/>
      <c r="K13" s="81"/>
    </row>
    <row r="14" spans="2:100" ht="12.9" x14ac:dyDescent="0.5">
      <c r="C14" s="76" t="s">
        <v>827</v>
      </c>
      <c r="D14" s="77"/>
      <c r="E14" s="77"/>
      <c r="F14" s="78"/>
      <c r="G14" s="79" t="s">
        <v>828</v>
      </c>
      <c r="H14" s="80"/>
      <c r="I14" s="80"/>
      <c r="J14" s="80"/>
      <c r="K14" s="81"/>
    </row>
    <row r="15" spans="2:100" ht="12.9" x14ac:dyDescent="0.5">
      <c r="C15" s="76" t="s">
        <v>829</v>
      </c>
      <c r="D15" s="77"/>
      <c r="E15" s="77"/>
      <c r="F15" s="78"/>
      <c r="G15" s="79" t="s">
        <v>830</v>
      </c>
      <c r="H15" s="80"/>
      <c r="I15" s="80"/>
      <c r="J15" s="80"/>
      <c r="K15" s="81"/>
    </row>
    <row r="16" spans="2:100" ht="12.9" x14ac:dyDescent="0.5">
      <c r="C16" s="76" t="s">
        <v>831</v>
      </c>
      <c r="D16" s="77"/>
      <c r="E16" s="77"/>
      <c r="F16" s="78"/>
      <c r="G16" s="79">
        <v>350</v>
      </c>
      <c r="H16" s="80"/>
      <c r="I16" s="80"/>
      <c r="J16" s="80"/>
      <c r="K16" s="81"/>
    </row>
    <row r="18" spans="3:9" ht="15.6" x14ac:dyDescent="0.6">
      <c r="C18" s="65" t="s">
        <v>832</v>
      </c>
      <c r="D18" s="66"/>
      <c r="E18" s="66"/>
      <c r="F18" s="67"/>
    </row>
    <row r="19" spans="3:9" ht="12.9" x14ac:dyDescent="0.5">
      <c r="C19" s="76" t="s">
        <v>833</v>
      </c>
      <c r="D19" s="78"/>
      <c r="E19" s="79">
        <v>2</v>
      </c>
      <c r="F19" s="81"/>
    </row>
    <row r="20" spans="3:9" ht="12.9" x14ac:dyDescent="0.5">
      <c r="C20" s="76" t="s">
        <v>834</v>
      </c>
      <c r="D20" s="78"/>
      <c r="E20" s="61" t="s">
        <v>7</v>
      </c>
      <c r="F20" s="61" t="s">
        <v>8</v>
      </c>
    </row>
    <row r="21" spans="3:9" ht="12.9" x14ac:dyDescent="0.5">
      <c r="C21" s="76" t="s">
        <v>835</v>
      </c>
      <c r="D21" s="78"/>
      <c r="E21" s="63" t="s">
        <v>6</v>
      </c>
      <c r="F21" s="64"/>
    </row>
    <row r="23" spans="3:9" ht="15.6" x14ac:dyDescent="0.6">
      <c r="C23" s="65" t="s">
        <v>836</v>
      </c>
      <c r="D23" s="66"/>
      <c r="E23" s="66"/>
      <c r="F23" s="66"/>
      <c r="G23" s="66"/>
      <c r="H23" s="66"/>
      <c r="I23" s="67"/>
    </row>
    <row r="24" spans="3:9" ht="12.9" x14ac:dyDescent="0.5">
      <c r="C24" s="76" t="s">
        <v>837</v>
      </c>
      <c r="D24" s="77"/>
      <c r="E24" s="78"/>
      <c r="F24" s="79" t="b">
        <v>0</v>
      </c>
      <c r="G24" s="80"/>
      <c r="H24" s="80"/>
      <c r="I24" s="81"/>
    </row>
    <row r="26" spans="3:9" ht="15.6" x14ac:dyDescent="0.6">
      <c r="C26" s="65" t="s">
        <v>838</v>
      </c>
      <c r="D26" s="66"/>
      <c r="E26" s="66"/>
      <c r="F26" s="66"/>
      <c r="G26" s="66"/>
      <c r="H26" s="66"/>
      <c r="I26" s="67"/>
    </row>
    <row r="27" spans="3:9" ht="12.9" x14ac:dyDescent="0.5">
      <c r="C27" s="76" t="s">
        <v>839</v>
      </c>
      <c r="D27" s="77"/>
      <c r="E27" s="78"/>
      <c r="F27" s="79">
        <v>7</v>
      </c>
      <c r="G27" s="80"/>
      <c r="H27" s="80"/>
      <c r="I27" s="81"/>
    </row>
    <row r="29" spans="3:9" ht="15.6" x14ac:dyDescent="0.6">
      <c r="C29" s="65" t="s">
        <v>840</v>
      </c>
      <c r="D29" s="66"/>
      <c r="E29" s="66"/>
      <c r="F29" s="66"/>
      <c r="G29" s="66"/>
      <c r="H29" s="66"/>
      <c r="I29" s="67"/>
    </row>
    <row r="30" spans="3:9" ht="12.9" x14ac:dyDescent="0.5">
      <c r="C30" s="76" t="s">
        <v>841</v>
      </c>
      <c r="D30" s="77"/>
      <c r="E30" s="78"/>
      <c r="F30" s="79" t="s">
        <v>842</v>
      </c>
      <c r="G30" s="80"/>
      <c r="H30" s="80"/>
      <c r="I30" s="81"/>
    </row>
    <row r="32" spans="3:9" ht="15.6" x14ac:dyDescent="0.6">
      <c r="C32" s="65" t="s">
        <v>843</v>
      </c>
      <c r="D32" s="66"/>
      <c r="E32" s="66"/>
      <c r="F32" s="66"/>
      <c r="G32" s="66"/>
      <c r="H32" s="66"/>
      <c r="I32" s="67"/>
    </row>
    <row r="33" spans="3:9" ht="12.9" x14ac:dyDescent="0.5">
      <c r="C33" s="76" t="s">
        <v>845</v>
      </c>
      <c r="D33" s="77"/>
      <c r="E33" s="78"/>
      <c r="F33" s="79">
        <v>2</v>
      </c>
      <c r="G33" s="80"/>
      <c r="H33" s="80"/>
      <c r="I33" s="81"/>
    </row>
    <row r="34" spans="3:9" ht="12.9" x14ac:dyDescent="0.5">
      <c r="C34" s="76" t="s">
        <v>821</v>
      </c>
      <c r="D34" s="77"/>
      <c r="E34" s="78"/>
      <c r="F34" s="79">
        <v>1</v>
      </c>
      <c r="G34" s="80"/>
      <c r="H34" s="80"/>
      <c r="I34" s="81"/>
    </row>
    <row r="35" spans="3:9" ht="12.9" x14ac:dyDescent="0.5">
      <c r="C35" s="76" t="s">
        <v>822</v>
      </c>
      <c r="D35" s="77"/>
      <c r="E35" s="78"/>
      <c r="F35" s="79">
        <v>0.5</v>
      </c>
      <c r="G35" s="80"/>
      <c r="H35" s="80"/>
      <c r="I35" s="81"/>
    </row>
    <row r="37" spans="3:9" ht="15.6" x14ac:dyDescent="0.6">
      <c r="C37" s="65" t="s">
        <v>846</v>
      </c>
      <c r="D37" s="66"/>
      <c r="E37" s="66"/>
      <c r="F37" s="66"/>
      <c r="G37" s="66"/>
      <c r="H37" s="66"/>
      <c r="I37" s="67"/>
    </row>
    <row r="38" spans="3:9" ht="12.9" x14ac:dyDescent="0.5">
      <c r="C38" s="76" t="s">
        <v>847</v>
      </c>
      <c r="D38" s="77"/>
      <c r="E38" s="78"/>
      <c r="F38" s="79" t="b">
        <v>0</v>
      </c>
      <c r="G38" s="80"/>
      <c r="H38" s="80"/>
      <c r="I38" s="81"/>
    </row>
    <row r="40" spans="3:9" ht="15.6" x14ac:dyDescent="0.6">
      <c r="C40" s="65" t="s">
        <v>848</v>
      </c>
      <c r="D40" s="66"/>
      <c r="E40" s="66"/>
      <c r="F40" s="66"/>
      <c r="G40" s="67"/>
    </row>
    <row r="41" spans="3:9" ht="12.9" x14ac:dyDescent="0.5">
      <c r="C41" s="63" t="s">
        <v>849</v>
      </c>
      <c r="D41" s="82"/>
      <c r="E41" s="82"/>
      <c r="F41" s="82"/>
      <c r="G41" s="64"/>
    </row>
    <row r="42" spans="3:9" ht="12.9" x14ac:dyDescent="0.5">
      <c r="C42" s="63" t="s">
        <v>850</v>
      </c>
      <c r="D42" s="82"/>
      <c r="E42" s="82"/>
      <c r="F42" s="82"/>
      <c r="G42" s="64"/>
    </row>
  </sheetData>
  <mergeCells count="43">
    <mergeCell ref="H4:I4"/>
    <mergeCell ref="B3:I3"/>
    <mergeCell ref="L3:O3"/>
    <mergeCell ref="C40:G40"/>
    <mergeCell ref="C41:G41"/>
    <mergeCell ref="C42:G42"/>
    <mergeCell ref="B4:C4"/>
    <mergeCell ref="D4:E4"/>
    <mergeCell ref="F4:G4"/>
    <mergeCell ref="C35:E35"/>
    <mergeCell ref="F33:I33"/>
    <mergeCell ref="F34:I34"/>
    <mergeCell ref="F35:I35"/>
    <mergeCell ref="C37:I37"/>
    <mergeCell ref="C38:E38"/>
    <mergeCell ref="F38:I38"/>
    <mergeCell ref="C29:I29"/>
    <mergeCell ref="C30:E30"/>
    <mergeCell ref="F30:I30"/>
    <mergeCell ref="C32:I32"/>
    <mergeCell ref="C33:E33"/>
    <mergeCell ref="C34:E34"/>
    <mergeCell ref="C23:I23"/>
    <mergeCell ref="C24:E24"/>
    <mergeCell ref="F24:I24"/>
    <mergeCell ref="C26:I26"/>
    <mergeCell ref="C27:E27"/>
    <mergeCell ref="F27:I27"/>
    <mergeCell ref="C18:F18"/>
    <mergeCell ref="C19:D19"/>
    <mergeCell ref="C20:D20"/>
    <mergeCell ref="C21:D21"/>
    <mergeCell ref="E19:F19"/>
    <mergeCell ref="E21:F21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KNNC_NewScore1'!$B$10:$B$10" display="New: Classification Details" xr:uid="{01660220-3120-41C0-9591-FF3F4909E9A1}"/>
    <hyperlink ref="D4" location="'KNNC_Output1'!$B$10:$B$10" display="Inputs" xr:uid="{167824C9-B534-42CF-B82F-E28BE173C5A8}"/>
    <hyperlink ref="F4" location="'KNNC_Stored1'!$B$10:$B$10" display="PMML Model" xr:uid="{1D4351EF-46C4-46CC-B163-D97BC5FB726B}"/>
    <hyperlink ref="H4" location="'KNNC_TrainingScore1'!$B$10:$B$10" display="Training: Classification Summary" xr:uid="{BC4B1BD6-9E9D-4D4F-A676-3BA1DC1D46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EF42-DEB4-4510-8FE4-3D461D22F86D}">
  <dimension ref="B1:O32"/>
  <sheetViews>
    <sheetView showGridLines="0" topLeftCell="A10" workbookViewId="0"/>
  </sheetViews>
  <sheetFormatPr defaultRowHeight="12.3" x14ac:dyDescent="0.4"/>
  <cols>
    <col min="3" max="3" width="17.109375" bestFit="1" customWidth="1"/>
    <col min="4" max="4" width="9.5" customWidth="1"/>
    <col min="5" max="5" width="9.6640625" customWidth="1"/>
    <col min="6" max="6" width="9.109375" customWidth="1"/>
    <col min="12" max="12" width="15.109375" bestFit="1" customWidth="1"/>
  </cols>
  <sheetData>
    <row r="1" spans="2:15" ht="18.3" x14ac:dyDescent="0.7">
      <c r="B1" s="59" t="s">
        <v>801</v>
      </c>
      <c r="N1" t="s">
        <v>851</v>
      </c>
    </row>
    <row r="3" spans="2:15" ht="15.6" x14ac:dyDescent="0.6">
      <c r="B3" s="65" t="s">
        <v>32</v>
      </c>
      <c r="C3" s="66"/>
      <c r="D3" s="66"/>
      <c r="E3" s="66"/>
      <c r="F3" s="66"/>
      <c r="G3" s="66"/>
      <c r="H3" s="66"/>
      <c r="I3" s="67"/>
      <c r="L3" s="65" t="s">
        <v>33</v>
      </c>
      <c r="M3" s="66"/>
      <c r="N3" s="66"/>
      <c r="O3" s="67"/>
    </row>
    <row r="4" spans="2:15" ht="12.9" x14ac:dyDescent="0.5">
      <c r="B4" s="68" t="s">
        <v>443</v>
      </c>
      <c r="C4" s="64"/>
      <c r="D4" s="68" t="s">
        <v>444</v>
      </c>
      <c r="E4" s="64"/>
      <c r="F4" s="68" t="s">
        <v>37</v>
      </c>
      <c r="G4" s="64"/>
      <c r="H4" s="68" t="s">
        <v>445</v>
      </c>
      <c r="I4" s="64"/>
      <c r="L4" s="62" t="s">
        <v>34</v>
      </c>
      <c r="M4" s="62" t="s">
        <v>35</v>
      </c>
      <c r="N4" s="62" t="s">
        <v>36</v>
      </c>
      <c r="O4" s="62" t="s">
        <v>15</v>
      </c>
    </row>
    <row r="5" spans="2:15" ht="12.9" x14ac:dyDescent="0.5">
      <c r="L5" s="61">
        <v>49</v>
      </c>
      <c r="M5" s="61">
        <v>10</v>
      </c>
      <c r="N5" s="61">
        <v>210</v>
      </c>
      <c r="O5" s="61">
        <v>269</v>
      </c>
    </row>
    <row r="10" spans="2:15" ht="18.3" x14ac:dyDescent="0.7">
      <c r="B10" s="60" t="s">
        <v>445</v>
      </c>
    </row>
    <row r="12" spans="2:15" ht="15.6" x14ac:dyDescent="0.6">
      <c r="C12" s="72" t="s">
        <v>802</v>
      </c>
      <c r="D12" s="73"/>
      <c r="E12" s="74"/>
    </row>
    <row r="13" spans="2:15" x14ac:dyDescent="0.4">
      <c r="C13" s="71" t="s">
        <v>803</v>
      </c>
      <c r="D13" s="69" t="s">
        <v>804</v>
      </c>
      <c r="E13" s="69" t="s">
        <v>805</v>
      </c>
    </row>
    <row r="14" spans="2:15" x14ac:dyDescent="0.4">
      <c r="C14" s="71">
        <v>1</v>
      </c>
      <c r="D14" s="70">
        <v>138</v>
      </c>
      <c r="E14" s="70">
        <v>37</v>
      </c>
    </row>
    <row r="15" spans="2:15" x14ac:dyDescent="0.4">
      <c r="C15" s="71">
        <v>2</v>
      </c>
      <c r="D15" s="70">
        <v>48</v>
      </c>
      <c r="E15" s="70">
        <v>127</v>
      </c>
    </row>
    <row r="17" spans="3:6" ht="15.6" x14ac:dyDescent="0.6">
      <c r="C17" s="72" t="s">
        <v>806</v>
      </c>
      <c r="D17" s="73"/>
      <c r="E17" s="73"/>
      <c r="F17" s="74"/>
    </row>
    <row r="18" spans="3:6" x14ac:dyDescent="0.4">
      <c r="C18" t="s">
        <v>807</v>
      </c>
      <c r="D18" t="s">
        <v>808</v>
      </c>
      <c r="E18" t="s">
        <v>809</v>
      </c>
      <c r="F18" t="s">
        <v>810</v>
      </c>
    </row>
    <row r="19" spans="3:6" x14ac:dyDescent="0.4">
      <c r="C19" s="71">
        <v>1</v>
      </c>
      <c r="D19">
        <f>SUM($D$14:$E$14)</f>
        <v>175</v>
      </c>
      <c r="E19">
        <f>SUM($D$14:$E$14) - $D$14</f>
        <v>37</v>
      </c>
      <c r="F19">
        <f>IF($D$19=0,"Undefined",$E$19*100 / $D$19)</f>
        <v>21.142857142857142</v>
      </c>
    </row>
    <row r="20" spans="3:6" x14ac:dyDescent="0.4">
      <c r="C20" s="71">
        <v>2</v>
      </c>
      <c r="D20">
        <f>SUM($D$15:$E$15)</f>
        <v>175</v>
      </c>
      <c r="E20">
        <f>SUM($D$15:$E$15) - $E$15</f>
        <v>48</v>
      </c>
      <c r="F20">
        <f>IF($D$20=0,"Undefined",$E$20*100 / $D$20)</f>
        <v>27.428571428571427</v>
      </c>
    </row>
    <row r="21" spans="3:6" x14ac:dyDescent="0.4">
      <c r="C21" s="71" t="s">
        <v>811</v>
      </c>
      <c r="D21">
        <f>SUM($D$19:$D$20)</f>
        <v>350</v>
      </c>
      <c r="E21">
        <f>SUM($E$19:$E$20)</f>
        <v>85</v>
      </c>
      <c r="F21">
        <f>IF($D$21=0,"Undefined",$E$21*100 / $D$21)</f>
        <v>24.285714285714285</v>
      </c>
    </row>
    <row r="23" spans="3:6" ht="15.6" x14ac:dyDescent="0.6">
      <c r="C23" s="72" t="s">
        <v>812</v>
      </c>
      <c r="D23" s="74"/>
    </row>
    <row r="24" spans="3:6" x14ac:dyDescent="0.4">
      <c r="C24" t="s">
        <v>813</v>
      </c>
      <c r="D24" t="s">
        <v>814</v>
      </c>
    </row>
    <row r="25" spans="3:6" x14ac:dyDescent="0.4">
      <c r="C25" t="s">
        <v>815</v>
      </c>
      <c r="D25">
        <v>265</v>
      </c>
    </row>
    <row r="26" spans="3:6" x14ac:dyDescent="0.4">
      <c r="C26" t="s">
        <v>816</v>
      </c>
      <c r="D26">
        <v>75.714285714285708</v>
      </c>
    </row>
    <row r="27" spans="3:6" x14ac:dyDescent="0.4">
      <c r="C27" t="s">
        <v>817</v>
      </c>
      <c r="D27">
        <v>0.72571428571428576</v>
      </c>
    </row>
    <row r="28" spans="3:6" x14ac:dyDescent="0.4">
      <c r="C28" t="s">
        <v>818</v>
      </c>
      <c r="D28">
        <v>0.78857142857142859</v>
      </c>
    </row>
    <row r="29" spans="3:6" x14ac:dyDescent="0.4">
      <c r="C29" t="s">
        <v>819</v>
      </c>
      <c r="D29">
        <v>0.74193548387096775</v>
      </c>
    </row>
    <row r="30" spans="3:6" x14ac:dyDescent="0.4">
      <c r="C30" t="s">
        <v>820</v>
      </c>
      <c r="D30">
        <v>0.76454293628808878</v>
      </c>
    </row>
    <row r="31" spans="3:6" x14ac:dyDescent="0.4">
      <c r="C31" t="s">
        <v>821</v>
      </c>
      <c r="D31">
        <v>1</v>
      </c>
    </row>
    <row r="32" spans="3:6" x14ac:dyDescent="0.4">
      <c r="C32" t="s">
        <v>822</v>
      </c>
      <c r="D32">
        <v>0.5</v>
      </c>
    </row>
  </sheetData>
  <mergeCells count="9">
    <mergeCell ref="H4:I4"/>
    <mergeCell ref="B3:I3"/>
    <mergeCell ref="L3:O3"/>
    <mergeCell ref="C12:E12"/>
    <mergeCell ref="C17:F17"/>
    <mergeCell ref="C23:D23"/>
    <mergeCell ref="B4:C4"/>
    <mergeCell ref="D4:E4"/>
    <mergeCell ref="F4:G4"/>
  </mergeCells>
  <hyperlinks>
    <hyperlink ref="B4" location="'KNNC_NewScore1'!$B$10:$B$10" display="New: Classification Details" xr:uid="{9C573D7A-A966-4CCC-BA56-6AA10874FE24}"/>
    <hyperlink ref="D4" location="'KNNC_Output1'!$B$10:$B$10" display="Inputs" xr:uid="{5EAD3E03-0997-417A-9E9B-4EF9D2DE7DDE}"/>
    <hyperlink ref="F4" location="'KNNC_Stored1'!$B$10:$B$10" display="PMML Model" xr:uid="{22921097-D40C-4CE8-A6D0-8FF68E742141}"/>
    <hyperlink ref="H4" location="'KNNC_TrainingScore1'!$B$10:$B$10" display="Training: Classification Summary" xr:uid="{09A4D9A3-6A9A-424C-AEB9-566B0C902D5D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FCBC-3D92-4E9D-AC90-3F0D0B8F385E}">
  <dimension ref="B1:O362"/>
  <sheetViews>
    <sheetView showGridLines="0" topLeftCell="A48" workbookViewId="0"/>
  </sheetViews>
  <sheetFormatPr defaultRowHeight="12.3" x14ac:dyDescent="0.4"/>
  <cols>
    <col min="3" max="3" width="11.21875" customWidth="1"/>
    <col min="4" max="4" width="18.109375" customWidth="1"/>
    <col min="5" max="6" width="12.77734375" customWidth="1"/>
    <col min="12" max="12" width="15.109375" bestFit="1" customWidth="1"/>
  </cols>
  <sheetData>
    <row r="1" spans="2:15" ht="18.3" x14ac:dyDescent="0.7">
      <c r="B1" s="59" t="s">
        <v>446</v>
      </c>
      <c r="N1" t="s">
        <v>851</v>
      </c>
    </row>
    <row r="3" spans="2:15" ht="15.6" x14ac:dyDescent="0.6">
      <c r="B3" s="65" t="s">
        <v>32</v>
      </c>
      <c r="C3" s="66"/>
      <c r="D3" s="66"/>
      <c r="E3" s="66"/>
      <c r="F3" s="66"/>
      <c r="G3" s="66"/>
      <c r="H3" s="66"/>
      <c r="I3" s="67"/>
      <c r="L3" s="65" t="s">
        <v>33</v>
      </c>
      <c r="M3" s="66"/>
      <c r="N3" s="66"/>
      <c r="O3" s="67"/>
    </row>
    <row r="4" spans="2:15" ht="12.9" x14ac:dyDescent="0.5">
      <c r="B4" s="68" t="s">
        <v>443</v>
      </c>
      <c r="C4" s="64"/>
      <c r="D4" s="68" t="s">
        <v>444</v>
      </c>
      <c r="E4" s="64"/>
      <c r="F4" s="68" t="s">
        <v>37</v>
      </c>
      <c r="G4" s="64"/>
      <c r="H4" s="68" t="s">
        <v>445</v>
      </c>
      <c r="I4" s="64"/>
      <c r="L4" s="62" t="s">
        <v>34</v>
      </c>
      <c r="M4" s="62" t="s">
        <v>35</v>
      </c>
      <c r="N4" s="62" t="s">
        <v>36</v>
      </c>
      <c r="O4" s="62" t="s">
        <v>15</v>
      </c>
    </row>
    <row r="5" spans="2:15" ht="12.9" x14ac:dyDescent="0.5">
      <c r="L5" s="61">
        <v>49</v>
      </c>
      <c r="M5" s="61">
        <v>10</v>
      </c>
      <c r="N5" s="61">
        <v>210</v>
      </c>
      <c r="O5" s="61">
        <v>269</v>
      </c>
    </row>
    <row r="10" spans="2:15" ht="18.3" x14ac:dyDescent="0.7">
      <c r="B10" s="60" t="s">
        <v>443</v>
      </c>
    </row>
    <row r="12" spans="2:15" x14ac:dyDescent="0.4">
      <c r="C12" s="71" t="s">
        <v>447</v>
      </c>
      <c r="D12" s="69" t="s">
        <v>448</v>
      </c>
      <c r="E12" s="69" t="s">
        <v>449</v>
      </c>
      <c r="F12" s="69" t="s">
        <v>450</v>
      </c>
    </row>
    <row r="13" spans="2:15" x14ac:dyDescent="0.4">
      <c r="C13" s="71" t="s">
        <v>451</v>
      </c>
      <c r="D13" s="70">
        <v>1</v>
      </c>
      <c r="E13" s="70">
        <v>0.85714285714285721</v>
      </c>
      <c r="F13" s="70">
        <v>0.14285714285714285</v>
      </c>
    </row>
    <row r="14" spans="2:15" x14ac:dyDescent="0.4">
      <c r="C14" s="71" t="s">
        <v>452</v>
      </c>
      <c r="D14" s="70">
        <v>2</v>
      </c>
      <c r="E14" s="70">
        <v>0.2857142857142857</v>
      </c>
      <c r="F14" s="70">
        <v>0.7142857142857143</v>
      </c>
    </row>
    <row r="15" spans="2:15" x14ac:dyDescent="0.4">
      <c r="C15" s="71" t="s">
        <v>453</v>
      </c>
      <c r="D15" s="70">
        <v>1</v>
      </c>
      <c r="E15" s="70">
        <v>0.5714285714285714</v>
      </c>
      <c r="F15" s="70">
        <v>0.4285714285714286</v>
      </c>
    </row>
    <row r="16" spans="2:15" x14ac:dyDescent="0.4">
      <c r="C16" s="71" t="s">
        <v>454</v>
      </c>
      <c r="D16" s="70">
        <v>1</v>
      </c>
      <c r="E16" s="70">
        <v>0.7142857142857143</v>
      </c>
      <c r="F16" s="70">
        <v>0.2857142857142857</v>
      </c>
    </row>
    <row r="17" spans="3:6" x14ac:dyDescent="0.4">
      <c r="C17" s="71" t="s">
        <v>455</v>
      </c>
      <c r="D17" s="70">
        <v>1</v>
      </c>
      <c r="E17" s="70">
        <v>1</v>
      </c>
      <c r="F17" s="70">
        <v>0</v>
      </c>
    </row>
    <row r="18" spans="3:6" x14ac:dyDescent="0.4">
      <c r="C18" s="71" t="s">
        <v>456</v>
      </c>
      <c r="D18" s="70">
        <v>1</v>
      </c>
      <c r="E18" s="70">
        <v>1</v>
      </c>
      <c r="F18" s="70">
        <v>0</v>
      </c>
    </row>
    <row r="19" spans="3:6" x14ac:dyDescent="0.4">
      <c r="C19" s="71" t="s">
        <v>457</v>
      </c>
      <c r="D19" s="70">
        <v>1</v>
      </c>
      <c r="E19" s="70">
        <v>1</v>
      </c>
      <c r="F19" s="70">
        <v>0</v>
      </c>
    </row>
    <row r="20" spans="3:6" x14ac:dyDescent="0.4">
      <c r="C20" s="71" t="s">
        <v>458</v>
      </c>
      <c r="D20" s="70">
        <v>1</v>
      </c>
      <c r="E20" s="70">
        <v>1</v>
      </c>
      <c r="F20" s="70">
        <v>0</v>
      </c>
    </row>
    <row r="21" spans="3:6" x14ac:dyDescent="0.4">
      <c r="C21" s="71" t="s">
        <v>459</v>
      </c>
      <c r="D21" s="70">
        <v>2</v>
      </c>
      <c r="E21" s="70">
        <v>0.4285714285714286</v>
      </c>
      <c r="F21" s="70">
        <v>0.5714285714285714</v>
      </c>
    </row>
    <row r="22" spans="3:6" x14ac:dyDescent="0.4">
      <c r="C22" s="71" t="s">
        <v>460</v>
      </c>
      <c r="D22" s="70">
        <v>1</v>
      </c>
      <c r="E22" s="70">
        <v>1</v>
      </c>
      <c r="F22" s="70">
        <v>0</v>
      </c>
    </row>
    <row r="23" spans="3:6" x14ac:dyDescent="0.4">
      <c r="C23" s="71" t="s">
        <v>461</v>
      </c>
      <c r="D23" s="70">
        <v>1</v>
      </c>
      <c r="E23" s="70">
        <v>0.5714285714285714</v>
      </c>
      <c r="F23" s="70">
        <v>0.4285714285714286</v>
      </c>
    </row>
    <row r="24" spans="3:6" x14ac:dyDescent="0.4">
      <c r="C24" s="71" t="s">
        <v>462</v>
      </c>
      <c r="D24" s="70">
        <v>1</v>
      </c>
      <c r="E24" s="70">
        <v>0.7142857142857143</v>
      </c>
      <c r="F24" s="70">
        <v>0.2857142857142857</v>
      </c>
    </row>
    <row r="25" spans="3:6" x14ac:dyDescent="0.4">
      <c r="C25" s="71" t="s">
        <v>463</v>
      </c>
      <c r="D25" s="70">
        <v>2</v>
      </c>
      <c r="E25" s="70">
        <v>0.2857142857142857</v>
      </c>
      <c r="F25" s="70">
        <v>0.7142857142857143</v>
      </c>
    </row>
    <row r="26" spans="3:6" x14ac:dyDescent="0.4">
      <c r="C26" s="71" t="s">
        <v>464</v>
      </c>
      <c r="D26" s="70">
        <v>2</v>
      </c>
      <c r="E26" s="70">
        <v>0.2857142857142857</v>
      </c>
      <c r="F26" s="70">
        <v>0.7142857142857143</v>
      </c>
    </row>
    <row r="27" spans="3:6" x14ac:dyDescent="0.4">
      <c r="C27" s="71" t="s">
        <v>465</v>
      </c>
      <c r="D27" s="70">
        <v>2</v>
      </c>
      <c r="E27" s="70">
        <v>0.4285714285714286</v>
      </c>
      <c r="F27" s="70">
        <v>0.5714285714285714</v>
      </c>
    </row>
    <row r="28" spans="3:6" x14ac:dyDescent="0.4">
      <c r="C28" s="71" t="s">
        <v>466</v>
      </c>
      <c r="D28" s="70">
        <v>1</v>
      </c>
      <c r="E28" s="70">
        <v>0.5714285714285714</v>
      </c>
      <c r="F28" s="70">
        <v>0.4285714285714286</v>
      </c>
    </row>
    <row r="29" spans="3:6" x14ac:dyDescent="0.4">
      <c r="C29" s="71" t="s">
        <v>467</v>
      </c>
      <c r="D29" s="70">
        <v>2</v>
      </c>
      <c r="E29" s="70">
        <v>0.2857142857142857</v>
      </c>
      <c r="F29" s="70">
        <v>0.7142857142857143</v>
      </c>
    </row>
    <row r="30" spans="3:6" x14ac:dyDescent="0.4">
      <c r="C30" s="71" t="s">
        <v>468</v>
      </c>
      <c r="D30" s="70">
        <v>1</v>
      </c>
      <c r="E30" s="70">
        <v>0.5714285714285714</v>
      </c>
      <c r="F30" s="70">
        <v>0.4285714285714286</v>
      </c>
    </row>
    <row r="31" spans="3:6" x14ac:dyDescent="0.4">
      <c r="C31" s="71" t="s">
        <v>469</v>
      </c>
      <c r="D31" s="70">
        <v>1</v>
      </c>
      <c r="E31" s="70">
        <v>0.5714285714285714</v>
      </c>
      <c r="F31" s="70">
        <v>0.4285714285714286</v>
      </c>
    </row>
    <row r="32" spans="3:6" x14ac:dyDescent="0.4">
      <c r="C32" s="71" t="s">
        <v>470</v>
      </c>
      <c r="D32" s="70">
        <v>1</v>
      </c>
      <c r="E32" s="70">
        <v>0.85714285714285721</v>
      </c>
      <c r="F32" s="70">
        <v>0.14285714285714285</v>
      </c>
    </row>
    <row r="33" spans="3:6" x14ac:dyDescent="0.4">
      <c r="C33" s="71" t="s">
        <v>471</v>
      </c>
      <c r="D33" s="70">
        <v>1</v>
      </c>
      <c r="E33" s="70">
        <v>0.85714285714285721</v>
      </c>
      <c r="F33" s="70">
        <v>0.14285714285714285</v>
      </c>
    </row>
    <row r="34" spans="3:6" x14ac:dyDescent="0.4">
      <c r="C34" s="71" t="s">
        <v>472</v>
      </c>
      <c r="D34" s="70">
        <v>1</v>
      </c>
      <c r="E34" s="70">
        <v>0.7142857142857143</v>
      </c>
      <c r="F34" s="70">
        <v>0.2857142857142857</v>
      </c>
    </row>
    <row r="35" spans="3:6" x14ac:dyDescent="0.4">
      <c r="C35" s="71" t="s">
        <v>473</v>
      </c>
      <c r="D35" s="70">
        <v>1</v>
      </c>
      <c r="E35" s="70">
        <v>0.7142857142857143</v>
      </c>
      <c r="F35" s="70">
        <v>0.2857142857142857</v>
      </c>
    </row>
    <row r="36" spans="3:6" x14ac:dyDescent="0.4">
      <c r="C36" s="71" t="s">
        <v>474</v>
      </c>
      <c r="D36" s="70">
        <v>1</v>
      </c>
      <c r="E36" s="70">
        <v>0.7142857142857143</v>
      </c>
      <c r="F36" s="70">
        <v>0.2857142857142857</v>
      </c>
    </row>
    <row r="37" spans="3:6" x14ac:dyDescent="0.4">
      <c r="C37" s="71" t="s">
        <v>475</v>
      </c>
      <c r="D37" s="70">
        <v>2</v>
      </c>
      <c r="E37" s="70">
        <v>0.14285714285714285</v>
      </c>
      <c r="F37" s="70">
        <v>0.85714285714285721</v>
      </c>
    </row>
    <row r="38" spans="3:6" x14ac:dyDescent="0.4">
      <c r="C38" s="71" t="s">
        <v>476</v>
      </c>
      <c r="D38" s="70">
        <v>1</v>
      </c>
      <c r="E38" s="70">
        <v>0.85714285714285721</v>
      </c>
      <c r="F38" s="70">
        <v>0.14285714285714285</v>
      </c>
    </row>
    <row r="39" spans="3:6" x14ac:dyDescent="0.4">
      <c r="C39" s="71" t="s">
        <v>477</v>
      </c>
      <c r="D39" s="70">
        <v>1</v>
      </c>
      <c r="E39" s="70">
        <v>0.75</v>
      </c>
      <c r="F39" s="70">
        <v>0.25</v>
      </c>
    </row>
    <row r="40" spans="3:6" x14ac:dyDescent="0.4">
      <c r="C40" s="71" t="s">
        <v>478</v>
      </c>
      <c r="D40" s="70">
        <v>1</v>
      </c>
      <c r="E40" s="70">
        <v>0.7142857142857143</v>
      </c>
      <c r="F40" s="70">
        <v>0.2857142857142857</v>
      </c>
    </row>
    <row r="41" spans="3:6" x14ac:dyDescent="0.4">
      <c r="C41" s="71" t="s">
        <v>479</v>
      </c>
      <c r="D41" s="70">
        <v>1</v>
      </c>
      <c r="E41" s="70">
        <v>0.85714285714285721</v>
      </c>
      <c r="F41" s="70">
        <v>0.14285714285714285</v>
      </c>
    </row>
    <row r="42" spans="3:6" x14ac:dyDescent="0.4">
      <c r="C42" s="71" t="s">
        <v>480</v>
      </c>
      <c r="D42" s="70">
        <v>1</v>
      </c>
      <c r="E42" s="70">
        <v>0.7142857142857143</v>
      </c>
      <c r="F42" s="70">
        <v>0.2857142857142857</v>
      </c>
    </row>
    <row r="43" spans="3:6" x14ac:dyDescent="0.4">
      <c r="C43" s="71" t="s">
        <v>481</v>
      </c>
      <c r="D43" s="70">
        <v>1</v>
      </c>
      <c r="E43" s="70">
        <v>0.7142857142857143</v>
      </c>
      <c r="F43" s="70">
        <v>0.2857142857142857</v>
      </c>
    </row>
    <row r="44" spans="3:6" x14ac:dyDescent="0.4">
      <c r="C44" s="71" t="s">
        <v>482</v>
      </c>
      <c r="D44" s="70">
        <v>1</v>
      </c>
      <c r="E44" s="70">
        <v>0.7142857142857143</v>
      </c>
      <c r="F44" s="70">
        <v>0.2857142857142857</v>
      </c>
    </row>
    <row r="45" spans="3:6" x14ac:dyDescent="0.4">
      <c r="C45" s="71" t="s">
        <v>483</v>
      </c>
      <c r="D45" s="70">
        <v>1</v>
      </c>
      <c r="E45" s="70">
        <v>1</v>
      </c>
      <c r="F45" s="70">
        <v>0</v>
      </c>
    </row>
    <row r="46" spans="3:6" x14ac:dyDescent="0.4">
      <c r="C46" s="71" t="s">
        <v>484</v>
      </c>
      <c r="D46" s="70">
        <v>1</v>
      </c>
      <c r="E46" s="70">
        <v>0.7142857142857143</v>
      </c>
      <c r="F46" s="70">
        <v>0.2857142857142857</v>
      </c>
    </row>
    <row r="47" spans="3:6" x14ac:dyDescent="0.4">
      <c r="C47" s="71" t="s">
        <v>485</v>
      </c>
      <c r="D47" s="70">
        <v>1</v>
      </c>
      <c r="E47" s="70">
        <v>0.85714285714285721</v>
      </c>
      <c r="F47" s="70">
        <v>0.14285714285714285</v>
      </c>
    </row>
    <row r="48" spans="3:6" x14ac:dyDescent="0.4">
      <c r="C48" s="71" t="s">
        <v>486</v>
      </c>
      <c r="D48" s="70">
        <v>1</v>
      </c>
      <c r="E48" s="70">
        <v>0.85714285714285721</v>
      </c>
      <c r="F48" s="70">
        <v>0.14285714285714285</v>
      </c>
    </row>
    <row r="49" spans="3:6" x14ac:dyDescent="0.4">
      <c r="C49" s="71" t="s">
        <v>487</v>
      </c>
      <c r="D49" s="70">
        <v>1</v>
      </c>
      <c r="E49" s="70">
        <v>0.5714285714285714</v>
      </c>
      <c r="F49" s="70">
        <v>0.4285714285714286</v>
      </c>
    </row>
    <row r="50" spans="3:6" x14ac:dyDescent="0.4">
      <c r="C50" s="71" t="s">
        <v>488</v>
      </c>
      <c r="D50" s="70">
        <v>1</v>
      </c>
      <c r="E50" s="70">
        <v>0.7142857142857143</v>
      </c>
      <c r="F50" s="70">
        <v>0.2857142857142857</v>
      </c>
    </row>
    <row r="51" spans="3:6" x14ac:dyDescent="0.4">
      <c r="C51" s="71" t="s">
        <v>489</v>
      </c>
      <c r="D51" s="70">
        <v>2</v>
      </c>
      <c r="E51" s="70">
        <v>0.4285714285714286</v>
      </c>
      <c r="F51" s="70">
        <v>0.5714285714285714</v>
      </c>
    </row>
    <row r="52" spans="3:6" x14ac:dyDescent="0.4">
      <c r="C52" s="71" t="s">
        <v>490</v>
      </c>
      <c r="D52" s="70">
        <v>1</v>
      </c>
      <c r="E52" s="70">
        <v>0.7142857142857143</v>
      </c>
      <c r="F52" s="70">
        <v>0.2857142857142857</v>
      </c>
    </row>
    <row r="53" spans="3:6" x14ac:dyDescent="0.4">
      <c r="C53" s="71" t="s">
        <v>491</v>
      </c>
      <c r="D53" s="70">
        <v>1</v>
      </c>
      <c r="E53" s="70">
        <v>1</v>
      </c>
      <c r="F53" s="70">
        <v>0</v>
      </c>
    </row>
    <row r="54" spans="3:6" x14ac:dyDescent="0.4">
      <c r="C54" s="71" t="s">
        <v>492</v>
      </c>
      <c r="D54" s="70">
        <v>1</v>
      </c>
      <c r="E54" s="70">
        <v>0.7142857142857143</v>
      </c>
      <c r="F54" s="70">
        <v>0.2857142857142857</v>
      </c>
    </row>
    <row r="55" spans="3:6" x14ac:dyDescent="0.4">
      <c r="C55" s="71" t="s">
        <v>493</v>
      </c>
      <c r="D55" s="70">
        <v>1</v>
      </c>
      <c r="E55" s="70">
        <v>1</v>
      </c>
      <c r="F55" s="70">
        <v>0</v>
      </c>
    </row>
    <row r="56" spans="3:6" x14ac:dyDescent="0.4">
      <c r="C56" s="71" t="s">
        <v>494</v>
      </c>
      <c r="D56" s="70">
        <v>2</v>
      </c>
      <c r="E56" s="70">
        <v>0.2857142857142857</v>
      </c>
      <c r="F56" s="70">
        <v>0.7142857142857143</v>
      </c>
    </row>
    <row r="57" spans="3:6" x14ac:dyDescent="0.4">
      <c r="C57" s="71" t="s">
        <v>495</v>
      </c>
      <c r="D57" s="70">
        <v>1</v>
      </c>
      <c r="E57" s="70">
        <v>0.7142857142857143</v>
      </c>
      <c r="F57" s="70">
        <v>0.2857142857142857</v>
      </c>
    </row>
    <row r="58" spans="3:6" x14ac:dyDescent="0.4">
      <c r="C58" s="71" t="s">
        <v>496</v>
      </c>
      <c r="D58" s="70">
        <v>1</v>
      </c>
      <c r="E58" s="70">
        <v>0.5714285714285714</v>
      </c>
      <c r="F58" s="70">
        <v>0.4285714285714286</v>
      </c>
    </row>
    <row r="59" spans="3:6" x14ac:dyDescent="0.4">
      <c r="C59" s="71" t="s">
        <v>497</v>
      </c>
      <c r="D59" s="70">
        <v>2</v>
      </c>
      <c r="E59" s="70">
        <v>0.4285714285714286</v>
      </c>
      <c r="F59" s="70">
        <v>0.5714285714285714</v>
      </c>
    </row>
    <row r="60" spans="3:6" x14ac:dyDescent="0.4">
      <c r="C60" s="71" t="s">
        <v>498</v>
      </c>
      <c r="D60" s="70">
        <v>2</v>
      </c>
      <c r="E60" s="70">
        <v>0.2857142857142857</v>
      </c>
      <c r="F60" s="70">
        <v>0.7142857142857143</v>
      </c>
    </row>
    <row r="61" spans="3:6" x14ac:dyDescent="0.4">
      <c r="C61" s="71" t="s">
        <v>499</v>
      </c>
      <c r="D61" s="70">
        <v>2</v>
      </c>
      <c r="E61" s="70">
        <v>0.14285714285714285</v>
      </c>
      <c r="F61" s="70">
        <v>0.85714285714285721</v>
      </c>
    </row>
    <row r="62" spans="3:6" x14ac:dyDescent="0.4">
      <c r="C62" s="71" t="s">
        <v>500</v>
      </c>
      <c r="D62" s="70">
        <v>1</v>
      </c>
      <c r="E62" s="70">
        <v>0.7142857142857143</v>
      </c>
      <c r="F62" s="70">
        <v>0.2857142857142857</v>
      </c>
    </row>
    <row r="63" spans="3:6" x14ac:dyDescent="0.4">
      <c r="C63" s="71" t="s">
        <v>501</v>
      </c>
      <c r="D63" s="70">
        <v>1</v>
      </c>
      <c r="E63" s="70">
        <v>0.85714285714285721</v>
      </c>
      <c r="F63" s="70">
        <v>0.14285714285714285</v>
      </c>
    </row>
    <row r="64" spans="3:6" x14ac:dyDescent="0.4">
      <c r="C64" s="71" t="s">
        <v>502</v>
      </c>
      <c r="D64" s="70">
        <v>1</v>
      </c>
      <c r="E64" s="70">
        <v>0.5714285714285714</v>
      </c>
      <c r="F64" s="70">
        <v>0.4285714285714286</v>
      </c>
    </row>
    <row r="65" spans="3:6" x14ac:dyDescent="0.4">
      <c r="C65" s="71" t="s">
        <v>503</v>
      </c>
      <c r="D65" s="70">
        <v>1</v>
      </c>
      <c r="E65" s="70">
        <v>0.85714285714285721</v>
      </c>
      <c r="F65" s="70">
        <v>0.14285714285714285</v>
      </c>
    </row>
    <row r="66" spans="3:6" x14ac:dyDescent="0.4">
      <c r="C66" s="71" t="s">
        <v>504</v>
      </c>
      <c r="D66" s="70">
        <v>1</v>
      </c>
      <c r="E66" s="70">
        <v>0.5714285714285714</v>
      </c>
      <c r="F66" s="70">
        <v>0.4285714285714286</v>
      </c>
    </row>
    <row r="67" spans="3:6" x14ac:dyDescent="0.4">
      <c r="C67" s="71" t="s">
        <v>505</v>
      </c>
      <c r="D67" s="70">
        <v>1</v>
      </c>
      <c r="E67" s="70">
        <v>0.7142857142857143</v>
      </c>
      <c r="F67" s="70">
        <v>0.2857142857142857</v>
      </c>
    </row>
    <row r="68" spans="3:6" x14ac:dyDescent="0.4">
      <c r="C68" s="71" t="s">
        <v>506</v>
      </c>
      <c r="D68" s="70">
        <v>1</v>
      </c>
      <c r="E68" s="70">
        <v>0.85714285714285721</v>
      </c>
      <c r="F68" s="70">
        <v>0.14285714285714285</v>
      </c>
    </row>
    <row r="69" spans="3:6" x14ac:dyDescent="0.4">
      <c r="C69" s="71" t="s">
        <v>507</v>
      </c>
      <c r="D69" s="70">
        <v>1</v>
      </c>
      <c r="E69" s="70">
        <v>0.7142857142857143</v>
      </c>
      <c r="F69" s="70">
        <v>0.2857142857142857</v>
      </c>
    </row>
    <row r="70" spans="3:6" x14ac:dyDescent="0.4">
      <c r="C70" s="71" t="s">
        <v>508</v>
      </c>
      <c r="D70" s="70">
        <v>1</v>
      </c>
      <c r="E70" s="70">
        <v>0.5714285714285714</v>
      </c>
      <c r="F70" s="70">
        <v>0.4285714285714286</v>
      </c>
    </row>
    <row r="71" spans="3:6" x14ac:dyDescent="0.4">
      <c r="C71" s="71" t="s">
        <v>509</v>
      </c>
      <c r="D71" s="70">
        <v>1</v>
      </c>
      <c r="E71" s="70">
        <v>0.85714285714285721</v>
      </c>
      <c r="F71" s="70">
        <v>0.14285714285714285</v>
      </c>
    </row>
    <row r="72" spans="3:6" x14ac:dyDescent="0.4">
      <c r="C72" s="71" t="s">
        <v>510</v>
      </c>
      <c r="D72" s="70">
        <v>1</v>
      </c>
      <c r="E72" s="70">
        <v>0.5</v>
      </c>
      <c r="F72" s="70">
        <v>0.5</v>
      </c>
    </row>
    <row r="73" spans="3:6" x14ac:dyDescent="0.4">
      <c r="C73" s="71" t="s">
        <v>511</v>
      </c>
      <c r="D73" s="70">
        <v>1</v>
      </c>
      <c r="E73" s="70">
        <v>0.5714285714285714</v>
      </c>
      <c r="F73" s="70">
        <v>0.4285714285714286</v>
      </c>
    </row>
    <row r="74" spans="3:6" x14ac:dyDescent="0.4">
      <c r="C74" s="71" t="s">
        <v>512</v>
      </c>
      <c r="D74" s="70">
        <v>1</v>
      </c>
      <c r="E74" s="70">
        <v>0.5714285714285714</v>
      </c>
      <c r="F74" s="70">
        <v>0.4285714285714286</v>
      </c>
    </row>
    <row r="75" spans="3:6" x14ac:dyDescent="0.4">
      <c r="C75" s="71" t="s">
        <v>513</v>
      </c>
      <c r="D75" s="70">
        <v>1</v>
      </c>
      <c r="E75" s="70">
        <v>0.7142857142857143</v>
      </c>
      <c r="F75" s="70">
        <v>0.2857142857142857</v>
      </c>
    </row>
    <row r="76" spans="3:6" x14ac:dyDescent="0.4">
      <c r="C76" s="71" t="s">
        <v>514</v>
      </c>
      <c r="D76" s="70">
        <v>1</v>
      </c>
      <c r="E76" s="70">
        <v>0.7142857142857143</v>
      </c>
      <c r="F76" s="70">
        <v>0.2857142857142857</v>
      </c>
    </row>
    <row r="77" spans="3:6" x14ac:dyDescent="0.4">
      <c r="C77" s="71" t="s">
        <v>515</v>
      </c>
      <c r="D77" s="70">
        <v>1</v>
      </c>
      <c r="E77" s="70">
        <v>0.85714285714285721</v>
      </c>
      <c r="F77" s="70">
        <v>0.14285714285714285</v>
      </c>
    </row>
    <row r="78" spans="3:6" x14ac:dyDescent="0.4">
      <c r="C78" s="71" t="s">
        <v>516</v>
      </c>
      <c r="D78" s="70">
        <v>1</v>
      </c>
      <c r="E78" s="70">
        <v>0.7142857142857143</v>
      </c>
      <c r="F78" s="70">
        <v>0.2857142857142857</v>
      </c>
    </row>
    <row r="79" spans="3:6" x14ac:dyDescent="0.4">
      <c r="C79" s="71" t="s">
        <v>517</v>
      </c>
      <c r="D79" s="70">
        <v>1</v>
      </c>
      <c r="E79" s="70">
        <v>0.7142857142857143</v>
      </c>
      <c r="F79" s="70">
        <v>0.2857142857142857</v>
      </c>
    </row>
    <row r="80" spans="3:6" x14ac:dyDescent="0.4">
      <c r="C80" s="71" t="s">
        <v>518</v>
      </c>
      <c r="D80" s="70">
        <v>1</v>
      </c>
      <c r="E80" s="70">
        <v>0.7142857142857143</v>
      </c>
      <c r="F80" s="70">
        <v>0.2857142857142857</v>
      </c>
    </row>
    <row r="81" spans="3:6" x14ac:dyDescent="0.4">
      <c r="C81" s="71" t="s">
        <v>519</v>
      </c>
      <c r="D81" s="70">
        <v>1</v>
      </c>
      <c r="E81" s="70">
        <v>0.85714285714285721</v>
      </c>
      <c r="F81" s="70">
        <v>0.14285714285714285</v>
      </c>
    </row>
    <row r="82" spans="3:6" x14ac:dyDescent="0.4">
      <c r="C82" s="71" t="s">
        <v>520</v>
      </c>
      <c r="D82" s="70">
        <v>1</v>
      </c>
      <c r="E82" s="70">
        <v>0.85714285714285721</v>
      </c>
      <c r="F82" s="70">
        <v>0.14285714285714285</v>
      </c>
    </row>
    <row r="83" spans="3:6" x14ac:dyDescent="0.4">
      <c r="C83" s="71" t="s">
        <v>521</v>
      </c>
      <c r="D83" s="70">
        <v>1</v>
      </c>
      <c r="E83" s="70">
        <v>0.7142857142857143</v>
      </c>
      <c r="F83" s="70">
        <v>0.2857142857142857</v>
      </c>
    </row>
    <row r="84" spans="3:6" x14ac:dyDescent="0.4">
      <c r="C84" s="71" t="s">
        <v>522</v>
      </c>
      <c r="D84" s="70">
        <v>1</v>
      </c>
      <c r="E84" s="70">
        <v>0.5714285714285714</v>
      </c>
      <c r="F84" s="70">
        <v>0.4285714285714286</v>
      </c>
    </row>
    <row r="85" spans="3:6" x14ac:dyDescent="0.4">
      <c r="C85" s="71" t="s">
        <v>523</v>
      </c>
      <c r="D85" s="70">
        <v>2</v>
      </c>
      <c r="E85" s="70">
        <v>0.2857142857142857</v>
      </c>
      <c r="F85" s="70">
        <v>0.7142857142857143</v>
      </c>
    </row>
    <row r="86" spans="3:6" x14ac:dyDescent="0.4">
      <c r="C86" s="71" t="s">
        <v>524</v>
      </c>
      <c r="D86" s="70">
        <v>1</v>
      </c>
      <c r="E86" s="70">
        <v>0.85714285714285721</v>
      </c>
      <c r="F86" s="70">
        <v>0.14285714285714285</v>
      </c>
    </row>
    <row r="87" spans="3:6" x14ac:dyDescent="0.4">
      <c r="C87" s="71" t="s">
        <v>525</v>
      </c>
      <c r="D87" s="70">
        <v>1</v>
      </c>
      <c r="E87" s="70">
        <v>0.7142857142857143</v>
      </c>
      <c r="F87" s="70">
        <v>0.2857142857142857</v>
      </c>
    </row>
    <row r="88" spans="3:6" x14ac:dyDescent="0.4">
      <c r="C88" s="71" t="s">
        <v>526</v>
      </c>
      <c r="D88" s="70">
        <v>1</v>
      </c>
      <c r="E88" s="70">
        <v>1</v>
      </c>
      <c r="F88" s="70">
        <v>0</v>
      </c>
    </row>
    <row r="89" spans="3:6" x14ac:dyDescent="0.4">
      <c r="C89" s="71" t="s">
        <v>527</v>
      </c>
      <c r="D89" s="70">
        <v>1</v>
      </c>
      <c r="E89" s="70">
        <v>1</v>
      </c>
      <c r="F89" s="70">
        <v>0</v>
      </c>
    </row>
    <row r="90" spans="3:6" x14ac:dyDescent="0.4">
      <c r="C90" s="71" t="s">
        <v>528</v>
      </c>
      <c r="D90" s="70">
        <v>1</v>
      </c>
      <c r="E90" s="70">
        <v>1</v>
      </c>
      <c r="F90" s="70">
        <v>0</v>
      </c>
    </row>
    <row r="91" spans="3:6" x14ac:dyDescent="0.4">
      <c r="C91" s="71" t="s">
        <v>529</v>
      </c>
      <c r="D91" s="70">
        <v>1</v>
      </c>
      <c r="E91" s="70">
        <v>0.7142857142857143</v>
      </c>
      <c r="F91" s="70">
        <v>0.2857142857142857</v>
      </c>
    </row>
    <row r="92" spans="3:6" x14ac:dyDescent="0.4">
      <c r="C92" s="71" t="s">
        <v>530</v>
      </c>
      <c r="D92" s="70">
        <v>1</v>
      </c>
      <c r="E92" s="70">
        <v>0.5714285714285714</v>
      </c>
      <c r="F92" s="70">
        <v>0.4285714285714286</v>
      </c>
    </row>
    <row r="93" spans="3:6" x14ac:dyDescent="0.4">
      <c r="C93" s="71" t="s">
        <v>531</v>
      </c>
      <c r="D93" s="70">
        <v>1</v>
      </c>
      <c r="E93" s="70">
        <v>0.5714285714285714</v>
      </c>
      <c r="F93" s="70">
        <v>0.4285714285714286</v>
      </c>
    </row>
    <row r="94" spans="3:6" x14ac:dyDescent="0.4">
      <c r="C94" s="71" t="s">
        <v>532</v>
      </c>
      <c r="D94" s="70">
        <v>2</v>
      </c>
      <c r="E94" s="70">
        <v>0.4285714285714286</v>
      </c>
      <c r="F94" s="70">
        <v>0.5714285714285714</v>
      </c>
    </row>
    <row r="95" spans="3:6" x14ac:dyDescent="0.4">
      <c r="C95" s="71" t="s">
        <v>533</v>
      </c>
      <c r="D95" s="70">
        <v>2</v>
      </c>
      <c r="E95" s="70">
        <v>0.14285714285714285</v>
      </c>
      <c r="F95" s="70">
        <v>0.85714285714285721</v>
      </c>
    </row>
    <row r="96" spans="3:6" x14ac:dyDescent="0.4">
      <c r="C96" s="71" t="s">
        <v>534</v>
      </c>
      <c r="D96" s="70">
        <v>2</v>
      </c>
      <c r="E96" s="70">
        <v>0.14285714285714285</v>
      </c>
      <c r="F96" s="70">
        <v>0.85714285714285721</v>
      </c>
    </row>
    <row r="97" spans="3:6" x14ac:dyDescent="0.4">
      <c r="C97" s="71" t="s">
        <v>535</v>
      </c>
      <c r="D97" s="70">
        <v>1</v>
      </c>
      <c r="E97" s="70">
        <v>0.5714285714285714</v>
      </c>
      <c r="F97" s="70">
        <v>0.4285714285714286</v>
      </c>
    </row>
    <row r="98" spans="3:6" x14ac:dyDescent="0.4">
      <c r="C98" s="71" t="s">
        <v>536</v>
      </c>
      <c r="D98" s="70">
        <v>1</v>
      </c>
      <c r="E98" s="70">
        <v>0.85714285714285721</v>
      </c>
      <c r="F98" s="70">
        <v>0.14285714285714285</v>
      </c>
    </row>
    <row r="99" spans="3:6" x14ac:dyDescent="0.4">
      <c r="C99" s="71" t="s">
        <v>537</v>
      </c>
      <c r="D99" s="70">
        <v>2</v>
      </c>
      <c r="E99" s="70">
        <v>0.2857142857142857</v>
      </c>
      <c r="F99" s="70">
        <v>0.7142857142857143</v>
      </c>
    </row>
    <row r="100" spans="3:6" x14ac:dyDescent="0.4">
      <c r="C100" s="71" t="s">
        <v>538</v>
      </c>
      <c r="D100" s="70">
        <v>1</v>
      </c>
      <c r="E100" s="70">
        <v>0.7142857142857143</v>
      </c>
      <c r="F100" s="70">
        <v>0.2857142857142857</v>
      </c>
    </row>
    <row r="101" spans="3:6" x14ac:dyDescent="0.4">
      <c r="C101" s="71" t="s">
        <v>539</v>
      </c>
      <c r="D101" s="70">
        <v>1</v>
      </c>
      <c r="E101" s="70">
        <v>0.85714285714285721</v>
      </c>
      <c r="F101" s="70">
        <v>0.14285714285714285</v>
      </c>
    </row>
    <row r="102" spans="3:6" x14ac:dyDescent="0.4">
      <c r="C102" s="71" t="s">
        <v>540</v>
      </c>
      <c r="D102" s="70">
        <v>1</v>
      </c>
      <c r="E102" s="70">
        <v>1</v>
      </c>
      <c r="F102" s="70">
        <v>0</v>
      </c>
    </row>
    <row r="103" spans="3:6" x14ac:dyDescent="0.4">
      <c r="C103" s="71" t="s">
        <v>541</v>
      </c>
      <c r="D103" s="70">
        <v>1</v>
      </c>
      <c r="E103" s="70">
        <v>0.85714285714285721</v>
      </c>
      <c r="F103" s="70">
        <v>0.14285714285714285</v>
      </c>
    </row>
    <row r="104" spans="3:6" x14ac:dyDescent="0.4">
      <c r="C104" s="71" t="s">
        <v>542</v>
      </c>
      <c r="D104" s="70">
        <v>1</v>
      </c>
      <c r="E104" s="70">
        <v>0.7142857142857143</v>
      </c>
      <c r="F104" s="70">
        <v>0.2857142857142857</v>
      </c>
    </row>
    <row r="105" spans="3:6" x14ac:dyDescent="0.4">
      <c r="C105" s="71" t="s">
        <v>543</v>
      </c>
      <c r="D105" s="70">
        <v>1</v>
      </c>
      <c r="E105" s="70">
        <v>0.85714285714285721</v>
      </c>
      <c r="F105" s="70">
        <v>0.14285714285714285</v>
      </c>
    </row>
    <row r="106" spans="3:6" x14ac:dyDescent="0.4">
      <c r="C106" s="71" t="s">
        <v>544</v>
      </c>
      <c r="D106" s="70">
        <v>1</v>
      </c>
      <c r="E106" s="70">
        <v>0.85714285714285721</v>
      </c>
      <c r="F106" s="70">
        <v>0.14285714285714285</v>
      </c>
    </row>
    <row r="107" spans="3:6" x14ac:dyDescent="0.4">
      <c r="C107" s="71" t="s">
        <v>545</v>
      </c>
      <c r="D107" s="70">
        <v>1</v>
      </c>
      <c r="E107" s="70">
        <v>0.7142857142857143</v>
      </c>
      <c r="F107" s="70">
        <v>0.2857142857142857</v>
      </c>
    </row>
    <row r="108" spans="3:6" x14ac:dyDescent="0.4">
      <c r="C108" s="71" t="s">
        <v>546</v>
      </c>
      <c r="D108" s="70">
        <v>1</v>
      </c>
      <c r="E108" s="70">
        <v>0.5714285714285714</v>
      </c>
      <c r="F108" s="70">
        <v>0.4285714285714286</v>
      </c>
    </row>
    <row r="109" spans="3:6" x14ac:dyDescent="0.4">
      <c r="C109" s="71" t="s">
        <v>547</v>
      </c>
      <c r="D109" s="70">
        <v>2</v>
      </c>
      <c r="E109" s="70">
        <v>0.4285714285714286</v>
      </c>
      <c r="F109" s="70">
        <v>0.5714285714285714</v>
      </c>
    </row>
    <row r="110" spans="3:6" x14ac:dyDescent="0.4">
      <c r="C110" s="71" t="s">
        <v>548</v>
      </c>
      <c r="D110" s="70">
        <v>1</v>
      </c>
      <c r="E110" s="70">
        <v>0.5714285714285714</v>
      </c>
      <c r="F110" s="70">
        <v>0.4285714285714286</v>
      </c>
    </row>
    <row r="111" spans="3:6" x14ac:dyDescent="0.4">
      <c r="C111" s="71" t="s">
        <v>549</v>
      </c>
      <c r="D111" s="70">
        <v>1</v>
      </c>
      <c r="E111" s="70">
        <v>0.5714285714285714</v>
      </c>
      <c r="F111" s="70">
        <v>0.4285714285714286</v>
      </c>
    </row>
    <row r="112" spans="3:6" x14ac:dyDescent="0.4">
      <c r="C112" s="71" t="s">
        <v>550</v>
      </c>
      <c r="D112" s="70">
        <v>1</v>
      </c>
      <c r="E112" s="70">
        <v>0.7142857142857143</v>
      </c>
      <c r="F112" s="70">
        <v>0.2857142857142857</v>
      </c>
    </row>
    <row r="113" spans="3:6" x14ac:dyDescent="0.4">
      <c r="C113" s="71" t="s">
        <v>551</v>
      </c>
      <c r="D113" s="70">
        <v>2</v>
      </c>
      <c r="E113" s="70">
        <v>0.2857142857142857</v>
      </c>
      <c r="F113" s="70">
        <v>0.7142857142857143</v>
      </c>
    </row>
    <row r="114" spans="3:6" x14ac:dyDescent="0.4">
      <c r="C114" s="71" t="s">
        <v>552</v>
      </c>
      <c r="D114" s="70">
        <v>1</v>
      </c>
      <c r="E114" s="70">
        <v>0.7142857142857143</v>
      </c>
      <c r="F114" s="70">
        <v>0.2857142857142857</v>
      </c>
    </row>
    <row r="115" spans="3:6" x14ac:dyDescent="0.4">
      <c r="C115" s="71" t="s">
        <v>553</v>
      </c>
      <c r="D115" s="70">
        <v>1</v>
      </c>
      <c r="E115" s="70">
        <v>0.7142857142857143</v>
      </c>
      <c r="F115" s="70">
        <v>0.2857142857142857</v>
      </c>
    </row>
    <row r="116" spans="3:6" x14ac:dyDescent="0.4">
      <c r="C116" s="71" t="s">
        <v>554</v>
      </c>
      <c r="D116" s="70">
        <v>1</v>
      </c>
      <c r="E116" s="70">
        <v>0.85714285714285721</v>
      </c>
      <c r="F116" s="70">
        <v>0.14285714285714285</v>
      </c>
    </row>
    <row r="117" spans="3:6" x14ac:dyDescent="0.4">
      <c r="C117" s="71" t="s">
        <v>555</v>
      </c>
      <c r="D117" s="70">
        <v>1</v>
      </c>
      <c r="E117" s="70">
        <v>0.7142857142857143</v>
      </c>
      <c r="F117" s="70">
        <v>0.2857142857142857</v>
      </c>
    </row>
    <row r="118" spans="3:6" x14ac:dyDescent="0.4">
      <c r="C118" s="71" t="s">
        <v>556</v>
      </c>
      <c r="D118" s="70">
        <v>1</v>
      </c>
      <c r="E118" s="70">
        <v>1</v>
      </c>
      <c r="F118" s="70">
        <v>0</v>
      </c>
    </row>
    <row r="119" spans="3:6" x14ac:dyDescent="0.4">
      <c r="C119" s="71" t="s">
        <v>557</v>
      </c>
      <c r="D119" s="70">
        <v>1</v>
      </c>
      <c r="E119" s="70">
        <v>0.7142857142857143</v>
      </c>
      <c r="F119" s="70">
        <v>0.2857142857142857</v>
      </c>
    </row>
    <row r="120" spans="3:6" x14ac:dyDescent="0.4">
      <c r="C120" s="71" t="s">
        <v>558</v>
      </c>
      <c r="D120" s="70">
        <v>2</v>
      </c>
      <c r="E120" s="70">
        <v>0.2857142857142857</v>
      </c>
      <c r="F120" s="70">
        <v>0.7142857142857143</v>
      </c>
    </row>
    <row r="121" spans="3:6" x14ac:dyDescent="0.4">
      <c r="C121" s="71" t="s">
        <v>559</v>
      </c>
      <c r="D121" s="70">
        <v>2</v>
      </c>
      <c r="E121" s="70">
        <v>0.4285714285714286</v>
      </c>
      <c r="F121" s="70">
        <v>0.5714285714285714</v>
      </c>
    </row>
    <row r="122" spans="3:6" x14ac:dyDescent="0.4">
      <c r="C122" s="71" t="s">
        <v>560</v>
      </c>
      <c r="D122" s="70">
        <v>1</v>
      </c>
      <c r="E122" s="70">
        <v>0.85714285714285721</v>
      </c>
      <c r="F122" s="70">
        <v>0.14285714285714285</v>
      </c>
    </row>
    <row r="123" spans="3:6" x14ac:dyDescent="0.4">
      <c r="C123" s="71" t="s">
        <v>561</v>
      </c>
      <c r="D123" s="70">
        <v>1</v>
      </c>
      <c r="E123" s="70">
        <v>1</v>
      </c>
      <c r="F123" s="70">
        <v>0</v>
      </c>
    </row>
    <row r="124" spans="3:6" x14ac:dyDescent="0.4">
      <c r="C124" s="71" t="s">
        <v>562</v>
      </c>
      <c r="D124" s="70">
        <v>1</v>
      </c>
      <c r="E124" s="70">
        <v>1</v>
      </c>
      <c r="F124" s="70">
        <v>0</v>
      </c>
    </row>
    <row r="125" spans="3:6" x14ac:dyDescent="0.4">
      <c r="C125" s="71" t="s">
        <v>563</v>
      </c>
      <c r="D125" s="70">
        <v>1</v>
      </c>
      <c r="E125" s="70">
        <v>1</v>
      </c>
      <c r="F125" s="70">
        <v>0</v>
      </c>
    </row>
    <row r="126" spans="3:6" x14ac:dyDescent="0.4">
      <c r="C126" s="71" t="s">
        <v>564</v>
      </c>
      <c r="D126" s="70">
        <v>2</v>
      </c>
      <c r="E126" s="70">
        <v>0.14285714285714285</v>
      </c>
      <c r="F126" s="70">
        <v>0.85714285714285721</v>
      </c>
    </row>
    <row r="127" spans="3:6" x14ac:dyDescent="0.4">
      <c r="C127" s="71" t="s">
        <v>565</v>
      </c>
      <c r="D127" s="70">
        <v>1</v>
      </c>
      <c r="E127" s="70">
        <v>0.85714285714285721</v>
      </c>
      <c r="F127" s="70">
        <v>0.14285714285714285</v>
      </c>
    </row>
    <row r="128" spans="3:6" x14ac:dyDescent="0.4">
      <c r="C128" s="71" t="s">
        <v>566</v>
      </c>
      <c r="D128" s="70">
        <v>2</v>
      </c>
      <c r="E128" s="70">
        <v>0.4285714285714286</v>
      </c>
      <c r="F128" s="70">
        <v>0.5714285714285714</v>
      </c>
    </row>
    <row r="129" spans="3:6" x14ac:dyDescent="0.4">
      <c r="C129" s="71" t="s">
        <v>567</v>
      </c>
      <c r="D129" s="70">
        <v>1</v>
      </c>
      <c r="E129" s="70">
        <v>0.7142857142857143</v>
      </c>
      <c r="F129" s="70">
        <v>0.2857142857142857</v>
      </c>
    </row>
    <row r="130" spans="3:6" x14ac:dyDescent="0.4">
      <c r="C130" s="71" t="s">
        <v>568</v>
      </c>
      <c r="D130" s="70">
        <v>2</v>
      </c>
      <c r="E130" s="70">
        <v>0.2857142857142857</v>
      </c>
      <c r="F130" s="70">
        <v>0.7142857142857143</v>
      </c>
    </row>
    <row r="131" spans="3:6" x14ac:dyDescent="0.4">
      <c r="C131" s="71" t="s">
        <v>569</v>
      </c>
      <c r="D131" s="70">
        <v>2</v>
      </c>
      <c r="E131" s="70">
        <v>0.14285714285714285</v>
      </c>
      <c r="F131" s="70">
        <v>0.85714285714285721</v>
      </c>
    </row>
    <row r="132" spans="3:6" x14ac:dyDescent="0.4">
      <c r="C132" s="71" t="s">
        <v>570</v>
      </c>
      <c r="D132" s="70">
        <v>2</v>
      </c>
      <c r="E132" s="70">
        <v>0.2857142857142857</v>
      </c>
      <c r="F132" s="70">
        <v>0.7142857142857143</v>
      </c>
    </row>
    <row r="133" spans="3:6" x14ac:dyDescent="0.4">
      <c r="C133" s="71" t="s">
        <v>571</v>
      </c>
      <c r="D133" s="70">
        <v>1</v>
      </c>
      <c r="E133" s="70">
        <v>0.5714285714285714</v>
      </c>
      <c r="F133" s="70">
        <v>0.4285714285714286</v>
      </c>
    </row>
    <row r="134" spans="3:6" x14ac:dyDescent="0.4">
      <c r="C134" s="71" t="s">
        <v>572</v>
      </c>
      <c r="D134" s="70">
        <v>1</v>
      </c>
      <c r="E134" s="70">
        <v>0.5714285714285714</v>
      </c>
      <c r="F134" s="70">
        <v>0.4285714285714286</v>
      </c>
    </row>
    <row r="135" spans="3:6" x14ac:dyDescent="0.4">
      <c r="C135" s="71" t="s">
        <v>573</v>
      </c>
      <c r="D135" s="70">
        <v>1</v>
      </c>
      <c r="E135" s="70">
        <v>0.7142857142857143</v>
      </c>
      <c r="F135" s="70">
        <v>0.2857142857142857</v>
      </c>
    </row>
    <row r="136" spans="3:6" x14ac:dyDescent="0.4">
      <c r="C136" s="71" t="s">
        <v>574</v>
      </c>
      <c r="D136" s="70">
        <v>1</v>
      </c>
      <c r="E136" s="70">
        <v>0.7142857142857143</v>
      </c>
      <c r="F136" s="70">
        <v>0.2857142857142857</v>
      </c>
    </row>
    <row r="137" spans="3:6" x14ac:dyDescent="0.4">
      <c r="C137" s="71" t="s">
        <v>575</v>
      </c>
      <c r="D137" s="70">
        <v>1</v>
      </c>
      <c r="E137" s="70">
        <v>1</v>
      </c>
      <c r="F137" s="70">
        <v>0</v>
      </c>
    </row>
    <row r="138" spans="3:6" x14ac:dyDescent="0.4">
      <c r="C138" s="71" t="s">
        <v>576</v>
      </c>
      <c r="D138" s="70">
        <v>1</v>
      </c>
      <c r="E138" s="70">
        <v>0.85714285714285721</v>
      </c>
      <c r="F138" s="70">
        <v>0.14285714285714285</v>
      </c>
    </row>
    <row r="139" spans="3:6" x14ac:dyDescent="0.4">
      <c r="C139" s="71" t="s">
        <v>577</v>
      </c>
      <c r="D139" s="70">
        <v>2</v>
      </c>
      <c r="E139" s="70">
        <v>0.4285714285714286</v>
      </c>
      <c r="F139" s="70">
        <v>0.5714285714285714</v>
      </c>
    </row>
    <row r="140" spans="3:6" x14ac:dyDescent="0.4">
      <c r="C140" s="71" t="s">
        <v>578</v>
      </c>
      <c r="D140" s="70">
        <v>1</v>
      </c>
      <c r="E140" s="70">
        <v>0.7142857142857143</v>
      </c>
      <c r="F140" s="70">
        <v>0.2857142857142857</v>
      </c>
    </row>
    <row r="141" spans="3:6" x14ac:dyDescent="0.4">
      <c r="C141" s="71" t="s">
        <v>579</v>
      </c>
      <c r="D141" s="70">
        <v>1</v>
      </c>
      <c r="E141" s="70">
        <v>0.5714285714285714</v>
      </c>
      <c r="F141" s="70">
        <v>0.4285714285714286</v>
      </c>
    </row>
    <row r="142" spans="3:6" x14ac:dyDescent="0.4">
      <c r="C142" s="71" t="s">
        <v>580</v>
      </c>
      <c r="D142" s="70">
        <v>2</v>
      </c>
      <c r="E142" s="70">
        <v>0.2857142857142857</v>
      </c>
      <c r="F142" s="70">
        <v>0.7142857142857143</v>
      </c>
    </row>
    <row r="143" spans="3:6" x14ac:dyDescent="0.4">
      <c r="C143" s="71" t="s">
        <v>581</v>
      </c>
      <c r="D143" s="70">
        <v>1</v>
      </c>
      <c r="E143" s="70">
        <v>0.7142857142857143</v>
      </c>
      <c r="F143" s="70">
        <v>0.2857142857142857</v>
      </c>
    </row>
    <row r="144" spans="3:6" x14ac:dyDescent="0.4">
      <c r="C144" s="71" t="s">
        <v>582</v>
      </c>
      <c r="D144" s="70">
        <v>1</v>
      </c>
      <c r="E144" s="70">
        <v>0.5714285714285714</v>
      </c>
      <c r="F144" s="70">
        <v>0.4285714285714286</v>
      </c>
    </row>
    <row r="145" spans="3:6" x14ac:dyDescent="0.4">
      <c r="C145" s="71" t="s">
        <v>583</v>
      </c>
      <c r="D145" s="70">
        <v>1</v>
      </c>
      <c r="E145" s="70">
        <v>0.7142857142857143</v>
      </c>
      <c r="F145" s="70">
        <v>0.2857142857142857</v>
      </c>
    </row>
    <row r="146" spans="3:6" x14ac:dyDescent="0.4">
      <c r="C146" s="71" t="s">
        <v>584</v>
      </c>
      <c r="D146" s="70">
        <v>1</v>
      </c>
      <c r="E146" s="70">
        <v>0.7142857142857143</v>
      </c>
      <c r="F146" s="70">
        <v>0.2857142857142857</v>
      </c>
    </row>
    <row r="147" spans="3:6" x14ac:dyDescent="0.4">
      <c r="C147" s="71" t="s">
        <v>585</v>
      </c>
      <c r="D147" s="70">
        <v>1</v>
      </c>
      <c r="E147" s="70">
        <v>0.85714285714285721</v>
      </c>
      <c r="F147" s="70">
        <v>0.14285714285714285</v>
      </c>
    </row>
    <row r="148" spans="3:6" x14ac:dyDescent="0.4">
      <c r="C148" s="71" t="s">
        <v>586</v>
      </c>
      <c r="D148" s="70">
        <v>1</v>
      </c>
      <c r="E148" s="70">
        <v>0.7142857142857143</v>
      </c>
      <c r="F148" s="70">
        <v>0.2857142857142857</v>
      </c>
    </row>
    <row r="149" spans="3:6" x14ac:dyDescent="0.4">
      <c r="C149" s="71" t="s">
        <v>587</v>
      </c>
      <c r="D149" s="70">
        <v>1</v>
      </c>
      <c r="E149" s="70">
        <v>0.5714285714285714</v>
      </c>
      <c r="F149" s="70">
        <v>0.4285714285714286</v>
      </c>
    </row>
    <row r="150" spans="3:6" x14ac:dyDescent="0.4">
      <c r="C150" s="71" t="s">
        <v>588</v>
      </c>
      <c r="D150" s="70">
        <v>2</v>
      </c>
      <c r="E150" s="70">
        <v>0.4285714285714286</v>
      </c>
      <c r="F150" s="70">
        <v>0.5714285714285714</v>
      </c>
    </row>
    <row r="151" spans="3:6" x14ac:dyDescent="0.4">
      <c r="C151" s="71" t="s">
        <v>589</v>
      </c>
      <c r="D151" s="70">
        <v>1</v>
      </c>
      <c r="E151" s="70">
        <v>0.85714285714285721</v>
      </c>
      <c r="F151" s="70">
        <v>0.14285714285714285</v>
      </c>
    </row>
    <row r="152" spans="3:6" x14ac:dyDescent="0.4">
      <c r="C152" s="71" t="s">
        <v>590</v>
      </c>
      <c r="D152" s="70">
        <v>1</v>
      </c>
      <c r="E152" s="70">
        <v>0.85714285714285721</v>
      </c>
      <c r="F152" s="70">
        <v>0.14285714285714285</v>
      </c>
    </row>
    <row r="153" spans="3:6" x14ac:dyDescent="0.4">
      <c r="C153" s="71" t="s">
        <v>591</v>
      </c>
      <c r="D153" s="70">
        <v>1</v>
      </c>
      <c r="E153" s="70">
        <v>0.5714285714285714</v>
      </c>
      <c r="F153" s="70">
        <v>0.4285714285714286</v>
      </c>
    </row>
    <row r="154" spans="3:6" x14ac:dyDescent="0.4">
      <c r="C154" s="71" t="s">
        <v>592</v>
      </c>
      <c r="D154" s="70">
        <v>1</v>
      </c>
      <c r="E154" s="70">
        <v>0.7142857142857143</v>
      </c>
      <c r="F154" s="70">
        <v>0.2857142857142857</v>
      </c>
    </row>
    <row r="155" spans="3:6" x14ac:dyDescent="0.4">
      <c r="C155" s="71" t="s">
        <v>593</v>
      </c>
      <c r="D155" s="70">
        <v>2</v>
      </c>
      <c r="E155" s="70">
        <v>0.4285714285714286</v>
      </c>
      <c r="F155" s="70">
        <v>0.5714285714285714</v>
      </c>
    </row>
    <row r="156" spans="3:6" x14ac:dyDescent="0.4">
      <c r="C156" s="71" t="s">
        <v>594</v>
      </c>
      <c r="D156" s="70">
        <v>1</v>
      </c>
      <c r="E156" s="70">
        <v>0.5714285714285714</v>
      </c>
      <c r="F156" s="70">
        <v>0.4285714285714286</v>
      </c>
    </row>
    <row r="157" spans="3:6" x14ac:dyDescent="0.4">
      <c r="C157" s="71" t="s">
        <v>595</v>
      </c>
      <c r="D157" s="70">
        <v>2</v>
      </c>
      <c r="E157" s="70">
        <v>0.4285714285714286</v>
      </c>
      <c r="F157" s="70">
        <v>0.5714285714285714</v>
      </c>
    </row>
    <row r="158" spans="3:6" x14ac:dyDescent="0.4">
      <c r="C158" s="71" t="s">
        <v>596</v>
      </c>
      <c r="D158" s="70">
        <v>1</v>
      </c>
      <c r="E158" s="70">
        <v>1</v>
      </c>
      <c r="F158" s="70">
        <v>0</v>
      </c>
    </row>
    <row r="159" spans="3:6" x14ac:dyDescent="0.4">
      <c r="C159" s="71" t="s">
        <v>597</v>
      </c>
      <c r="D159" s="70">
        <v>1</v>
      </c>
      <c r="E159" s="70">
        <v>0.85714285714285721</v>
      </c>
      <c r="F159" s="70">
        <v>0.14285714285714285</v>
      </c>
    </row>
    <row r="160" spans="3:6" x14ac:dyDescent="0.4">
      <c r="C160" s="71" t="s">
        <v>598</v>
      </c>
      <c r="D160" s="70">
        <v>1</v>
      </c>
      <c r="E160" s="70">
        <v>1</v>
      </c>
      <c r="F160" s="70">
        <v>0</v>
      </c>
    </row>
    <row r="161" spans="3:6" x14ac:dyDescent="0.4">
      <c r="C161" s="71" t="s">
        <v>599</v>
      </c>
      <c r="D161" s="70">
        <v>1</v>
      </c>
      <c r="E161" s="70">
        <v>0.7142857142857143</v>
      </c>
      <c r="F161" s="70">
        <v>0.2857142857142857</v>
      </c>
    </row>
    <row r="162" spans="3:6" x14ac:dyDescent="0.4">
      <c r="C162" s="71" t="s">
        <v>600</v>
      </c>
      <c r="D162" s="70">
        <v>1</v>
      </c>
      <c r="E162" s="70">
        <v>0.85714285714285721</v>
      </c>
      <c r="F162" s="70">
        <v>0.14285714285714285</v>
      </c>
    </row>
    <row r="163" spans="3:6" x14ac:dyDescent="0.4">
      <c r="C163" s="71" t="s">
        <v>601</v>
      </c>
      <c r="D163" s="70">
        <v>1</v>
      </c>
      <c r="E163" s="70">
        <v>0.7142857142857143</v>
      </c>
      <c r="F163" s="70">
        <v>0.2857142857142857</v>
      </c>
    </row>
    <row r="164" spans="3:6" x14ac:dyDescent="0.4">
      <c r="C164" s="71" t="s">
        <v>602</v>
      </c>
      <c r="D164" s="70">
        <v>1</v>
      </c>
      <c r="E164" s="70">
        <v>0.5714285714285714</v>
      </c>
      <c r="F164" s="70">
        <v>0.4285714285714286</v>
      </c>
    </row>
    <row r="165" spans="3:6" x14ac:dyDescent="0.4">
      <c r="C165" s="71" t="s">
        <v>603</v>
      </c>
      <c r="D165" s="70">
        <v>1</v>
      </c>
      <c r="E165" s="70">
        <v>0.5714285714285714</v>
      </c>
      <c r="F165" s="70">
        <v>0.4285714285714286</v>
      </c>
    </row>
    <row r="166" spans="3:6" x14ac:dyDescent="0.4">
      <c r="C166" s="71" t="s">
        <v>604</v>
      </c>
      <c r="D166" s="70">
        <v>2</v>
      </c>
      <c r="E166" s="70">
        <v>0.14285714285714285</v>
      </c>
      <c r="F166" s="70">
        <v>0.85714285714285721</v>
      </c>
    </row>
    <row r="167" spans="3:6" x14ac:dyDescent="0.4">
      <c r="C167" s="71" t="s">
        <v>605</v>
      </c>
      <c r="D167" s="70">
        <v>2</v>
      </c>
      <c r="E167" s="70">
        <v>0.4285714285714286</v>
      </c>
      <c r="F167" s="70">
        <v>0.5714285714285714</v>
      </c>
    </row>
    <row r="168" spans="3:6" x14ac:dyDescent="0.4">
      <c r="C168" s="71" t="s">
        <v>606</v>
      </c>
      <c r="D168" s="70">
        <v>1</v>
      </c>
      <c r="E168" s="70">
        <v>0.5714285714285714</v>
      </c>
      <c r="F168" s="70">
        <v>0.4285714285714286</v>
      </c>
    </row>
    <row r="169" spans="3:6" x14ac:dyDescent="0.4">
      <c r="C169" s="71" t="s">
        <v>607</v>
      </c>
      <c r="D169" s="70">
        <v>2</v>
      </c>
      <c r="E169" s="70">
        <v>0.4285714285714286</v>
      </c>
      <c r="F169" s="70">
        <v>0.5714285714285714</v>
      </c>
    </row>
    <row r="170" spans="3:6" x14ac:dyDescent="0.4">
      <c r="C170" s="71" t="s">
        <v>608</v>
      </c>
      <c r="D170" s="70">
        <v>1</v>
      </c>
      <c r="E170" s="70">
        <v>1</v>
      </c>
      <c r="F170" s="70">
        <v>0</v>
      </c>
    </row>
    <row r="171" spans="3:6" x14ac:dyDescent="0.4">
      <c r="C171" s="71" t="s">
        <v>609</v>
      </c>
      <c r="D171" s="70">
        <v>1</v>
      </c>
      <c r="E171" s="70">
        <v>0.7142857142857143</v>
      </c>
      <c r="F171" s="70">
        <v>0.2857142857142857</v>
      </c>
    </row>
    <row r="172" spans="3:6" x14ac:dyDescent="0.4">
      <c r="C172" s="71" t="s">
        <v>610</v>
      </c>
      <c r="D172" s="70">
        <v>1</v>
      </c>
      <c r="E172" s="70">
        <v>0.85714285714285721</v>
      </c>
      <c r="F172" s="70">
        <v>0.14285714285714285</v>
      </c>
    </row>
    <row r="173" spans="3:6" x14ac:dyDescent="0.4">
      <c r="C173" s="71" t="s">
        <v>611</v>
      </c>
      <c r="D173" s="70">
        <v>1</v>
      </c>
      <c r="E173" s="70">
        <v>0.5714285714285714</v>
      </c>
      <c r="F173" s="70">
        <v>0.4285714285714286</v>
      </c>
    </row>
    <row r="174" spans="3:6" x14ac:dyDescent="0.4">
      <c r="C174" s="71" t="s">
        <v>612</v>
      </c>
      <c r="D174" s="70">
        <v>2</v>
      </c>
      <c r="E174" s="70">
        <v>0.4285714285714286</v>
      </c>
      <c r="F174" s="70">
        <v>0.5714285714285714</v>
      </c>
    </row>
    <row r="175" spans="3:6" x14ac:dyDescent="0.4">
      <c r="C175" s="71" t="s">
        <v>613</v>
      </c>
      <c r="D175" s="70">
        <v>1</v>
      </c>
      <c r="E175" s="70">
        <v>0.85714285714285721</v>
      </c>
      <c r="F175" s="70">
        <v>0.14285714285714285</v>
      </c>
    </row>
    <row r="176" spans="3:6" x14ac:dyDescent="0.4">
      <c r="C176" s="71" t="s">
        <v>614</v>
      </c>
      <c r="D176" s="70">
        <v>1</v>
      </c>
      <c r="E176" s="70">
        <v>0.85714285714285721</v>
      </c>
      <c r="F176" s="70">
        <v>0.14285714285714285</v>
      </c>
    </row>
    <row r="177" spans="3:6" x14ac:dyDescent="0.4">
      <c r="C177" s="71" t="s">
        <v>615</v>
      </c>
      <c r="D177" s="70">
        <v>2</v>
      </c>
      <c r="E177" s="70">
        <v>0.4285714285714286</v>
      </c>
      <c r="F177" s="70">
        <v>0.5714285714285714</v>
      </c>
    </row>
    <row r="178" spans="3:6" x14ac:dyDescent="0.4">
      <c r="C178" s="71" t="s">
        <v>616</v>
      </c>
      <c r="D178" s="70">
        <v>1</v>
      </c>
      <c r="E178" s="70">
        <v>0.85714285714285721</v>
      </c>
      <c r="F178" s="70">
        <v>0.14285714285714285</v>
      </c>
    </row>
    <row r="179" spans="3:6" x14ac:dyDescent="0.4">
      <c r="C179" s="71" t="s">
        <v>617</v>
      </c>
      <c r="D179" s="70">
        <v>1</v>
      </c>
      <c r="E179" s="70">
        <v>0.5714285714285714</v>
      </c>
      <c r="F179" s="70">
        <v>0.4285714285714286</v>
      </c>
    </row>
    <row r="180" spans="3:6" x14ac:dyDescent="0.4">
      <c r="C180" s="71" t="s">
        <v>618</v>
      </c>
      <c r="D180" s="70">
        <v>1</v>
      </c>
      <c r="E180" s="70">
        <v>0.7142857142857143</v>
      </c>
      <c r="F180" s="70">
        <v>0.2857142857142857</v>
      </c>
    </row>
    <row r="181" spans="3:6" x14ac:dyDescent="0.4">
      <c r="C181" s="71" t="s">
        <v>619</v>
      </c>
      <c r="D181" s="70">
        <v>1</v>
      </c>
      <c r="E181" s="70">
        <v>0.5714285714285714</v>
      </c>
      <c r="F181" s="70">
        <v>0.4285714285714286</v>
      </c>
    </row>
    <row r="182" spans="3:6" x14ac:dyDescent="0.4">
      <c r="C182" s="71" t="s">
        <v>620</v>
      </c>
      <c r="D182" s="70">
        <v>1</v>
      </c>
      <c r="E182" s="70">
        <v>0.5714285714285714</v>
      </c>
      <c r="F182" s="70">
        <v>0.4285714285714286</v>
      </c>
    </row>
    <row r="183" spans="3:6" x14ac:dyDescent="0.4">
      <c r="C183" s="71" t="s">
        <v>621</v>
      </c>
      <c r="D183" s="70">
        <v>1</v>
      </c>
      <c r="E183" s="70">
        <v>0.7142857142857143</v>
      </c>
      <c r="F183" s="70">
        <v>0.2857142857142857</v>
      </c>
    </row>
    <row r="184" spans="3:6" x14ac:dyDescent="0.4">
      <c r="C184" s="71" t="s">
        <v>622</v>
      </c>
      <c r="D184" s="70">
        <v>2</v>
      </c>
      <c r="E184" s="70">
        <v>0.2857142857142857</v>
      </c>
      <c r="F184" s="70">
        <v>0.7142857142857143</v>
      </c>
    </row>
    <row r="185" spans="3:6" x14ac:dyDescent="0.4">
      <c r="C185" s="71" t="s">
        <v>623</v>
      </c>
      <c r="D185" s="70">
        <v>1</v>
      </c>
      <c r="E185" s="70">
        <v>0.5714285714285714</v>
      </c>
      <c r="F185" s="70">
        <v>0.4285714285714286</v>
      </c>
    </row>
    <row r="186" spans="3:6" x14ac:dyDescent="0.4">
      <c r="C186" s="71" t="s">
        <v>624</v>
      </c>
      <c r="D186" s="70">
        <v>1</v>
      </c>
      <c r="E186" s="70">
        <v>0.7142857142857143</v>
      </c>
      <c r="F186" s="70">
        <v>0.2857142857142857</v>
      </c>
    </row>
    <row r="187" spans="3:6" x14ac:dyDescent="0.4">
      <c r="C187" s="71" t="s">
        <v>625</v>
      </c>
      <c r="D187" s="70">
        <v>1</v>
      </c>
      <c r="E187" s="70">
        <v>0.85714285714285721</v>
      </c>
      <c r="F187" s="70">
        <v>0.14285714285714285</v>
      </c>
    </row>
    <row r="188" spans="3:6" x14ac:dyDescent="0.4">
      <c r="C188" s="71" t="s">
        <v>626</v>
      </c>
      <c r="D188" s="70">
        <v>1</v>
      </c>
      <c r="E188" s="70">
        <v>0.7142857142857143</v>
      </c>
      <c r="F188" s="70">
        <v>0.2857142857142857</v>
      </c>
    </row>
    <row r="189" spans="3:6" x14ac:dyDescent="0.4">
      <c r="C189" s="71" t="s">
        <v>627</v>
      </c>
      <c r="D189" s="70">
        <v>1</v>
      </c>
      <c r="E189" s="70">
        <v>0.5714285714285714</v>
      </c>
      <c r="F189" s="70">
        <v>0.4285714285714286</v>
      </c>
    </row>
    <row r="190" spans="3:6" x14ac:dyDescent="0.4">
      <c r="C190" s="71" t="s">
        <v>628</v>
      </c>
      <c r="D190" s="70">
        <v>2</v>
      </c>
      <c r="E190" s="70">
        <v>0.14285714285714285</v>
      </c>
      <c r="F190" s="70">
        <v>0.85714285714285721</v>
      </c>
    </row>
    <row r="191" spans="3:6" x14ac:dyDescent="0.4">
      <c r="C191" s="71" t="s">
        <v>629</v>
      </c>
      <c r="D191" s="70">
        <v>1</v>
      </c>
      <c r="E191" s="70">
        <v>0.5714285714285714</v>
      </c>
      <c r="F191" s="70">
        <v>0.4285714285714286</v>
      </c>
    </row>
    <row r="192" spans="3:6" x14ac:dyDescent="0.4">
      <c r="C192" s="71" t="s">
        <v>630</v>
      </c>
      <c r="D192" s="70">
        <v>2</v>
      </c>
      <c r="E192" s="70">
        <v>0.4285714285714286</v>
      </c>
      <c r="F192" s="70">
        <v>0.5714285714285714</v>
      </c>
    </row>
    <row r="193" spans="3:6" x14ac:dyDescent="0.4">
      <c r="C193" s="71" t="s">
        <v>631</v>
      </c>
      <c r="D193" s="70">
        <v>2</v>
      </c>
      <c r="E193" s="70">
        <v>0.4285714285714286</v>
      </c>
      <c r="F193" s="70">
        <v>0.5714285714285714</v>
      </c>
    </row>
    <row r="194" spans="3:6" x14ac:dyDescent="0.4">
      <c r="C194" s="71" t="s">
        <v>632</v>
      </c>
      <c r="D194" s="70">
        <v>1</v>
      </c>
      <c r="E194" s="70">
        <v>0.5714285714285714</v>
      </c>
      <c r="F194" s="70">
        <v>0.4285714285714286</v>
      </c>
    </row>
    <row r="195" spans="3:6" x14ac:dyDescent="0.4">
      <c r="C195" s="71" t="s">
        <v>633</v>
      </c>
      <c r="D195" s="70">
        <v>2</v>
      </c>
      <c r="E195" s="70">
        <v>0.2857142857142857</v>
      </c>
      <c r="F195" s="70">
        <v>0.7142857142857143</v>
      </c>
    </row>
    <row r="196" spans="3:6" x14ac:dyDescent="0.4">
      <c r="C196" s="71" t="s">
        <v>634</v>
      </c>
      <c r="D196" s="70">
        <v>1</v>
      </c>
      <c r="E196" s="70">
        <v>0.7142857142857143</v>
      </c>
      <c r="F196" s="70">
        <v>0.2857142857142857</v>
      </c>
    </row>
    <row r="197" spans="3:6" x14ac:dyDescent="0.4">
      <c r="C197" s="71" t="s">
        <v>635</v>
      </c>
      <c r="D197" s="70">
        <v>2</v>
      </c>
      <c r="E197" s="70">
        <v>0.14285714285714285</v>
      </c>
      <c r="F197" s="70">
        <v>0.85714285714285721</v>
      </c>
    </row>
    <row r="198" spans="3:6" x14ac:dyDescent="0.4">
      <c r="C198" s="71" t="s">
        <v>636</v>
      </c>
      <c r="D198" s="70">
        <v>2</v>
      </c>
      <c r="E198" s="70">
        <v>0.14285714285714285</v>
      </c>
      <c r="F198" s="70">
        <v>0.85714285714285721</v>
      </c>
    </row>
    <row r="199" spans="3:6" x14ac:dyDescent="0.4">
      <c r="C199" s="71" t="s">
        <v>637</v>
      </c>
      <c r="D199" s="70">
        <v>1</v>
      </c>
      <c r="E199" s="70">
        <v>0.85714285714285721</v>
      </c>
      <c r="F199" s="70">
        <v>0.14285714285714285</v>
      </c>
    </row>
    <row r="200" spans="3:6" x14ac:dyDescent="0.4">
      <c r="C200" s="71" t="s">
        <v>638</v>
      </c>
      <c r="D200" s="70">
        <v>2</v>
      </c>
      <c r="E200" s="70">
        <v>0.2857142857142857</v>
      </c>
      <c r="F200" s="70">
        <v>0.7142857142857143</v>
      </c>
    </row>
    <row r="201" spans="3:6" x14ac:dyDescent="0.4">
      <c r="C201" s="71" t="s">
        <v>639</v>
      </c>
      <c r="D201" s="70">
        <v>2</v>
      </c>
      <c r="E201" s="70">
        <v>0</v>
      </c>
      <c r="F201" s="70">
        <v>1</v>
      </c>
    </row>
    <row r="202" spans="3:6" x14ac:dyDescent="0.4">
      <c r="C202" s="71" t="s">
        <v>640</v>
      </c>
      <c r="D202" s="70">
        <v>2</v>
      </c>
      <c r="E202" s="70">
        <v>0</v>
      </c>
      <c r="F202" s="70">
        <v>1</v>
      </c>
    </row>
    <row r="203" spans="3:6" x14ac:dyDescent="0.4">
      <c r="C203" s="71" t="s">
        <v>641</v>
      </c>
      <c r="D203" s="70">
        <v>2</v>
      </c>
      <c r="E203" s="70">
        <v>0.2857142857142857</v>
      </c>
      <c r="F203" s="70">
        <v>0.7142857142857143</v>
      </c>
    </row>
    <row r="204" spans="3:6" x14ac:dyDescent="0.4">
      <c r="C204" s="71" t="s">
        <v>642</v>
      </c>
      <c r="D204" s="70">
        <v>1</v>
      </c>
      <c r="E204" s="70">
        <v>0.5714285714285714</v>
      </c>
      <c r="F204" s="70">
        <v>0.4285714285714286</v>
      </c>
    </row>
    <row r="205" spans="3:6" x14ac:dyDescent="0.4">
      <c r="C205" s="71" t="s">
        <v>643</v>
      </c>
      <c r="D205" s="70">
        <v>2</v>
      </c>
      <c r="E205" s="70">
        <v>0</v>
      </c>
      <c r="F205" s="70">
        <v>1</v>
      </c>
    </row>
    <row r="206" spans="3:6" x14ac:dyDescent="0.4">
      <c r="C206" s="71" t="s">
        <v>644</v>
      </c>
      <c r="D206" s="70">
        <v>2</v>
      </c>
      <c r="E206" s="70">
        <v>0.4285714285714286</v>
      </c>
      <c r="F206" s="70">
        <v>0.5714285714285714</v>
      </c>
    </row>
    <row r="207" spans="3:6" x14ac:dyDescent="0.4">
      <c r="C207" s="71" t="s">
        <v>645</v>
      </c>
      <c r="D207" s="70">
        <v>2</v>
      </c>
      <c r="E207" s="70">
        <v>0.14285714285714285</v>
      </c>
      <c r="F207" s="70">
        <v>0.85714285714285721</v>
      </c>
    </row>
    <row r="208" spans="3:6" x14ac:dyDescent="0.4">
      <c r="C208" s="71" t="s">
        <v>646</v>
      </c>
      <c r="D208" s="70">
        <v>2</v>
      </c>
      <c r="E208" s="70">
        <v>0.14285714285714285</v>
      </c>
      <c r="F208" s="70">
        <v>0.85714285714285721</v>
      </c>
    </row>
    <row r="209" spans="3:6" x14ac:dyDescent="0.4">
      <c r="C209" s="71" t="s">
        <v>647</v>
      </c>
      <c r="D209" s="70">
        <v>2</v>
      </c>
      <c r="E209" s="70">
        <v>0</v>
      </c>
      <c r="F209" s="70">
        <v>1</v>
      </c>
    </row>
    <row r="210" spans="3:6" x14ac:dyDescent="0.4">
      <c r="C210" s="71" t="s">
        <v>648</v>
      </c>
      <c r="D210" s="70">
        <v>2</v>
      </c>
      <c r="E210" s="70">
        <v>0.2857142857142857</v>
      </c>
      <c r="F210" s="70">
        <v>0.7142857142857143</v>
      </c>
    </row>
    <row r="211" spans="3:6" x14ac:dyDescent="0.4">
      <c r="C211" s="71" t="s">
        <v>649</v>
      </c>
      <c r="D211" s="70">
        <v>2</v>
      </c>
      <c r="E211" s="70">
        <v>0.14285714285714285</v>
      </c>
      <c r="F211" s="70">
        <v>0.85714285714285721</v>
      </c>
    </row>
    <row r="212" spans="3:6" x14ac:dyDescent="0.4">
      <c r="C212" s="71" t="s">
        <v>650</v>
      </c>
      <c r="D212" s="70">
        <v>2</v>
      </c>
      <c r="E212" s="70">
        <v>0</v>
      </c>
      <c r="F212" s="70">
        <v>1</v>
      </c>
    </row>
    <row r="213" spans="3:6" x14ac:dyDescent="0.4">
      <c r="C213" s="71" t="s">
        <v>651</v>
      </c>
      <c r="D213" s="70">
        <v>2</v>
      </c>
      <c r="E213" s="70">
        <v>0.4285714285714286</v>
      </c>
      <c r="F213" s="70">
        <v>0.5714285714285714</v>
      </c>
    </row>
    <row r="214" spans="3:6" x14ac:dyDescent="0.4">
      <c r="C214" s="71" t="s">
        <v>652</v>
      </c>
      <c r="D214" s="70">
        <v>2</v>
      </c>
      <c r="E214" s="70">
        <v>0.4285714285714286</v>
      </c>
      <c r="F214" s="70">
        <v>0.5714285714285714</v>
      </c>
    </row>
    <row r="215" spans="3:6" x14ac:dyDescent="0.4">
      <c r="C215" s="71" t="s">
        <v>653</v>
      </c>
      <c r="D215" s="70">
        <v>2</v>
      </c>
      <c r="E215" s="70">
        <v>0.4285714285714286</v>
      </c>
      <c r="F215" s="70">
        <v>0.5714285714285714</v>
      </c>
    </row>
    <row r="216" spans="3:6" x14ac:dyDescent="0.4">
      <c r="C216" s="71" t="s">
        <v>654</v>
      </c>
      <c r="D216" s="70">
        <v>2</v>
      </c>
      <c r="E216" s="70">
        <v>0.4285714285714286</v>
      </c>
      <c r="F216" s="70">
        <v>0.5714285714285714</v>
      </c>
    </row>
    <row r="217" spans="3:6" x14ac:dyDescent="0.4">
      <c r="C217" s="71" t="s">
        <v>655</v>
      </c>
      <c r="D217" s="70">
        <v>1</v>
      </c>
      <c r="E217" s="70">
        <v>0.7142857142857143</v>
      </c>
      <c r="F217" s="70">
        <v>0.2857142857142857</v>
      </c>
    </row>
    <row r="218" spans="3:6" x14ac:dyDescent="0.4">
      <c r="C218" s="71" t="s">
        <v>656</v>
      </c>
      <c r="D218" s="70">
        <v>2</v>
      </c>
      <c r="E218" s="70">
        <v>0.14285714285714285</v>
      </c>
      <c r="F218" s="70">
        <v>0.85714285714285721</v>
      </c>
    </row>
    <row r="219" spans="3:6" x14ac:dyDescent="0.4">
      <c r="C219" s="71" t="s">
        <v>657</v>
      </c>
      <c r="D219" s="70">
        <v>2</v>
      </c>
      <c r="E219" s="70">
        <v>0.14285714285714285</v>
      </c>
      <c r="F219" s="70">
        <v>0.85714285714285721</v>
      </c>
    </row>
    <row r="220" spans="3:6" x14ac:dyDescent="0.4">
      <c r="C220" s="71" t="s">
        <v>658</v>
      </c>
      <c r="D220" s="70">
        <v>1</v>
      </c>
      <c r="E220" s="70">
        <v>0.7142857142857143</v>
      </c>
      <c r="F220" s="70">
        <v>0.2857142857142857</v>
      </c>
    </row>
    <row r="221" spans="3:6" x14ac:dyDescent="0.4">
      <c r="C221" s="71" t="s">
        <v>659</v>
      </c>
      <c r="D221" s="70">
        <v>2</v>
      </c>
      <c r="E221" s="70">
        <v>0</v>
      </c>
      <c r="F221" s="70">
        <v>1</v>
      </c>
    </row>
    <row r="222" spans="3:6" x14ac:dyDescent="0.4">
      <c r="C222" s="71" t="s">
        <v>660</v>
      </c>
      <c r="D222" s="70">
        <v>2</v>
      </c>
      <c r="E222" s="70">
        <v>0.4285714285714286</v>
      </c>
      <c r="F222" s="70">
        <v>0.5714285714285714</v>
      </c>
    </row>
    <row r="223" spans="3:6" x14ac:dyDescent="0.4">
      <c r="C223" s="71" t="s">
        <v>661</v>
      </c>
      <c r="D223" s="70">
        <v>1</v>
      </c>
      <c r="E223" s="70">
        <v>0.7142857142857143</v>
      </c>
      <c r="F223" s="70">
        <v>0.2857142857142857</v>
      </c>
    </row>
    <row r="224" spans="3:6" x14ac:dyDescent="0.4">
      <c r="C224" s="71" t="s">
        <v>662</v>
      </c>
      <c r="D224" s="70">
        <v>2</v>
      </c>
      <c r="E224" s="70">
        <v>0.2857142857142857</v>
      </c>
      <c r="F224" s="70">
        <v>0.7142857142857143</v>
      </c>
    </row>
    <row r="225" spans="3:6" x14ac:dyDescent="0.4">
      <c r="C225" s="71" t="s">
        <v>663</v>
      </c>
      <c r="D225" s="70">
        <v>1</v>
      </c>
      <c r="E225" s="70">
        <v>0.7142857142857143</v>
      </c>
      <c r="F225" s="70">
        <v>0.2857142857142857</v>
      </c>
    </row>
    <row r="226" spans="3:6" x14ac:dyDescent="0.4">
      <c r="C226" s="71" t="s">
        <v>664</v>
      </c>
      <c r="D226" s="70">
        <v>2</v>
      </c>
      <c r="E226" s="70">
        <v>0.14285714285714285</v>
      </c>
      <c r="F226" s="70">
        <v>0.85714285714285721</v>
      </c>
    </row>
    <row r="227" spans="3:6" x14ac:dyDescent="0.4">
      <c r="C227" s="71" t="s">
        <v>665</v>
      </c>
      <c r="D227" s="70">
        <v>2</v>
      </c>
      <c r="E227" s="70">
        <v>0.4285714285714286</v>
      </c>
      <c r="F227" s="70">
        <v>0.5714285714285714</v>
      </c>
    </row>
    <row r="228" spans="3:6" x14ac:dyDescent="0.4">
      <c r="C228" s="71" t="s">
        <v>666</v>
      </c>
      <c r="D228" s="70">
        <v>2</v>
      </c>
      <c r="E228" s="70">
        <v>0</v>
      </c>
      <c r="F228" s="70">
        <v>1</v>
      </c>
    </row>
    <row r="229" spans="3:6" x14ac:dyDescent="0.4">
      <c r="C229" s="71" t="s">
        <v>667</v>
      </c>
      <c r="D229" s="70">
        <v>1</v>
      </c>
      <c r="E229" s="70">
        <v>0.5714285714285714</v>
      </c>
      <c r="F229" s="70">
        <v>0.4285714285714286</v>
      </c>
    </row>
    <row r="230" spans="3:6" x14ac:dyDescent="0.4">
      <c r="C230" s="71" t="s">
        <v>668</v>
      </c>
      <c r="D230" s="70">
        <v>2</v>
      </c>
      <c r="E230" s="70">
        <v>0.14285714285714285</v>
      </c>
      <c r="F230" s="70">
        <v>0.85714285714285721</v>
      </c>
    </row>
    <row r="231" spans="3:6" x14ac:dyDescent="0.4">
      <c r="C231" s="71" t="s">
        <v>669</v>
      </c>
      <c r="D231" s="70">
        <v>1</v>
      </c>
      <c r="E231" s="70">
        <v>0.5714285714285714</v>
      </c>
      <c r="F231" s="70">
        <v>0.4285714285714286</v>
      </c>
    </row>
    <row r="232" spans="3:6" x14ac:dyDescent="0.4">
      <c r="C232" s="71" t="s">
        <v>670</v>
      </c>
      <c r="D232" s="70">
        <v>2</v>
      </c>
      <c r="E232" s="70">
        <v>0.14285714285714285</v>
      </c>
      <c r="F232" s="70">
        <v>0.85714285714285721</v>
      </c>
    </row>
    <row r="233" spans="3:6" x14ac:dyDescent="0.4">
      <c r="C233" s="71" t="s">
        <v>671</v>
      </c>
      <c r="D233" s="70">
        <v>2</v>
      </c>
      <c r="E233" s="70">
        <v>0.2857142857142857</v>
      </c>
      <c r="F233" s="70">
        <v>0.7142857142857143</v>
      </c>
    </row>
    <row r="234" spans="3:6" x14ac:dyDescent="0.4">
      <c r="C234" s="71" t="s">
        <v>672</v>
      </c>
      <c r="D234" s="70">
        <v>1</v>
      </c>
      <c r="E234" s="70">
        <v>0.7142857142857143</v>
      </c>
      <c r="F234" s="70">
        <v>0.2857142857142857</v>
      </c>
    </row>
    <row r="235" spans="3:6" x14ac:dyDescent="0.4">
      <c r="C235" s="71" t="s">
        <v>673</v>
      </c>
      <c r="D235" s="70">
        <v>1</v>
      </c>
      <c r="E235" s="70">
        <v>0.7142857142857143</v>
      </c>
      <c r="F235" s="70">
        <v>0.2857142857142857</v>
      </c>
    </row>
    <row r="236" spans="3:6" x14ac:dyDescent="0.4">
      <c r="C236" s="71" t="s">
        <v>674</v>
      </c>
      <c r="D236" s="70">
        <v>2</v>
      </c>
      <c r="E236" s="70">
        <v>0.2857142857142857</v>
      </c>
      <c r="F236" s="70">
        <v>0.7142857142857143</v>
      </c>
    </row>
    <row r="237" spans="3:6" x14ac:dyDescent="0.4">
      <c r="C237" s="71" t="s">
        <v>675</v>
      </c>
      <c r="D237" s="70">
        <v>2</v>
      </c>
      <c r="E237" s="70">
        <v>0.14285714285714285</v>
      </c>
      <c r="F237" s="70">
        <v>0.85714285714285721</v>
      </c>
    </row>
    <row r="238" spans="3:6" x14ac:dyDescent="0.4">
      <c r="C238" s="71" t="s">
        <v>676</v>
      </c>
      <c r="D238" s="70">
        <v>2</v>
      </c>
      <c r="E238" s="70">
        <v>0.14285714285714285</v>
      </c>
      <c r="F238" s="70">
        <v>0.85714285714285721</v>
      </c>
    </row>
    <row r="239" spans="3:6" x14ac:dyDescent="0.4">
      <c r="C239" s="71" t="s">
        <v>677</v>
      </c>
      <c r="D239" s="70">
        <v>1</v>
      </c>
      <c r="E239" s="70">
        <v>0.7142857142857143</v>
      </c>
      <c r="F239" s="70">
        <v>0.2857142857142857</v>
      </c>
    </row>
    <row r="240" spans="3:6" x14ac:dyDescent="0.4">
      <c r="C240" s="71" t="s">
        <v>678</v>
      </c>
      <c r="D240" s="70">
        <v>2</v>
      </c>
      <c r="E240" s="70">
        <v>0</v>
      </c>
      <c r="F240" s="70">
        <v>1</v>
      </c>
    </row>
    <row r="241" spans="3:6" x14ac:dyDescent="0.4">
      <c r="C241" s="71" t="s">
        <v>679</v>
      </c>
      <c r="D241" s="70">
        <v>2</v>
      </c>
      <c r="E241" s="70">
        <v>0.4285714285714286</v>
      </c>
      <c r="F241" s="70">
        <v>0.5714285714285714</v>
      </c>
    </row>
    <row r="242" spans="3:6" x14ac:dyDescent="0.4">
      <c r="C242" s="71" t="s">
        <v>680</v>
      </c>
      <c r="D242" s="70">
        <v>2</v>
      </c>
      <c r="E242" s="70">
        <v>0.2857142857142857</v>
      </c>
      <c r="F242" s="70">
        <v>0.7142857142857143</v>
      </c>
    </row>
    <row r="243" spans="3:6" x14ac:dyDescent="0.4">
      <c r="C243" s="71" t="s">
        <v>681</v>
      </c>
      <c r="D243" s="70">
        <v>2</v>
      </c>
      <c r="E243" s="70">
        <v>0.14285714285714285</v>
      </c>
      <c r="F243" s="70">
        <v>0.85714285714285721</v>
      </c>
    </row>
    <row r="244" spans="3:6" x14ac:dyDescent="0.4">
      <c r="C244" s="71" t="s">
        <v>682</v>
      </c>
      <c r="D244" s="70">
        <v>2</v>
      </c>
      <c r="E244" s="70">
        <v>0.2857142857142857</v>
      </c>
      <c r="F244" s="70">
        <v>0.7142857142857143</v>
      </c>
    </row>
    <row r="245" spans="3:6" x14ac:dyDescent="0.4">
      <c r="C245" s="71" t="s">
        <v>683</v>
      </c>
      <c r="D245" s="70">
        <v>2</v>
      </c>
      <c r="E245" s="70">
        <v>0.4285714285714286</v>
      </c>
      <c r="F245" s="70">
        <v>0.5714285714285714</v>
      </c>
    </row>
    <row r="246" spans="3:6" x14ac:dyDescent="0.4">
      <c r="C246" s="71" t="s">
        <v>684</v>
      </c>
      <c r="D246" s="70">
        <v>2</v>
      </c>
      <c r="E246" s="70">
        <v>0.2857142857142857</v>
      </c>
      <c r="F246" s="70">
        <v>0.7142857142857143</v>
      </c>
    </row>
    <row r="247" spans="3:6" x14ac:dyDescent="0.4">
      <c r="C247" s="71" t="s">
        <v>685</v>
      </c>
      <c r="D247" s="70">
        <v>2</v>
      </c>
      <c r="E247" s="70">
        <v>0.2857142857142857</v>
      </c>
      <c r="F247" s="70">
        <v>0.7142857142857143</v>
      </c>
    </row>
    <row r="248" spans="3:6" x14ac:dyDescent="0.4">
      <c r="C248" s="71" t="s">
        <v>686</v>
      </c>
      <c r="D248" s="70">
        <v>2</v>
      </c>
      <c r="E248" s="70">
        <v>0</v>
      </c>
      <c r="F248" s="70">
        <v>1</v>
      </c>
    </row>
    <row r="249" spans="3:6" x14ac:dyDescent="0.4">
      <c r="C249" s="71" t="s">
        <v>687</v>
      </c>
      <c r="D249" s="70">
        <v>2</v>
      </c>
      <c r="E249" s="70">
        <v>0.14285714285714285</v>
      </c>
      <c r="F249" s="70">
        <v>0.85714285714285721</v>
      </c>
    </row>
    <row r="250" spans="3:6" x14ac:dyDescent="0.4">
      <c r="C250" s="71" t="s">
        <v>688</v>
      </c>
      <c r="D250" s="70">
        <v>2</v>
      </c>
      <c r="E250" s="70">
        <v>0.14285714285714285</v>
      </c>
      <c r="F250" s="70">
        <v>0.85714285714285721</v>
      </c>
    </row>
    <row r="251" spans="3:6" x14ac:dyDescent="0.4">
      <c r="C251" s="71" t="s">
        <v>689</v>
      </c>
      <c r="D251" s="70">
        <v>1</v>
      </c>
      <c r="E251" s="70">
        <v>0.7142857142857143</v>
      </c>
      <c r="F251" s="70">
        <v>0.2857142857142857</v>
      </c>
    </row>
    <row r="252" spans="3:6" x14ac:dyDescent="0.4">
      <c r="C252" s="71" t="s">
        <v>690</v>
      </c>
      <c r="D252" s="70">
        <v>1</v>
      </c>
      <c r="E252" s="70">
        <v>0.7142857142857143</v>
      </c>
      <c r="F252" s="70">
        <v>0.2857142857142857</v>
      </c>
    </row>
    <row r="253" spans="3:6" x14ac:dyDescent="0.4">
      <c r="C253" s="71" t="s">
        <v>691</v>
      </c>
      <c r="D253" s="70">
        <v>2</v>
      </c>
      <c r="E253" s="70">
        <v>0</v>
      </c>
      <c r="F253" s="70">
        <v>1</v>
      </c>
    </row>
    <row r="254" spans="3:6" x14ac:dyDescent="0.4">
      <c r="C254" s="71" t="s">
        <v>692</v>
      </c>
      <c r="D254" s="70">
        <v>2</v>
      </c>
      <c r="E254" s="70">
        <v>0.2857142857142857</v>
      </c>
      <c r="F254" s="70">
        <v>0.7142857142857143</v>
      </c>
    </row>
    <row r="255" spans="3:6" x14ac:dyDescent="0.4">
      <c r="C255" s="71" t="s">
        <v>693</v>
      </c>
      <c r="D255" s="70">
        <v>2</v>
      </c>
      <c r="E255" s="70">
        <v>0</v>
      </c>
      <c r="F255" s="70">
        <v>1</v>
      </c>
    </row>
    <row r="256" spans="3:6" x14ac:dyDescent="0.4">
      <c r="C256" s="71" t="s">
        <v>694</v>
      </c>
      <c r="D256" s="70">
        <v>2</v>
      </c>
      <c r="E256" s="70">
        <v>0.14285714285714285</v>
      </c>
      <c r="F256" s="70">
        <v>0.85714285714285721</v>
      </c>
    </row>
    <row r="257" spans="3:6" x14ac:dyDescent="0.4">
      <c r="C257" s="71" t="s">
        <v>695</v>
      </c>
      <c r="D257" s="70">
        <v>2</v>
      </c>
      <c r="E257" s="70">
        <v>0.4285714285714286</v>
      </c>
      <c r="F257" s="70">
        <v>0.5714285714285714</v>
      </c>
    </row>
    <row r="258" spans="3:6" x14ac:dyDescent="0.4">
      <c r="C258" s="71" t="s">
        <v>696</v>
      </c>
      <c r="D258" s="70">
        <v>1</v>
      </c>
      <c r="E258" s="70">
        <v>0.85714285714285721</v>
      </c>
      <c r="F258" s="70">
        <v>0.14285714285714285</v>
      </c>
    </row>
    <row r="259" spans="3:6" x14ac:dyDescent="0.4">
      <c r="C259" s="71" t="s">
        <v>697</v>
      </c>
      <c r="D259" s="70">
        <v>2</v>
      </c>
      <c r="E259" s="70">
        <v>0.14285714285714285</v>
      </c>
      <c r="F259" s="70">
        <v>0.85714285714285721</v>
      </c>
    </row>
    <row r="260" spans="3:6" x14ac:dyDescent="0.4">
      <c r="C260" s="71" t="s">
        <v>698</v>
      </c>
      <c r="D260" s="70">
        <v>2</v>
      </c>
      <c r="E260" s="70">
        <v>0.2857142857142857</v>
      </c>
      <c r="F260" s="70">
        <v>0.7142857142857143</v>
      </c>
    </row>
    <row r="261" spans="3:6" x14ac:dyDescent="0.4">
      <c r="C261" s="71" t="s">
        <v>699</v>
      </c>
      <c r="D261" s="70">
        <v>2</v>
      </c>
      <c r="E261" s="70">
        <v>0.4285714285714286</v>
      </c>
      <c r="F261" s="70">
        <v>0.5714285714285714</v>
      </c>
    </row>
    <row r="262" spans="3:6" x14ac:dyDescent="0.4">
      <c r="C262" s="71" t="s">
        <v>700</v>
      </c>
      <c r="D262" s="70">
        <v>2</v>
      </c>
      <c r="E262" s="70">
        <v>0</v>
      </c>
      <c r="F262" s="70">
        <v>1</v>
      </c>
    </row>
    <row r="263" spans="3:6" x14ac:dyDescent="0.4">
      <c r="C263" s="71" t="s">
        <v>701</v>
      </c>
      <c r="D263" s="70">
        <v>2</v>
      </c>
      <c r="E263" s="70">
        <v>0.4285714285714286</v>
      </c>
      <c r="F263" s="70">
        <v>0.5714285714285714</v>
      </c>
    </row>
    <row r="264" spans="3:6" x14ac:dyDescent="0.4">
      <c r="C264" s="71" t="s">
        <v>702</v>
      </c>
      <c r="D264" s="70">
        <v>1</v>
      </c>
      <c r="E264" s="70">
        <v>0.7142857142857143</v>
      </c>
      <c r="F264" s="70">
        <v>0.2857142857142857</v>
      </c>
    </row>
    <row r="265" spans="3:6" x14ac:dyDescent="0.4">
      <c r="C265" s="71" t="s">
        <v>703</v>
      </c>
      <c r="D265" s="70">
        <v>1</v>
      </c>
      <c r="E265" s="70">
        <v>0.7142857142857143</v>
      </c>
      <c r="F265" s="70">
        <v>0.2857142857142857</v>
      </c>
    </row>
    <row r="266" spans="3:6" x14ac:dyDescent="0.4">
      <c r="C266" s="71" t="s">
        <v>704</v>
      </c>
      <c r="D266" s="70">
        <v>1</v>
      </c>
      <c r="E266" s="70">
        <v>0.5714285714285714</v>
      </c>
      <c r="F266" s="70">
        <v>0.4285714285714286</v>
      </c>
    </row>
    <row r="267" spans="3:6" x14ac:dyDescent="0.4">
      <c r="C267" s="71" t="s">
        <v>705</v>
      </c>
      <c r="D267" s="70">
        <v>2</v>
      </c>
      <c r="E267" s="70">
        <v>0</v>
      </c>
      <c r="F267" s="70">
        <v>1</v>
      </c>
    </row>
    <row r="268" spans="3:6" x14ac:dyDescent="0.4">
      <c r="C268" s="71" t="s">
        <v>706</v>
      </c>
      <c r="D268" s="70">
        <v>2</v>
      </c>
      <c r="E268" s="70">
        <v>0.14285714285714285</v>
      </c>
      <c r="F268" s="70">
        <v>0.85714285714285721</v>
      </c>
    </row>
    <row r="269" spans="3:6" x14ac:dyDescent="0.4">
      <c r="C269" s="71" t="s">
        <v>707</v>
      </c>
      <c r="D269" s="70">
        <v>1</v>
      </c>
      <c r="E269" s="70">
        <v>0.7142857142857143</v>
      </c>
      <c r="F269" s="70">
        <v>0.2857142857142857</v>
      </c>
    </row>
    <row r="270" spans="3:6" x14ac:dyDescent="0.4">
      <c r="C270" s="71" t="s">
        <v>708</v>
      </c>
      <c r="D270" s="70">
        <v>2</v>
      </c>
      <c r="E270" s="70">
        <v>0.14285714285714285</v>
      </c>
      <c r="F270" s="70">
        <v>0.85714285714285721</v>
      </c>
    </row>
    <row r="271" spans="3:6" x14ac:dyDescent="0.4">
      <c r="C271" s="71" t="s">
        <v>709</v>
      </c>
      <c r="D271" s="70">
        <v>2</v>
      </c>
      <c r="E271" s="70">
        <v>0.2857142857142857</v>
      </c>
      <c r="F271" s="70">
        <v>0.7142857142857143</v>
      </c>
    </row>
    <row r="272" spans="3:6" x14ac:dyDescent="0.4">
      <c r="C272" s="71" t="s">
        <v>710</v>
      </c>
      <c r="D272" s="70">
        <v>2</v>
      </c>
      <c r="E272" s="70">
        <v>0.14285714285714285</v>
      </c>
      <c r="F272" s="70">
        <v>0.85714285714285721</v>
      </c>
    </row>
    <row r="273" spans="3:6" x14ac:dyDescent="0.4">
      <c r="C273" s="71" t="s">
        <v>711</v>
      </c>
      <c r="D273" s="70">
        <v>2</v>
      </c>
      <c r="E273" s="70">
        <v>0.14285714285714285</v>
      </c>
      <c r="F273" s="70">
        <v>0.85714285714285721</v>
      </c>
    </row>
    <row r="274" spans="3:6" x14ac:dyDescent="0.4">
      <c r="C274" s="71" t="s">
        <v>712</v>
      </c>
      <c r="D274" s="70">
        <v>1</v>
      </c>
      <c r="E274" s="70">
        <v>0.7142857142857143</v>
      </c>
      <c r="F274" s="70">
        <v>0.2857142857142857</v>
      </c>
    </row>
    <row r="275" spans="3:6" x14ac:dyDescent="0.4">
      <c r="C275" s="71" t="s">
        <v>713</v>
      </c>
      <c r="D275" s="70">
        <v>2</v>
      </c>
      <c r="E275" s="70">
        <v>0.14285714285714285</v>
      </c>
      <c r="F275" s="70">
        <v>0.85714285714285721</v>
      </c>
    </row>
    <row r="276" spans="3:6" x14ac:dyDescent="0.4">
      <c r="C276" s="71" t="s">
        <v>714</v>
      </c>
      <c r="D276" s="70">
        <v>2</v>
      </c>
      <c r="E276" s="70">
        <v>0.4285714285714286</v>
      </c>
      <c r="F276" s="70">
        <v>0.5714285714285714</v>
      </c>
    </row>
    <row r="277" spans="3:6" x14ac:dyDescent="0.4">
      <c r="C277" s="71" t="s">
        <v>715</v>
      </c>
      <c r="D277" s="70">
        <v>2</v>
      </c>
      <c r="E277" s="70">
        <v>0</v>
      </c>
      <c r="F277" s="70">
        <v>1</v>
      </c>
    </row>
    <row r="278" spans="3:6" x14ac:dyDescent="0.4">
      <c r="C278" s="71" t="s">
        <v>716</v>
      </c>
      <c r="D278" s="70">
        <v>2</v>
      </c>
      <c r="E278" s="70">
        <v>0.2857142857142857</v>
      </c>
      <c r="F278" s="70">
        <v>0.7142857142857143</v>
      </c>
    </row>
    <row r="279" spans="3:6" x14ac:dyDescent="0.4">
      <c r="C279" s="71" t="s">
        <v>717</v>
      </c>
      <c r="D279" s="70">
        <v>2</v>
      </c>
      <c r="E279" s="70">
        <v>0</v>
      </c>
      <c r="F279" s="70">
        <v>1</v>
      </c>
    </row>
    <row r="280" spans="3:6" x14ac:dyDescent="0.4">
      <c r="C280" s="71" t="s">
        <v>718</v>
      </c>
      <c r="D280" s="70">
        <v>1</v>
      </c>
      <c r="E280" s="70">
        <v>0.5714285714285714</v>
      </c>
      <c r="F280" s="70">
        <v>0.4285714285714286</v>
      </c>
    </row>
    <row r="281" spans="3:6" x14ac:dyDescent="0.4">
      <c r="C281" s="71" t="s">
        <v>719</v>
      </c>
      <c r="D281" s="70">
        <v>2</v>
      </c>
      <c r="E281" s="70">
        <v>0.4285714285714286</v>
      </c>
      <c r="F281" s="70">
        <v>0.5714285714285714</v>
      </c>
    </row>
    <row r="282" spans="3:6" x14ac:dyDescent="0.4">
      <c r="C282" s="71" t="s">
        <v>720</v>
      </c>
      <c r="D282" s="70">
        <v>1</v>
      </c>
      <c r="E282" s="70">
        <v>0.7142857142857143</v>
      </c>
      <c r="F282" s="70">
        <v>0.2857142857142857</v>
      </c>
    </row>
    <row r="283" spans="3:6" x14ac:dyDescent="0.4">
      <c r="C283" s="71" t="s">
        <v>721</v>
      </c>
      <c r="D283" s="70">
        <v>2</v>
      </c>
      <c r="E283" s="70">
        <v>0.4285714285714286</v>
      </c>
      <c r="F283" s="70">
        <v>0.5714285714285714</v>
      </c>
    </row>
    <row r="284" spans="3:6" x14ac:dyDescent="0.4">
      <c r="C284" s="71" t="s">
        <v>722</v>
      </c>
      <c r="D284" s="70">
        <v>2</v>
      </c>
      <c r="E284" s="70">
        <v>0</v>
      </c>
      <c r="F284" s="70">
        <v>1</v>
      </c>
    </row>
    <row r="285" spans="3:6" x14ac:dyDescent="0.4">
      <c r="C285" s="71" t="s">
        <v>723</v>
      </c>
      <c r="D285" s="70">
        <v>2</v>
      </c>
      <c r="E285" s="70">
        <v>0.4285714285714286</v>
      </c>
      <c r="F285" s="70">
        <v>0.5714285714285714</v>
      </c>
    </row>
    <row r="286" spans="3:6" x14ac:dyDescent="0.4">
      <c r="C286" s="71" t="s">
        <v>724</v>
      </c>
      <c r="D286" s="70">
        <v>2</v>
      </c>
      <c r="E286" s="70">
        <v>0.4285714285714286</v>
      </c>
      <c r="F286" s="70">
        <v>0.5714285714285714</v>
      </c>
    </row>
    <row r="287" spans="3:6" x14ac:dyDescent="0.4">
      <c r="C287" s="71" t="s">
        <v>725</v>
      </c>
      <c r="D287" s="70">
        <v>1</v>
      </c>
      <c r="E287" s="70">
        <v>0.7142857142857143</v>
      </c>
      <c r="F287" s="70">
        <v>0.2857142857142857</v>
      </c>
    </row>
    <row r="288" spans="3:6" x14ac:dyDescent="0.4">
      <c r="C288" s="71" t="s">
        <v>726</v>
      </c>
      <c r="D288" s="70">
        <v>2</v>
      </c>
      <c r="E288" s="70">
        <v>0.14285714285714285</v>
      </c>
      <c r="F288" s="70">
        <v>0.85714285714285721</v>
      </c>
    </row>
    <row r="289" spans="3:6" x14ac:dyDescent="0.4">
      <c r="C289" s="71" t="s">
        <v>727</v>
      </c>
      <c r="D289" s="70">
        <v>2</v>
      </c>
      <c r="E289" s="70">
        <v>0.14285714285714285</v>
      </c>
      <c r="F289" s="70">
        <v>0.85714285714285721</v>
      </c>
    </row>
    <row r="290" spans="3:6" x14ac:dyDescent="0.4">
      <c r="C290" s="71" t="s">
        <v>728</v>
      </c>
      <c r="D290" s="70">
        <v>2</v>
      </c>
      <c r="E290" s="70">
        <v>0.2857142857142857</v>
      </c>
      <c r="F290" s="70">
        <v>0.7142857142857143</v>
      </c>
    </row>
    <row r="291" spans="3:6" x14ac:dyDescent="0.4">
      <c r="C291" s="71" t="s">
        <v>729</v>
      </c>
      <c r="D291" s="70">
        <v>2</v>
      </c>
      <c r="E291" s="70">
        <v>0.2857142857142857</v>
      </c>
      <c r="F291" s="70">
        <v>0.7142857142857143</v>
      </c>
    </row>
    <row r="292" spans="3:6" x14ac:dyDescent="0.4">
      <c r="C292" s="71" t="s">
        <v>730</v>
      </c>
      <c r="D292" s="70">
        <v>2</v>
      </c>
      <c r="E292" s="70">
        <v>0.4285714285714286</v>
      </c>
      <c r="F292" s="70">
        <v>0.5714285714285714</v>
      </c>
    </row>
    <row r="293" spans="3:6" x14ac:dyDescent="0.4">
      <c r="C293" s="71" t="s">
        <v>731</v>
      </c>
      <c r="D293" s="70">
        <v>1</v>
      </c>
      <c r="E293" s="70">
        <v>0.7142857142857143</v>
      </c>
      <c r="F293" s="70">
        <v>0.2857142857142857</v>
      </c>
    </row>
    <row r="294" spans="3:6" x14ac:dyDescent="0.4">
      <c r="C294" s="71" t="s">
        <v>732</v>
      </c>
      <c r="D294" s="70">
        <v>2</v>
      </c>
      <c r="E294" s="70">
        <v>0</v>
      </c>
      <c r="F294" s="70">
        <v>1</v>
      </c>
    </row>
    <row r="295" spans="3:6" x14ac:dyDescent="0.4">
      <c r="C295" s="71" t="s">
        <v>733</v>
      </c>
      <c r="D295" s="70">
        <v>2</v>
      </c>
      <c r="E295" s="70">
        <v>0.2857142857142857</v>
      </c>
      <c r="F295" s="70">
        <v>0.7142857142857143</v>
      </c>
    </row>
    <row r="296" spans="3:6" x14ac:dyDescent="0.4">
      <c r="C296" s="71" t="s">
        <v>734</v>
      </c>
      <c r="D296" s="70">
        <v>1</v>
      </c>
      <c r="E296" s="70">
        <v>0.5714285714285714</v>
      </c>
      <c r="F296" s="70">
        <v>0.4285714285714286</v>
      </c>
    </row>
    <row r="297" spans="3:6" x14ac:dyDescent="0.4">
      <c r="C297" s="71" t="s">
        <v>735</v>
      </c>
      <c r="D297" s="70">
        <v>1</v>
      </c>
      <c r="E297" s="70">
        <v>0.5714285714285714</v>
      </c>
      <c r="F297" s="70">
        <v>0.4285714285714286</v>
      </c>
    </row>
    <row r="298" spans="3:6" x14ac:dyDescent="0.4">
      <c r="C298" s="71" t="s">
        <v>736</v>
      </c>
      <c r="D298" s="70">
        <v>2</v>
      </c>
      <c r="E298" s="70">
        <v>0.4285714285714286</v>
      </c>
      <c r="F298" s="70">
        <v>0.5714285714285714</v>
      </c>
    </row>
    <row r="299" spans="3:6" x14ac:dyDescent="0.4">
      <c r="C299" s="71" t="s">
        <v>737</v>
      </c>
      <c r="D299" s="70">
        <v>1</v>
      </c>
      <c r="E299" s="70">
        <v>0.5714285714285714</v>
      </c>
      <c r="F299" s="70">
        <v>0.4285714285714286</v>
      </c>
    </row>
    <row r="300" spans="3:6" x14ac:dyDescent="0.4">
      <c r="C300" s="71" t="s">
        <v>738</v>
      </c>
      <c r="D300" s="70">
        <v>1</v>
      </c>
      <c r="E300" s="70">
        <v>0.7142857142857143</v>
      </c>
      <c r="F300" s="70">
        <v>0.2857142857142857</v>
      </c>
    </row>
    <row r="301" spans="3:6" x14ac:dyDescent="0.4">
      <c r="C301" s="71" t="s">
        <v>739</v>
      </c>
      <c r="D301" s="70">
        <v>2</v>
      </c>
      <c r="E301" s="70">
        <v>0.4285714285714286</v>
      </c>
      <c r="F301" s="70">
        <v>0.5714285714285714</v>
      </c>
    </row>
    <row r="302" spans="3:6" x14ac:dyDescent="0.4">
      <c r="C302" s="71" t="s">
        <v>740</v>
      </c>
      <c r="D302" s="70">
        <v>2</v>
      </c>
      <c r="E302" s="70">
        <v>0.2857142857142857</v>
      </c>
      <c r="F302" s="70">
        <v>0.7142857142857143</v>
      </c>
    </row>
    <row r="303" spans="3:6" x14ac:dyDescent="0.4">
      <c r="C303" s="71" t="s">
        <v>741</v>
      </c>
      <c r="D303" s="70">
        <v>2</v>
      </c>
      <c r="E303" s="70">
        <v>0</v>
      </c>
      <c r="F303" s="70">
        <v>1</v>
      </c>
    </row>
    <row r="304" spans="3:6" x14ac:dyDescent="0.4">
      <c r="C304" s="71" t="s">
        <v>742</v>
      </c>
      <c r="D304" s="70">
        <v>1</v>
      </c>
      <c r="E304" s="70">
        <v>0.85714285714285721</v>
      </c>
      <c r="F304" s="70">
        <v>0.14285714285714285</v>
      </c>
    </row>
    <row r="305" spans="3:6" x14ac:dyDescent="0.4">
      <c r="C305" s="71" t="s">
        <v>743</v>
      </c>
      <c r="D305" s="70">
        <v>2</v>
      </c>
      <c r="E305" s="70">
        <v>0.2857142857142857</v>
      </c>
      <c r="F305" s="70">
        <v>0.7142857142857143</v>
      </c>
    </row>
    <row r="306" spans="3:6" x14ac:dyDescent="0.4">
      <c r="C306" s="71" t="s">
        <v>744</v>
      </c>
      <c r="D306" s="70">
        <v>2</v>
      </c>
      <c r="E306" s="70">
        <v>0.2857142857142857</v>
      </c>
      <c r="F306" s="70">
        <v>0.7142857142857143</v>
      </c>
    </row>
    <row r="307" spans="3:6" x14ac:dyDescent="0.4">
      <c r="C307" s="71" t="s">
        <v>745</v>
      </c>
      <c r="D307" s="70">
        <v>2</v>
      </c>
      <c r="E307" s="70">
        <v>0.4285714285714286</v>
      </c>
      <c r="F307" s="70">
        <v>0.5714285714285714</v>
      </c>
    </row>
    <row r="308" spans="3:6" x14ac:dyDescent="0.4">
      <c r="C308" s="71" t="s">
        <v>746</v>
      </c>
      <c r="D308" s="70">
        <v>2</v>
      </c>
      <c r="E308" s="70">
        <v>0</v>
      </c>
      <c r="F308" s="70">
        <v>1</v>
      </c>
    </row>
    <row r="309" spans="3:6" x14ac:dyDescent="0.4">
      <c r="C309" s="71" t="s">
        <v>747</v>
      </c>
      <c r="D309" s="70">
        <v>1</v>
      </c>
      <c r="E309" s="70">
        <v>0.5714285714285714</v>
      </c>
      <c r="F309" s="70">
        <v>0.4285714285714286</v>
      </c>
    </row>
    <row r="310" spans="3:6" x14ac:dyDescent="0.4">
      <c r="C310" s="71" t="s">
        <v>748</v>
      </c>
      <c r="D310" s="70">
        <v>2</v>
      </c>
      <c r="E310" s="70">
        <v>0</v>
      </c>
      <c r="F310" s="70">
        <v>1</v>
      </c>
    </row>
    <row r="311" spans="3:6" x14ac:dyDescent="0.4">
      <c r="C311" s="71" t="s">
        <v>749</v>
      </c>
      <c r="D311" s="70">
        <v>1</v>
      </c>
      <c r="E311" s="70">
        <v>0.7142857142857143</v>
      </c>
      <c r="F311" s="70">
        <v>0.2857142857142857</v>
      </c>
    </row>
    <row r="312" spans="3:6" x14ac:dyDescent="0.4">
      <c r="C312" s="71" t="s">
        <v>750</v>
      </c>
      <c r="D312" s="70">
        <v>2</v>
      </c>
      <c r="E312" s="70">
        <v>0.14285714285714285</v>
      </c>
      <c r="F312" s="70">
        <v>0.85714285714285721</v>
      </c>
    </row>
    <row r="313" spans="3:6" x14ac:dyDescent="0.4">
      <c r="C313" s="71" t="s">
        <v>751</v>
      </c>
      <c r="D313" s="70">
        <v>2</v>
      </c>
      <c r="E313" s="70">
        <v>0.14285714285714285</v>
      </c>
      <c r="F313" s="70">
        <v>0.85714285714285721</v>
      </c>
    </row>
    <row r="314" spans="3:6" x14ac:dyDescent="0.4">
      <c r="C314" s="71" t="s">
        <v>752</v>
      </c>
      <c r="D314" s="70">
        <v>2</v>
      </c>
      <c r="E314" s="70">
        <v>0</v>
      </c>
      <c r="F314" s="70">
        <v>1</v>
      </c>
    </row>
    <row r="315" spans="3:6" x14ac:dyDescent="0.4">
      <c r="C315" s="71" t="s">
        <v>753</v>
      </c>
      <c r="D315" s="70">
        <v>2</v>
      </c>
      <c r="E315" s="70">
        <v>0.4285714285714286</v>
      </c>
      <c r="F315" s="70">
        <v>0.5714285714285714</v>
      </c>
    </row>
    <row r="316" spans="3:6" x14ac:dyDescent="0.4">
      <c r="C316" s="71" t="s">
        <v>754</v>
      </c>
      <c r="D316" s="70">
        <v>2</v>
      </c>
      <c r="E316" s="70">
        <v>0.2857142857142857</v>
      </c>
      <c r="F316" s="70">
        <v>0.7142857142857143</v>
      </c>
    </row>
    <row r="317" spans="3:6" x14ac:dyDescent="0.4">
      <c r="C317" s="71" t="s">
        <v>755</v>
      </c>
      <c r="D317" s="70">
        <v>2</v>
      </c>
      <c r="E317" s="70">
        <v>0</v>
      </c>
      <c r="F317" s="70">
        <v>1</v>
      </c>
    </row>
    <row r="318" spans="3:6" x14ac:dyDescent="0.4">
      <c r="C318" s="71" t="s">
        <v>756</v>
      </c>
      <c r="D318" s="70">
        <v>1</v>
      </c>
      <c r="E318" s="70">
        <v>0.7142857142857143</v>
      </c>
      <c r="F318" s="70">
        <v>0.2857142857142857</v>
      </c>
    </row>
    <row r="319" spans="3:6" x14ac:dyDescent="0.4">
      <c r="C319" s="71" t="s">
        <v>757</v>
      </c>
      <c r="D319" s="70">
        <v>2</v>
      </c>
      <c r="E319" s="70">
        <v>0.2857142857142857</v>
      </c>
      <c r="F319" s="70">
        <v>0.7142857142857143</v>
      </c>
    </row>
    <row r="320" spans="3:6" x14ac:dyDescent="0.4">
      <c r="C320" s="71" t="s">
        <v>758</v>
      </c>
      <c r="D320" s="70">
        <v>2</v>
      </c>
      <c r="E320" s="70">
        <v>0.4285714285714286</v>
      </c>
      <c r="F320" s="70">
        <v>0.5714285714285714</v>
      </c>
    </row>
    <row r="321" spans="3:6" x14ac:dyDescent="0.4">
      <c r="C321" s="71" t="s">
        <v>759</v>
      </c>
      <c r="D321" s="70">
        <v>1</v>
      </c>
      <c r="E321" s="70">
        <v>0.7142857142857143</v>
      </c>
      <c r="F321" s="70">
        <v>0.2857142857142857</v>
      </c>
    </row>
    <row r="322" spans="3:6" x14ac:dyDescent="0.4">
      <c r="C322" s="71" t="s">
        <v>760</v>
      </c>
      <c r="D322" s="70">
        <v>1</v>
      </c>
      <c r="E322" s="70">
        <v>0.7142857142857143</v>
      </c>
      <c r="F322" s="70">
        <v>0.2857142857142857</v>
      </c>
    </row>
    <row r="323" spans="3:6" x14ac:dyDescent="0.4">
      <c r="C323" s="71" t="s">
        <v>761</v>
      </c>
      <c r="D323" s="70">
        <v>2</v>
      </c>
      <c r="E323" s="70">
        <v>0.2857142857142857</v>
      </c>
      <c r="F323" s="70">
        <v>0.7142857142857143</v>
      </c>
    </row>
    <row r="324" spans="3:6" x14ac:dyDescent="0.4">
      <c r="C324" s="71" t="s">
        <v>762</v>
      </c>
      <c r="D324" s="70">
        <v>2</v>
      </c>
      <c r="E324" s="70">
        <v>0.2857142857142857</v>
      </c>
      <c r="F324" s="70">
        <v>0.7142857142857143</v>
      </c>
    </row>
    <row r="325" spans="3:6" x14ac:dyDescent="0.4">
      <c r="C325" s="71" t="s">
        <v>763</v>
      </c>
      <c r="D325" s="70">
        <v>2</v>
      </c>
      <c r="E325" s="70">
        <v>0.2857142857142857</v>
      </c>
      <c r="F325" s="70">
        <v>0.7142857142857143</v>
      </c>
    </row>
    <row r="326" spans="3:6" x14ac:dyDescent="0.4">
      <c r="C326" s="71" t="s">
        <v>764</v>
      </c>
      <c r="D326" s="70">
        <v>2</v>
      </c>
      <c r="E326" s="70">
        <v>0.2857142857142857</v>
      </c>
      <c r="F326" s="70">
        <v>0.7142857142857143</v>
      </c>
    </row>
    <row r="327" spans="3:6" x14ac:dyDescent="0.4">
      <c r="C327" s="71" t="s">
        <v>765</v>
      </c>
      <c r="D327" s="70">
        <v>2</v>
      </c>
      <c r="E327" s="70">
        <v>0.14285714285714285</v>
      </c>
      <c r="F327" s="70">
        <v>0.85714285714285721</v>
      </c>
    </row>
    <row r="328" spans="3:6" x14ac:dyDescent="0.4">
      <c r="C328" s="71" t="s">
        <v>766</v>
      </c>
      <c r="D328" s="70">
        <v>1</v>
      </c>
      <c r="E328" s="70">
        <v>0.5714285714285714</v>
      </c>
      <c r="F328" s="70">
        <v>0.4285714285714286</v>
      </c>
    </row>
    <row r="329" spans="3:6" x14ac:dyDescent="0.4">
      <c r="C329" s="71" t="s">
        <v>767</v>
      </c>
      <c r="D329" s="70">
        <v>1</v>
      </c>
      <c r="E329" s="70">
        <v>0.5714285714285714</v>
      </c>
      <c r="F329" s="70">
        <v>0.4285714285714286</v>
      </c>
    </row>
    <row r="330" spans="3:6" x14ac:dyDescent="0.4">
      <c r="C330" s="71" t="s">
        <v>768</v>
      </c>
      <c r="D330" s="70">
        <v>2</v>
      </c>
      <c r="E330" s="70">
        <v>0.2857142857142857</v>
      </c>
      <c r="F330" s="70">
        <v>0.7142857142857143</v>
      </c>
    </row>
    <row r="331" spans="3:6" x14ac:dyDescent="0.4">
      <c r="C331" s="71" t="s">
        <v>769</v>
      </c>
      <c r="D331" s="70">
        <v>2</v>
      </c>
      <c r="E331" s="70">
        <v>0.4285714285714286</v>
      </c>
      <c r="F331" s="70">
        <v>0.5714285714285714</v>
      </c>
    </row>
    <row r="332" spans="3:6" x14ac:dyDescent="0.4">
      <c r="C332" s="71" t="s">
        <v>770</v>
      </c>
      <c r="D332" s="70">
        <v>1</v>
      </c>
      <c r="E332" s="70">
        <v>0.5714285714285714</v>
      </c>
      <c r="F332" s="70">
        <v>0.4285714285714286</v>
      </c>
    </row>
    <row r="333" spans="3:6" x14ac:dyDescent="0.4">
      <c r="C333" s="71" t="s">
        <v>771</v>
      </c>
      <c r="D333" s="70">
        <v>1</v>
      </c>
      <c r="E333" s="70">
        <v>0.5714285714285714</v>
      </c>
      <c r="F333" s="70">
        <v>0.4285714285714286</v>
      </c>
    </row>
    <row r="334" spans="3:6" x14ac:dyDescent="0.4">
      <c r="C334" s="71" t="s">
        <v>772</v>
      </c>
      <c r="D334" s="70">
        <v>2</v>
      </c>
      <c r="E334" s="70">
        <v>0.2857142857142857</v>
      </c>
      <c r="F334" s="70">
        <v>0.7142857142857143</v>
      </c>
    </row>
    <row r="335" spans="3:6" x14ac:dyDescent="0.4">
      <c r="C335" s="71" t="s">
        <v>773</v>
      </c>
      <c r="D335" s="70">
        <v>1</v>
      </c>
      <c r="E335" s="70">
        <v>0.5714285714285714</v>
      </c>
      <c r="F335" s="70">
        <v>0.4285714285714286</v>
      </c>
    </row>
    <row r="336" spans="3:6" x14ac:dyDescent="0.4">
      <c r="C336" s="71" t="s">
        <v>774</v>
      </c>
      <c r="D336" s="70">
        <v>2</v>
      </c>
      <c r="E336" s="70">
        <v>0.4285714285714286</v>
      </c>
      <c r="F336" s="70">
        <v>0.5714285714285714</v>
      </c>
    </row>
    <row r="337" spans="3:6" x14ac:dyDescent="0.4">
      <c r="C337" s="71" t="s">
        <v>775</v>
      </c>
      <c r="D337" s="70">
        <v>2</v>
      </c>
      <c r="E337" s="70">
        <v>0.4285714285714286</v>
      </c>
      <c r="F337" s="70">
        <v>0.5714285714285714</v>
      </c>
    </row>
    <row r="338" spans="3:6" x14ac:dyDescent="0.4">
      <c r="C338" s="71" t="s">
        <v>776</v>
      </c>
      <c r="D338" s="70">
        <v>2</v>
      </c>
      <c r="E338" s="70">
        <v>0.2857142857142857</v>
      </c>
      <c r="F338" s="70">
        <v>0.7142857142857143</v>
      </c>
    </row>
    <row r="339" spans="3:6" x14ac:dyDescent="0.4">
      <c r="C339" s="71" t="s">
        <v>777</v>
      </c>
      <c r="D339" s="70">
        <v>1</v>
      </c>
      <c r="E339" s="70">
        <v>0.85714285714285721</v>
      </c>
      <c r="F339" s="70">
        <v>0.14285714285714285</v>
      </c>
    </row>
    <row r="340" spans="3:6" x14ac:dyDescent="0.4">
      <c r="C340" s="71" t="s">
        <v>778</v>
      </c>
      <c r="D340" s="70">
        <v>2</v>
      </c>
      <c r="E340" s="70">
        <v>0.14285714285714285</v>
      </c>
      <c r="F340" s="70">
        <v>0.85714285714285721</v>
      </c>
    </row>
    <row r="341" spans="3:6" x14ac:dyDescent="0.4">
      <c r="C341" s="71" t="s">
        <v>779</v>
      </c>
      <c r="D341" s="70">
        <v>2</v>
      </c>
      <c r="E341" s="70">
        <v>0.2857142857142857</v>
      </c>
      <c r="F341" s="70">
        <v>0.7142857142857143</v>
      </c>
    </row>
    <row r="342" spans="3:6" x14ac:dyDescent="0.4">
      <c r="C342" s="71" t="s">
        <v>780</v>
      </c>
      <c r="D342" s="70">
        <v>2</v>
      </c>
      <c r="E342" s="70">
        <v>0.14285714285714285</v>
      </c>
      <c r="F342" s="70">
        <v>0.85714285714285721</v>
      </c>
    </row>
    <row r="343" spans="3:6" x14ac:dyDescent="0.4">
      <c r="C343" s="71" t="s">
        <v>781</v>
      </c>
      <c r="D343" s="70">
        <v>2</v>
      </c>
      <c r="E343" s="70">
        <v>0</v>
      </c>
      <c r="F343" s="70">
        <v>1</v>
      </c>
    </row>
    <row r="344" spans="3:6" x14ac:dyDescent="0.4">
      <c r="C344" s="71" t="s">
        <v>782</v>
      </c>
      <c r="D344" s="70">
        <v>1</v>
      </c>
      <c r="E344" s="70">
        <v>0.7142857142857143</v>
      </c>
      <c r="F344" s="70">
        <v>0.2857142857142857</v>
      </c>
    </row>
    <row r="345" spans="3:6" x14ac:dyDescent="0.4">
      <c r="C345" s="71" t="s">
        <v>783</v>
      </c>
      <c r="D345" s="70">
        <v>2</v>
      </c>
      <c r="E345" s="70">
        <v>0.14285714285714285</v>
      </c>
      <c r="F345" s="70">
        <v>0.85714285714285721</v>
      </c>
    </row>
    <row r="346" spans="3:6" x14ac:dyDescent="0.4">
      <c r="C346" s="71" t="s">
        <v>784</v>
      </c>
      <c r="D346" s="70">
        <v>2</v>
      </c>
      <c r="E346" s="70">
        <v>0</v>
      </c>
      <c r="F346" s="70">
        <v>1</v>
      </c>
    </row>
    <row r="347" spans="3:6" x14ac:dyDescent="0.4">
      <c r="C347" s="71" t="s">
        <v>785</v>
      </c>
      <c r="D347" s="70">
        <v>2</v>
      </c>
      <c r="E347" s="70">
        <v>0.14285714285714285</v>
      </c>
      <c r="F347" s="70">
        <v>0.85714285714285721</v>
      </c>
    </row>
    <row r="348" spans="3:6" x14ac:dyDescent="0.4">
      <c r="C348" s="71" t="s">
        <v>786</v>
      </c>
      <c r="D348" s="70">
        <v>2</v>
      </c>
      <c r="E348" s="70">
        <v>0.14285714285714285</v>
      </c>
      <c r="F348" s="70">
        <v>0.85714285714285721</v>
      </c>
    </row>
    <row r="349" spans="3:6" x14ac:dyDescent="0.4">
      <c r="C349" s="71" t="s">
        <v>787</v>
      </c>
      <c r="D349" s="70">
        <v>2</v>
      </c>
      <c r="E349" s="70">
        <v>0.2857142857142857</v>
      </c>
      <c r="F349" s="70">
        <v>0.7142857142857143</v>
      </c>
    </row>
    <row r="350" spans="3:6" x14ac:dyDescent="0.4">
      <c r="C350" s="71" t="s">
        <v>788</v>
      </c>
      <c r="D350" s="70">
        <v>2</v>
      </c>
      <c r="E350" s="70">
        <v>0.2857142857142857</v>
      </c>
      <c r="F350" s="70">
        <v>0.7142857142857143</v>
      </c>
    </row>
    <row r="351" spans="3:6" x14ac:dyDescent="0.4">
      <c r="C351" s="71" t="s">
        <v>789</v>
      </c>
      <c r="D351" s="70">
        <v>2</v>
      </c>
      <c r="E351" s="70">
        <v>0.4285714285714286</v>
      </c>
      <c r="F351" s="70">
        <v>0.5714285714285714</v>
      </c>
    </row>
    <row r="352" spans="3:6" x14ac:dyDescent="0.4">
      <c r="C352" s="71" t="s">
        <v>790</v>
      </c>
      <c r="D352" s="70">
        <v>2</v>
      </c>
      <c r="E352" s="70">
        <v>0</v>
      </c>
      <c r="F352" s="70">
        <v>1</v>
      </c>
    </row>
    <row r="353" spans="3:6" x14ac:dyDescent="0.4">
      <c r="C353" s="71" t="s">
        <v>791</v>
      </c>
      <c r="D353" s="70">
        <v>2</v>
      </c>
      <c r="E353" s="70">
        <v>0.14285714285714285</v>
      </c>
      <c r="F353" s="70">
        <v>0.85714285714285721</v>
      </c>
    </row>
    <row r="354" spans="3:6" x14ac:dyDescent="0.4">
      <c r="C354" s="71" t="s">
        <v>792</v>
      </c>
      <c r="D354" s="70">
        <v>2</v>
      </c>
      <c r="E354" s="70">
        <v>0</v>
      </c>
      <c r="F354" s="70">
        <v>1</v>
      </c>
    </row>
    <row r="355" spans="3:6" x14ac:dyDescent="0.4">
      <c r="C355" s="71" t="s">
        <v>793</v>
      </c>
      <c r="D355" s="70">
        <v>1</v>
      </c>
      <c r="E355" s="70">
        <v>0.7142857142857143</v>
      </c>
      <c r="F355" s="70">
        <v>0.2857142857142857</v>
      </c>
    </row>
    <row r="356" spans="3:6" x14ac:dyDescent="0.4">
      <c r="C356" s="71" t="s">
        <v>794</v>
      </c>
      <c r="D356" s="70">
        <v>1</v>
      </c>
      <c r="E356" s="70">
        <v>0.85714285714285721</v>
      </c>
      <c r="F356" s="70">
        <v>0.14285714285714285</v>
      </c>
    </row>
    <row r="357" spans="3:6" x14ac:dyDescent="0.4">
      <c r="C357" s="71" t="s">
        <v>795</v>
      </c>
      <c r="D357" s="70">
        <v>1</v>
      </c>
      <c r="E357" s="70">
        <v>0.7142857142857143</v>
      </c>
      <c r="F357" s="70">
        <v>0.2857142857142857</v>
      </c>
    </row>
    <row r="358" spans="3:6" x14ac:dyDescent="0.4">
      <c r="C358" s="71" t="s">
        <v>796</v>
      </c>
      <c r="D358" s="70">
        <v>2</v>
      </c>
      <c r="E358" s="70">
        <v>0</v>
      </c>
      <c r="F358" s="70">
        <v>1</v>
      </c>
    </row>
    <row r="359" spans="3:6" x14ac:dyDescent="0.4">
      <c r="C359" s="71" t="s">
        <v>797</v>
      </c>
      <c r="D359" s="70">
        <v>2</v>
      </c>
      <c r="E359" s="70">
        <v>0.4285714285714286</v>
      </c>
      <c r="F359" s="70">
        <v>0.5714285714285714</v>
      </c>
    </row>
    <row r="360" spans="3:6" x14ac:dyDescent="0.4">
      <c r="C360" s="71" t="s">
        <v>798</v>
      </c>
      <c r="D360" s="70">
        <v>2</v>
      </c>
      <c r="E360" s="70">
        <v>0.4285714285714286</v>
      </c>
      <c r="F360" s="70">
        <v>0.5714285714285714</v>
      </c>
    </row>
    <row r="361" spans="3:6" x14ac:dyDescent="0.4">
      <c r="C361" s="71" t="s">
        <v>799</v>
      </c>
      <c r="D361" s="70">
        <v>2</v>
      </c>
      <c r="E361" s="70">
        <v>0</v>
      </c>
      <c r="F361" s="70">
        <v>1</v>
      </c>
    </row>
    <row r="362" spans="3:6" x14ac:dyDescent="0.4">
      <c r="C362" s="71" t="s">
        <v>800</v>
      </c>
      <c r="D362" s="70">
        <v>2</v>
      </c>
      <c r="E362" s="70">
        <v>0</v>
      </c>
      <c r="F362" s="70">
        <v>1</v>
      </c>
    </row>
  </sheetData>
  <mergeCells count="6">
    <mergeCell ref="B4:C4"/>
    <mergeCell ref="D4:E4"/>
    <mergeCell ref="F4:G4"/>
    <mergeCell ref="H4:I4"/>
    <mergeCell ref="B3:I3"/>
    <mergeCell ref="L3:O3"/>
  </mergeCells>
  <hyperlinks>
    <hyperlink ref="B4" location="'KNNC_NewScore1'!$B$10:$B$10" display="New: Classification Details" xr:uid="{749D5BB4-BE73-4FDD-8027-F6C21C60AF1E}"/>
    <hyperlink ref="D4" location="'KNNC_Output1'!$B$10:$B$10" display="Inputs" xr:uid="{0C750D06-2F21-4122-BA3D-199AB015EDBC}"/>
    <hyperlink ref="F4" location="'KNNC_Stored1'!$B$10:$B$10" display="PMML Model" xr:uid="{18BBE60F-6489-41BC-ACDA-95CF5A288833}"/>
    <hyperlink ref="H4" location="'KNNC_TrainingScore1'!$B$10:$B$10" display="Training: Classification Summary" xr:uid="{BAFE053A-6A19-4A9A-9F52-4CEEAFFE5B06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AC10-242E-41CF-AB2E-417B0BE6AE94}">
  <dimension ref="B1:O1809"/>
  <sheetViews>
    <sheetView showGridLines="0" workbookViewId="0"/>
  </sheetViews>
  <sheetFormatPr defaultRowHeight="12.3" x14ac:dyDescent="0.4"/>
  <cols>
    <col min="12" max="12" width="15.109375" bestFit="1" customWidth="1"/>
  </cols>
  <sheetData>
    <row r="1" spans="2:15" ht="18.3" x14ac:dyDescent="0.7">
      <c r="B1" s="59" t="s">
        <v>30</v>
      </c>
      <c r="N1" t="s">
        <v>851</v>
      </c>
    </row>
    <row r="3" spans="2:15" ht="15.6" x14ac:dyDescent="0.6">
      <c r="B3" s="65" t="s">
        <v>32</v>
      </c>
      <c r="C3" s="66"/>
      <c r="D3" s="66"/>
      <c r="E3" s="66"/>
      <c r="F3" s="66"/>
      <c r="G3" s="66"/>
      <c r="H3" s="66"/>
      <c r="I3" s="67"/>
      <c r="L3" s="65" t="s">
        <v>33</v>
      </c>
      <c r="M3" s="66"/>
      <c r="N3" s="66"/>
      <c r="O3" s="67"/>
    </row>
    <row r="4" spans="2:15" ht="12.9" x14ac:dyDescent="0.5">
      <c r="B4" s="68" t="s">
        <v>443</v>
      </c>
      <c r="C4" s="64"/>
      <c r="D4" s="68" t="s">
        <v>444</v>
      </c>
      <c r="E4" s="64"/>
      <c r="F4" s="68" t="s">
        <v>37</v>
      </c>
      <c r="G4" s="64"/>
      <c r="H4" s="68" t="s">
        <v>445</v>
      </c>
      <c r="I4" s="64"/>
      <c r="L4" s="62" t="s">
        <v>34</v>
      </c>
      <c r="M4" s="62" t="s">
        <v>35</v>
      </c>
      <c r="N4" s="62" t="s">
        <v>36</v>
      </c>
      <c r="O4" s="62" t="s">
        <v>15</v>
      </c>
    </row>
    <row r="5" spans="2:15" ht="12.9" x14ac:dyDescent="0.5">
      <c r="L5" s="61">
        <v>49</v>
      </c>
      <c r="M5" s="61">
        <v>10</v>
      </c>
      <c r="N5" s="61">
        <v>210</v>
      </c>
      <c r="O5" s="61">
        <v>269</v>
      </c>
    </row>
    <row r="10" spans="2:15" ht="18.3" x14ac:dyDescent="0.7">
      <c r="B10" s="60" t="s">
        <v>37</v>
      </c>
    </row>
    <row r="12" spans="2:15" x14ac:dyDescent="0.4">
      <c r="B12" t="s">
        <v>38</v>
      </c>
    </row>
    <row r="13" spans="2:15" x14ac:dyDescent="0.4">
      <c r="B13" t="s">
        <v>39</v>
      </c>
    </row>
    <row r="14" spans="2:15" x14ac:dyDescent="0.4">
      <c r="B14" t="s">
        <v>40</v>
      </c>
    </row>
    <row r="15" spans="2:15" x14ac:dyDescent="0.4">
      <c r="B15" t="s">
        <v>41</v>
      </c>
    </row>
    <row r="16" spans="2:15" x14ac:dyDescent="0.4">
      <c r="B16" t="s">
        <v>852</v>
      </c>
    </row>
    <row r="17" spans="2:2" x14ac:dyDescent="0.4">
      <c r="B17" t="s">
        <v>43</v>
      </c>
    </row>
    <row r="18" spans="2:2" x14ac:dyDescent="0.4">
      <c r="B18" t="s">
        <v>44</v>
      </c>
    </row>
    <row r="19" spans="2:2" x14ac:dyDescent="0.4">
      <c r="B19" t="s">
        <v>45</v>
      </c>
    </row>
    <row r="20" spans="2:2" x14ac:dyDescent="0.4">
      <c r="B20" t="s">
        <v>46</v>
      </c>
    </row>
    <row r="21" spans="2:2" x14ac:dyDescent="0.4">
      <c r="B21" t="s">
        <v>47</v>
      </c>
    </row>
    <row r="22" spans="2:2" x14ac:dyDescent="0.4">
      <c r="B22" t="s">
        <v>48</v>
      </c>
    </row>
    <row r="23" spans="2:2" x14ac:dyDescent="0.4">
      <c r="B23" t="s">
        <v>49</v>
      </c>
    </row>
    <row r="24" spans="2:2" x14ac:dyDescent="0.4">
      <c r="B24" t="s">
        <v>50</v>
      </c>
    </row>
    <row r="25" spans="2:2" x14ac:dyDescent="0.4">
      <c r="B25" t="s">
        <v>51</v>
      </c>
    </row>
    <row r="26" spans="2:2" x14ac:dyDescent="0.4">
      <c r="B26" t="s">
        <v>853</v>
      </c>
    </row>
    <row r="27" spans="2:2" x14ac:dyDescent="0.4">
      <c r="B27" t="s">
        <v>53</v>
      </c>
    </row>
    <row r="28" spans="2:2" x14ac:dyDescent="0.4">
      <c r="B28" t="s">
        <v>54</v>
      </c>
    </row>
    <row r="29" spans="2:2" x14ac:dyDescent="0.4">
      <c r="B29" t="s">
        <v>55</v>
      </c>
    </row>
    <row r="30" spans="2:2" x14ac:dyDescent="0.4">
      <c r="B30" t="s">
        <v>56</v>
      </c>
    </row>
    <row r="31" spans="2:2" x14ac:dyDescent="0.4">
      <c r="B31" t="s">
        <v>57</v>
      </c>
    </row>
    <row r="32" spans="2:2" x14ac:dyDescent="0.4">
      <c r="B32" t="s">
        <v>58</v>
      </c>
    </row>
    <row r="33" spans="2:2" x14ac:dyDescent="0.4">
      <c r="B33" t="s">
        <v>59</v>
      </c>
    </row>
    <row r="34" spans="2:2" x14ac:dyDescent="0.4">
      <c r="B34" t="s">
        <v>60</v>
      </c>
    </row>
    <row r="35" spans="2:2" x14ac:dyDescent="0.4">
      <c r="B35" t="s">
        <v>61</v>
      </c>
    </row>
    <row r="36" spans="2:2" x14ac:dyDescent="0.4">
      <c r="B36" t="s">
        <v>62</v>
      </c>
    </row>
    <row r="37" spans="2:2" x14ac:dyDescent="0.4">
      <c r="B37" t="s">
        <v>63</v>
      </c>
    </row>
    <row r="38" spans="2:2" x14ac:dyDescent="0.4">
      <c r="B38" t="s">
        <v>64</v>
      </c>
    </row>
    <row r="39" spans="2:2" x14ac:dyDescent="0.4">
      <c r="B39" t="s">
        <v>65</v>
      </c>
    </row>
    <row r="40" spans="2:2" x14ac:dyDescent="0.4">
      <c r="B40" t="s">
        <v>66</v>
      </c>
    </row>
    <row r="41" spans="2:2" x14ac:dyDescent="0.4">
      <c r="B41" t="s">
        <v>67</v>
      </c>
    </row>
    <row r="42" spans="2:2" x14ac:dyDescent="0.4">
      <c r="B42" t="s">
        <v>68</v>
      </c>
    </row>
    <row r="43" spans="2:2" x14ac:dyDescent="0.4">
      <c r="B43" t="s">
        <v>69</v>
      </c>
    </row>
    <row r="44" spans="2:2" x14ac:dyDescent="0.4">
      <c r="B44" t="s">
        <v>70</v>
      </c>
    </row>
    <row r="45" spans="2:2" x14ac:dyDescent="0.4">
      <c r="B45" t="s">
        <v>71</v>
      </c>
    </row>
    <row r="46" spans="2:2" x14ac:dyDescent="0.4">
      <c r="B46" t="s">
        <v>72</v>
      </c>
    </row>
    <row r="47" spans="2:2" x14ac:dyDescent="0.4">
      <c r="B47" t="s">
        <v>73</v>
      </c>
    </row>
    <row r="48" spans="2:2" x14ac:dyDescent="0.4">
      <c r="B48" t="s">
        <v>74</v>
      </c>
    </row>
    <row r="49" spans="2:2" x14ac:dyDescent="0.4">
      <c r="B49" t="s">
        <v>75</v>
      </c>
    </row>
    <row r="50" spans="2:2" x14ac:dyDescent="0.4">
      <c r="B50" t="s">
        <v>76</v>
      </c>
    </row>
    <row r="51" spans="2:2" x14ac:dyDescent="0.4">
      <c r="B51" t="s">
        <v>77</v>
      </c>
    </row>
    <row r="52" spans="2:2" x14ac:dyDescent="0.4">
      <c r="B52" t="s">
        <v>78</v>
      </c>
    </row>
    <row r="53" spans="2:2" x14ac:dyDescent="0.4">
      <c r="B53" t="s">
        <v>79</v>
      </c>
    </row>
    <row r="54" spans="2:2" x14ac:dyDescent="0.4">
      <c r="B54" t="s">
        <v>80</v>
      </c>
    </row>
    <row r="55" spans="2:2" x14ac:dyDescent="0.4">
      <c r="B55" t="s">
        <v>76</v>
      </c>
    </row>
    <row r="56" spans="2:2" x14ac:dyDescent="0.4">
      <c r="B56" t="s">
        <v>81</v>
      </c>
    </row>
    <row r="57" spans="2:2" x14ac:dyDescent="0.4">
      <c r="B57" t="s">
        <v>82</v>
      </c>
    </row>
    <row r="58" spans="2:2" x14ac:dyDescent="0.4">
      <c r="B58" t="s">
        <v>79</v>
      </c>
    </row>
    <row r="59" spans="2:2" x14ac:dyDescent="0.4">
      <c r="B59" t="s">
        <v>80</v>
      </c>
    </row>
    <row r="60" spans="2:2" x14ac:dyDescent="0.4">
      <c r="B60" t="s">
        <v>76</v>
      </c>
    </row>
    <row r="61" spans="2:2" x14ac:dyDescent="0.4">
      <c r="B61" t="s">
        <v>83</v>
      </c>
    </row>
    <row r="62" spans="2:2" x14ac:dyDescent="0.4">
      <c r="B62" t="s">
        <v>84</v>
      </c>
    </row>
    <row r="63" spans="2:2" x14ac:dyDescent="0.4">
      <c r="B63" t="s">
        <v>79</v>
      </c>
    </row>
    <row r="64" spans="2:2" x14ac:dyDescent="0.4">
      <c r="B64" t="s">
        <v>80</v>
      </c>
    </row>
    <row r="65" spans="2:2" x14ac:dyDescent="0.4">
      <c r="B65" t="s">
        <v>76</v>
      </c>
    </row>
    <row r="66" spans="2:2" x14ac:dyDescent="0.4">
      <c r="B66" t="s">
        <v>85</v>
      </c>
    </row>
    <row r="67" spans="2:2" x14ac:dyDescent="0.4">
      <c r="B67" t="s">
        <v>86</v>
      </c>
    </row>
    <row r="68" spans="2:2" x14ac:dyDescent="0.4">
      <c r="B68" t="s">
        <v>79</v>
      </c>
    </row>
    <row r="69" spans="2:2" x14ac:dyDescent="0.4">
      <c r="B69" t="s">
        <v>80</v>
      </c>
    </row>
    <row r="70" spans="2:2" x14ac:dyDescent="0.4">
      <c r="B70" t="s">
        <v>76</v>
      </c>
    </row>
    <row r="71" spans="2:2" x14ac:dyDescent="0.4">
      <c r="B71" t="s">
        <v>87</v>
      </c>
    </row>
    <row r="72" spans="2:2" x14ac:dyDescent="0.4">
      <c r="B72" t="s">
        <v>88</v>
      </c>
    </row>
    <row r="73" spans="2:2" x14ac:dyDescent="0.4">
      <c r="B73" t="s">
        <v>79</v>
      </c>
    </row>
    <row r="74" spans="2:2" x14ac:dyDescent="0.4">
      <c r="B74" t="s">
        <v>80</v>
      </c>
    </row>
    <row r="75" spans="2:2" x14ac:dyDescent="0.4">
      <c r="B75" t="s">
        <v>76</v>
      </c>
    </row>
    <row r="76" spans="2:2" x14ac:dyDescent="0.4">
      <c r="B76" t="s">
        <v>89</v>
      </c>
    </row>
    <row r="77" spans="2:2" x14ac:dyDescent="0.4">
      <c r="B77" t="s">
        <v>90</v>
      </c>
    </row>
    <row r="78" spans="2:2" x14ac:dyDescent="0.4">
      <c r="B78" t="s">
        <v>79</v>
      </c>
    </row>
    <row r="79" spans="2:2" x14ac:dyDescent="0.4">
      <c r="B79" t="s">
        <v>80</v>
      </c>
    </row>
    <row r="80" spans="2:2" x14ac:dyDescent="0.4">
      <c r="B80" t="s">
        <v>76</v>
      </c>
    </row>
    <row r="81" spans="2:2" x14ac:dyDescent="0.4">
      <c r="B81" t="s">
        <v>91</v>
      </c>
    </row>
    <row r="82" spans="2:2" x14ac:dyDescent="0.4">
      <c r="B82" t="s">
        <v>92</v>
      </c>
    </row>
    <row r="83" spans="2:2" x14ac:dyDescent="0.4">
      <c r="B83" t="s">
        <v>79</v>
      </c>
    </row>
    <row r="84" spans="2:2" x14ac:dyDescent="0.4">
      <c r="B84" t="s">
        <v>80</v>
      </c>
    </row>
    <row r="85" spans="2:2" x14ac:dyDescent="0.4">
      <c r="B85" t="s">
        <v>76</v>
      </c>
    </row>
    <row r="86" spans="2:2" x14ac:dyDescent="0.4">
      <c r="B86" t="s">
        <v>93</v>
      </c>
    </row>
    <row r="87" spans="2:2" x14ac:dyDescent="0.4">
      <c r="B87" t="s">
        <v>94</v>
      </c>
    </row>
    <row r="88" spans="2:2" x14ac:dyDescent="0.4">
      <c r="B88" t="s">
        <v>79</v>
      </c>
    </row>
    <row r="89" spans="2:2" x14ac:dyDescent="0.4">
      <c r="B89" t="s">
        <v>80</v>
      </c>
    </row>
    <row r="90" spans="2:2" x14ac:dyDescent="0.4">
      <c r="B90" t="s">
        <v>76</v>
      </c>
    </row>
    <row r="91" spans="2:2" x14ac:dyDescent="0.4">
      <c r="B91" t="s">
        <v>95</v>
      </c>
    </row>
    <row r="92" spans="2:2" x14ac:dyDescent="0.4">
      <c r="B92" t="s">
        <v>96</v>
      </c>
    </row>
    <row r="93" spans="2:2" x14ac:dyDescent="0.4">
      <c r="B93" t="s">
        <v>79</v>
      </c>
    </row>
    <row r="94" spans="2:2" x14ac:dyDescent="0.4">
      <c r="B94" t="s">
        <v>80</v>
      </c>
    </row>
    <row r="95" spans="2:2" x14ac:dyDescent="0.4">
      <c r="B95" t="s">
        <v>76</v>
      </c>
    </row>
    <row r="96" spans="2:2" x14ac:dyDescent="0.4">
      <c r="B96" t="s">
        <v>97</v>
      </c>
    </row>
    <row r="97" spans="2:2" x14ac:dyDescent="0.4">
      <c r="B97" t="s">
        <v>98</v>
      </c>
    </row>
    <row r="98" spans="2:2" x14ac:dyDescent="0.4">
      <c r="B98" t="s">
        <v>79</v>
      </c>
    </row>
    <row r="99" spans="2:2" x14ac:dyDescent="0.4">
      <c r="B99" t="s">
        <v>80</v>
      </c>
    </row>
    <row r="100" spans="2:2" x14ac:dyDescent="0.4">
      <c r="B100" t="s">
        <v>76</v>
      </c>
    </row>
    <row r="101" spans="2:2" x14ac:dyDescent="0.4">
      <c r="B101" t="s">
        <v>99</v>
      </c>
    </row>
    <row r="102" spans="2:2" x14ac:dyDescent="0.4">
      <c r="B102" t="s">
        <v>100</v>
      </c>
    </row>
    <row r="103" spans="2:2" x14ac:dyDescent="0.4">
      <c r="B103" t="s">
        <v>79</v>
      </c>
    </row>
    <row r="104" spans="2:2" x14ac:dyDescent="0.4">
      <c r="B104" t="s">
        <v>80</v>
      </c>
    </row>
    <row r="105" spans="2:2" x14ac:dyDescent="0.4">
      <c r="B105" t="s">
        <v>76</v>
      </c>
    </row>
    <row r="106" spans="2:2" x14ac:dyDescent="0.4">
      <c r="B106" t="s">
        <v>101</v>
      </c>
    </row>
    <row r="107" spans="2:2" x14ac:dyDescent="0.4">
      <c r="B107" t="s">
        <v>102</v>
      </c>
    </row>
    <row r="108" spans="2:2" x14ac:dyDescent="0.4">
      <c r="B108" t="s">
        <v>79</v>
      </c>
    </row>
    <row r="109" spans="2:2" x14ac:dyDescent="0.4">
      <c r="B109" t="s">
        <v>80</v>
      </c>
    </row>
    <row r="110" spans="2:2" x14ac:dyDescent="0.4">
      <c r="B110" t="s">
        <v>76</v>
      </c>
    </row>
    <row r="111" spans="2:2" x14ac:dyDescent="0.4">
      <c r="B111" t="s">
        <v>81</v>
      </c>
    </row>
    <row r="112" spans="2:2" x14ac:dyDescent="0.4">
      <c r="B112" t="s">
        <v>103</v>
      </c>
    </row>
    <row r="113" spans="2:2" x14ac:dyDescent="0.4">
      <c r="B113" t="s">
        <v>79</v>
      </c>
    </row>
    <row r="114" spans="2:2" x14ac:dyDescent="0.4">
      <c r="B114" t="s">
        <v>80</v>
      </c>
    </row>
    <row r="115" spans="2:2" x14ac:dyDescent="0.4">
      <c r="B115" t="s">
        <v>76</v>
      </c>
    </row>
    <row r="116" spans="2:2" x14ac:dyDescent="0.4">
      <c r="B116" t="s">
        <v>104</v>
      </c>
    </row>
    <row r="117" spans="2:2" x14ac:dyDescent="0.4">
      <c r="B117" t="s">
        <v>105</v>
      </c>
    </row>
    <row r="118" spans="2:2" x14ac:dyDescent="0.4">
      <c r="B118" t="s">
        <v>79</v>
      </c>
    </row>
    <row r="119" spans="2:2" x14ac:dyDescent="0.4">
      <c r="B119" t="s">
        <v>80</v>
      </c>
    </row>
    <row r="120" spans="2:2" x14ac:dyDescent="0.4">
      <c r="B120" t="s">
        <v>76</v>
      </c>
    </row>
    <row r="121" spans="2:2" x14ac:dyDescent="0.4">
      <c r="B121" t="s">
        <v>106</v>
      </c>
    </row>
    <row r="122" spans="2:2" x14ac:dyDescent="0.4">
      <c r="B122" t="s">
        <v>96</v>
      </c>
    </row>
    <row r="123" spans="2:2" x14ac:dyDescent="0.4">
      <c r="B123" t="s">
        <v>79</v>
      </c>
    </row>
    <row r="124" spans="2:2" x14ac:dyDescent="0.4">
      <c r="B124" t="s">
        <v>80</v>
      </c>
    </row>
    <row r="125" spans="2:2" x14ac:dyDescent="0.4">
      <c r="B125" t="s">
        <v>76</v>
      </c>
    </row>
    <row r="126" spans="2:2" x14ac:dyDescent="0.4">
      <c r="B126" t="s">
        <v>107</v>
      </c>
    </row>
    <row r="127" spans="2:2" x14ac:dyDescent="0.4">
      <c r="B127" t="s">
        <v>108</v>
      </c>
    </row>
    <row r="128" spans="2:2" x14ac:dyDescent="0.4">
      <c r="B128" t="s">
        <v>79</v>
      </c>
    </row>
    <row r="129" spans="2:2" x14ac:dyDescent="0.4">
      <c r="B129" t="s">
        <v>80</v>
      </c>
    </row>
    <row r="130" spans="2:2" x14ac:dyDescent="0.4">
      <c r="B130" t="s">
        <v>76</v>
      </c>
    </row>
    <row r="131" spans="2:2" x14ac:dyDescent="0.4">
      <c r="B131" t="s">
        <v>109</v>
      </c>
    </row>
    <row r="132" spans="2:2" x14ac:dyDescent="0.4">
      <c r="B132" t="s">
        <v>110</v>
      </c>
    </row>
    <row r="133" spans="2:2" x14ac:dyDescent="0.4">
      <c r="B133" t="s">
        <v>79</v>
      </c>
    </row>
    <row r="134" spans="2:2" x14ac:dyDescent="0.4">
      <c r="B134" t="s">
        <v>80</v>
      </c>
    </row>
    <row r="135" spans="2:2" x14ac:dyDescent="0.4">
      <c r="B135" t="s">
        <v>76</v>
      </c>
    </row>
    <row r="136" spans="2:2" x14ac:dyDescent="0.4">
      <c r="B136" t="s">
        <v>111</v>
      </c>
    </row>
    <row r="137" spans="2:2" x14ac:dyDescent="0.4">
      <c r="B137" t="s">
        <v>112</v>
      </c>
    </row>
    <row r="138" spans="2:2" x14ac:dyDescent="0.4">
      <c r="B138" t="s">
        <v>79</v>
      </c>
    </row>
    <row r="139" spans="2:2" x14ac:dyDescent="0.4">
      <c r="B139" t="s">
        <v>80</v>
      </c>
    </row>
    <row r="140" spans="2:2" x14ac:dyDescent="0.4">
      <c r="B140" t="s">
        <v>76</v>
      </c>
    </row>
    <row r="141" spans="2:2" x14ac:dyDescent="0.4">
      <c r="B141" t="s">
        <v>113</v>
      </c>
    </row>
    <row r="142" spans="2:2" x14ac:dyDescent="0.4">
      <c r="B142" t="s">
        <v>114</v>
      </c>
    </row>
    <row r="143" spans="2:2" x14ac:dyDescent="0.4">
      <c r="B143" t="s">
        <v>79</v>
      </c>
    </row>
    <row r="144" spans="2:2" x14ac:dyDescent="0.4">
      <c r="B144" t="s">
        <v>80</v>
      </c>
    </row>
    <row r="145" spans="2:2" x14ac:dyDescent="0.4">
      <c r="B145" t="s">
        <v>76</v>
      </c>
    </row>
    <row r="146" spans="2:2" x14ac:dyDescent="0.4">
      <c r="B146" t="s">
        <v>115</v>
      </c>
    </row>
    <row r="147" spans="2:2" x14ac:dyDescent="0.4">
      <c r="B147" t="s">
        <v>116</v>
      </c>
    </row>
    <row r="148" spans="2:2" x14ac:dyDescent="0.4">
      <c r="B148" t="s">
        <v>79</v>
      </c>
    </row>
    <row r="149" spans="2:2" x14ac:dyDescent="0.4">
      <c r="B149" t="s">
        <v>80</v>
      </c>
    </row>
    <row r="150" spans="2:2" x14ac:dyDescent="0.4">
      <c r="B150" t="s">
        <v>76</v>
      </c>
    </row>
    <row r="151" spans="2:2" x14ac:dyDescent="0.4">
      <c r="B151" t="s">
        <v>117</v>
      </c>
    </row>
    <row r="152" spans="2:2" x14ac:dyDescent="0.4">
      <c r="B152" t="s">
        <v>118</v>
      </c>
    </row>
    <row r="153" spans="2:2" x14ac:dyDescent="0.4">
      <c r="B153" t="s">
        <v>79</v>
      </c>
    </row>
    <row r="154" spans="2:2" x14ac:dyDescent="0.4">
      <c r="B154" t="s">
        <v>80</v>
      </c>
    </row>
    <row r="155" spans="2:2" x14ac:dyDescent="0.4">
      <c r="B155" t="s">
        <v>76</v>
      </c>
    </row>
    <row r="156" spans="2:2" x14ac:dyDescent="0.4">
      <c r="B156" t="s">
        <v>119</v>
      </c>
    </row>
    <row r="157" spans="2:2" x14ac:dyDescent="0.4">
      <c r="B157" t="s">
        <v>120</v>
      </c>
    </row>
    <row r="158" spans="2:2" x14ac:dyDescent="0.4">
      <c r="B158" t="s">
        <v>79</v>
      </c>
    </row>
    <row r="159" spans="2:2" x14ac:dyDescent="0.4">
      <c r="B159" t="s">
        <v>80</v>
      </c>
    </row>
    <row r="160" spans="2:2" x14ac:dyDescent="0.4">
      <c r="B160" t="s">
        <v>76</v>
      </c>
    </row>
    <row r="161" spans="2:2" x14ac:dyDescent="0.4">
      <c r="B161" t="s">
        <v>121</v>
      </c>
    </row>
    <row r="162" spans="2:2" x14ac:dyDescent="0.4">
      <c r="B162" t="s">
        <v>122</v>
      </c>
    </row>
    <row r="163" spans="2:2" x14ac:dyDescent="0.4">
      <c r="B163" t="s">
        <v>79</v>
      </c>
    </row>
    <row r="164" spans="2:2" x14ac:dyDescent="0.4">
      <c r="B164" t="s">
        <v>80</v>
      </c>
    </row>
    <row r="165" spans="2:2" x14ac:dyDescent="0.4">
      <c r="B165" t="s">
        <v>76</v>
      </c>
    </row>
    <row r="166" spans="2:2" x14ac:dyDescent="0.4">
      <c r="B166" t="s">
        <v>123</v>
      </c>
    </row>
    <row r="167" spans="2:2" x14ac:dyDescent="0.4">
      <c r="B167" t="s">
        <v>124</v>
      </c>
    </row>
    <row r="168" spans="2:2" x14ac:dyDescent="0.4">
      <c r="B168" t="s">
        <v>79</v>
      </c>
    </row>
    <row r="169" spans="2:2" x14ac:dyDescent="0.4">
      <c r="B169" t="s">
        <v>80</v>
      </c>
    </row>
    <row r="170" spans="2:2" x14ac:dyDescent="0.4">
      <c r="B170" t="s">
        <v>76</v>
      </c>
    </row>
    <row r="171" spans="2:2" x14ac:dyDescent="0.4">
      <c r="B171" t="s">
        <v>125</v>
      </c>
    </row>
    <row r="172" spans="2:2" x14ac:dyDescent="0.4">
      <c r="B172" t="s">
        <v>126</v>
      </c>
    </row>
    <row r="173" spans="2:2" x14ac:dyDescent="0.4">
      <c r="B173" t="s">
        <v>79</v>
      </c>
    </row>
    <row r="174" spans="2:2" x14ac:dyDescent="0.4">
      <c r="B174" t="s">
        <v>80</v>
      </c>
    </row>
    <row r="175" spans="2:2" x14ac:dyDescent="0.4">
      <c r="B175" t="s">
        <v>76</v>
      </c>
    </row>
    <row r="176" spans="2:2" x14ac:dyDescent="0.4">
      <c r="B176" t="s">
        <v>127</v>
      </c>
    </row>
    <row r="177" spans="2:2" x14ac:dyDescent="0.4">
      <c r="B177" t="s">
        <v>118</v>
      </c>
    </row>
    <row r="178" spans="2:2" x14ac:dyDescent="0.4">
      <c r="B178" t="s">
        <v>79</v>
      </c>
    </row>
    <row r="179" spans="2:2" x14ac:dyDescent="0.4">
      <c r="B179" t="s">
        <v>80</v>
      </c>
    </row>
    <row r="180" spans="2:2" x14ac:dyDescent="0.4">
      <c r="B180" t="s">
        <v>76</v>
      </c>
    </row>
    <row r="181" spans="2:2" x14ac:dyDescent="0.4">
      <c r="B181" t="s">
        <v>128</v>
      </c>
    </row>
    <row r="182" spans="2:2" x14ac:dyDescent="0.4">
      <c r="B182" t="s">
        <v>129</v>
      </c>
    </row>
    <row r="183" spans="2:2" x14ac:dyDescent="0.4">
      <c r="B183" t="s">
        <v>79</v>
      </c>
    </row>
    <row r="184" spans="2:2" x14ac:dyDescent="0.4">
      <c r="B184" t="s">
        <v>80</v>
      </c>
    </row>
    <row r="185" spans="2:2" x14ac:dyDescent="0.4">
      <c r="B185" t="s">
        <v>76</v>
      </c>
    </row>
    <row r="186" spans="2:2" x14ac:dyDescent="0.4">
      <c r="B186" t="s">
        <v>130</v>
      </c>
    </row>
    <row r="187" spans="2:2" x14ac:dyDescent="0.4">
      <c r="B187" t="s">
        <v>86</v>
      </c>
    </row>
    <row r="188" spans="2:2" x14ac:dyDescent="0.4">
      <c r="B188" t="s">
        <v>79</v>
      </c>
    </row>
    <row r="189" spans="2:2" x14ac:dyDescent="0.4">
      <c r="B189" t="s">
        <v>80</v>
      </c>
    </row>
    <row r="190" spans="2:2" x14ac:dyDescent="0.4">
      <c r="B190" t="s">
        <v>76</v>
      </c>
    </row>
    <row r="191" spans="2:2" x14ac:dyDescent="0.4">
      <c r="B191" t="s">
        <v>131</v>
      </c>
    </row>
    <row r="192" spans="2:2" x14ac:dyDescent="0.4">
      <c r="B192" t="s">
        <v>132</v>
      </c>
    </row>
    <row r="193" spans="2:2" x14ac:dyDescent="0.4">
      <c r="B193" t="s">
        <v>79</v>
      </c>
    </row>
    <row r="194" spans="2:2" x14ac:dyDescent="0.4">
      <c r="B194" t="s">
        <v>80</v>
      </c>
    </row>
    <row r="195" spans="2:2" x14ac:dyDescent="0.4">
      <c r="B195" t="s">
        <v>76</v>
      </c>
    </row>
    <row r="196" spans="2:2" x14ac:dyDescent="0.4">
      <c r="B196" t="s">
        <v>133</v>
      </c>
    </row>
    <row r="197" spans="2:2" x14ac:dyDescent="0.4">
      <c r="B197" t="s">
        <v>134</v>
      </c>
    </row>
    <row r="198" spans="2:2" x14ac:dyDescent="0.4">
      <c r="B198" t="s">
        <v>79</v>
      </c>
    </row>
    <row r="199" spans="2:2" x14ac:dyDescent="0.4">
      <c r="B199" t="s">
        <v>80</v>
      </c>
    </row>
    <row r="200" spans="2:2" x14ac:dyDescent="0.4">
      <c r="B200" t="s">
        <v>76</v>
      </c>
    </row>
    <row r="201" spans="2:2" x14ac:dyDescent="0.4">
      <c r="B201" t="s">
        <v>135</v>
      </c>
    </row>
    <row r="202" spans="2:2" x14ac:dyDescent="0.4">
      <c r="B202" t="s">
        <v>136</v>
      </c>
    </row>
    <row r="203" spans="2:2" x14ac:dyDescent="0.4">
      <c r="B203" t="s">
        <v>79</v>
      </c>
    </row>
    <row r="204" spans="2:2" x14ac:dyDescent="0.4">
      <c r="B204" t="s">
        <v>80</v>
      </c>
    </row>
    <row r="205" spans="2:2" x14ac:dyDescent="0.4">
      <c r="B205" t="s">
        <v>76</v>
      </c>
    </row>
    <row r="206" spans="2:2" x14ac:dyDescent="0.4">
      <c r="B206" t="s">
        <v>137</v>
      </c>
    </row>
    <row r="207" spans="2:2" x14ac:dyDescent="0.4">
      <c r="B207" t="s">
        <v>138</v>
      </c>
    </row>
    <row r="208" spans="2:2" x14ac:dyDescent="0.4">
      <c r="B208" t="s">
        <v>79</v>
      </c>
    </row>
    <row r="209" spans="2:2" x14ac:dyDescent="0.4">
      <c r="B209" t="s">
        <v>80</v>
      </c>
    </row>
    <row r="210" spans="2:2" x14ac:dyDescent="0.4">
      <c r="B210" t="s">
        <v>76</v>
      </c>
    </row>
    <row r="211" spans="2:2" x14ac:dyDescent="0.4">
      <c r="B211" t="s">
        <v>83</v>
      </c>
    </row>
    <row r="212" spans="2:2" x14ac:dyDescent="0.4">
      <c r="B212" t="s">
        <v>88</v>
      </c>
    </row>
    <row r="213" spans="2:2" x14ac:dyDescent="0.4">
      <c r="B213" t="s">
        <v>79</v>
      </c>
    </row>
    <row r="214" spans="2:2" x14ac:dyDescent="0.4">
      <c r="B214" t="s">
        <v>80</v>
      </c>
    </row>
    <row r="215" spans="2:2" x14ac:dyDescent="0.4">
      <c r="B215" t="s">
        <v>76</v>
      </c>
    </row>
    <row r="216" spans="2:2" x14ac:dyDescent="0.4">
      <c r="B216" t="s">
        <v>104</v>
      </c>
    </row>
    <row r="217" spans="2:2" x14ac:dyDescent="0.4">
      <c r="B217" t="s">
        <v>86</v>
      </c>
    </row>
    <row r="218" spans="2:2" x14ac:dyDescent="0.4">
      <c r="B218" t="s">
        <v>79</v>
      </c>
    </row>
    <row r="219" spans="2:2" x14ac:dyDescent="0.4">
      <c r="B219" t="s">
        <v>80</v>
      </c>
    </row>
    <row r="220" spans="2:2" x14ac:dyDescent="0.4">
      <c r="B220" t="s">
        <v>76</v>
      </c>
    </row>
    <row r="221" spans="2:2" x14ac:dyDescent="0.4">
      <c r="B221" t="s">
        <v>139</v>
      </c>
    </row>
    <row r="222" spans="2:2" x14ac:dyDescent="0.4">
      <c r="B222" t="s">
        <v>140</v>
      </c>
    </row>
    <row r="223" spans="2:2" x14ac:dyDescent="0.4">
      <c r="B223" t="s">
        <v>79</v>
      </c>
    </row>
    <row r="224" spans="2:2" x14ac:dyDescent="0.4">
      <c r="B224" t="s">
        <v>80</v>
      </c>
    </row>
    <row r="225" spans="2:2" x14ac:dyDescent="0.4">
      <c r="B225" t="s">
        <v>76</v>
      </c>
    </row>
    <row r="226" spans="2:2" x14ac:dyDescent="0.4">
      <c r="B226" t="s">
        <v>113</v>
      </c>
    </row>
    <row r="227" spans="2:2" x14ac:dyDescent="0.4">
      <c r="B227" t="s">
        <v>141</v>
      </c>
    </row>
    <row r="228" spans="2:2" x14ac:dyDescent="0.4">
      <c r="B228" t="s">
        <v>79</v>
      </c>
    </row>
    <row r="229" spans="2:2" x14ac:dyDescent="0.4">
      <c r="B229" t="s">
        <v>80</v>
      </c>
    </row>
    <row r="230" spans="2:2" x14ac:dyDescent="0.4">
      <c r="B230" t="s">
        <v>76</v>
      </c>
    </row>
    <row r="231" spans="2:2" x14ac:dyDescent="0.4">
      <c r="B231" t="s">
        <v>142</v>
      </c>
    </row>
    <row r="232" spans="2:2" x14ac:dyDescent="0.4">
      <c r="B232" t="s">
        <v>84</v>
      </c>
    </row>
    <row r="233" spans="2:2" x14ac:dyDescent="0.4">
      <c r="B233" t="s">
        <v>79</v>
      </c>
    </row>
    <row r="234" spans="2:2" x14ac:dyDescent="0.4">
      <c r="B234" t="s">
        <v>80</v>
      </c>
    </row>
    <row r="235" spans="2:2" x14ac:dyDescent="0.4">
      <c r="B235" t="s">
        <v>76</v>
      </c>
    </row>
    <row r="236" spans="2:2" x14ac:dyDescent="0.4">
      <c r="B236" t="s">
        <v>143</v>
      </c>
    </row>
    <row r="237" spans="2:2" x14ac:dyDescent="0.4">
      <c r="B237" t="s">
        <v>144</v>
      </c>
    </row>
    <row r="238" spans="2:2" x14ac:dyDescent="0.4">
      <c r="B238" t="s">
        <v>79</v>
      </c>
    </row>
    <row r="239" spans="2:2" x14ac:dyDescent="0.4">
      <c r="B239" t="s">
        <v>80</v>
      </c>
    </row>
    <row r="240" spans="2:2" x14ac:dyDescent="0.4">
      <c r="B240" t="s">
        <v>76</v>
      </c>
    </row>
    <row r="241" spans="2:2" x14ac:dyDescent="0.4">
      <c r="B241" t="s">
        <v>85</v>
      </c>
    </row>
    <row r="242" spans="2:2" x14ac:dyDescent="0.4">
      <c r="B242" t="s">
        <v>100</v>
      </c>
    </row>
    <row r="243" spans="2:2" x14ac:dyDescent="0.4">
      <c r="B243" t="s">
        <v>79</v>
      </c>
    </row>
    <row r="244" spans="2:2" x14ac:dyDescent="0.4">
      <c r="B244" t="s">
        <v>80</v>
      </c>
    </row>
    <row r="245" spans="2:2" x14ac:dyDescent="0.4">
      <c r="B245" t="s">
        <v>76</v>
      </c>
    </row>
    <row r="246" spans="2:2" x14ac:dyDescent="0.4">
      <c r="B246" t="s">
        <v>145</v>
      </c>
    </row>
    <row r="247" spans="2:2" x14ac:dyDescent="0.4">
      <c r="B247" t="s">
        <v>146</v>
      </c>
    </row>
    <row r="248" spans="2:2" x14ac:dyDescent="0.4">
      <c r="B248" t="s">
        <v>79</v>
      </c>
    </row>
    <row r="249" spans="2:2" x14ac:dyDescent="0.4">
      <c r="B249" t="s">
        <v>80</v>
      </c>
    </row>
    <row r="250" spans="2:2" x14ac:dyDescent="0.4">
      <c r="B250" t="s">
        <v>76</v>
      </c>
    </row>
    <row r="251" spans="2:2" x14ac:dyDescent="0.4">
      <c r="B251" t="s">
        <v>147</v>
      </c>
    </row>
    <row r="252" spans="2:2" x14ac:dyDescent="0.4">
      <c r="B252" t="s">
        <v>148</v>
      </c>
    </row>
    <row r="253" spans="2:2" x14ac:dyDescent="0.4">
      <c r="B253" t="s">
        <v>79</v>
      </c>
    </row>
    <row r="254" spans="2:2" x14ac:dyDescent="0.4">
      <c r="B254" t="s">
        <v>80</v>
      </c>
    </row>
    <row r="255" spans="2:2" x14ac:dyDescent="0.4">
      <c r="B255" t="s">
        <v>76</v>
      </c>
    </row>
    <row r="256" spans="2:2" x14ac:dyDescent="0.4">
      <c r="B256" t="s">
        <v>149</v>
      </c>
    </row>
    <row r="257" spans="2:2" x14ac:dyDescent="0.4">
      <c r="B257" t="s">
        <v>150</v>
      </c>
    </row>
    <row r="258" spans="2:2" x14ac:dyDescent="0.4">
      <c r="B258" t="s">
        <v>79</v>
      </c>
    </row>
    <row r="259" spans="2:2" x14ac:dyDescent="0.4">
      <c r="B259" t="s">
        <v>80</v>
      </c>
    </row>
    <row r="260" spans="2:2" x14ac:dyDescent="0.4">
      <c r="B260" t="s">
        <v>76</v>
      </c>
    </row>
    <row r="261" spans="2:2" x14ac:dyDescent="0.4">
      <c r="B261" t="s">
        <v>123</v>
      </c>
    </row>
    <row r="262" spans="2:2" x14ac:dyDescent="0.4">
      <c r="B262" t="s">
        <v>151</v>
      </c>
    </row>
    <row r="263" spans="2:2" x14ac:dyDescent="0.4">
      <c r="B263" t="s">
        <v>79</v>
      </c>
    </row>
    <row r="264" spans="2:2" x14ac:dyDescent="0.4">
      <c r="B264" t="s">
        <v>80</v>
      </c>
    </row>
    <row r="265" spans="2:2" x14ac:dyDescent="0.4">
      <c r="B265" t="s">
        <v>76</v>
      </c>
    </row>
    <row r="266" spans="2:2" x14ac:dyDescent="0.4">
      <c r="B266" t="s">
        <v>133</v>
      </c>
    </row>
    <row r="267" spans="2:2" x14ac:dyDescent="0.4">
      <c r="B267" t="s">
        <v>152</v>
      </c>
    </row>
    <row r="268" spans="2:2" x14ac:dyDescent="0.4">
      <c r="B268" t="s">
        <v>79</v>
      </c>
    </row>
    <row r="269" spans="2:2" x14ac:dyDescent="0.4">
      <c r="B269" t="s">
        <v>80</v>
      </c>
    </row>
    <row r="270" spans="2:2" x14ac:dyDescent="0.4">
      <c r="B270" t="s">
        <v>76</v>
      </c>
    </row>
    <row r="271" spans="2:2" x14ac:dyDescent="0.4">
      <c r="B271" t="s">
        <v>153</v>
      </c>
    </row>
    <row r="272" spans="2:2" x14ac:dyDescent="0.4">
      <c r="B272" t="s">
        <v>124</v>
      </c>
    </row>
    <row r="273" spans="2:2" x14ac:dyDescent="0.4">
      <c r="B273" t="s">
        <v>79</v>
      </c>
    </row>
    <row r="274" spans="2:2" x14ac:dyDescent="0.4">
      <c r="B274" t="s">
        <v>80</v>
      </c>
    </row>
    <row r="275" spans="2:2" x14ac:dyDescent="0.4">
      <c r="B275" t="s">
        <v>76</v>
      </c>
    </row>
    <row r="276" spans="2:2" x14ac:dyDescent="0.4">
      <c r="B276" t="s">
        <v>154</v>
      </c>
    </row>
    <row r="277" spans="2:2" x14ac:dyDescent="0.4">
      <c r="B277" t="s">
        <v>155</v>
      </c>
    </row>
    <row r="278" spans="2:2" x14ac:dyDescent="0.4">
      <c r="B278" t="s">
        <v>79</v>
      </c>
    </row>
    <row r="279" spans="2:2" x14ac:dyDescent="0.4">
      <c r="B279" t="s">
        <v>80</v>
      </c>
    </row>
    <row r="280" spans="2:2" x14ac:dyDescent="0.4">
      <c r="B280" t="s">
        <v>76</v>
      </c>
    </row>
    <row r="281" spans="2:2" x14ac:dyDescent="0.4">
      <c r="B281" t="s">
        <v>156</v>
      </c>
    </row>
    <row r="282" spans="2:2" x14ac:dyDescent="0.4">
      <c r="B282" t="s">
        <v>157</v>
      </c>
    </row>
    <row r="283" spans="2:2" x14ac:dyDescent="0.4">
      <c r="B283" t="s">
        <v>79</v>
      </c>
    </row>
    <row r="284" spans="2:2" x14ac:dyDescent="0.4">
      <c r="B284" t="s">
        <v>80</v>
      </c>
    </row>
    <row r="285" spans="2:2" x14ac:dyDescent="0.4">
      <c r="B285" t="s">
        <v>76</v>
      </c>
    </row>
    <row r="286" spans="2:2" x14ac:dyDescent="0.4">
      <c r="B286" t="s">
        <v>158</v>
      </c>
    </row>
    <row r="287" spans="2:2" x14ac:dyDescent="0.4">
      <c r="B287" t="s">
        <v>105</v>
      </c>
    </row>
    <row r="288" spans="2:2" x14ac:dyDescent="0.4">
      <c r="B288" t="s">
        <v>79</v>
      </c>
    </row>
    <row r="289" spans="2:2" x14ac:dyDescent="0.4">
      <c r="B289" t="s">
        <v>80</v>
      </c>
    </row>
    <row r="290" spans="2:2" x14ac:dyDescent="0.4">
      <c r="B290" t="s">
        <v>76</v>
      </c>
    </row>
    <row r="291" spans="2:2" x14ac:dyDescent="0.4">
      <c r="B291" t="s">
        <v>107</v>
      </c>
    </row>
    <row r="292" spans="2:2" x14ac:dyDescent="0.4">
      <c r="B292" t="s">
        <v>159</v>
      </c>
    </row>
    <row r="293" spans="2:2" x14ac:dyDescent="0.4">
      <c r="B293" t="s">
        <v>79</v>
      </c>
    </row>
    <row r="294" spans="2:2" x14ac:dyDescent="0.4">
      <c r="B294" t="s">
        <v>80</v>
      </c>
    </row>
    <row r="295" spans="2:2" x14ac:dyDescent="0.4">
      <c r="B295" t="s">
        <v>76</v>
      </c>
    </row>
    <row r="296" spans="2:2" x14ac:dyDescent="0.4">
      <c r="B296" t="s">
        <v>160</v>
      </c>
    </row>
    <row r="297" spans="2:2" x14ac:dyDescent="0.4">
      <c r="B297" t="s">
        <v>161</v>
      </c>
    </row>
    <row r="298" spans="2:2" x14ac:dyDescent="0.4">
      <c r="B298" t="s">
        <v>79</v>
      </c>
    </row>
    <row r="299" spans="2:2" x14ac:dyDescent="0.4">
      <c r="B299" t="s">
        <v>80</v>
      </c>
    </row>
    <row r="300" spans="2:2" x14ac:dyDescent="0.4">
      <c r="B300" t="s">
        <v>76</v>
      </c>
    </row>
    <row r="301" spans="2:2" x14ac:dyDescent="0.4">
      <c r="B301" t="s">
        <v>139</v>
      </c>
    </row>
    <row r="302" spans="2:2" x14ac:dyDescent="0.4">
      <c r="B302" t="s">
        <v>118</v>
      </c>
    </row>
    <row r="303" spans="2:2" x14ac:dyDescent="0.4">
      <c r="B303" t="s">
        <v>79</v>
      </c>
    </row>
    <row r="304" spans="2:2" x14ac:dyDescent="0.4">
      <c r="B304" t="s">
        <v>80</v>
      </c>
    </row>
    <row r="305" spans="2:2" x14ac:dyDescent="0.4">
      <c r="B305" t="s">
        <v>76</v>
      </c>
    </row>
    <row r="306" spans="2:2" x14ac:dyDescent="0.4">
      <c r="B306" t="s">
        <v>162</v>
      </c>
    </row>
    <row r="307" spans="2:2" x14ac:dyDescent="0.4">
      <c r="B307" t="s">
        <v>163</v>
      </c>
    </row>
    <row r="308" spans="2:2" x14ac:dyDescent="0.4">
      <c r="B308" t="s">
        <v>79</v>
      </c>
    </row>
    <row r="309" spans="2:2" x14ac:dyDescent="0.4">
      <c r="B309" t="s">
        <v>80</v>
      </c>
    </row>
    <row r="310" spans="2:2" x14ac:dyDescent="0.4">
      <c r="B310" t="s">
        <v>76</v>
      </c>
    </row>
    <row r="311" spans="2:2" x14ac:dyDescent="0.4">
      <c r="B311" t="s">
        <v>164</v>
      </c>
    </row>
    <row r="312" spans="2:2" x14ac:dyDescent="0.4">
      <c r="B312" t="s">
        <v>165</v>
      </c>
    </row>
    <row r="313" spans="2:2" x14ac:dyDescent="0.4">
      <c r="B313" t="s">
        <v>79</v>
      </c>
    </row>
    <row r="314" spans="2:2" x14ac:dyDescent="0.4">
      <c r="B314" t="s">
        <v>80</v>
      </c>
    </row>
    <row r="315" spans="2:2" x14ac:dyDescent="0.4">
      <c r="B315" t="s">
        <v>76</v>
      </c>
    </row>
    <row r="316" spans="2:2" x14ac:dyDescent="0.4">
      <c r="B316" t="s">
        <v>123</v>
      </c>
    </row>
    <row r="317" spans="2:2" x14ac:dyDescent="0.4">
      <c r="B317" t="s">
        <v>112</v>
      </c>
    </row>
    <row r="318" spans="2:2" x14ac:dyDescent="0.4">
      <c r="B318" t="s">
        <v>79</v>
      </c>
    </row>
    <row r="319" spans="2:2" x14ac:dyDescent="0.4">
      <c r="B319" t="s">
        <v>80</v>
      </c>
    </row>
    <row r="320" spans="2:2" x14ac:dyDescent="0.4">
      <c r="B320" t="s">
        <v>76</v>
      </c>
    </row>
    <row r="321" spans="2:2" x14ac:dyDescent="0.4">
      <c r="B321" t="s">
        <v>166</v>
      </c>
    </row>
    <row r="322" spans="2:2" x14ac:dyDescent="0.4">
      <c r="B322" t="s">
        <v>167</v>
      </c>
    </row>
    <row r="323" spans="2:2" x14ac:dyDescent="0.4">
      <c r="B323" t="s">
        <v>79</v>
      </c>
    </row>
    <row r="324" spans="2:2" x14ac:dyDescent="0.4">
      <c r="B324" t="s">
        <v>80</v>
      </c>
    </row>
    <row r="325" spans="2:2" x14ac:dyDescent="0.4">
      <c r="B325" t="s">
        <v>76</v>
      </c>
    </row>
    <row r="326" spans="2:2" x14ac:dyDescent="0.4">
      <c r="B326" t="s">
        <v>168</v>
      </c>
    </row>
    <row r="327" spans="2:2" x14ac:dyDescent="0.4">
      <c r="B327" t="s">
        <v>169</v>
      </c>
    </row>
    <row r="328" spans="2:2" x14ac:dyDescent="0.4">
      <c r="B328" t="s">
        <v>79</v>
      </c>
    </row>
    <row r="329" spans="2:2" x14ac:dyDescent="0.4">
      <c r="B329" t="s">
        <v>80</v>
      </c>
    </row>
    <row r="330" spans="2:2" x14ac:dyDescent="0.4">
      <c r="B330" t="s">
        <v>76</v>
      </c>
    </row>
    <row r="331" spans="2:2" x14ac:dyDescent="0.4">
      <c r="B331" t="s">
        <v>170</v>
      </c>
    </row>
    <row r="332" spans="2:2" x14ac:dyDescent="0.4">
      <c r="B332" t="s">
        <v>161</v>
      </c>
    </row>
    <row r="333" spans="2:2" x14ac:dyDescent="0.4">
      <c r="B333" t="s">
        <v>79</v>
      </c>
    </row>
    <row r="334" spans="2:2" x14ac:dyDescent="0.4">
      <c r="B334" t="s">
        <v>80</v>
      </c>
    </row>
    <row r="335" spans="2:2" x14ac:dyDescent="0.4">
      <c r="B335" t="s">
        <v>76</v>
      </c>
    </row>
    <row r="336" spans="2:2" x14ac:dyDescent="0.4">
      <c r="B336" t="s">
        <v>171</v>
      </c>
    </row>
    <row r="337" spans="2:2" x14ac:dyDescent="0.4">
      <c r="B337" t="s">
        <v>172</v>
      </c>
    </row>
    <row r="338" spans="2:2" x14ac:dyDescent="0.4">
      <c r="B338" t="s">
        <v>79</v>
      </c>
    </row>
    <row r="339" spans="2:2" x14ac:dyDescent="0.4">
      <c r="B339" t="s">
        <v>80</v>
      </c>
    </row>
    <row r="340" spans="2:2" x14ac:dyDescent="0.4">
      <c r="B340" t="s">
        <v>76</v>
      </c>
    </row>
    <row r="341" spans="2:2" x14ac:dyDescent="0.4">
      <c r="B341" t="s">
        <v>173</v>
      </c>
    </row>
    <row r="342" spans="2:2" x14ac:dyDescent="0.4">
      <c r="B342" t="s">
        <v>169</v>
      </c>
    </row>
    <row r="343" spans="2:2" x14ac:dyDescent="0.4">
      <c r="B343" t="s">
        <v>79</v>
      </c>
    </row>
    <row r="344" spans="2:2" x14ac:dyDescent="0.4">
      <c r="B344" t="s">
        <v>80</v>
      </c>
    </row>
    <row r="345" spans="2:2" x14ac:dyDescent="0.4">
      <c r="B345" t="s">
        <v>76</v>
      </c>
    </row>
    <row r="346" spans="2:2" x14ac:dyDescent="0.4">
      <c r="B346" t="s">
        <v>174</v>
      </c>
    </row>
    <row r="347" spans="2:2" x14ac:dyDescent="0.4">
      <c r="B347" t="s">
        <v>175</v>
      </c>
    </row>
    <row r="348" spans="2:2" x14ac:dyDescent="0.4">
      <c r="B348" t="s">
        <v>79</v>
      </c>
    </row>
    <row r="349" spans="2:2" x14ac:dyDescent="0.4">
      <c r="B349" t="s">
        <v>80</v>
      </c>
    </row>
    <row r="350" spans="2:2" x14ac:dyDescent="0.4">
      <c r="B350" t="s">
        <v>76</v>
      </c>
    </row>
    <row r="351" spans="2:2" x14ac:dyDescent="0.4">
      <c r="B351" t="s">
        <v>176</v>
      </c>
    </row>
    <row r="352" spans="2:2" x14ac:dyDescent="0.4">
      <c r="B352" t="s">
        <v>177</v>
      </c>
    </row>
    <row r="353" spans="2:2" x14ac:dyDescent="0.4">
      <c r="B353" t="s">
        <v>79</v>
      </c>
    </row>
    <row r="354" spans="2:2" x14ac:dyDescent="0.4">
      <c r="B354" t="s">
        <v>80</v>
      </c>
    </row>
    <row r="355" spans="2:2" x14ac:dyDescent="0.4">
      <c r="B355" t="s">
        <v>76</v>
      </c>
    </row>
    <row r="356" spans="2:2" x14ac:dyDescent="0.4">
      <c r="B356" t="s">
        <v>131</v>
      </c>
    </row>
    <row r="357" spans="2:2" x14ac:dyDescent="0.4">
      <c r="B357" t="s">
        <v>178</v>
      </c>
    </row>
    <row r="358" spans="2:2" x14ac:dyDescent="0.4">
      <c r="B358" t="s">
        <v>79</v>
      </c>
    </row>
    <row r="359" spans="2:2" x14ac:dyDescent="0.4">
      <c r="B359" t="s">
        <v>80</v>
      </c>
    </row>
    <row r="360" spans="2:2" x14ac:dyDescent="0.4">
      <c r="B360" t="s">
        <v>76</v>
      </c>
    </row>
    <row r="361" spans="2:2" x14ac:dyDescent="0.4">
      <c r="B361" t="s">
        <v>115</v>
      </c>
    </row>
    <row r="362" spans="2:2" x14ac:dyDescent="0.4">
      <c r="B362" t="s">
        <v>178</v>
      </c>
    </row>
    <row r="363" spans="2:2" x14ac:dyDescent="0.4">
      <c r="B363" t="s">
        <v>79</v>
      </c>
    </row>
    <row r="364" spans="2:2" x14ac:dyDescent="0.4">
      <c r="B364" t="s">
        <v>80</v>
      </c>
    </row>
    <row r="365" spans="2:2" x14ac:dyDescent="0.4">
      <c r="B365" t="s">
        <v>76</v>
      </c>
    </row>
    <row r="366" spans="2:2" x14ac:dyDescent="0.4">
      <c r="B366" t="s">
        <v>179</v>
      </c>
    </row>
    <row r="367" spans="2:2" x14ac:dyDescent="0.4">
      <c r="B367" t="s">
        <v>180</v>
      </c>
    </row>
    <row r="368" spans="2:2" x14ac:dyDescent="0.4">
      <c r="B368" t="s">
        <v>79</v>
      </c>
    </row>
    <row r="369" spans="2:2" x14ac:dyDescent="0.4">
      <c r="B369" t="s">
        <v>80</v>
      </c>
    </row>
    <row r="370" spans="2:2" x14ac:dyDescent="0.4">
      <c r="B370" t="s">
        <v>76</v>
      </c>
    </row>
    <row r="371" spans="2:2" x14ac:dyDescent="0.4">
      <c r="B371" t="s">
        <v>130</v>
      </c>
    </row>
    <row r="372" spans="2:2" x14ac:dyDescent="0.4">
      <c r="B372" t="s">
        <v>181</v>
      </c>
    </row>
    <row r="373" spans="2:2" x14ac:dyDescent="0.4">
      <c r="B373" t="s">
        <v>79</v>
      </c>
    </row>
    <row r="374" spans="2:2" x14ac:dyDescent="0.4">
      <c r="B374" t="s">
        <v>80</v>
      </c>
    </row>
    <row r="375" spans="2:2" x14ac:dyDescent="0.4">
      <c r="B375" t="s">
        <v>76</v>
      </c>
    </row>
    <row r="376" spans="2:2" x14ac:dyDescent="0.4">
      <c r="B376" t="s">
        <v>182</v>
      </c>
    </row>
    <row r="377" spans="2:2" x14ac:dyDescent="0.4">
      <c r="B377" t="s">
        <v>183</v>
      </c>
    </row>
    <row r="378" spans="2:2" x14ac:dyDescent="0.4">
      <c r="B378" t="s">
        <v>79</v>
      </c>
    </row>
    <row r="379" spans="2:2" x14ac:dyDescent="0.4">
      <c r="B379" t="s">
        <v>80</v>
      </c>
    </row>
    <row r="380" spans="2:2" x14ac:dyDescent="0.4">
      <c r="B380" t="s">
        <v>76</v>
      </c>
    </row>
    <row r="381" spans="2:2" x14ac:dyDescent="0.4">
      <c r="B381" t="s">
        <v>83</v>
      </c>
    </row>
    <row r="382" spans="2:2" x14ac:dyDescent="0.4">
      <c r="B382" t="s">
        <v>184</v>
      </c>
    </row>
    <row r="383" spans="2:2" x14ac:dyDescent="0.4">
      <c r="B383" t="s">
        <v>79</v>
      </c>
    </row>
    <row r="384" spans="2:2" x14ac:dyDescent="0.4">
      <c r="B384" t="s">
        <v>80</v>
      </c>
    </row>
    <row r="385" spans="2:2" x14ac:dyDescent="0.4">
      <c r="B385" t="s">
        <v>76</v>
      </c>
    </row>
    <row r="386" spans="2:2" x14ac:dyDescent="0.4">
      <c r="B386" t="s">
        <v>185</v>
      </c>
    </row>
    <row r="387" spans="2:2" x14ac:dyDescent="0.4">
      <c r="B387" t="s">
        <v>161</v>
      </c>
    </row>
    <row r="388" spans="2:2" x14ac:dyDescent="0.4">
      <c r="B388" t="s">
        <v>79</v>
      </c>
    </row>
    <row r="389" spans="2:2" x14ac:dyDescent="0.4">
      <c r="B389" t="s">
        <v>80</v>
      </c>
    </row>
    <row r="390" spans="2:2" x14ac:dyDescent="0.4">
      <c r="B390" t="s">
        <v>76</v>
      </c>
    </row>
    <row r="391" spans="2:2" x14ac:dyDescent="0.4">
      <c r="B391" t="s">
        <v>186</v>
      </c>
    </row>
    <row r="392" spans="2:2" x14ac:dyDescent="0.4">
      <c r="B392" t="s">
        <v>187</v>
      </c>
    </row>
    <row r="393" spans="2:2" x14ac:dyDescent="0.4">
      <c r="B393" t="s">
        <v>79</v>
      </c>
    </row>
    <row r="394" spans="2:2" x14ac:dyDescent="0.4">
      <c r="B394" t="s">
        <v>80</v>
      </c>
    </row>
    <row r="395" spans="2:2" x14ac:dyDescent="0.4">
      <c r="B395" t="s">
        <v>76</v>
      </c>
    </row>
    <row r="396" spans="2:2" x14ac:dyDescent="0.4">
      <c r="B396" t="s">
        <v>93</v>
      </c>
    </row>
    <row r="397" spans="2:2" x14ac:dyDescent="0.4">
      <c r="B397" t="s">
        <v>187</v>
      </c>
    </row>
    <row r="398" spans="2:2" x14ac:dyDescent="0.4">
      <c r="B398" t="s">
        <v>79</v>
      </c>
    </row>
    <row r="399" spans="2:2" x14ac:dyDescent="0.4">
      <c r="B399" t="s">
        <v>80</v>
      </c>
    </row>
    <row r="400" spans="2:2" x14ac:dyDescent="0.4">
      <c r="B400" t="s">
        <v>76</v>
      </c>
    </row>
    <row r="401" spans="2:2" x14ac:dyDescent="0.4">
      <c r="B401" t="s">
        <v>188</v>
      </c>
    </row>
    <row r="402" spans="2:2" x14ac:dyDescent="0.4">
      <c r="B402" t="s">
        <v>189</v>
      </c>
    </row>
    <row r="403" spans="2:2" x14ac:dyDescent="0.4">
      <c r="B403" t="s">
        <v>79</v>
      </c>
    </row>
    <row r="404" spans="2:2" x14ac:dyDescent="0.4">
      <c r="B404" t="s">
        <v>80</v>
      </c>
    </row>
    <row r="405" spans="2:2" x14ac:dyDescent="0.4">
      <c r="B405" t="s">
        <v>76</v>
      </c>
    </row>
    <row r="406" spans="2:2" x14ac:dyDescent="0.4">
      <c r="B406" t="s">
        <v>93</v>
      </c>
    </row>
    <row r="407" spans="2:2" x14ac:dyDescent="0.4">
      <c r="B407" t="s">
        <v>190</v>
      </c>
    </row>
    <row r="408" spans="2:2" x14ac:dyDescent="0.4">
      <c r="B408" t="s">
        <v>79</v>
      </c>
    </row>
    <row r="409" spans="2:2" x14ac:dyDescent="0.4">
      <c r="B409" t="s">
        <v>80</v>
      </c>
    </row>
    <row r="410" spans="2:2" x14ac:dyDescent="0.4">
      <c r="B410" t="s">
        <v>76</v>
      </c>
    </row>
    <row r="411" spans="2:2" x14ac:dyDescent="0.4">
      <c r="B411" t="s">
        <v>191</v>
      </c>
    </row>
    <row r="412" spans="2:2" x14ac:dyDescent="0.4">
      <c r="B412" t="s">
        <v>192</v>
      </c>
    </row>
    <row r="413" spans="2:2" x14ac:dyDescent="0.4">
      <c r="B413" t="s">
        <v>79</v>
      </c>
    </row>
    <row r="414" spans="2:2" x14ac:dyDescent="0.4">
      <c r="B414" t="s">
        <v>80</v>
      </c>
    </row>
    <row r="415" spans="2:2" x14ac:dyDescent="0.4">
      <c r="B415" t="s">
        <v>76</v>
      </c>
    </row>
    <row r="416" spans="2:2" x14ac:dyDescent="0.4">
      <c r="B416" t="s">
        <v>186</v>
      </c>
    </row>
    <row r="417" spans="2:2" x14ac:dyDescent="0.4">
      <c r="B417" t="s">
        <v>193</v>
      </c>
    </row>
    <row r="418" spans="2:2" x14ac:dyDescent="0.4">
      <c r="B418" t="s">
        <v>79</v>
      </c>
    </row>
    <row r="419" spans="2:2" x14ac:dyDescent="0.4">
      <c r="B419" t="s">
        <v>80</v>
      </c>
    </row>
    <row r="420" spans="2:2" x14ac:dyDescent="0.4">
      <c r="B420" t="s">
        <v>76</v>
      </c>
    </row>
    <row r="421" spans="2:2" x14ac:dyDescent="0.4">
      <c r="B421" t="s">
        <v>194</v>
      </c>
    </row>
    <row r="422" spans="2:2" x14ac:dyDescent="0.4">
      <c r="B422" t="s">
        <v>110</v>
      </c>
    </row>
    <row r="423" spans="2:2" x14ac:dyDescent="0.4">
      <c r="B423" t="s">
        <v>79</v>
      </c>
    </row>
    <row r="424" spans="2:2" x14ac:dyDescent="0.4">
      <c r="B424" t="s">
        <v>80</v>
      </c>
    </row>
    <row r="425" spans="2:2" x14ac:dyDescent="0.4">
      <c r="B425" t="s">
        <v>76</v>
      </c>
    </row>
    <row r="426" spans="2:2" x14ac:dyDescent="0.4">
      <c r="B426" t="s">
        <v>195</v>
      </c>
    </row>
    <row r="427" spans="2:2" x14ac:dyDescent="0.4">
      <c r="B427" t="s">
        <v>196</v>
      </c>
    </row>
    <row r="428" spans="2:2" x14ac:dyDescent="0.4">
      <c r="B428" t="s">
        <v>79</v>
      </c>
    </row>
    <row r="429" spans="2:2" x14ac:dyDescent="0.4">
      <c r="B429" t="s">
        <v>80</v>
      </c>
    </row>
    <row r="430" spans="2:2" x14ac:dyDescent="0.4">
      <c r="B430" t="s">
        <v>76</v>
      </c>
    </row>
    <row r="431" spans="2:2" x14ac:dyDescent="0.4">
      <c r="B431" t="s">
        <v>77</v>
      </c>
    </row>
    <row r="432" spans="2:2" x14ac:dyDescent="0.4">
      <c r="B432" t="s">
        <v>197</v>
      </c>
    </row>
    <row r="433" spans="2:2" x14ac:dyDescent="0.4">
      <c r="B433" t="s">
        <v>79</v>
      </c>
    </row>
    <row r="434" spans="2:2" x14ac:dyDescent="0.4">
      <c r="B434" t="s">
        <v>80</v>
      </c>
    </row>
    <row r="435" spans="2:2" x14ac:dyDescent="0.4">
      <c r="B435" t="s">
        <v>76</v>
      </c>
    </row>
    <row r="436" spans="2:2" x14ac:dyDescent="0.4">
      <c r="B436" t="s">
        <v>185</v>
      </c>
    </row>
    <row r="437" spans="2:2" x14ac:dyDescent="0.4">
      <c r="B437" t="s">
        <v>198</v>
      </c>
    </row>
    <row r="438" spans="2:2" x14ac:dyDescent="0.4">
      <c r="B438" t="s">
        <v>79</v>
      </c>
    </row>
    <row r="439" spans="2:2" x14ac:dyDescent="0.4">
      <c r="B439" t="s">
        <v>80</v>
      </c>
    </row>
    <row r="440" spans="2:2" x14ac:dyDescent="0.4">
      <c r="B440" t="s">
        <v>76</v>
      </c>
    </row>
    <row r="441" spans="2:2" x14ac:dyDescent="0.4">
      <c r="B441" t="s">
        <v>199</v>
      </c>
    </row>
    <row r="442" spans="2:2" x14ac:dyDescent="0.4">
      <c r="B442" t="s">
        <v>144</v>
      </c>
    </row>
    <row r="443" spans="2:2" x14ac:dyDescent="0.4">
      <c r="B443" t="s">
        <v>79</v>
      </c>
    </row>
    <row r="444" spans="2:2" x14ac:dyDescent="0.4">
      <c r="B444" t="s">
        <v>80</v>
      </c>
    </row>
    <row r="445" spans="2:2" x14ac:dyDescent="0.4">
      <c r="B445" t="s">
        <v>76</v>
      </c>
    </row>
    <row r="446" spans="2:2" x14ac:dyDescent="0.4">
      <c r="B446" t="s">
        <v>200</v>
      </c>
    </row>
    <row r="447" spans="2:2" x14ac:dyDescent="0.4">
      <c r="B447" t="s">
        <v>201</v>
      </c>
    </row>
    <row r="448" spans="2:2" x14ac:dyDescent="0.4">
      <c r="B448" t="s">
        <v>79</v>
      </c>
    </row>
    <row r="449" spans="2:2" x14ac:dyDescent="0.4">
      <c r="B449" t="s">
        <v>80</v>
      </c>
    </row>
    <row r="450" spans="2:2" x14ac:dyDescent="0.4">
      <c r="B450" t="s">
        <v>76</v>
      </c>
    </row>
    <row r="451" spans="2:2" x14ac:dyDescent="0.4">
      <c r="B451" t="s">
        <v>160</v>
      </c>
    </row>
    <row r="452" spans="2:2" x14ac:dyDescent="0.4">
      <c r="B452" t="s">
        <v>202</v>
      </c>
    </row>
    <row r="453" spans="2:2" x14ac:dyDescent="0.4">
      <c r="B453" t="s">
        <v>79</v>
      </c>
    </row>
    <row r="454" spans="2:2" x14ac:dyDescent="0.4">
      <c r="B454" t="s">
        <v>80</v>
      </c>
    </row>
    <row r="455" spans="2:2" x14ac:dyDescent="0.4">
      <c r="B455" t="s">
        <v>76</v>
      </c>
    </row>
    <row r="456" spans="2:2" x14ac:dyDescent="0.4">
      <c r="B456" t="s">
        <v>203</v>
      </c>
    </row>
    <row r="457" spans="2:2" x14ac:dyDescent="0.4">
      <c r="B457" t="s">
        <v>157</v>
      </c>
    </row>
    <row r="458" spans="2:2" x14ac:dyDescent="0.4">
      <c r="B458" t="s">
        <v>79</v>
      </c>
    </row>
    <row r="459" spans="2:2" x14ac:dyDescent="0.4">
      <c r="B459" t="s">
        <v>80</v>
      </c>
    </row>
    <row r="460" spans="2:2" x14ac:dyDescent="0.4">
      <c r="B460" t="s">
        <v>76</v>
      </c>
    </row>
    <row r="461" spans="2:2" x14ac:dyDescent="0.4">
      <c r="B461" t="s">
        <v>204</v>
      </c>
    </row>
    <row r="462" spans="2:2" x14ac:dyDescent="0.4">
      <c r="B462" t="s">
        <v>205</v>
      </c>
    </row>
    <row r="463" spans="2:2" x14ac:dyDescent="0.4">
      <c r="B463" t="s">
        <v>79</v>
      </c>
    </row>
    <row r="464" spans="2:2" x14ac:dyDescent="0.4">
      <c r="B464" t="s">
        <v>80</v>
      </c>
    </row>
    <row r="465" spans="2:2" x14ac:dyDescent="0.4">
      <c r="B465" t="s">
        <v>76</v>
      </c>
    </row>
    <row r="466" spans="2:2" x14ac:dyDescent="0.4">
      <c r="B466" t="s">
        <v>117</v>
      </c>
    </row>
    <row r="467" spans="2:2" x14ac:dyDescent="0.4">
      <c r="B467" t="s">
        <v>206</v>
      </c>
    </row>
    <row r="468" spans="2:2" x14ac:dyDescent="0.4">
      <c r="B468" t="s">
        <v>79</v>
      </c>
    </row>
    <row r="469" spans="2:2" x14ac:dyDescent="0.4">
      <c r="B469" t="s">
        <v>80</v>
      </c>
    </row>
    <row r="470" spans="2:2" x14ac:dyDescent="0.4">
      <c r="B470" t="s">
        <v>76</v>
      </c>
    </row>
    <row r="471" spans="2:2" x14ac:dyDescent="0.4">
      <c r="B471" t="s">
        <v>207</v>
      </c>
    </row>
    <row r="472" spans="2:2" x14ac:dyDescent="0.4">
      <c r="B472" t="s">
        <v>208</v>
      </c>
    </row>
    <row r="473" spans="2:2" x14ac:dyDescent="0.4">
      <c r="B473" t="s">
        <v>79</v>
      </c>
    </row>
    <row r="474" spans="2:2" x14ac:dyDescent="0.4">
      <c r="B474" t="s">
        <v>80</v>
      </c>
    </row>
    <row r="475" spans="2:2" x14ac:dyDescent="0.4">
      <c r="B475" t="s">
        <v>76</v>
      </c>
    </row>
    <row r="476" spans="2:2" x14ac:dyDescent="0.4">
      <c r="B476" t="s">
        <v>209</v>
      </c>
    </row>
    <row r="477" spans="2:2" x14ac:dyDescent="0.4">
      <c r="B477" t="s">
        <v>140</v>
      </c>
    </row>
    <row r="478" spans="2:2" x14ac:dyDescent="0.4">
      <c r="B478" t="s">
        <v>79</v>
      </c>
    </row>
    <row r="479" spans="2:2" x14ac:dyDescent="0.4">
      <c r="B479" t="s">
        <v>80</v>
      </c>
    </row>
    <row r="480" spans="2:2" x14ac:dyDescent="0.4">
      <c r="B480" t="s">
        <v>76</v>
      </c>
    </row>
    <row r="481" spans="2:2" x14ac:dyDescent="0.4">
      <c r="B481" t="s">
        <v>210</v>
      </c>
    </row>
    <row r="482" spans="2:2" x14ac:dyDescent="0.4">
      <c r="B482" t="s">
        <v>211</v>
      </c>
    </row>
    <row r="483" spans="2:2" x14ac:dyDescent="0.4">
      <c r="B483" t="s">
        <v>79</v>
      </c>
    </row>
    <row r="484" spans="2:2" x14ac:dyDescent="0.4">
      <c r="B484" t="s">
        <v>80</v>
      </c>
    </row>
    <row r="485" spans="2:2" x14ac:dyDescent="0.4">
      <c r="B485" t="s">
        <v>76</v>
      </c>
    </row>
    <row r="486" spans="2:2" x14ac:dyDescent="0.4">
      <c r="B486" t="s">
        <v>212</v>
      </c>
    </row>
    <row r="487" spans="2:2" x14ac:dyDescent="0.4">
      <c r="B487" t="s">
        <v>183</v>
      </c>
    </row>
    <row r="488" spans="2:2" x14ac:dyDescent="0.4">
      <c r="B488" t="s">
        <v>79</v>
      </c>
    </row>
    <row r="489" spans="2:2" x14ac:dyDescent="0.4">
      <c r="B489" t="s">
        <v>80</v>
      </c>
    </row>
    <row r="490" spans="2:2" x14ac:dyDescent="0.4">
      <c r="B490" t="s">
        <v>76</v>
      </c>
    </row>
    <row r="491" spans="2:2" x14ac:dyDescent="0.4">
      <c r="B491" t="s">
        <v>77</v>
      </c>
    </row>
    <row r="492" spans="2:2" x14ac:dyDescent="0.4">
      <c r="B492" t="s">
        <v>213</v>
      </c>
    </row>
    <row r="493" spans="2:2" x14ac:dyDescent="0.4">
      <c r="B493" t="s">
        <v>79</v>
      </c>
    </row>
    <row r="494" spans="2:2" x14ac:dyDescent="0.4">
      <c r="B494" t="s">
        <v>80</v>
      </c>
    </row>
    <row r="495" spans="2:2" x14ac:dyDescent="0.4">
      <c r="B495" t="s">
        <v>76</v>
      </c>
    </row>
    <row r="496" spans="2:2" x14ac:dyDescent="0.4">
      <c r="B496" t="s">
        <v>214</v>
      </c>
    </row>
    <row r="497" spans="2:2" x14ac:dyDescent="0.4">
      <c r="B497" t="s">
        <v>215</v>
      </c>
    </row>
    <row r="498" spans="2:2" x14ac:dyDescent="0.4">
      <c r="B498" t="s">
        <v>79</v>
      </c>
    </row>
    <row r="499" spans="2:2" x14ac:dyDescent="0.4">
      <c r="B499" t="s">
        <v>80</v>
      </c>
    </row>
    <row r="500" spans="2:2" x14ac:dyDescent="0.4">
      <c r="B500" t="s">
        <v>76</v>
      </c>
    </row>
    <row r="501" spans="2:2" x14ac:dyDescent="0.4">
      <c r="B501" t="s">
        <v>164</v>
      </c>
    </row>
    <row r="502" spans="2:2" x14ac:dyDescent="0.4">
      <c r="B502" t="s">
        <v>216</v>
      </c>
    </row>
    <row r="503" spans="2:2" x14ac:dyDescent="0.4">
      <c r="B503" t="s">
        <v>79</v>
      </c>
    </row>
    <row r="504" spans="2:2" x14ac:dyDescent="0.4">
      <c r="B504" t="s">
        <v>80</v>
      </c>
    </row>
    <row r="505" spans="2:2" x14ac:dyDescent="0.4">
      <c r="B505" t="s">
        <v>76</v>
      </c>
    </row>
    <row r="506" spans="2:2" x14ac:dyDescent="0.4">
      <c r="B506" t="s">
        <v>214</v>
      </c>
    </row>
    <row r="507" spans="2:2" x14ac:dyDescent="0.4">
      <c r="B507" t="s">
        <v>120</v>
      </c>
    </row>
    <row r="508" spans="2:2" x14ac:dyDescent="0.4">
      <c r="B508" t="s">
        <v>79</v>
      </c>
    </row>
    <row r="509" spans="2:2" x14ac:dyDescent="0.4">
      <c r="B509" t="s">
        <v>80</v>
      </c>
    </row>
    <row r="510" spans="2:2" x14ac:dyDescent="0.4">
      <c r="B510" t="s">
        <v>76</v>
      </c>
    </row>
    <row r="511" spans="2:2" x14ac:dyDescent="0.4">
      <c r="B511" t="s">
        <v>217</v>
      </c>
    </row>
    <row r="512" spans="2:2" x14ac:dyDescent="0.4">
      <c r="B512" t="s">
        <v>187</v>
      </c>
    </row>
    <row r="513" spans="2:2" x14ac:dyDescent="0.4">
      <c r="B513" t="s">
        <v>79</v>
      </c>
    </row>
    <row r="514" spans="2:2" x14ac:dyDescent="0.4">
      <c r="B514" t="s">
        <v>80</v>
      </c>
    </row>
    <row r="515" spans="2:2" x14ac:dyDescent="0.4">
      <c r="B515" t="s">
        <v>76</v>
      </c>
    </row>
    <row r="516" spans="2:2" x14ac:dyDescent="0.4">
      <c r="B516" t="s">
        <v>123</v>
      </c>
    </row>
    <row r="517" spans="2:2" x14ac:dyDescent="0.4">
      <c r="B517" t="s">
        <v>187</v>
      </c>
    </row>
    <row r="518" spans="2:2" x14ac:dyDescent="0.4">
      <c r="B518" t="s">
        <v>79</v>
      </c>
    </row>
    <row r="519" spans="2:2" x14ac:dyDescent="0.4">
      <c r="B519" t="s">
        <v>80</v>
      </c>
    </row>
    <row r="520" spans="2:2" x14ac:dyDescent="0.4">
      <c r="B520" t="s">
        <v>76</v>
      </c>
    </row>
    <row r="521" spans="2:2" x14ac:dyDescent="0.4">
      <c r="B521" t="s">
        <v>218</v>
      </c>
    </row>
    <row r="522" spans="2:2" x14ac:dyDescent="0.4">
      <c r="B522" t="s">
        <v>136</v>
      </c>
    </row>
    <row r="523" spans="2:2" x14ac:dyDescent="0.4">
      <c r="B523" t="s">
        <v>79</v>
      </c>
    </row>
    <row r="524" spans="2:2" x14ac:dyDescent="0.4">
      <c r="B524" t="s">
        <v>80</v>
      </c>
    </row>
    <row r="525" spans="2:2" x14ac:dyDescent="0.4">
      <c r="B525" t="s">
        <v>76</v>
      </c>
    </row>
    <row r="526" spans="2:2" x14ac:dyDescent="0.4">
      <c r="B526" t="s">
        <v>219</v>
      </c>
    </row>
    <row r="527" spans="2:2" x14ac:dyDescent="0.4">
      <c r="B527" t="s">
        <v>220</v>
      </c>
    </row>
    <row r="528" spans="2:2" x14ac:dyDescent="0.4">
      <c r="B528" t="s">
        <v>79</v>
      </c>
    </row>
    <row r="529" spans="2:2" x14ac:dyDescent="0.4">
      <c r="B529" t="s">
        <v>80</v>
      </c>
    </row>
    <row r="530" spans="2:2" x14ac:dyDescent="0.4">
      <c r="B530" t="s">
        <v>76</v>
      </c>
    </row>
    <row r="531" spans="2:2" x14ac:dyDescent="0.4">
      <c r="B531" t="s">
        <v>221</v>
      </c>
    </row>
    <row r="532" spans="2:2" x14ac:dyDescent="0.4">
      <c r="B532" t="s">
        <v>222</v>
      </c>
    </row>
    <row r="533" spans="2:2" x14ac:dyDescent="0.4">
      <c r="B533" t="s">
        <v>79</v>
      </c>
    </row>
    <row r="534" spans="2:2" x14ac:dyDescent="0.4">
      <c r="B534" t="s">
        <v>80</v>
      </c>
    </row>
    <row r="535" spans="2:2" x14ac:dyDescent="0.4">
      <c r="B535" t="s">
        <v>76</v>
      </c>
    </row>
    <row r="536" spans="2:2" x14ac:dyDescent="0.4">
      <c r="B536" t="s">
        <v>147</v>
      </c>
    </row>
    <row r="537" spans="2:2" x14ac:dyDescent="0.4">
      <c r="B537" t="s">
        <v>223</v>
      </c>
    </row>
    <row r="538" spans="2:2" x14ac:dyDescent="0.4">
      <c r="B538" t="s">
        <v>79</v>
      </c>
    </row>
    <row r="539" spans="2:2" x14ac:dyDescent="0.4">
      <c r="B539" t="s">
        <v>80</v>
      </c>
    </row>
    <row r="540" spans="2:2" x14ac:dyDescent="0.4">
      <c r="B540" t="s">
        <v>76</v>
      </c>
    </row>
    <row r="541" spans="2:2" x14ac:dyDescent="0.4">
      <c r="B541" t="s">
        <v>224</v>
      </c>
    </row>
    <row r="542" spans="2:2" x14ac:dyDescent="0.4">
      <c r="B542" t="s">
        <v>225</v>
      </c>
    </row>
    <row r="543" spans="2:2" x14ac:dyDescent="0.4">
      <c r="B543" t="s">
        <v>79</v>
      </c>
    </row>
    <row r="544" spans="2:2" x14ac:dyDescent="0.4">
      <c r="B544" t="s">
        <v>80</v>
      </c>
    </row>
    <row r="545" spans="2:2" x14ac:dyDescent="0.4">
      <c r="B545" t="s">
        <v>76</v>
      </c>
    </row>
    <row r="546" spans="2:2" x14ac:dyDescent="0.4">
      <c r="B546" t="s">
        <v>226</v>
      </c>
    </row>
    <row r="547" spans="2:2" x14ac:dyDescent="0.4">
      <c r="B547" t="s">
        <v>227</v>
      </c>
    </row>
    <row r="548" spans="2:2" x14ac:dyDescent="0.4">
      <c r="B548" t="s">
        <v>79</v>
      </c>
    </row>
    <row r="549" spans="2:2" x14ac:dyDescent="0.4">
      <c r="B549" t="s">
        <v>80</v>
      </c>
    </row>
    <row r="550" spans="2:2" x14ac:dyDescent="0.4">
      <c r="B550" t="s">
        <v>76</v>
      </c>
    </row>
    <row r="551" spans="2:2" x14ac:dyDescent="0.4">
      <c r="B551" t="s">
        <v>228</v>
      </c>
    </row>
    <row r="552" spans="2:2" x14ac:dyDescent="0.4">
      <c r="B552" t="s">
        <v>211</v>
      </c>
    </row>
    <row r="553" spans="2:2" x14ac:dyDescent="0.4">
      <c r="B553" t="s">
        <v>79</v>
      </c>
    </row>
    <row r="554" spans="2:2" x14ac:dyDescent="0.4">
      <c r="B554" t="s">
        <v>80</v>
      </c>
    </row>
    <row r="555" spans="2:2" x14ac:dyDescent="0.4">
      <c r="B555" t="s">
        <v>76</v>
      </c>
    </row>
    <row r="556" spans="2:2" x14ac:dyDescent="0.4">
      <c r="B556" t="s">
        <v>139</v>
      </c>
    </row>
    <row r="557" spans="2:2" x14ac:dyDescent="0.4">
      <c r="B557" t="s">
        <v>229</v>
      </c>
    </row>
    <row r="558" spans="2:2" x14ac:dyDescent="0.4">
      <c r="B558" t="s">
        <v>79</v>
      </c>
    </row>
    <row r="559" spans="2:2" x14ac:dyDescent="0.4">
      <c r="B559" t="s">
        <v>80</v>
      </c>
    </row>
    <row r="560" spans="2:2" x14ac:dyDescent="0.4">
      <c r="B560" t="s">
        <v>76</v>
      </c>
    </row>
    <row r="561" spans="2:2" x14ac:dyDescent="0.4">
      <c r="B561" t="s">
        <v>104</v>
      </c>
    </row>
    <row r="562" spans="2:2" x14ac:dyDescent="0.4">
      <c r="B562" t="s">
        <v>163</v>
      </c>
    </row>
    <row r="563" spans="2:2" x14ac:dyDescent="0.4">
      <c r="B563" t="s">
        <v>79</v>
      </c>
    </row>
    <row r="564" spans="2:2" x14ac:dyDescent="0.4">
      <c r="B564" t="s">
        <v>80</v>
      </c>
    </row>
    <row r="565" spans="2:2" x14ac:dyDescent="0.4">
      <c r="B565" t="s">
        <v>76</v>
      </c>
    </row>
    <row r="566" spans="2:2" x14ac:dyDescent="0.4">
      <c r="B566" t="s">
        <v>166</v>
      </c>
    </row>
    <row r="567" spans="2:2" x14ac:dyDescent="0.4">
      <c r="B567" t="s">
        <v>187</v>
      </c>
    </row>
    <row r="568" spans="2:2" x14ac:dyDescent="0.4">
      <c r="B568" t="s">
        <v>79</v>
      </c>
    </row>
    <row r="569" spans="2:2" x14ac:dyDescent="0.4">
      <c r="B569" t="s">
        <v>80</v>
      </c>
    </row>
    <row r="570" spans="2:2" x14ac:dyDescent="0.4">
      <c r="B570" t="s">
        <v>76</v>
      </c>
    </row>
    <row r="571" spans="2:2" x14ac:dyDescent="0.4">
      <c r="B571" t="s">
        <v>230</v>
      </c>
    </row>
    <row r="572" spans="2:2" x14ac:dyDescent="0.4">
      <c r="B572" t="s">
        <v>231</v>
      </c>
    </row>
    <row r="573" spans="2:2" x14ac:dyDescent="0.4">
      <c r="B573" t="s">
        <v>79</v>
      </c>
    </row>
    <row r="574" spans="2:2" x14ac:dyDescent="0.4">
      <c r="B574" t="s">
        <v>80</v>
      </c>
    </row>
    <row r="575" spans="2:2" x14ac:dyDescent="0.4">
      <c r="B575" t="s">
        <v>76</v>
      </c>
    </row>
    <row r="576" spans="2:2" x14ac:dyDescent="0.4">
      <c r="B576" t="s">
        <v>232</v>
      </c>
    </row>
    <row r="577" spans="2:2" x14ac:dyDescent="0.4">
      <c r="B577" t="s">
        <v>233</v>
      </c>
    </row>
    <row r="578" spans="2:2" x14ac:dyDescent="0.4">
      <c r="B578" t="s">
        <v>79</v>
      </c>
    </row>
    <row r="579" spans="2:2" x14ac:dyDescent="0.4">
      <c r="B579" t="s">
        <v>80</v>
      </c>
    </row>
    <row r="580" spans="2:2" x14ac:dyDescent="0.4">
      <c r="B580" t="s">
        <v>76</v>
      </c>
    </row>
    <row r="581" spans="2:2" x14ac:dyDescent="0.4">
      <c r="B581" t="s">
        <v>158</v>
      </c>
    </row>
    <row r="582" spans="2:2" x14ac:dyDescent="0.4">
      <c r="B582" t="s">
        <v>234</v>
      </c>
    </row>
    <row r="583" spans="2:2" x14ac:dyDescent="0.4">
      <c r="B583" t="s">
        <v>79</v>
      </c>
    </row>
    <row r="584" spans="2:2" x14ac:dyDescent="0.4">
      <c r="B584" t="s">
        <v>80</v>
      </c>
    </row>
    <row r="585" spans="2:2" x14ac:dyDescent="0.4">
      <c r="B585" t="s">
        <v>76</v>
      </c>
    </row>
    <row r="586" spans="2:2" x14ac:dyDescent="0.4">
      <c r="B586" t="s">
        <v>212</v>
      </c>
    </row>
    <row r="587" spans="2:2" x14ac:dyDescent="0.4">
      <c r="B587" t="s">
        <v>175</v>
      </c>
    </row>
    <row r="588" spans="2:2" x14ac:dyDescent="0.4">
      <c r="B588" t="s">
        <v>79</v>
      </c>
    </row>
    <row r="589" spans="2:2" x14ac:dyDescent="0.4">
      <c r="B589" t="s">
        <v>80</v>
      </c>
    </row>
    <row r="590" spans="2:2" x14ac:dyDescent="0.4">
      <c r="B590" t="s">
        <v>76</v>
      </c>
    </row>
    <row r="591" spans="2:2" x14ac:dyDescent="0.4">
      <c r="B591" t="s">
        <v>212</v>
      </c>
    </row>
    <row r="592" spans="2:2" x14ac:dyDescent="0.4">
      <c r="B592" t="s">
        <v>235</v>
      </c>
    </row>
    <row r="593" spans="2:2" x14ac:dyDescent="0.4">
      <c r="B593" t="s">
        <v>79</v>
      </c>
    </row>
    <row r="594" spans="2:2" x14ac:dyDescent="0.4">
      <c r="B594" t="s">
        <v>80</v>
      </c>
    </row>
    <row r="595" spans="2:2" x14ac:dyDescent="0.4">
      <c r="B595" t="s">
        <v>76</v>
      </c>
    </row>
    <row r="596" spans="2:2" x14ac:dyDescent="0.4">
      <c r="B596" t="s">
        <v>121</v>
      </c>
    </row>
    <row r="597" spans="2:2" x14ac:dyDescent="0.4">
      <c r="B597" t="s">
        <v>169</v>
      </c>
    </row>
    <row r="598" spans="2:2" x14ac:dyDescent="0.4">
      <c r="B598" t="s">
        <v>79</v>
      </c>
    </row>
    <row r="599" spans="2:2" x14ac:dyDescent="0.4">
      <c r="B599" t="s">
        <v>80</v>
      </c>
    </row>
    <row r="600" spans="2:2" x14ac:dyDescent="0.4">
      <c r="B600" t="s">
        <v>76</v>
      </c>
    </row>
    <row r="601" spans="2:2" x14ac:dyDescent="0.4">
      <c r="B601" t="s">
        <v>117</v>
      </c>
    </row>
    <row r="602" spans="2:2" x14ac:dyDescent="0.4">
      <c r="B602" t="s">
        <v>236</v>
      </c>
    </row>
    <row r="603" spans="2:2" x14ac:dyDescent="0.4">
      <c r="B603" t="s">
        <v>79</v>
      </c>
    </row>
    <row r="604" spans="2:2" x14ac:dyDescent="0.4">
      <c r="B604" t="s">
        <v>80</v>
      </c>
    </row>
    <row r="605" spans="2:2" x14ac:dyDescent="0.4">
      <c r="B605" t="s">
        <v>76</v>
      </c>
    </row>
    <row r="606" spans="2:2" x14ac:dyDescent="0.4">
      <c r="B606" t="s">
        <v>156</v>
      </c>
    </row>
    <row r="607" spans="2:2" x14ac:dyDescent="0.4">
      <c r="B607" t="s">
        <v>237</v>
      </c>
    </row>
    <row r="608" spans="2:2" x14ac:dyDescent="0.4">
      <c r="B608" t="s">
        <v>79</v>
      </c>
    </row>
    <row r="609" spans="2:2" x14ac:dyDescent="0.4">
      <c r="B609" t="s">
        <v>80</v>
      </c>
    </row>
    <row r="610" spans="2:2" x14ac:dyDescent="0.4">
      <c r="B610" t="s">
        <v>76</v>
      </c>
    </row>
    <row r="611" spans="2:2" x14ac:dyDescent="0.4">
      <c r="B611" t="s">
        <v>164</v>
      </c>
    </row>
    <row r="612" spans="2:2" x14ac:dyDescent="0.4">
      <c r="B612" t="s">
        <v>237</v>
      </c>
    </row>
    <row r="613" spans="2:2" x14ac:dyDescent="0.4">
      <c r="B613" t="s">
        <v>79</v>
      </c>
    </row>
    <row r="614" spans="2:2" x14ac:dyDescent="0.4">
      <c r="B614" t="s">
        <v>80</v>
      </c>
    </row>
    <row r="615" spans="2:2" x14ac:dyDescent="0.4">
      <c r="B615" t="s">
        <v>76</v>
      </c>
    </row>
    <row r="616" spans="2:2" x14ac:dyDescent="0.4">
      <c r="B616" t="s">
        <v>119</v>
      </c>
    </row>
    <row r="617" spans="2:2" x14ac:dyDescent="0.4">
      <c r="B617" t="s">
        <v>238</v>
      </c>
    </row>
    <row r="618" spans="2:2" x14ac:dyDescent="0.4">
      <c r="B618" t="s">
        <v>79</v>
      </c>
    </row>
    <row r="619" spans="2:2" x14ac:dyDescent="0.4">
      <c r="B619" t="s">
        <v>80</v>
      </c>
    </row>
    <row r="620" spans="2:2" x14ac:dyDescent="0.4">
      <c r="B620" t="s">
        <v>76</v>
      </c>
    </row>
    <row r="621" spans="2:2" x14ac:dyDescent="0.4">
      <c r="B621" t="s">
        <v>95</v>
      </c>
    </row>
    <row r="622" spans="2:2" x14ac:dyDescent="0.4">
      <c r="B622" t="s">
        <v>239</v>
      </c>
    </row>
    <row r="623" spans="2:2" x14ac:dyDescent="0.4">
      <c r="B623" t="s">
        <v>79</v>
      </c>
    </row>
    <row r="624" spans="2:2" x14ac:dyDescent="0.4">
      <c r="B624" t="s">
        <v>80</v>
      </c>
    </row>
    <row r="625" spans="2:2" x14ac:dyDescent="0.4">
      <c r="B625" t="s">
        <v>76</v>
      </c>
    </row>
    <row r="626" spans="2:2" x14ac:dyDescent="0.4">
      <c r="B626" t="s">
        <v>240</v>
      </c>
    </row>
    <row r="627" spans="2:2" x14ac:dyDescent="0.4">
      <c r="B627" t="s">
        <v>241</v>
      </c>
    </row>
    <row r="628" spans="2:2" x14ac:dyDescent="0.4">
      <c r="B628" t="s">
        <v>79</v>
      </c>
    </row>
    <row r="629" spans="2:2" x14ac:dyDescent="0.4">
      <c r="B629" t="s">
        <v>80</v>
      </c>
    </row>
    <row r="630" spans="2:2" x14ac:dyDescent="0.4">
      <c r="B630" t="s">
        <v>76</v>
      </c>
    </row>
    <row r="631" spans="2:2" x14ac:dyDescent="0.4">
      <c r="B631" t="s">
        <v>242</v>
      </c>
    </row>
    <row r="632" spans="2:2" x14ac:dyDescent="0.4">
      <c r="B632" t="s">
        <v>216</v>
      </c>
    </row>
    <row r="633" spans="2:2" x14ac:dyDescent="0.4">
      <c r="B633" t="s">
        <v>79</v>
      </c>
    </row>
    <row r="634" spans="2:2" x14ac:dyDescent="0.4">
      <c r="B634" t="s">
        <v>80</v>
      </c>
    </row>
    <row r="635" spans="2:2" x14ac:dyDescent="0.4">
      <c r="B635" t="s">
        <v>76</v>
      </c>
    </row>
    <row r="636" spans="2:2" x14ac:dyDescent="0.4">
      <c r="B636" t="s">
        <v>123</v>
      </c>
    </row>
    <row r="637" spans="2:2" x14ac:dyDescent="0.4">
      <c r="B637" t="s">
        <v>243</v>
      </c>
    </row>
    <row r="638" spans="2:2" x14ac:dyDescent="0.4">
      <c r="B638" t="s">
        <v>79</v>
      </c>
    </row>
    <row r="639" spans="2:2" x14ac:dyDescent="0.4">
      <c r="B639" t="s">
        <v>80</v>
      </c>
    </row>
    <row r="640" spans="2:2" x14ac:dyDescent="0.4">
      <c r="B640" t="s">
        <v>76</v>
      </c>
    </row>
    <row r="641" spans="2:2" x14ac:dyDescent="0.4">
      <c r="B641" t="s">
        <v>135</v>
      </c>
    </row>
    <row r="642" spans="2:2" x14ac:dyDescent="0.4">
      <c r="B642" t="s">
        <v>244</v>
      </c>
    </row>
    <row r="643" spans="2:2" x14ac:dyDescent="0.4">
      <c r="B643" t="s">
        <v>79</v>
      </c>
    </row>
    <row r="644" spans="2:2" x14ac:dyDescent="0.4">
      <c r="B644" t="s">
        <v>80</v>
      </c>
    </row>
    <row r="645" spans="2:2" x14ac:dyDescent="0.4">
      <c r="B645" t="s">
        <v>76</v>
      </c>
    </row>
    <row r="646" spans="2:2" x14ac:dyDescent="0.4">
      <c r="B646" t="s">
        <v>203</v>
      </c>
    </row>
    <row r="647" spans="2:2" x14ac:dyDescent="0.4">
      <c r="B647" t="s">
        <v>245</v>
      </c>
    </row>
    <row r="648" spans="2:2" x14ac:dyDescent="0.4">
      <c r="B648" t="s">
        <v>79</v>
      </c>
    </row>
    <row r="649" spans="2:2" x14ac:dyDescent="0.4">
      <c r="B649" t="s">
        <v>80</v>
      </c>
    </row>
    <row r="650" spans="2:2" x14ac:dyDescent="0.4">
      <c r="B650" t="s">
        <v>76</v>
      </c>
    </row>
    <row r="651" spans="2:2" x14ac:dyDescent="0.4">
      <c r="B651" t="s">
        <v>133</v>
      </c>
    </row>
    <row r="652" spans="2:2" x14ac:dyDescent="0.4">
      <c r="B652" t="s">
        <v>246</v>
      </c>
    </row>
    <row r="653" spans="2:2" x14ac:dyDescent="0.4">
      <c r="B653" t="s">
        <v>79</v>
      </c>
    </row>
    <row r="654" spans="2:2" x14ac:dyDescent="0.4">
      <c r="B654" t="s">
        <v>80</v>
      </c>
    </row>
    <row r="655" spans="2:2" x14ac:dyDescent="0.4">
      <c r="B655" t="s">
        <v>76</v>
      </c>
    </row>
    <row r="656" spans="2:2" x14ac:dyDescent="0.4">
      <c r="B656" t="s">
        <v>247</v>
      </c>
    </row>
    <row r="657" spans="2:2" x14ac:dyDescent="0.4">
      <c r="B657" t="s">
        <v>225</v>
      </c>
    </row>
    <row r="658" spans="2:2" x14ac:dyDescent="0.4">
      <c r="B658" t="s">
        <v>79</v>
      </c>
    </row>
    <row r="659" spans="2:2" x14ac:dyDescent="0.4">
      <c r="B659" t="s">
        <v>80</v>
      </c>
    </row>
    <row r="660" spans="2:2" x14ac:dyDescent="0.4">
      <c r="B660" t="s">
        <v>76</v>
      </c>
    </row>
    <row r="661" spans="2:2" x14ac:dyDescent="0.4">
      <c r="B661" t="s">
        <v>164</v>
      </c>
    </row>
    <row r="662" spans="2:2" x14ac:dyDescent="0.4">
      <c r="B662" t="s">
        <v>144</v>
      </c>
    </row>
    <row r="663" spans="2:2" x14ac:dyDescent="0.4">
      <c r="B663" t="s">
        <v>79</v>
      </c>
    </row>
    <row r="664" spans="2:2" x14ac:dyDescent="0.4">
      <c r="B664" t="s">
        <v>80</v>
      </c>
    </row>
    <row r="665" spans="2:2" x14ac:dyDescent="0.4">
      <c r="B665" t="s">
        <v>76</v>
      </c>
    </row>
    <row r="666" spans="2:2" x14ac:dyDescent="0.4">
      <c r="B666" t="s">
        <v>248</v>
      </c>
    </row>
    <row r="667" spans="2:2" x14ac:dyDescent="0.4">
      <c r="B667" t="s">
        <v>249</v>
      </c>
    </row>
    <row r="668" spans="2:2" x14ac:dyDescent="0.4">
      <c r="B668" t="s">
        <v>79</v>
      </c>
    </row>
    <row r="669" spans="2:2" x14ac:dyDescent="0.4">
      <c r="B669" t="s">
        <v>80</v>
      </c>
    </row>
    <row r="670" spans="2:2" x14ac:dyDescent="0.4">
      <c r="B670" t="s">
        <v>76</v>
      </c>
    </row>
    <row r="671" spans="2:2" x14ac:dyDescent="0.4">
      <c r="B671" t="s">
        <v>250</v>
      </c>
    </row>
    <row r="672" spans="2:2" x14ac:dyDescent="0.4">
      <c r="B672" t="s">
        <v>251</v>
      </c>
    </row>
    <row r="673" spans="2:2" x14ac:dyDescent="0.4">
      <c r="B673" t="s">
        <v>79</v>
      </c>
    </row>
    <row r="674" spans="2:2" x14ac:dyDescent="0.4">
      <c r="B674" t="s">
        <v>80</v>
      </c>
    </row>
    <row r="675" spans="2:2" x14ac:dyDescent="0.4">
      <c r="B675" t="s">
        <v>76</v>
      </c>
    </row>
    <row r="676" spans="2:2" x14ac:dyDescent="0.4">
      <c r="B676" t="s">
        <v>115</v>
      </c>
    </row>
    <row r="677" spans="2:2" x14ac:dyDescent="0.4">
      <c r="B677" t="s">
        <v>239</v>
      </c>
    </row>
    <row r="678" spans="2:2" x14ac:dyDescent="0.4">
      <c r="B678" t="s">
        <v>79</v>
      </c>
    </row>
    <row r="679" spans="2:2" x14ac:dyDescent="0.4">
      <c r="B679" t="s">
        <v>80</v>
      </c>
    </row>
    <row r="680" spans="2:2" x14ac:dyDescent="0.4">
      <c r="B680" t="s">
        <v>76</v>
      </c>
    </row>
    <row r="681" spans="2:2" x14ac:dyDescent="0.4">
      <c r="B681" t="s">
        <v>119</v>
      </c>
    </row>
    <row r="682" spans="2:2" x14ac:dyDescent="0.4">
      <c r="B682" t="s">
        <v>252</v>
      </c>
    </row>
    <row r="683" spans="2:2" x14ac:dyDescent="0.4">
      <c r="B683" t="s">
        <v>79</v>
      </c>
    </row>
    <row r="684" spans="2:2" x14ac:dyDescent="0.4">
      <c r="B684" t="s">
        <v>80</v>
      </c>
    </row>
    <row r="685" spans="2:2" x14ac:dyDescent="0.4">
      <c r="B685" t="s">
        <v>76</v>
      </c>
    </row>
    <row r="686" spans="2:2" x14ac:dyDescent="0.4">
      <c r="B686" t="s">
        <v>253</v>
      </c>
    </row>
    <row r="687" spans="2:2" x14ac:dyDescent="0.4">
      <c r="B687" t="s">
        <v>254</v>
      </c>
    </row>
    <row r="688" spans="2:2" x14ac:dyDescent="0.4">
      <c r="B688" t="s">
        <v>79</v>
      </c>
    </row>
    <row r="689" spans="2:2" x14ac:dyDescent="0.4">
      <c r="B689" t="s">
        <v>80</v>
      </c>
    </row>
    <row r="690" spans="2:2" x14ac:dyDescent="0.4">
      <c r="B690" t="s">
        <v>76</v>
      </c>
    </row>
    <row r="691" spans="2:2" x14ac:dyDescent="0.4">
      <c r="B691" t="s">
        <v>255</v>
      </c>
    </row>
    <row r="692" spans="2:2" x14ac:dyDescent="0.4">
      <c r="B692" t="s">
        <v>256</v>
      </c>
    </row>
    <row r="693" spans="2:2" x14ac:dyDescent="0.4">
      <c r="B693" t="s">
        <v>79</v>
      </c>
    </row>
    <row r="694" spans="2:2" x14ac:dyDescent="0.4">
      <c r="B694" t="s">
        <v>80</v>
      </c>
    </row>
    <row r="695" spans="2:2" x14ac:dyDescent="0.4">
      <c r="B695" t="s">
        <v>76</v>
      </c>
    </row>
    <row r="696" spans="2:2" x14ac:dyDescent="0.4">
      <c r="B696" t="s">
        <v>160</v>
      </c>
    </row>
    <row r="697" spans="2:2" x14ac:dyDescent="0.4">
      <c r="B697" t="s">
        <v>257</v>
      </c>
    </row>
    <row r="698" spans="2:2" x14ac:dyDescent="0.4">
      <c r="B698" t="s">
        <v>79</v>
      </c>
    </row>
    <row r="699" spans="2:2" x14ac:dyDescent="0.4">
      <c r="B699" t="s">
        <v>80</v>
      </c>
    </row>
    <row r="700" spans="2:2" x14ac:dyDescent="0.4">
      <c r="B700" t="s">
        <v>76</v>
      </c>
    </row>
    <row r="701" spans="2:2" x14ac:dyDescent="0.4">
      <c r="B701" t="s">
        <v>258</v>
      </c>
    </row>
    <row r="702" spans="2:2" x14ac:dyDescent="0.4">
      <c r="B702" t="s">
        <v>136</v>
      </c>
    </row>
    <row r="703" spans="2:2" x14ac:dyDescent="0.4">
      <c r="B703" t="s">
        <v>79</v>
      </c>
    </row>
    <row r="704" spans="2:2" x14ac:dyDescent="0.4">
      <c r="B704" t="s">
        <v>80</v>
      </c>
    </row>
    <row r="705" spans="2:2" x14ac:dyDescent="0.4">
      <c r="B705" t="s">
        <v>76</v>
      </c>
    </row>
    <row r="706" spans="2:2" x14ac:dyDescent="0.4">
      <c r="B706" t="s">
        <v>259</v>
      </c>
    </row>
    <row r="707" spans="2:2" x14ac:dyDescent="0.4">
      <c r="B707" t="s">
        <v>144</v>
      </c>
    </row>
    <row r="708" spans="2:2" x14ac:dyDescent="0.4">
      <c r="B708" t="s">
        <v>79</v>
      </c>
    </row>
    <row r="709" spans="2:2" x14ac:dyDescent="0.4">
      <c r="B709" t="s">
        <v>80</v>
      </c>
    </row>
    <row r="710" spans="2:2" x14ac:dyDescent="0.4">
      <c r="B710" t="s">
        <v>76</v>
      </c>
    </row>
    <row r="711" spans="2:2" x14ac:dyDescent="0.4">
      <c r="B711" t="s">
        <v>133</v>
      </c>
    </row>
    <row r="712" spans="2:2" x14ac:dyDescent="0.4">
      <c r="B712" t="s">
        <v>144</v>
      </c>
    </row>
    <row r="713" spans="2:2" x14ac:dyDescent="0.4">
      <c r="B713" t="s">
        <v>79</v>
      </c>
    </row>
    <row r="714" spans="2:2" x14ac:dyDescent="0.4">
      <c r="B714" t="s">
        <v>80</v>
      </c>
    </row>
    <row r="715" spans="2:2" x14ac:dyDescent="0.4">
      <c r="B715" t="s">
        <v>76</v>
      </c>
    </row>
    <row r="716" spans="2:2" x14ac:dyDescent="0.4">
      <c r="B716" t="s">
        <v>259</v>
      </c>
    </row>
    <row r="717" spans="2:2" x14ac:dyDescent="0.4">
      <c r="B717" t="s">
        <v>178</v>
      </c>
    </row>
    <row r="718" spans="2:2" x14ac:dyDescent="0.4">
      <c r="B718" t="s">
        <v>79</v>
      </c>
    </row>
    <row r="719" spans="2:2" x14ac:dyDescent="0.4">
      <c r="B719" t="s">
        <v>80</v>
      </c>
    </row>
    <row r="720" spans="2:2" x14ac:dyDescent="0.4">
      <c r="B720" t="s">
        <v>76</v>
      </c>
    </row>
    <row r="721" spans="2:2" x14ac:dyDescent="0.4">
      <c r="B721" t="s">
        <v>260</v>
      </c>
    </row>
    <row r="722" spans="2:2" x14ac:dyDescent="0.4">
      <c r="B722" t="s">
        <v>261</v>
      </c>
    </row>
    <row r="723" spans="2:2" x14ac:dyDescent="0.4">
      <c r="B723" t="s">
        <v>79</v>
      </c>
    </row>
    <row r="724" spans="2:2" x14ac:dyDescent="0.4">
      <c r="B724" t="s">
        <v>80</v>
      </c>
    </row>
    <row r="725" spans="2:2" x14ac:dyDescent="0.4">
      <c r="B725" t="s">
        <v>76</v>
      </c>
    </row>
    <row r="726" spans="2:2" x14ac:dyDescent="0.4">
      <c r="B726" t="s">
        <v>262</v>
      </c>
    </row>
    <row r="727" spans="2:2" x14ac:dyDescent="0.4">
      <c r="B727" t="s">
        <v>234</v>
      </c>
    </row>
    <row r="728" spans="2:2" x14ac:dyDescent="0.4">
      <c r="B728" t="s">
        <v>79</v>
      </c>
    </row>
    <row r="729" spans="2:2" x14ac:dyDescent="0.4">
      <c r="B729" t="s">
        <v>80</v>
      </c>
    </row>
    <row r="730" spans="2:2" x14ac:dyDescent="0.4">
      <c r="B730" t="s">
        <v>76</v>
      </c>
    </row>
    <row r="731" spans="2:2" x14ac:dyDescent="0.4">
      <c r="B731" t="s">
        <v>158</v>
      </c>
    </row>
    <row r="732" spans="2:2" x14ac:dyDescent="0.4">
      <c r="B732" t="s">
        <v>84</v>
      </c>
    </row>
    <row r="733" spans="2:2" x14ac:dyDescent="0.4">
      <c r="B733" t="s">
        <v>79</v>
      </c>
    </row>
    <row r="734" spans="2:2" x14ac:dyDescent="0.4">
      <c r="B734" t="s">
        <v>80</v>
      </c>
    </row>
    <row r="735" spans="2:2" x14ac:dyDescent="0.4">
      <c r="B735" t="s">
        <v>76</v>
      </c>
    </row>
    <row r="736" spans="2:2" x14ac:dyDescent="0.4">
      <c r="B736" t="s">
        <v>191</v>
      </c>
    </row>
    <row r="737" spans="2:2" x14ac:dyDescent="0.4">
      <c r="B737" t="s">
        <v>235</v>
      </c>
    </row>
    <row r="738" spans="2:2" x14ac:dyDescent="0.4">
      <c r="B738" t="s">
        <v>79</v>
      </c>
    </row>
    <row r="739" spans="2:2" x14ac:dyDescent="0.4">
      <c r="B739" t="s">
        <v>80</v>
      </c>
    </row>
    <row r="740" spans="2:2" x14ac:dyDescent="0.4">
      <c r="B740" t="s">
        <v>76</v>
      </c>
    </row>
    <row r="741" spans="2:2" x14ac:dyDescent="0.4">
      <c r="B741" t="s">
        <v>263</v>
      </c>
    </row>
    <row r="742" spans="2:2" x14ac:dyDescent="0.4">
      <c r="B742" t="s">
        <v>165</v>
      </c>
    </row>
    <row r="743" spans="2:2" x14ac:dyDescent="0.4">
      <c r="B743" t="s">
        <v>79</v>
      </c>
    </row>
    <row r="744" spans="2:2" x14ac:dyDescent="0.4">
      <c r="B744" t="s">
        <v>80</v>
      </c>
    </row>
    <row r="745" spans="2:2" x14ac:dyDescent="0.4">
      <c r="B745" t="s">
        <v>76</v>
      </c>
    </row>
    <row r="746" spans="2:2" x14ac:dyDescent="0.4">
      <c r="B746" t="s">
        <v>264</v>
      </c>
    </row>
    <row r="747" spans="2:2" x14ac:dyDescent="0.4">
      <c r="B747" t="s">
        <v>265</v>
      </c>
    </row>
    <row r="748" spans="2:2" x14ac:dyDescent="0.4">
      <c r="B748" t="s">
        <v>79</v>
      </c>
    </row>
    <row r="749" spans="2:2" x14ac:dyDescent="0.4">
      <c r="B749" t="s">
        <v>80</v>
      </c>
    </row>
    <row r="750" spans="2:2" x14ac:dyDescent="0.4">
      <c r="B750" t="s">
        <v>76</v>
      </c>
    </row>
    <row r="751" spans="2:2" x14ac:dyDescent="0.4">
      <c r="B751" t="s">
        <v>113</v>
      </c>
    </row>
    <row r="752" spans="2:2" x14ac:dyDescent="0.4">
      <c r="B752" t="s">
        <v>266</v>
      </c>
    </row>
    <row r="753" spans="2:2" x14ac:dyDescent="0.4">
      <c r="B753" t="s">
        <v>79</v>
      </c>
    </row>
    <row r="754" spans="2:2" x14ac:dyDescent="0.4">
      <c r="B754" t="s">
        <v>80</v>
      </c>
    </row>
    <row r="755" spans="2:2" x14ac:dyDescent="0.4">
      <c r="B755" t="s">
        <v>76</v>
      </c>
    </row>
    <row r="756" spans="2:2" x14ac:dyDescent="0.4">
      <c r="B756" t="s">
        <v>142</v>
      </c>
    </row>
    <row r="757" spans="2:2" x14ac:dyDescent="0.4">
      <c r="B757" t="s">
        <v>267</v>
      </c>
    </row>
    <row r="758" spans="2:2" x14ac:dyDescent="0.4">
      <c r="B758" t="s">
        <v>79</v>
      </c>
    </row>
    <row r="759" spans="2:2" x14ac:dyDescent="0.4">
      <c r="B759" t="s">
        <v>80</v>
      </c>
    </row>
    <row r="760" spans="2:2" x14ac:dyDescent="0.4">
      <c r="B760" t="s">
        <v>76</v>
      </c>
    </row>
    <row r="761" spans="2:2" x14ac:dyDescent="0.4">
      <c r="B761" t="s">
        <v>111</v>
      </c>
    </row>
    <row r="762" spans="2:2" x14ac:dyDescent="0.4">
      <c r="B762" t="s">
        <v>96</v>
      </c>
    </row>
    <row r="763" spans="2:2" x14ac:dyDescent="0.4">
      <c r="B763" t="s">
        <v>79</v>
      </c>
    </row>
    <row r="764" spans="2:2" x14ac:dyDescent="0.4">
      <c r="B764" t="s">
        <v>80</v>
      </c>
    </row>
    <row r="765" spans="2:2" x14ac:dyDescent="0.4">
      <c r="B765" t="s">
        <v>76</v>
      </c>
    </row>
    <row r="766" spans="2:2" x14ac:dyDescent="0.4">
      <c r="B766" t="s">
        <v>83</v>
      </c>
    </row>
    <row r="767" spans="2:2" x14ac:dyDescent="0.4">
      <c r="B767" t="s">
        <v>268</v>
      </c>
    </row>
    <row r="768" spans="2:2" x14ac:dyDescent="0.4">
      <c r="B768" t="s">
        <v>79</v>
      </c>
    </row>
    <row r="769" spans="2:2" x14ac:dyDescent="0.4">
      <c r="B769" t="s">
        <v>80</v>
      </c>
    </row>
    <row r="770" spans="2:2" x14ac:dyDescent="0.4">
      <c r="B770" t="s">
        <v>76</v>
      </c>
    </row>
    <row r="771" spans="2:2" x14ac:dyDescent="0.4">
      <c r="B771" t="s">
        <v>97</v>
      </c>
    </row>
    <row r="772" spans="2:2" x14ac:dyDescent="0.4">
      <c r="B772" t="s">
        <v>208</v>
      </c>
    </row>
    <row r="773" spans="2:2" x14ac:dyDescent="0.4">
      <c r="B773" t="s">
        <v>79</v>
      </c>
    </row>
    <row r="774" spans="2:2" x14ac:dyDescent="0.4">
      <c r="B774" t="s">
        <v>80</v>
      </c>
    </row>
    <row r="775" spans="2:2" x14ac:dyDescent="0.4">
      <c r="B775" t="s">
        <v>76</v>
      </c>
    </row>
    <row r="776" spans="2:2" x14ac:dyDescent="0.4">
      <c r="B776" t="s">
        <v>147</v>
      </c>
    </row>
    <row r="777" spans="2:2" x14ac:dyDescent="0.4">
      <c r="B777" t="s">
        <v>269</v>
      </c>
    </row>
    <row r="778" spans="2:2" x14ac:dyDescent="0.4">
      <c r="B778" t="s">
        <v>79</v>
      </c>
    </row>
    <row r="779" spans="2:2" x14ac:dyDescent="0.4">
      <c r="B779" t="s">
        <v>80</v>
      </c>
    </row>
    <row r="780" spans="2:2" x14ac:dyDescent="0.4">
      <c r="B780" t="s">
        <v>76</v>
      </c>
    </row>
    <row r="781" spans="2:2" x14ac:dyDescent="0.4">
      <c r="B781" t="s">
        <v>113</v>
      </c>
    </row>
    <row r="782" spans="2:2" x14ac:dyDescent="0.4">
      <c r="B782" t="s">
        <v>270</v>
      </c>
    </row>
    <row r="783" spans="2:2" x14ac:dyDescent="0.4">
      <c r="B783" t="s">
        <v>79</v>
      </c>
    </row>
    <row r="784" spans="2:2" x14ac:dyDescent="0.4">
      <c r="B784" t="s">
        <v>80</v>
      </c>
    </row>
    <row r="785" spans="2:2" x14ac:dyDescent="0.4">
      <c r="B785" t="s">
        <v>76</v>
      </c>
    </row>
    <row r="786" spans="2:2" x14ac:dyDescent="0.4">
      <c r="B786" t="s">
        <v>81</v>
      </c>
    </row>
    <row r="787" spans="2:2" x14ac:dyDescent="0.4">
      <c r="B787" t="s">
        <v>271</v>
      </c>
    </row>
    <row r="788" spans="2:2" x14ac:dyDescent="0.4">
      <c r="B788" t="s">
        <v>79</v>
      </c>
    </row>
    <row r="789" spans="2:2" x14ac:dyDescent="0.4">
      <c r="B789" t="s">
        <v>80</v>
      </c>
    </row>
    <row r="790" spans="2:2" x14ac:dyDescent="0.4">
      <c r="B790" t="s">
        <v>76</v>
      </c>
    </row>
    <row r="791" spans="2:2" x14ac:dyDescent="0.4">
      <c r="B791" t="s">
        <v>253</v>
      </c>
    </row>
    <row r="792" spans="2:2" x14ac:dyDescent="0.4">
      <c r="B792" t="s">
        <v>220</v>
      </c>
    </row>
    <row r="793" spans="2:2" x14ac:dyDescent="0.4">
      <c r="B793" t="s">
        <v>79</v>
      </c>
    </row>
    <row r="794" spans="2:2" x14ac:dyDescent="0.4">
      <c r="B794" t="s">
        <v>80</v>
      </c>
    </row>
    <row r="795" spans="2:2" x14ac:dyDescent="0.4">
      <c r="B795" t="s">
        <v>76</v>
      </c>
    </row>
    <row r="796" spans="2:2" x14ac:dyDescent="0.4">
      <c r="B796" t="s">
        <v>272</v>
      </c>
    </row>
    <row r="797" spans="2:2" x14ac:dyDescent="0.4">
      <c r="B797" t="s">
        <v>273</v>
      </c>
    </row>
    <row r="798" spans="2:2" x14ac:dyDescent="0.4">
      <c r="B798" t="s">
        <v>79</v>
      </c>
    </row>
    <row r="799" spans="2:2" x14ac:dyDescent="0.4">
      <c r="B799" t="s">
        <v>80</v>
      </c>
    </row>
    <row r="800" spans="2:2" x14ac:dyDescent="0.4">
      <c r="B800" t="s">
        <v>76</v>
      </c>
    </row>
    <row r="801" spans="2:2" x14ac:dyDescent="0.4">
      <c r="B801" t="s">
        <v>274</v>
      </c>
    </row>
    <row r="802" spans="2:2" x14ac:dyDescent="0.4">
      <c r="B802" t="s">
        <v>229</v>
      </c>
    </row>
    <row r="803" spans="2:2" x14ac:dyDescent="0.4">
      <c r="B803" t="s">
        <v>79</v>
      </c>
    </row>
    <row r="804" spans="2:2" x14ac:dyDescent="0.4">
      <c r="B804" t="s">
        <v>80</v>
      </c>
    </row>
    <row r="805" spans="2:2" x14ac:dyDescent="0.4">
      <c r="B805" t="s">
        <v>76</v>
      </c>
    </row>
    <row r="806" spans="2:2" x14ac:dyDescent="0.4">
      <c r="B806" t="s">
        <v>128</v>
      </c>
    </row>
    <row r="807" spans="2:2" x14ac:dyDescent="0.4">
      <c r="B807" t="s">
        <v>275</v>
      </c>
    </row>
    <row r="808" spans="2:2" x14ac:dyDescent="0.4">
      <c r="B808" t="s">
        <v>79</v>
      </c>
    </row>
    <row r="809" spans="2:2" x14ac:dyDescent="0.4">
      <c r="B809" t="s">
        <v>80</v>
      </c>
    </row>
    <row r="810" spans="2:2" x14ac:dyDescent="0.4">
      <c r="B810" t="s">
        <v>76</v>
      </c>
    </row>
    <row r="811" spans="2:2" x14ac:dyDescent="0.4">
      <c r="B811" t="s">
        <v>111</v>
      </c>
    </row>
    <row r="812" spans="2:2" x14ac:dyDescent="0.4">
      <c r="B812" t="s">
        <v>276</v>
      </c>
    </row>
    <row r="813" spans="2:2" x14ac:dyDescent="0.4">
      <c r="B813" t="s">
        <v>79</v>
      </c>
    </row>
    <row r="814" spans="2:2" x14ac:dyDescent="0.4">
      <c r="B814" t="s">
        <v>80</v>
      </c>
    </row>
    <row r="815" spans="2:2" x14ac:dyDescent="0.4">
      <c r="B815" t="s">
        <v>76</v>
      </c>
    </row>
    <row r="816" spans="2:2" x14ac:dyDescent="0.4">
      <c r="B816" t="s">
        <v>143</v>
      </c>
    </row>
    <row r="817" spans="2:2" x14ac:dyDescent="0.4">
      <c r="B817" t="s">
        <v>277</v>
      </c>
    </row>
    <row r="818" spans="2:2" x14ac:dyDescent="0.4">
      <c r="B818" t="s">
        <v>79</v>
      </c>
    </row>
    <row r="819" spans="2:2" x14ac:dyDescent="0.4">
      <c r="B819" t="s">
        <v>80</v>
      </c>
    </row>
    <row r="820" spans="2:2" x14ac:dyDescent="0.4">
      <c r="B820" t="s">
        <v>76</v>
      </c>
    </row>
    <row r="821" spans="2:2" x14ac:dyDescent="0.4">
      <c r="B821" t="s">
        <v>203</v>
      </c>
    </row>
    <row r="822" spans="2:2" x14ac:dyDescent="0.4">
      <c r="B822" t="s">
        <v>278</v>
      </c>
    </row>
    <row r="823" spans="2:2" x14ac:dyDescent="0.4">
      <c r="B823" t="s">
        <v>79</v>
      </c>
    </row>
    <row r="824" spans="2:2" x14ac:dyDescent="0.4">
      <c r="B824" t="s">
        <v>80</v>
      </c>
    </row>
    <row r="825" spans="2:2" x14ac:dyDescent="0.4">
      <c r="B825" t="s">
        <v>76</v>
      </c>
    </row>
    <row r="826" spans="2:2" x14ac:dyDescent="0.4">
      <c r="B826" t="s">
        <v>264</v>
      </c>
    </row>
    <row r="827" spans="2:2" x14ac:dyDescent="0.4">
      <c r="B827" t="s">
        <v>279</v>
      </c>
    </row>
    <row r="828" spans="2:2" x14ac:dyDescent="0.4">
      <c r="B828" t="s">
        <v>79</v>
      </c>
    </row>
    <row r="829" spans="2:2" x14ac:dyDescent="0.4">
      <c r="B829" t="s">
        <v>80</v>
      </c>
    </row>
    <row r="830" spans="2:2" x14ac:dyDescent="0.4">
      <c r="B830" t="s">
        <v>76</v>
      </c>
    </row>
    <row r="831" spans="2:2" x14ac:dyDescent="0.4">
      <c r="B831" t="s">
        <v>247</v>
      </c>
    </row>
    <row r="832" spans="2:2" x14ac:dyDescent="0.4">
      <c r="B832" t="s">
        <v>241</v>
      </c>
    </row>
    <row r="833" spans="2:2" x14ac:dyDescent="0.4">
      <c r="B833" t="s">
        <v>79</v>
      </c>
    </row>
    <row r="834" spans="2:2" x14ac:dyDescent="0.4">
      <c r="B834" t="s">
        <v>80</v>
      </c>
    </row>
    <row r="835" spans="2:2" x14ac:dyDescent="0.4">
      <c r="B835" t="s">
        <v>76</v>
      </c>
    </row>
    <row r="836" spans="2:2" x14ac:dyDescent="0.4">
      <c r="B836" t="s">
        <v>250</v>
      </c>
    </row>
    <row r="837" spans="2:2" x14ac:dyDescent="0.4">
      <c r="B837" t="s">
        <v>280</v>
      </c>
    </row>
    <row r="838" spans="2:2" x14ac:dyDescent="0.4">
      <c r="B838" t="s">
        <v>79</v>
      </c>
    </row>
    <row r="839" spans="2:2" x14ac:dyDescent="0.4">
      <c r="B839" t="s">
        <v>80</v>
      </c>
    </row>
    <row r="840" spans="2:2" x14ac:dyDescent="0.4">
      <c r="B840" t="s">
        <v>76</v>
      </c>
    </row>
    <row r="841" spans="2:2" x14ac:dyDescent="0.4">
      <c r="B841" t="s">
        <v>156</v>
      </c>
    </row>
    <row r="842" spans="2:2" x14ac:dyDescent="0.4">
      <c r="B842" t="s">
        <v>281</v>
      </c>
    </row>
    <row r="843" spans="2:2" x14ac:dyDescent="0.4">
      <c r="B843" t="s">
        <v>79</v>
      </c>
    </row>
    <row r="844" spans="2:2" x14ac:dyDescent="0.4">
      <c r="B844" t="s">
        <v>80</v>
      </c>
    </row>
    <row r="845" spans="2:2" x14ac:dyDescent="0.4">
      <c r="B845" t="s">
        <v>76</v>
      </c>
    </row>
    <row r="846" spans="2:2" x14ac:dyDescent="0.4">
      <c r="B846" t="s">
        <v>282</v>
      </c>
    </row>
    <row r="847" spans="2:2" x14ac:dyDescent="0.4">
      <c r="B847" t="s">
        <v>78</v>
      </c>
    </row>
    <row r="848" spans="2:2" x14ac:dyDescent="0.4">
      <c r="B848" t="s">
        <v>79</v>
      </c>
    </row>
    <row r="849" spans="2:2" x14ac:dyDescent="0.4">
      <c r="B849" t="s">
        <v>80</v>
      </c>
    </row>
    <row r="850" spans="2:2" x14ac:dyDescent="0.4">
      <c r="B850" t="s">
        <v>76</v>
      </c>
    </row>
    <row r="851" spans="2:2" x14ac:dyDescent="0.4">
      <c r="B851" t="s">
        <v>191</v>
      </c>
    </row>
    <row r="852" spans="2:2" x14ac:dyDescent="0.4">
      <c r="B852" t="s">
        <v>279</v>
      </c>
    </row>
    <row r="853" spans="2:2" x14ac:dyDescent="0.4">
      <c r="B853" t="s">
        <v>79</v>
      </c>
    </row>
    <row r="854" spans="2:2" x14ac:dyDescent="0.4">
      <c r="B854" t="s">
        <v>80</v>
      </c>
    </row>
    <row r="855" spans="2:2" x14ac:dyDescent="0.4">
      <c r="B855" t="s">
        <v>76</v>
      </c>
    </row>
    <row r="856" spans="2:2" x14ac:dyDescent="0.4">
      <c r="B856" t="s">
        <v>264</v>
      </c>
    </row>
    <row r="857" spans="2:2" x14ac:dyDescent="0.4">
      <c r="B857" t="s">
        <v>283</v>
      </c>
    </row>
    <row r="858" spans="2:2" x14ac:dyDescent="0.4">
      <c r="B858" t="s">
        <v>79</v>
      </c>
    </row>
    <row r="859" spans="2:2" x14ac:dyDescent="0.4">
      <c r="B859" t="s">
        <v>80</v>
      </c>
    </row>
    <row r="860" spans="2:2" x14ac:dyDescent="0.4">
      <c r="B860" t="s">
        <v>76</v>
      </c>
    </row>
    <row r="861" spans="2:2" x14ac:dyDescent="0.4">
      <c r="B861" t="s">
        <v>284</v>
      </c>
    </row>
    <row r="862" spans="2:2" x14ac:dyDescent="0.4">
      <c r="B862" t="s">
        <v>285</v>
      </c>
    </row>
    <row r="863" spans="2:2" x14ac:dyDescent="0.4">
      <c r="B863" t="s">
        <v>79</v>
      </c>
    </row>
    <row r="864" spans="2:2" x14ac:dyDescent="0.4">
      <c r="B864" t="s">
        <v>80</v>
      </c>
    </row>
    <row r="865" spans="2:2" x14ac:dyDescent="0.4">
      <c r="B865" t="s">
        <v>76</v>
      </c>
    </row>
    <row r="866" spans="2:2" x14ac:dyDescent="0.4">
      <c r="B866" t="s">
        <v>156</v>
      </c>
    </row>
    <row r="867" spans="2:2" x14ac:dyDescent="0.4">
      <c r="B867" t="s">
        <v>286</v>
      </c>
    </row>
    <row r="868" spans="2:2" x14ac:dyDescent="0.4">
      <c r="B868" t="s">
        <v>79</v>
      </c>
    </row>
    <row r="869" spans="2:2" x14ac:dyDescent="0.4">
      <c r="B869" t="s">
        <v>80</v>
      </c>
    </row>
    <row r="870" spans="2:2" x14ac:dyDescent="0.4">
      <c r="B870" t="s">
        <v>76</v>
      </c>
    </row>
    <row r="871" spans="2:2" x14ac:dyDescent="0.4">
      <c r="B871" t="s">
        <v>287</v>
      </c>
    </row>
    <row r="872" spans="2:2" x14ac:dyDescent="0.4">
      <c r="B872" t="s">
        <v>288</v>
      </c>
    </row>
    <row r="873" spans="2:2" x14ac:dyDescent="0.4">
      <c r="B873" t="s">
        <v>79</v>
      </c>
    </row>
    <row r="874" spans="2:2" x14ac:dyDescent="0.4">
      <c r="B874" t="s">
        <v>80</v>
      </c>
    </row>
    <row r="875" spans="2:2" x14ac:dyDescent="0.4">
      <c r="B875" t="s">
        <v>76</v>
      </c>
    </row>
    <row r="876" spans="2:2" x14ac:dyDescent="0.4">
      <c r="B876" t="s">
        <v>258</v>
      </c>
    </row>
    <row r="877" spans="2:2" x14ac:dyDescent="0.4">
      <c r="B877" t="s">
        <v>213</v>
      </c>
    </row>
    <row r="878" spans="2:2" x14ac:dyDescent="0.4">
      <c r="B878" t="s">
        <v>79</v>
      </c>
    </row>
    <row r="879" spans="2:2" x14ac:dyDescent="0.4">
      <c r="B879" t="s">
        <v>80</v>
      </c>
    </row>
    <row r="880" spans="2:2" x14ac:dyDescent="0.4">
      <c r="B880" t="s">
        <v>76</v>
      </c>
    </row>
    <row r="881" spans="2:2" x14ac:dyDescent="0.4">
      <c r="B881" t="s">
        <v>289</v>
      </c>
    </row>
    <row r="882" spans="2:2" x14ac:dyDescent="0.4">
      <c r="B882" t="s">
        <v>290</v>
      </c>
    </row>
    <row r="883" spans="2:2" x14ac:dyDescent="0.4">
      <c r="B883" t="s">
        <v>79</v>
      </c>
    </row>
    <row r="884" spans="2:2" x14ac:dyDescent="0.4">
      <c r="B884" t="s">
        <v>80</v>
      </c>
    </row>
    <row r="885" spans="2:2" x14ac:dyDescent="0.4">
      <c r="B885" t="s">
        <v>76</v>
      </c>
    </row>
    <row r="886" spans="2:2" x14ac:dyDescent="0.4">
      <c r="B886" t="s">
        <v>291</v>
      </c>
    </row>
    <row r="887" spans="2:2" x14ac:dyDescent="0.4">
      <c r="B887" t="s">
        <v>249</v>
      </c>
    </row>
    <row r="888" spans="2:2" x14ac:dyDescent="0.4">
      <c r="B888" t="s">
        <v>79</v>
      </c>
    </row>
    <row r="889" spans="2:2" x14ac:dyDescent="0.4">
      <c r="B889" t="s">
        <v>80</v>
      </c>
    </row>
    <row r="890" spans="2:2" x14ac:dyDescent="0.4">
      <c r="B890" t="s">
        <v>76</v>
      </c>
    </row>
    <row r="891" spans="2:2" x14ac:dyDescent="0.4">
      <c r="B891" t="s">
        <v>287</v>
      </c>
    </row>
    <row r="892" spans="2:2" x14ac:dyDescent="0.4">
      <c r="B892" t="s">
        <v>112</v>
      </c>
    </row>
    <row r="893" spans="2:2" x14ac:dyDescent="0.4">
      <c r="B893" t="s">
        <v>79</v>
      </c>
    </row>
    <row r="894" spans="2:2" x14ac:dyDescent="0.4">
      <c r="B894" t="s">
        <v>80</v>
      </c>
    </row>
    <row r="895" spans="2:2" x14ac:dyDescent="0.4">
      <c r="B895" t="s">
        <v>76</v>
      </c>
    </row>
    <row r="896" spans="2:2" x14ac:dyDescent="0.4">
      <c r="B896" t="s">
        <v>182</v>
      </c>
    </row>
    <row r="897" spans="2:2" x14ac:dyDescent="0.4">
      <c r="B897" t="s">
        <v>225</v>
      </c>
    </row>
    <row r="898" spans="2:2" x14ac:dyDescent="0.4">
      <c r="B898" t="s">
        <v>79</v>
      </c>
    </row>
    <row r="899" spans="2:2" x14ac:dyDescent="0.4">
      <c r="B899" t="s">
        <v>80</v>
      </c>
    </row>
    <row r="900" spans="2:2" x14ac:dyDescent="0.4">
      <c r="B900" t="s">
        <v>76</v>
      </c>
    </row>
    <row r="901" spans="2:2" x14ac:dyDescent="0.4">
      <c r="B901" t="s">
        <v>291</v>
      </c>
    </row>
    <row r="902" spans="2:2" x14ac:dyDescent="0.4">
      <c r="B902" t="s">
        <v>120</v>
      </c>
    </row>
    <row r="903" spans="2:2" x14ac:dyDescent="0.4">
      <c r="B903" t="s">
        <v>79</v>
      </c>
    </row>
    <row r="904" spans="2:2" x14ac:dyDescent="0.4">
      <c r="B904" t="s">
        <v>80</v>
      </c>
    </row>
    <row r="905" spans="2:2" x14ac:dyDescent="0.4">
      <c r="B905" t="s">
        <v>76</v>
      </c>
    </row>
    <row r="906" spans="2:2" x14ac:dyDescent="0.4">
      <c r="B906" t="s">
        <v>113</v>
      </c>
    </row>
    <row r="907" spans="2:2" x14ac:dyDescent="0.4">
      <c r="B907" t="s">
        <v>292</v>
      </c>
    </row>
    <row r="908" spans="2:2" x14ac:dyDescent="0.4">
      <c r="B908" t="s">
        <v>79</v>
      </c>
    </row>
    <row r="909" spans="2:2" x14ac:dyDescent="0.4">
      <c r="B909" t="s">
        <v>80</v>
      </c>
    </row>
    <row r="910" spans="2:2" x14ac:dyDescent="0.4">
      <c r="B910" t="s">
        <v>76</v>
      </c>
    </row>
    <row r="911" spans="2:2" x14ac:dyDescent="0.4">
      <c r="B911" t="s">
        <v>228</v>
      </c>
    </row>
    <row r="912" spans="2:2" x14ac:dyDescent="0.4">
      <c r="B912" t="s">
        <v>293</v>
      </c>
    </row>
    <row r="913" spans="2:2" x14ac:dyDescent="0.4">
      <c r="B913" t="s">
        <v>79</v>
      </c>
    </row>
    <row r="914" spans="2:2" x14ac:dyDescent="0.4">
      <c r="B914" t="s">
        <v>80</v>
      </c>
    </row>
    <row r="915" spans="2:2" x14ac:dyDescent="0.4">
      <c r="B915" t="s">
        <v>76</v>
      </c>
    </row>
    <row r="916" spans="2:2" x14ac:dyDescent="0.4">
      <c r="B916" t="s">
        <v>135</v>
      </c>
    </row>
    <row r="917" spans="2:2" x14ac:dyDescent="0.4">
      <c r="B917" t="s">
        <v>229</v>
      </c>
    </row>
    <row r="918" spans="2:2" x14ac:dyDescent="0.4">
      <c r="B918" t="s">
        <v>79</v>
      </c>
    </row>
    <row r="919" spans="2:2" x14ac:dyDescent="0.4">
      <c r="B919" t="s">
        <v>80</v>
      </c>
    </row>
    <row r="920" spans="2:2" x14ac:dyDescent="0.4">
      <c r="B920" t="s">
        <v>76</v>
      </c>
    </row>
    <row r="921" spans="2:2" x14ac:dyDescent="0.4">
      <c r="B921" t="s">
        <v>93</v>
      </c>
    </row>
    <row r="922" spans="2:2" x14ac:dyDescent="0.4">
      <c r="B922" t="s">
        <v>180</v>
      </c>
    </row>
    <row r="923" spans="2:2" x14ac:dyDescent="0.4">
      <c r="B923" t="s">
        <v>79</v>
      </c>
    </row>
    <row r="924" spans="2:2" x14ac:dyDescent="0.4">
      <c r="B924" t="s">
        <v>80</v>
      </c>
    </row>
    <row r="925" spans="2:2" x14ac:dyDescent="0.4">
      <c r="B925" t="s">
        <v>76</v>
      </c>
    </row>
    <row r="926" spans="2:2" x14ac:dyDescent="0.4">
      <c r="B926" t="s">
        <v>164</v>
      </c>
    </row>
    <row r="927" spans="2:2" x14ac:dyDescent="0.4">
      <c r="B927" t="s">
        <v>136</v>
      </c>
    </row>
    <row r="928" spans="2:2" x14ac:dyDescent="0.4">
      <c r="B928" t="s">
        <v>294</v>
      </c>
    </row>
    <row r="929" spans="2:2" x14ac:dyDescent="0.4">
      <c r="B929" t="s">
        <v>80</v>
      </c>
    </row>
    <row r="930" spans="2:2" x14ac:dyDescent="0.4">
      <c r="B930" t="s">
        <v>76</v>
      </c>
    </row>
    <row r="931" spans="2:2" x14ac:dyDescent="0.4">
      <c r="B931" t="s">
        <v>232</v>
      </c>
    </row>
    <row r="932" spans="2:2" x14ac:dyDescent="0.4">
      <c r="B932" t="s">
        <v>208</v>
      </c>
    </row>
    <row r="933" spans="2:2" x14ac:dyDescent="0.4">
      <c r="B933" t="s">
        <v>294</v>
      </c>
    </row>
    <row r="934" spans="2:2" x14ac:dyDescent="0.4">
      <c r="B934" t="s">
        <v>80</v>
      </c>
    </row>
    <row r="935" spans="2:2" x14ac:dyDescent="0.4">
      <c r="B935" t="s">
        <v>76</v>
      </c>
    </row>
    <row r="936" spans="2:2" x14ac:dyDescent="0.4">
      <c r="B936" t="s">
        <v>260</v>
      </c>
    </row>
    <row r="937" spans="2:2" x14ac:dyDescent="0.4">
      <c r="B937" t="s">
        <v>126</v>
      </c>
    </row>
    <row r="938" spans="2:2" x14ac:dyDescent="0.4">
      <c r="B938" t="s">
        <v>294</v>
      </c>
    </row>
    <row r="939" spans="2:2" x14ac:dyDescent="0.4">
      <c r="B939" t="s">
        <v>80</v>
      </c>
    </row>
    <row r="940" spans="2:2" x14ac:dyDescent="0.4">
      <c r="B940" t="s">
        <v>76</v>
      </c>
    </row>
    <row r="941" spans="2:2" x14ac:dyDescent="0.4">
      <c r="B941" t="s">
        <v>179</v>
      </c>
    </row>
    <row r="942" spans="2:2" x14ac:dyDescent="0.4">
      <c r="B942" t="s">
        <v>295</v>
      </c>
    </row>
    <row r="943" spans="2:2" x14ac:dyDescent="0.4">
      <c r="B943" t="s">
        <v>294</v>
      </c>
    </row>
    <row r="944" spans="2:2" x14ac:dyDescent="0.4">
      <c r="B944" t="s">
        <v>80</v>
      </c>
    </row>
    <row r="945" spans="2:2" x14ac:dyDescent="0.4">
      <c r="B945" t="s">
        <v>76</v>
      </c>
    </row>
    <row r="946" spans="2:2" x14ac:dyDescent="0.4">
      <c r="B946" t="s">
        <v>296</v>
      </c>
    </row>
    <row r="947" spans="2:2" x14ac:dyDescent="0.4">
      <c r="B947" t="s">
        <v>100</v>
      </c>
    </row>
    <row r="948" spans="2:2" x14ac:dyDescent="0.4">
      <c r="B948" t="s">
        <v>294</v>
      </c>
    </row>
    <row r="949" spans="2:2" x14ac:dyDescent="0.4">
      <c r="B949" t="s">
        <v>80</v>
      </c>
    </row>
    <row r="950" spans="2:2" x14ac:dyDescent="0.4">
      <c r="B950" t="s">
        <v>76</v>
      </c>
    </row>
    <row r="951" spans="2:2" x14ac:dyDescent="0.4">
      <c r="B951" t="s">
        <v>297</v>
      </c>
    </row>
    <row r="952" spans="2:2" x14ac:dyDescent="0.4">
      <c r="B952" t="s">
        <v>298</v>
      </c>
    </row>
    <row r="953" spans="2:2" x14ac:dyDescent="0.4">
      <c r="B953" t="s">
        <v>294</v>
      </c>
    </row>
    <row r="954" spans="2:2" x14ac:dyDescent="0.4">
      <c r="B954" t="s">
        <v>80</v>
      </c>
    </row>
    <row r="955" spans="2:2" x14ac:dyDescent="0.4">
      <c r="B955" t="s">
        <v>76</v>
      </c>
    </row>
    <row r="956" spans="2:2" x14ac:dyDescent="0.4">
      <c r="B956" t="s">
        <v>221</v>
      </c>
    </row>
    <row r="957" spans="2:2" x14ac:dyDescent="0.4">
      <c r="B957" t="s">
        <v>172</v>
      </c>
    </row>
    <row r="958" spans="2:2" x14ac:dyDescent="0.4">
      <c r="B958" t="s">
        <v>294</v>
      </c>
    </row>
    <row r="959" spans="2:2" x14ac:dyDescent="0.4">
      <c r="B959" t="s">
        <v>80</v>
      </c>
    </row>
    <row r="960" spans="2:2" x14ac:dyDescent="0.4">
      <c r="B960" t="s">
        <v>76</v>
      </c>
    </row>
    <row r="961" spans="2:2" x14ac:dyDescent="0.4">
      <c r="B961" t="s">
        <v>164</v>
      </c>
    </row>
    <row r="962" spans="2:2" x14ac:dyDescent="0.4">
      <c r="B962" t="s">
        <v>82</v>
      </c>
    </row>
    <row r="963" spans="2:2" x14ac:dyDescent="0.4">
      <c r="B963" t="s">
        <v>294</v>
      </c>
    </row>
    <row r="964" spans="2:2" x14ac:dyDescent="0.4">
      <c r="B964" t="s">
        <v>80</v>
      </c>
    </row>
    <row r="965" spans="2:2" x14ac:dyDescent="0.4">
      <c r="B965" t="s">
        <v>76</v>
      </c>
    </row>
    <row r="966" spans="2:2" x14ac:dyDescent="0.4">
      <c r="B966" t="s">
        <v>299</v>
      </c>
    </row>
    <row r="967" spans="2:2" x14ac:dyDescent="0.4">
      <c r="B967" t="s">
        <v>290</v>
      </c>
    </row>
    <row r="968" spans="2:2" x14ac:dyDescent="0.4">
      <c r="B968" t="s">
        <v>294</v>
      </c>
    </row>
    <row r="969" spans="2:2" x14ac:dyDescent="0.4">
      <c r="B969" t="s">
        <v>80</v>
      </c>
    </row>
    <row r="970" spans="2:2" x14ac:dyDescent="0.4">
      <c r="B970" t="s">
        <v>76</v>
      </c>
    </row>
    <row r="971" spans="2:2" x14ac:dyDescent="0.4">
      <c r="B971" t="s">
        <v>300</v>
      </c>
    </row>
    <row r="972" spans="2:2" x14ac:dyDescent="0.4">
      <c r="B972" t="s">
        <v>301</v>
      </c>
    </row>
    <row r="973" spans="2:2" x14ac:dyDescent="0.4">
      <c r="B973" t="s">
        <v>294</v>
      </c>
    </row>
    <row r="974" spans="2:2" x14ac:dyDescent="0.4">
      <c r="B974" t="s">
        <v>80</v>
      </c>
    </row>
    <row r="975" spans="2:2" x14ac:dyDescent="0.4">
      <c r="B975" t="s">
        <v>76</v>
      </c>
    </row>
    <row r="976" spans="2:2" x14ac:dyDescent="0.4">
      <c r="B976" t="s">
        <v>299</v>
      </c>
    </row>
    <row r="977" spans="2:2" x14ac:dyDescent="0.4">
      <c r="B977" t="s">
        <v>302</v>
      </c>
    </row>
    <row r="978" spans="2:2" x14ac:dyDescent="0.4">
      <c r="B978" t="s">
        <v>294</v>
      </c>
    </row>
    <row r="979" spans="2:2" x14ac:dyDescent="0.4">
      <c r="B979" t="s">
        <v>80</v>
      </c>
    </row>
    <row r="980" spans="2:2" x14ac:dyDescent="0.4">
      <c r="B980" t="s">
        <v>76</v>
      </c>
    </row>
    <row r="981" spans="2:2" x14ac:dyDescent="0.4">
      <c r="B981" t="s">
        <v>303</v>
      </c>
    </row>
    <row r="982" spans="2:2" x14ac:dyDescent="0.4">
      <c r="B982" t="s">
        <v>304</v>
      </c>
    </row>
    <row r="983" spans="2:2" x14ac:dyDescent="0.4">
      <c r="B983" t="s">
        <v>294</v>
      </c>
    </row>
    <row r="984" spans="2:2" x14ac:dyDescent="0.4">
      <c r="B984" t="s">
        <v>80</v>
      </c>
    </row>
    <row r="985" spans="2:2" x14ac:dyDescent="0.4">
      <c r="B985" t="s">
        <v>76</v>
      </c>
    </row>
    <row r="986" spans="2:2" x14ac:dyDescent="0.4">
      <c r="B986" t="s">
        <v>305</v>
      </c>
    </row>
    <row r="987" spans="2:2" x14ac:dyDescent="0.4">
      <c r="B987" t="s">
        <v>82</v>
      </c>
    </row>
    <row r="988" spans="2:2" x14ac:dyDescent="0.4">
      <c r="B988" t="s">
        <v>294</v>
      </c>
    </row>
    <row r="989" spans="2:2" x14ac:dyDescent="0.4">
      <c r="B989" t="s">
        <v>80</v>
      </c>
    </row>
    <row r="990" spans="2:2" x14ac:dyDescent="0.4">
      <c r="B990" t="s">
        <v>76</v>
      </c>
    </row>
    <row r="991" spans="2:2" x14ac:dyDescent="0.4">
      <c r="B991" t="s">
        <v>306</v>
      </c>
    </row>
    <row r="992" spans="2:2" x14ac:dyDescent="0.4">
      <c r="B992" t="s">
        <v>307</v>
      </c>
    </row>
    <row r="993" spans="2:2" x14ac:dyDescent="0.4">
      <c r="B993" t="s">
        <v>294</v>
      </c>
    </row>
    <row r="994" spans="2:2" x14ac:dyDescent="0.4">
      <c r="B994" t="s">
        <v>80</v>
      </c>
    </row>
    <row r="995" spans="2:2" x14ac:dyDescent="0.4">
      <c r="B995" t="s">
        <v>76</v>
      </c>
    </row>
    <row r="996" spans="2:2" x14ac:dyDescent="0.4">
      <c r="B996" t="s">
        <v>308</v>
      </c>
    </row>
    <row r="997" spans="2:2" x14ac:dyDescent="0.4">
      <c r="B997" t="s">
        <v>309</v>
      </c>
    </row>
    <row r="998" spans="2:2" x14ac:dyDescent="0.4">
      <c r="B998" t="s">
        <v>294</v>
      </c>
    </row>
    <row r="999" spans="2:2" x14ac:dyDescent="0.4">
      <c r="B999" t="s">
        <v>80</v>
      </c>
    </row>
    <row r="1000" spans="2:2" x14ac:dyDescent="0.4">
      <c r="B1000" t="s">
        <v>76</v>
      </c>
    </row>
    <row r="1001" spans="2:2" x14ac:dyDescent="0.4">
      <c r="B1001" t="s">
        <v>310</v>
      </c>
    </row>
    <row r="1002" spans="2:2" x14ac:dyDescent="0.4">
      <c r="B1002" t="s">
        <v>311</v>
      </c>
    </row>
    <row r="1003" spans="2:2" x14ac:dyDescent="0.4">
      <c r="B1003" t="s">
        <v>294</v>
      </c>
    </row>
    <row r="1004" spans="2:2" x14ac:dyDescent="0.4">
      <c r="B1004" t="s">
        <v>80</v>
      </c>
    </row>
    <row r="1005" spans="2:2" x14ac:dyDescent="0.4">
      <c r="B1005" t="s">
        <v>76</v>
      </c>
    </row>
    <row r="1006" spans="2:2" x14ac:dyDescent="0.4">
      <c r="B1006" t="s">
        <v>81</v>
      </c>
    </row>
    <row r="1007" spans="2:2" x14ac:dyDescent="0.4">
      <c r="B1007" t="s">
        <v>102</v>
      </c>
    </row>
    <row r="1008" spans="2:2" x14ac:dyDescent="0.4">
      <c r="B1008" t="s">
        <v>294</v>
      </c>
    </row>
    <row r="1009" spans="2:2" x14ac:dyDescent="0.4">
      <c r="B1009" t="s">
        <v>80</v>
      </c>
    </row>
    <row r="1010" spans="2:2" x14ac:dyDescent="0.4">
      <c r="B1010" t="s">
        <v>76</v>
      </c>
    </row>
    <row r="1011" spans="2:2" x14ac:dyDescent="0.4">
      <c r="B1011" t="s">
        <v>214</v>
      </c>
    </row>
    <row r="1012" spans="2:2" x14ac:dyDescent="0.4">
      <c r="B1012" t="s">
        <v>312</v>
      </c>
    </row>
    <row r="1013" spans="2:2" x14ac:dyDescent="0.4">
      <c r="B1013" t="s">
        <v>294</v>
      </c>
    </row>
    <row r="1014" spans="2:2" x14ac:dyDescent="0.4">
      <c r="B1014" t="s">
        <v>80</v>
      </c>
    </row>
    <row r="1015" spans="2:2" x14ac:dyDescent="0.4">
      <c r="B1015" t="s">
        <v>76</v>
      </c>
    </row>
    <row r="1016" spans="2:2" x14ac:dyDescent="0.4">
      <c r="B1016" t="s">
        <v>308</v>
      </c>
    </row>
    <row r="1017" spans="2:2" x14ac:dyDescent="0.4">
      <c r="B1017" t="s">
        <v>241</v>
      </c>
    </row>
    <row r="1018" spans="2:2" x14ac:dyDescent="0.4">
      <c r="B1018" t="s">
        <v>294</v>
      </c>
    </row>
    <row r="1019" spans="2:2" x14ac:dyDescent="0.4">
      <c r="B1019" t="s">
        <v>80</v>
      </c>
    </row>
    <row r="1020" spans="2:2" x14ac:dyDescent="0.4">
      <c r="B1020" t="s">
        <v>76</v>
      </c>
    </row>
    <row r="1021" spans="2:2" x14ac:dyDescent="0.4">
      <c r="B1021" t="s">
        <v>313</v>
      </c>
    </row>
    <row r="1022" spans="2:2" x14ac:dyDescent="0.4">
      <c r="B1022" t="s">
        <v>314</v>
      </c>
    </row>
    <row r="1023" spans="2:2" x14ac:dyDescent="0.4">
      <c r="B1023" t="s">
        <v>294</v>
      </c>
    </row>
    <row r="1024" spans="2:2" x14ac:dyDescent="0.4">
      <c r="B1024" t="s">
        <v>80</v>
      </c>
    </row>
    <row r="1025" spans="2:2" x14ac:dyDescent="0.4">
      <c r="B1025" t="s">
        <v>76</v>
      </c>
    </row>
    <row r="1026" spans="2:2" x14ac:dyDescent="0.4">
      <c r="B1026" t="s">
        <v>315</v>
      </c>
    </row>
    <row r="1027" spans="2:2" x14ac:dyDescent="0.4">
      <c r="B1027" t="s">
        <v>316</v>
      </c>
    </row>
    <row r="1028" spans="2:2" x14ac:dyDescent="0.4">
      <c r="B1028" t="s">
        <v>294</v>
      </c>
    </row>
    <row r="1029" spans="2:2" x14ac:dyDescent="0.4">
      <c r="B1029" t="s">
        <v>80</v>
      </c>
    </row>
    <row r="1030" spans="2:2" x14ac:dyDescent="0.4">
      <c r="B1030" t="s">
        <v>76</v>
      </c>
    </row>
    <row r="1031" spans="2:2" x14ac:dyDescent="0.4">
      <c r="B1031" t="s">
        <v>291</v>
      </c>
    </row>
    <row r="1032" spans="2:2" x14ac:dyDescent="0.4">
      <c r="B1032" t="s">
        <v>307</v>
      </c>
    </row>
    <row r="1033" spans="2:2" x14ac:dyDescent="0.4">
      <c r="B1033" t="s">
        <v>294</v>
      </c>
    </row>
    <row r="1034" spans="2:2" x14ac:dyDescent="0.4">
      <c r="B1034" t="s">
        <v>80</v>
      </c>
    </row>
    <row r="1035" spans="2:2" x14ac:dyDescent="0.4">
      <c r="B1035" t="s">
        <v>76</v>
      </c>
    </row>
    <row r="1036" spans="2:2" x14ac:dyDescent="0.4">
      <c r="B1036" t="s">
        <v>106</v>
      </c>
    </row>
    <row r="1037" spans="2:2" x14ac:dyDescent="0.4">
      <c r="B1037" t="s">
        <v>317</v>
      </c>
    </row>
    <row r="1038" spans="2:2" x14ac:dyDescent="0.4">
      <c r="B1038" t="s">
        <v>294</v>
      </c>
    </row>
    <row r="1039" spans="2:2" x14ac:dyDescent="0.4">
      <c r="B1039" t="s">
        <v>80</v>
      </c>
    </row>
    <row r="1040" spans="2:2" x14ac:dyDescent="0.4">
      <c r="B1040" t="s">
        <v>76</v>
      </c>
    </row>
    <row r="1041" spans="2:2" x14ac:dyDescent="0.4">
      <c r="B1041" t="s">
        <v>179</v>
      </c>
    </row>
    <row r="1042" spans="2:2" x14ac:dyDescent="0.4">
      <c r="B1042" t="s">
        <v>318</v>
      </c>
    </row>
    <row r="1043" spans="2:2" x14ac:dyDescent="0.4">
      <c r="B1043" t="s">
        <v>294</v>
      </c>
    </row>
    <row r="1044" spans="2:2" x14ac:dyDescent="0.4">
      <c r="B1044" t="s">
        <v>80</v>
      </c>
    </row>
    <row r="1045" spans="2:2" x14ac:dyDescent="0.4">
      <c r="B1045" t="s">
        <v>76</v>
      </c>
    </row>
    <row r="1046" spans="2:2" x14ac:dyDescent="0.4">
      <c r="B1046" t="s">
        <v>204</v>
      </c>
    </row>
    <row r="1047" spans="2:2" x14ac:dyDescent="0.4">
      <c r="B1047" t="s">
        <v>319</v>
      </c>
    </row>
    <row r="1048" spans="2:2" x14ac:dyDescent="0.4">
      <c r="B1048" t="s">
        <v>294</v>
      </c>
    </row>
    <row r="1049" spans="2:2" x14ac:dyDescent="0.4">
      <c r="B1049" t="s">
        <v>80</v>
      </c>
    </row>
    <row r="1050" spans="2:2" x14ac:dyDescent="0.4">
      <c r="B1050" t="s">
        <v>76</v>
      </c>
    </row>
    <row r="1051" spans="2:2" x14ac:dyDescent="0.4">
      <c r="B1051" t="s">
        <v>320</v>
      </c>
    </row>
    <row r="1052" spans="2:2" x14ac:dyDescent="0.4">
      <c r="B1052" t="s">
        <v>321</v>
      </c>
    </row>
    <row r="1053" spans="2:2" x14ac:dyDescent="0.4">
      <c r="B1053" t="s">
        <v>294</v>
      </c>
    </row>
    <row r="1054" spans="2:2" x14ac:dyDescent="0.4">
      <c r="B1054" t="s">
        <v>80</v>
      </c>
    </row>
    <row r="1055" spans="2:2" x14ac:dyDescent="0.4">
      <c r="B1055" t="s">
        <v>76</v>
      </c>
    </row>
    <row r="1056" spans="2:2" x14ac:dyDescent="0.4">
      <c r="B1056" t="s">
        <v>322</v>
      </c>
    </row>
    <row r="1057" spans="2:2" x14ac:dyDescent="0.4">
      <c r="B1057" t="s">
        <v>323</v>
      </c>
    </row>
    <row r="1058" spans="2:2" x14ac:dyDescent="0.4">
      <c r="B1058" t="s">
        <v>294</v>
      </c>
    </row>
    <row r="1059" spans="2:2" x14ac:dyDescent="0.4">
      <c r="B1059" t="s">
        <v>80</v>
      </c>
    </row>
    <row r="1060" spans="2:2" x14ac:dyDescent="0.4">
      <c r="B1060" t="s">
        <v>76</v>
      </c>
    </row>
    <row r="1061" spans="2:2" x14ac:dyDescent="0.4">
      <c r="B1061" t="s">
        <v>324</v>
      </c>
    </row>
    <row r="1062" spans="2:2" x14ac:dyDescent="0.4">
      <c r="B1062" t="s">
        <v>252</v>
      </c>
    </row>
    <row r="1063" spans="2:2" x14ac:dyDescent="0.4">
      <c r="B1063" t="s">
        <v>294</v>
      </c>
    </row>
    <row r="1064" spans="2:2" x14ac:dyDescent="0.4">
      <c r="B1064" t="s">
        <v>80</v>
      </c>
    </row>
    <row r="1065" spans="2:2" x14ac:dyDescent="0.4">
      <c r="B1065" t="s">
        <v>76</v>
      </c>
    </row>
    <row r="1066" spans="2:2" x14ac:dyDescent="0.4">
      <c r="B1066" t="s">
        <v>305</v>
      </c>
    </row>
    <row r="1067" spans="2:2" x14ac:dyDescent="0.4">
      <c r="B1067" t="s">
        <v>325</v>
      </c>
    </row>
    <row r="1068" spans="2:2" x14ac:dyDescent="0.4">
      <c r="B1068" t="s">
        <v>294</v>
      </c>
    </row>
    <row r="1069" spans="2:2" x14ac:dyDescent="0.4">
      <c r="B1069" t="s">
        <v>80</v>
      </c>
    </row>
    <row r="1070" spans="2:2" x14ac:dyDescent="0.4">
      <c r="B1070" t="s">
        <v>76</v>
      </c>
    </row>
    <row r="1071" spans="2:2" x14ac:dyDescent="0.4">
      <c r="B1071" t="s">
        <v>326</v>
      </c>
    </row>
    <row r="1072" spans="2:2" x14ac:dyDescent="0.4">
      <c r="B1072" t="s">
        <v>281</v>
      </c>
    </row>
    <row r="1073" spans="2:2" x14ac:dyDescent="0.4">
      <c r="B1073" t="s">
        <v>294</v>
      </c>
    </row>
    <row r="1074" spans="2:2" x14ac:dyDescent="0.4">
      <c r="B1074" t="s">
        <v>80</v>
      </c>
    </row>
    <row r="1075" spans="2:2" x14ac:dyDescent="0.4">
      <c r="B1075" t="s">
        <v>76</v>
      </c>
    </row>
    <row r="1076" spans="2:2" x14ac:dyDescent="0.4">
      <c r="B1076" t="s">
        <v>327</v>
      </c>
    </row>
    <row r="1077" spans="2:2" x14ac:dyDescent="0.4">
      <c r="B1077" t="s">
        <v>238</v>
      </c>
    </row>
    <row r="1078" spans="2:2" x14ac:dyDescent="0.4">
      <c r="B1078" t="s">
        <v>294</v>
      </c>
    </row>
    <row r="1079" spans="2:2" x14ac:dyDescent="0.4">
      <c r="B1079" t="s">
        <v>80</v>
      </c>
    </row>
    <row r="1080" spans="2:2" x14ac:dyDescent="0.4">
      <c r="B1080" t="s">
        <v>76</v>
      </c>
    </row>
    <row r="1081" spans="2:2" x14ac:dyDescent="0.4">
      <c r="B1081" t="s">
        <v>328</v>
      </c>
    </row>
    <row r="1082" spans="2:2" x14ac:dyDescent="0.4">
      <c r="B1082" t="s">
        <v>329</v>
      </c>
    </row>
    <row r="1083" spans="2:2" x14ac:dyDescent="0.4">
      <c r="B1083" t="s">
        <v>294</v>
      </c>
    </row>
    <row r="1084" spans="2:2" x14ac:dyDescent="0.4">
      <c r="B1084" t="s">
        <v>80</v>
      </c>
    </row>
    <row r="1085" spans="2:2" x14ac:dyDescent="0.4">
      <c r="B1085" t="s">
        <v>76</v>
      </c>
    </row>
    <row r="1086" spans="2:2" x14ac:dyDescent="0.4">
      <c r="B1086" t="s">
        <v>330</v>
      </c>
    </row>
    <row r="1087" spans="2:2" x14ac:dyDescent="0.4">
      <c r="B1087" t="s">
        <v>331</v>
      </c>
    </row>
    <row r="1088" spans="2:2" x14ac:dyDescent="0.4">
      <c r="B1088" t="s">
        <v>294</v>
      </c>
    </row>
    <row r="1089" spans="2:2" x14ac:dyDescent="0.4">
      <c r="B1089" t="s">
        <v>80</v>
      </c>
    </row>
    <row r="1090" spans="2:2" x14ac:dyDescent="0.4">
      <c r="B1090" t="s">
        <v>76</v>
      </c>
    </row>
    <row r="1091" spans="2:2" x14ac:dyDescent="0.4">
      <c r="B1091" t="s">
        <v>305</v>
      </c>
    </row>
    <row r="1092" spans="2:2" x14ac:dyDescent="0.4">
      <c r="B1092" t="s">
        <v>332</v>
      </c>
    </row>
    <row r="1093" spans="2:2" x14ac:dyDescent="0.4">
      <c r="B1093" t="s">
        <v>294</v>
      </c>
    </row>
    <row r="1094" spans="2:2" x14ac:dyDescent="0.4">
      <c r="B1094" t="s">
        <v>80</v>
      </c>
    </row>
    <row r="1095" spans="2:2" x14ac:dyDescent="0.4">
      <c r="B1095" t="s">
        <v>76</v>
      </c>
    </row>
    <row r="1096" spans="2:2" x14ac:dyDescent="0.4">
      <c r="B1096" t="s">
        <v>333</v>
      </c>
    </row>
    <row r="1097" spans="2:2" x14ac:dyDescent="0.4">
      <c r="B1097" t="s">
        <v>84</v>
      </c>
    </row>
    <row r="1098" spans="2:2" x14ac:dyDescent="0.4">
      <c r="B1098" t="s">
        <v>294</v>
      </c>
    </row>
    <row r="1099" spans="2:2" x14ac:dyDescent="0.4">
      <c r="B1099" t="s">
        <v>80</v>
      </c>
    </row>
    <row r="1100" spans="2:2" x14ac:dyDescent="0.4">
      <c r="B1100" t="s">
        <v>76</v>
      </c>
    </row>
    <row r="1101" spans="2:2" x14ac:dyDescent="0.4">
      <c r="B1101" t="s">
        <v>282</v>
      </c>
    </row>
    <row r="1102" spans="2:2" x14ac:dyDescent="0.4">
      <c r="B1102" t="s">
        <v>86</v>
      </c>
    </row>
    <row r="1103" spans="2:2" x14ac:dyDescent="0.4">
      <c r="B1103" t="s">
        <v>294</v>
      </c>
    </row>
    <row r="1104" spans="2:2" x14ac:dyDescent="0.4">
      <c r="B1104" t="s">
        <v>80</v>
      </c>
    </row>
    <row r="1105" spans="2:2" x14ac:dyDescent="0.4">
      <c r="B1105" t="s">
        <v>76</v>
      </c>
    </row>
    <row r="1106" spans="2:2" x14ac:dyDescent="0.4">
      <c r="B1106" t="s">
        <v>156</v>
      </c>
    </row>
    <row r="1107" spans="2:2" x14ac:dyDescent="0.4">
      <c r="B1107" t="s">
        <v>245</v>
      </c>
    </row>
    <row r="1108" spans="2:2" x14ac:dyDescent="0.4">
      <c r="B1108" t="s">
        <v>294</v>
      </c>
    </row>
    <row r="1109" spans="2:2" x14ac:dyDescent="0.4">
      <c r="B1109" t="s">
        <v>80</v>
      </c>
    </row>
    <row r="1110" spans="2:2" x14ac:dyDescent="0.4">
      <c r="B1110" t="s">
        <v>76</v>
      </c>
    </row>
    <row r="1111" spans="2:2" x14ac:dyDescent="0.4">
      <c r="B1111" t="s">
        <v>262</v>
      </c>
    </row>
    <row r="1112" spans="2:2" x14ac:dyDescent="0.4">
      <c r="B1112" t="s">
        <v>136</v>
      </c>
    </row>
    <row r="1113" spans="2:2" x14ac:dyDescent="0.4">
      <c r="B1113" t="s">
        <v>294</v>
      </c>
    </row>
    <row r="1114" spans="2:2" x14ac:dyDescent="0.4">
      <c r="B1114" t="s">
        <v>80</v>
      </c>
    </row>
    <row r="1115" spans="2:2" x14ac:dyDescent="0.4">
      <c r="B1115" t="s">
        <v>76</v>
      </c>
    </row>
    <row r="1116" spans="2:2" x14ac:dyDescent="0.4">
      <c r="B1116" t="s">
        <v>179</v>
      </c>
    </row>
    <row r="1117" spans="2:2" x14ac:dyDescent="0.4">
      <c r="B1117" t="s">
        <v>334</v>
      </c>
    </row>
    <row r="1118" spans="2:2" x14ac:dyDescent="0.4">
      <c r="B1118" t="s">
        <v>294</v>
      </c>
    </row>
    <row r="1119" spans="2:2" x14ac:dyDescent="0.4">
      <c r="B1119" t="s">
        <v>80</v>
      </c>
    </row>
    <row r="1120" spans="2:2" x14ac:dyDescent="0.4">
      <c r="B1120" t="s">
        <v>76</v>
      </c>
    </row>
    <row r="1121" spans="2:2" x14ac:dyDescent="0.4">
      <c r="B1121" t="s">
        <v>143</v>
      </c>
    </row>
    <row r="1122" spans="2:2" x14ac:dyDescent="0.4">
      <c r="B1122" t="s">
        <v>335</v>
      </c>
    </row>
    <row r="1123" spans="2:2" x14ac:dyDescent="0.4">
      <c r="B1123" t="s">
        <v>294</v>
      </c>
    </row>
    <row r="1124" spans="2:2" x14ac:dyDescent="0.4">
      <c r="B1124" t="s">
        <v>80</v>
      </c>
    </row>
    <row r="1125" spans="2:2" x14ac:dyDescent="0.4">
      <c r="B1125" t="s">
        <v>76</v>
      </c>
    </row>
    <row r="1126" spans="2:2" x14ac:dyDescent="0.4">
      <c r="B1126" t="s">
        <v>336</v>
      </c>
    </row>
    <row r="1127" spans="2:2" x14ac:dyDescent="0.4">
      <c r="B1127" t="s">
        <v>337</v>
      </c>
    </row>
    <row r="1128" spans="2:2" x14ac:dyDescent="0.4">
      <c r="B1128" t="s">
        <v>294</v>
      </c>
    </row>
    <row r="1129" spans="2:2" x14ac:dyDescent="0.4">
      <c r="B1129" t="s">
        <v>80</v>
      </c>
    </row>
    <row r="1130" spans="2:2" x14ac:dyDescent="0.4">
      <c r="B1130" t="s">
        <v>76</v>
      </c>
    </row>
    <row r="1131" spans="2:2" x14ac:dyDescent="0.4">
      <c r="B1131" t="s">
        <v>125</v>
      </c>
    </row>
    <row r="1132" spans="2:2" x14ac:dyDescent="0.4">
      <c r="B1132" t="s">
        <v>172</v>
      </c>
    </row>
    <row r="1133" spans="2:2" x14ac:dyDescent="0.4">
      <c r="B1133" t="s">
        <v>294</v>
      </c>
    </row>
    <row r="1134" spans="2:2" x14ac:dyDescent="0.4">
      <c r="B1134" t="s">
        <v>80</v>
      </c>
    </row>
    <row r="1135" spans="2:2" x14ac:dyDescent="0.4">
      <c r="B1135" t="s">
        <v>76</v>
      </c>
    </row>
    <row r="1136" spans="2:2" x14ac:dyDescent="0.4">
      <c r="B1136" t="s">
        <v>104</v>
      </c>
    </row>
    <row r="1137" spans="2:2" x14ac:dyDescent="0.4">
      <c r="B1137" t="s">
        <v>338</v>
      </c>
    </row>
    <row r="1138" spans="2:2" x14ac:dyDescent="0.4">
      <c r="B1138" t="s">
        <v>294</v>
      </c>
    </row>
    <row r="1139" spans="2:2" x14ac:dyDescent="0.4">
      <c r="B1139" t="s">
        <v>80</v>
      </c>
    </row>
    <row r="1140" spans="2:2" x14ac:dyDescent="0.4">
      <c r="B1140" t="s">
        <v>76</v>
      </c>
    </row>
    <row r="1141" spans="2:2" x14ac:dyDescent="0.4">
      <c r="B1141" t="s">
        <v>339</v>
      </c>
    </row>
    <row r="1142" spans="2:2" x14ac:dyDescent="0.4">
      <c r="B1142" t="s">
        <v>340</v>
      </c>
    </row>
    <row r="1143" spans="2:2" x14ac:dyDescent="0.4">
      <c r="B1143" t="s">
        <v>294</v>
      </c>
    </row>
    <row r="1144" spans="2:2" x14ac:dyDescent="0.4">
      <c r="B1144" t="s">
        <v>80</v>
      </c>
    </row>
    <row r="1145" spans="2:2" x14ac:dyDescent="0.4">
      <c r="B1145" t="s">
        <v>76</v>
      </c>
    </row>
    <row r="1146" spans="2:2" x14ac:dyDescent="0.4">
      <c r="B1146" t="s">
        <v>297</v>
      </c>
    </row>
    <row r="1147" spans="2:2" x14ac:dyDescent="0.4">
      <c r="B1147" t="s">
        <v>341</v>
      </c>
    </row>
    <row r="1148" spans="2:2" x14ac:dyDescent="0.4">
      <c r="B1148" t="s">
        <v>294</v>
      </c>
    </row>
    <row r="1149" spans="2:2" x14ac:dyDescent="0.4">
      <c r="B1149" t="s">
        <v>80</v>
      </c>
    </row>
    <row r="1150" spans="2:2" x14ac:dyDescent="0.4">
      <c r="B1150" t="s">
        <v>76</v>
      </c>
    </row>
    <row r="1151" spans="2:2" x14ac:dyDescent="0.4">
      <c r="B1151" t="s">
        <v>342</v>
      </c>
    </row>
    <row r="1152" spans="2:2" x14ac:dyDescent="0.4">
      <c r="B1152" t="s">
        <v>343</v>
      </c>
    </row>
    <row r="1153" spans="2:2" x14ac:dyDescent="0.4">
      <c r="B1153" t="s">
        <v>294</v>
      </c>
    </row>
    <row r="1154" spans="2:2" x14ac:dyDescent="0.4">
      <c r="B1154" t="s">
        <v>80</v>
      </c>
    </row>
    <row r="1155" spans="2:2" x14ac:dyDescent="0.4">
      <c r="B1155" t="s">
        <v>76</v>
      </c>
    </row>
    <row r="1156" spans="2:2" x14ac:dyDescent="0.4">
      <c r="B1156" t="s">
        <v>344</v>
      </c>
    </row>
    <row r="1157" spans="2:2" x14ac:dyDescent="0.4">
      <c r="B1157" t="s">
        <v>345</v>
      </c>
    </row>
    <row r="1158" spans="2:2" x14ac:dyDescent="0.4">
      <c r="B1158" t="s">
        <v>294</v>
      </c>
    </row>
    <row r="1159" spans="2:2" x14ac:dyDescent="0.4">
      <c r="B1159" t="s">
        <v>80</v>
      </c>
    </row>
    <row r="1160" spans="2:2" x14ac:dyDescent="0.4">
      <c r="B1160" t="s">
        <v>76</v>
      </c>
    </row>
    <row r="1161" spans="2:2" x14ac:dyDescent="0.4">
      <c r="B1161" t="s">
        <v>305</v>
      </c>
    </row>
    <row r="1162" spans="2:2" x14ac:dyDescent="0.4">
      <c r="B1162" t="s">
        <v>234</v>
      </c>
    </row>
    <row r="1163" spans="2:2" x14ac:dyDescent="0.4">
      <c r="B1163" t="s">
        <v>294</v>
      </c>
    </row>
    <row r="1164" spans="2:2" x14ac:dyDescent="0.4">
      <c r="B1164" t="s">
        <v>80</v>
      </c>
    </row>
    <row r="1165" spans="2:2" x14ac:dyDescent="0.4">
      <c r="B1165" t="s">
        <v>76</v>
      </c>
    </row>
    <row r="1166" spans="2:2" x14ac:dyDescent="0.4">
      <c r="B1166" t="s">
        <v>287</v>
      </c>
    </row>
    <row r="1167" spans="2:2" x14ac:dyDescent="0.4">
      <c r="B1167" t="s">
        <v>346</v>
      </c>
    </row>
    <row r="1168" spans="2:2" x14ac:dyDescent="0.4">
      <c r="B1168" t="s">
        <v>294</v>
      </c>
    </row>
    <row r="1169" spans="2:2" x14ac:dyDescent="0.4">
      <c r="B1169" t="s">
        <v>80</v>
      </c>
    </row>
    <row r="1170" spans="2:2" x14ac:dyDescent="0.4">
      <c r="B1170" t="s">
        <v>76</v>
      </c>
    </row>
    <row r="1171" spans="2:2" x14ac:dyDescent="0.4">
      <c r="B1171" t="s">
        <v>347</v>
      </c>
    </row>
    <row r="1172" spans="2:2" x14ac:dyDescent="0.4">
      <c r="B1172" t="s">
        <v>348</v>
      </c>
    </row>
    <row r="1173" spans="2:2" x14ac:dyDescent="0.4">
      <c r="B1173" t="s">
        <v>294</v>
      </c>
    </row>
    <row r="1174" spans="2:2" x14ac:dyDescent="0.4">
      <c r="B1174" t="s">
        <v>80</v>
      </c>
    </row>
    <row r="1175" spans="2:2" x14ac:dyDescent="0.4">
      <c r="B1175" t="s">
        <v>76</v>
      </c>
    </row>
    <row r="1176" spans="2:2" x14ac:dyDescent="0.4">
      <c r="B1176" t="s">
        <v>219</v>
      </c>
    </row>
    <row r="1177" spans="2:2" x14ac:dyDescent="0.4">
      <c r="B1177" t="s">
        <v>159</v>
      </c>
    </row>
    <row r="1178" spans="2:2" x14ac:dyDescent="0.4">
      <c r="B1178" t="s">
        <v>294</v>
      </c>
    </row>
    <row r="1179" spans="2:2" x14ac:dyDescent="0.4">
      <c r="B1179" t="s">
        <v>80</v>
      </c>
    </row>
    <row r="1180" spans="2:2" x14ac:dyDescent="0.4">
      <c r="B1180" t="s">
        <v>76</v>
      </c>
    </row>
    <row r="1181" spans="2:2" x14ac:dyDescent="0.4">
      <c r="B1181" t="s">
        <v>296</v>
      </c>
    </row>
    <row r="1182" spans="2:2" x14ac:dyDescent="0.4">
      <c r="B1182" t="s">
        <v>110</v>
      </c>
    </row>
    <row r="1183" spans="2:2" x14ac:dyDescent="0.4">
      <c r="B1183" t="s">
        <v>294</v>
      </c>
    </row>
    <row r="1184" spans="2:2" x14ac:dyDescent="0.4">
      <c r="B1184" t="s">
        <v>80</v>
      </c>
    </row>
    <row r="1185" spans="2:2" x14ac:dyDescent="0.4">
      <c r="B1185" t="s">
        <v>76</v>
      </c>
    </row>
    <row r="1186" spans="2:2" x14ac:dyDescent="0.4">
      <c r="B1186" t="s">
        <v>89</v>
      </c>
    </row>
    <row r="1187" spans="2:2" x14ac:dyDescent="0.4">
      <c r="B1187" t="s">
        <v>349</v>
      </c>
    </row>
    <row r="1188" spans="2:2" x14ac:dyDescent="0.4">
      <c r="B1188" t="s">
        <v>294</v>
      </c>
    </row>
    <row r="1189" spans="2:2" x14ac:dyDescent="0.4">
      <c r="B1189" t="s">
        <v>80</v>
      </c>
    </row>
    <row r="1190" spans="2:2" x14ac:dyDescent="0.4">
      <c r="B1190" t="s">
        <v>76</v>
      </c>
    </row>
    <row r="1191" spans="2:2" x14ac:dyDescent="0.4">
      <c r="B1191" t="s">
        <v>247</v>
      </c>
    </row>
    <row r="1192" spans="2:2" x14ac:dyDescent="0.4">
      <c r="B1192" t="s">
        <v>84</v>
      </c>
    </row>
    <row r="1193" spans="2:2" x14ac:dyDescent="0.4">
      <c r="B1193" t="s">
        <v>294</v>
      </c>
    </row>
    <row r="1194" spans="2:2" x14ac:dyDescent="0.4">
      <c r="B1194" t="s">
        <v>80</v>
      </c>
    </row>
    <row r="1195" spans="2:2" x14ac:dyDescent="0.4">
      <c r="B1195" t="s">
        <v>76</v>
      </c>
    </row>
    <row r="1196" spans="2:2" x14ac:dyDescent="0.4">
      <c r="B1196" t="s">
        <v>350</v>
      </c>
    </row>
    <row r="1197" spans="2:2" x14ac:dyDescent="0.4">
      <c r="B1197" t="s">
        <v>351</v>
      </c>
    </row>
    <row r="1198" spans="2:2" x14ac:dyDescent="0.4">
      <c r="B1198" t="s">
        <v>294</v>
      </c>
    </row>
    <row r="1199" spans="2:2" x14ac:dyDescent="0.4">
      <c r="B1199" t="s">
        <v>80</v>
      </c>
    </row>
    <row r="1200" spans="2:2" x14ac:dyDescent="0.4">
      <c r="B1200" t="s">
        <v>76</v>
      </c>
    </row>
    <row r="1201" spans="2:2" x14ac:dyDescent="0.4">
      <c r="B1201" t="s">
        <v>352</v>
      </c>
    </row>
    <row r="1202" spans="2:2" x14ac:dyDescent="0.4">
      <c r="B1202" t="s">
        <v>353</v>
      </c>
    </row>
    <row r="1203" spans="2:2" x14ac:dyDescent="0.4">
      <c r="B1203" t="s">
        <v>294</v>
      </c>
    </row>
    <row r="1204" spans="2:2" x14ac:dyDescent="0.4">
      <c r="B1204" t="s">
        <v>80</v>
      </c>
    </row>
    <row r="1205" spans="2:2" x14ac:dyDescent="0.4">
      <c r="B1205" t="s">
        <v>76</v>
      </c>
    </row>
    <row r="1206" spans="2:2" x14ac:dyDescent="0.4">
      <c r="B1206" t="s">
        <v>260</v>
      </c>
    </row>
    <row r="1207" spans="2:2" x14ac:dyDescent="0.4">
      <c r="B1207" t="s">
        <v>354</v>
      </c>
    </row>
    <row r="1208" spans="2:2" x14ac:dyDescent="0.4">
      <c r="B1208" t="s">
        <v>294</v>
      </c>
    </row>
    <row r="1209" spans="2:2" x14ac:dyDescent="0.4">
      <c r="B1209" t="s">
        <v>80</v>
      </c>
    </row>
    <row r="1210" spans="2:2" x14ac:dyDescent="0.4">
      <c r="B1210" t="s">
        <v>76</v>
      </c>
    </row>
    <row r="1211" spans="2:2" x14ac:dyDescent="0.4">
      <c r="B1211" t="s">
        <v>156</v>
      </c>
    </row>
    <row r="1212" spans="2:2" x14ac:dyDescent="0.4">
      <c r="B1212" t="s">
        <v>355</v>
      </c>
    </row>
    <row r="1213" spans="2:2" x14ac:dyDescent="0.4">
      <c r="B1213" t="s">
        <v>294</v>
      </c>
    </row>
    <row r="1214" spans="2:2" x14ac:dyDescent="0.4">
      <c r="B1214" t="s">
        <v>80</v>
      </c>
    </row>
    <row r="1215" spans="2:2" x14ac:dyDescent="0.4">
      <c r="B1215" t="s">
        <v>76</v>
      </c>
    </row>
    <row r="1216" spans="2:2" x14ac:dyDescent="0.4">
      <c r="B1216" t="s">
        <v>224</v>
      </c>
    </row>
    <row r="1217" spans="2:2" x14ac:dyDescent="0.4">
      <c r="B1217" t="s">
        <v>103</v>
      </c>
    </row>
    <row r="1218" spans="2:2" x14ac:dyDescent="0.4">
      <c r="B1218" t="s">
        <v>294</v>
      </c>
    </row>
    <row r="1219" spans="2:2" x14ac:dyDescent="0.4">
      <c r="B1219" t="s">
        <v>80</v>
      </c>
    </row>
    <row r="1220" spans="2:2" x14ac:dyDescent="0.4">
      <c r="B1220" t="s">
        <v>76</v>
      </c>
    </row>
    <row r="1221" spans="2:2" x14ac:dyDescent="0.4">
      <c r="B1221" t="s">
        <v>263</v>
      </c>
    </row>
    <row r="1222" spans="2:2" x14ac:dyDescent="0.4">
      <c r="B1222" t="s">
        <v>356</v>
      </c>
    </row>
    <row r="1223" spans="2:2" x14ac:dyDescent="0.4">
      <c r="B1223" t="s">
        <v>294</v>
      </c>
    </row>
    <row r="1224" spans="2:2" x14ac:dyDescent="0.4">
      <c r="B1224" t="s">
        <v>80</v>
      </c>
    </row>
    <row r="1225" spans="2:2" x14ac:dyDescent="0.4">
      <c r="B1225" t="s">
        <v>76</v>
      </c>
    </row>
    <row r="1226" spans="2:2" x14ac:dyDescent="0.4">
      <c r="B1226" t="s">
        <v>357</v>
      </c>
    </row>
    <row r="1227" spans="2:2" x14ac:dyDescent="0.4">
      <c r="B1227" t="s">
        <v>337</v>
      </c>
    </row>
    <row r="1228" spans="2:2" x14ac:dyDescent="0.4">
      <c r="B1228" t="s">
        <v>294</v>
      </c>
    </row>
    <row r="1229" spans="2:2" x14ac:dyDescent="0.4">
      <c r="B1229" t="s">
        <v>80</v>
      </c>
    </row>
    <row r="1230" spans="2:2" x14ac:dyDescent="0.4">
      <c r="B1230" t="s">
        <v>76</v>
      </c>
    </row>
    <row r="1231" spans="2:2" x14ac:dyDescent="0.4">
      <c r="B1231" t="s">
        <v>210</v>
      </c>
    </row>
    <row r="1232" spans="2:2" x14ac:dyDescent="0.4">
      <c r="B1232" t="s">
        <v>358</v>
      </c>
    </row>
    <row r="1233" spans="2:2" x14ac:dyDescent="0.4">
      <c r="B1233" t="s">
        <v>294</v>
      </c>
    </row>
    <row r="1234" spans="2:2" x14ac:dyDescent="0.4">
      <c r="B1234" t="s">
        <v>80</v>
      </c>
    </row>
    <row r="1235" spans="2:2" x14ac:dyDescent="0.4">
      <c r="B1235" t="s">
        <v>76</v>
      </c>
    </row>
    <row r="1236" spans="2:2" x14ac:dyDescent="0.4">
      <c r="B1236" t="s">
        <v>359</v>
      </c>
    </row>
    <row r="1237" spans="2:2" x14ac:dyDescent="0.4">
      <c r="B1237" t="s">
        <v>338</v>
      </c>
    </row>
    <row r="1238" spans="2:2" x14ac:dyDescent="0.4">
      <c r="B1238" t="s">
        <v>294</v>
      </c>
    </row>
    <row r="1239" spans="2:2" x14ac:dyDescent="0.4">
      <c r="B1239" t="s">
        <v>80</v>
      </c>
    </row>
    <row r="1240" spans="2:2" x14ac:dyDescent="0.4">
      <c r="B1240" t="s">
        <v>76</v>
      </c>
    </row>
    <row r="1241" spans="2:2" x14ac:dyDescent="0.4">
      <c r="B1241" t="s">
        <v>342</v>
      </c>
    </row>
    <row r="1242" spans="2:2" x14ac:dyDescent="0.4">
      <c r="B1242" t="s">
        <v>124</v>
      </c>
    </row>
    <row r="1243" spans="2:2" x14ac:dyDescent="0.4">
      <c r="B1243" t="s">
        <v>294</v>
      </c>
    </row>
    <row r="1244" spans="2:2" x14ac:dyDescent="0.4">
      <c r="B1244" t="s">
        <v>80</v>
      </c>
    </row>
    <row r="1245" spans="2:2" x14ac:dyDescent="0.4">
      <c r="B1245" t="s">
        <v>76</v>
      </c>
    </row>
    <row r="1246" spans="2:2" x14ac:dyDescent="0.4">
      <c r="B1246" t="s">
        <v>360</v>
      </c>
    </row>
    <row r="1247" spans="2:2" x14ac:dyDescent="0.4">
      <c r="B1247" t="s">
        <v>361</v>
      </c>
    </row>
    <row r="1248" spans="2:2" x14ac:dyDescent="0.4">
      <c r="B1248" t="s">
        <v>294</v>
      </c>
    </row>
    <row r="1249" spans="2:2" x14ac:dyDescent="0.4">
      <c r="B1249" t="s">
        <v>80</v>
      </c>
    </row>
    <row r="1250" spans="2:2" x14ac:dyDescent="0.4">
      <c r="B1250" t="s">
        <v>76</v>
      </c>
    </row>
    <row r="1251" spans="2:2" x14ac:dyDescent="0.4">
      <c r="B1251" t="s">
        <v>324</v>
      </c>
    </row>
    <row r="1252" spans="2:2" x14ac:dyDescent="0.4">
      <c r="B1252" t="s">
        <v>362</v>
      </c>
    </row>
    <row r="1253" spans="2:2" x14ac:dyDescent="0.4">
      <c r="B1253" t="s">
        <v>294</v>
      </c>
    </row>
    <row r="1254" spans="2:2" x14ac:dyDescent="0.4">
      <c r="B1254" t="s">
        <v>80</v>
      </c>
    </row>
    <row r="1255" spans="2:2" x14ac:dyDescent="0.4">
      <c r="B1255" t="s">
        <v>76</v>
      </c>
    </row>
    <row r="1256" spans="2:2" x14ac:dyDescent="0.4">
      <c r="B1256" t="s">
        <v>125</v>
      </c>
    </row>
    <row r="1257" spans="2:2" x14ac:dyDescent="0.4">
      <c r="B1257" t="s">
        <v>363</v>
      </c>
    </row>
    <row r="1258" spans="2:2" x14ac:dyDescent="0.4">
      <c r="B1258" t="s">
        <v>294</v>
      </c>
    </row>
    <row r="1259" spans="2:2" x14ac:dyDescent="0.4">
      <c r="B1259" t="s">
        <v>80</v>
      </c>
    </row>
    <row r="1260" spans="2:2" x14ac:dyDescent="0.4">
      <c r="B1260" t="s">
        <v>76</v>
      </c>
    </row>
    <row r="1261" spans="2:2" x14ac:dyDescent="0.4">
      <c r="B1261" t="s">
        <v>347</v>
      </c>
    </row>
    <row r="1262" spans="2:2" x14ac:dyDescent="0.4">
      <c r="B1262" t="s">
        <v>309</v>
      </c>
    </row>
    <row r="1263" spans="2:2" x14ac:dyDescent="0.4">
      <c r="B1263" t="s">
        <v>294</v>
      </c>
    </row>
    <row r="1264" spans="2:2" x14ac:dyDescent="0.4">
      <c r="B1264" t="s">
        <v>80</v>
      </c>
    </row>
    <row r="1265" spans="2:2" x14ac:dyDescent="0.4">
      <c r="B1265" t="s">
        <v>76</v>
      </c>
    </row>
    <row r="1266" spans="2:2" x14ac:dyDescent="0.4">
      <c r="B1266" t="s">
        <v>364</v>
      </c>
    </row>
    <row r="1267" spans="2:2" x14ac:dyDescent="0.4">
      <c r="B1267" t="s">
        <v>365</v>
      </c>
    </row>
    <row r="1268" spans="2:2" x14ac:dyDescent="0.4">
      <c r="B1268" t="s">
        <v>294</v>
      </c>
    </row>
    <row r="1269" spans="2:2" x14ac:dyDescent="0.4">
      <c r="B1269" t="s">
        <v>80</v>
      </c>
    </row>
    <row r="1270" spans="2:2" x14ac:dyDescent="0.4">
      <c r="B1270" t="s">
        <v>76</v>
      </c>
    </row>
    <row r="1271" spans="2:2" x14ac:dyDescent="0.4">
      <c r="B1271" t="s">
        <v>366</v>
      </c>
    </row>
    <row r="1272" spans="2:2" x14ac:dyDescent="0.4">
      <c r="B1272" t="s">
        <v>208</v>
      </c>
    </row>
    <row r="1273" spans="2:2" x14ac:dyDescent="0.4">
      <c r="B1273" t="s">
        <v>294</v>
      </c>
    </row>
    <row r="1274" spans="2:2" x14ac:dyDescent="0.4">
      <c r="B1274" t="s">
        <v>80</v>
      </c>
    </row>
    <row r="1275" spans="2:2" x14ac:dyDescent="0.4">
      <c r="B1275" t="s">
        <v>76</v>
      </c>
    </row>
    <row r="1276" spans="2:2" x14ac:dyDescent="0.4">
      <c r="B1276" t="s">
        <v>93</v>
      </c>
    </row>
    <row r="1277" spans="2:2" x14ac:dyDescent="0.4">
      <c r="B1277" t="s">
        <v>367</v>
      </c>
    </row>
    <row r="1278" spans="2:2" x14ac:dyDescent="0.4">
      <c r="B1278" t="s">
        <v>294</v>
      </c>
    </row>
    <row r="1279" spans="2:2" x14ac:dyDescent="0.4">
      <c r="B1279" t="s">
        <v>80</v>
      </c>
    </row>
    <row r="1280" spans="2:2" x14ac:dyDescent="0.4">
      <c r="B1280" t="s">
        <v>76</v>
      </c>
    </row>
    <row r="1281" spans="2:2" x14ac:dyDescent="0.4">
      <c r="B1281" t="s">
        <v>368</v>
      </c>
    </row>
    <row r="1282" spans="2:2" x14ac:dyDescent="0.4">
      <c r="B1282" t="s">
        <v>338</v>
      </c>
    </row>
    <row r="1283" spans="2:2" x14ac:dyDescent="0.4">
      <c r="B1283" t="s">
        <v>294</v>
      </c>
    </row>
    <row r="1284" spans="2:2" x14ac:dyDescent="0.4">
      <c r="B1284" t="s">
        <v>80</v>
      </c>
    </row>
    <row r="1285" spans="2:2" x14ac:dyDescent="0.4">
      <c r="B1285" t="s">
        <v>76</v>
      </c>
    </row>
    <row r="1286" spans="2:2" x14ac:dyDescent="0.4">
      <c r="B1286" t="s">
        <v>369</v>
      </c>
    </row>
    <row r="1287" spans="2:2" x14ac:dyDescent="0.4">
      <c r="B1287" t="s">
        <v>370</v>
      </c>
    </row>
    <row r="1288" spans="2:2" x14ac:dyDescent="0.4">
      <c r="B1288" t="s">
        <v>294</v>
      </c>
    </row>
    <row r="1289" spans="2:2" x14ac:dyDescent="0.4">
      <c r="B1289" t="s">
        <v>80</v>
      </c>
    </row>
    <row r="1290" spans="2:2" x14ac:dyDescent="0.4">
      <c r="B1290" t="s">
        <v>76</v>
      </c>
    </row>
    <row r="1291" spans="2:2" x14ac:dyDescent="0.4">
      <c r="B1291" t="s">
        <v>371</v>
      </c>
    </row>
    <row r="1292" spans="2:2" x14ac:dyDescent="0.4">
      <c r="B1292" t="s">
        <v>110</v>
      </c>
    </row>
    <row r="1293" spans="2:2" x14ac:dyDescent="0.4">
      <c r="B1293" t="s">
        <v>294</v>
      </c>
    </row>
    <row r="1294" spans="2:2" x14ac:dyDescent="0.4">
      <c r="B1294" t="s">
        <v>80</v>
      </c>
    </row>
    <row r="1295" spans="2:2" x14ac:dyDescent="0.4">
      <c r="B1295" t="s">
        <v>76</v>
      </c>
    </row>
    <row r="1296" spans="2:2" x14ac:dyDescent="0.4">
      <c r="B1296" t="s">
        <v>372</v>
      </c>
    </row>
    <row r="1297" spans="2:2" x14ac:dyDescent="0.4">
      <c r="B1297" t="s">
        <v>373</v>
      </c>
    </row>
    <row r="1298" spans="2:2" x14ac:dyDescent="0.4">
      <c r="B1298" t="s">
        <v>294</v>
      </c>
    </row>
    <row r="1299" spans="2:2" x14ac:dyDescent="0.4">
      <c r="B1299" t="s">
        <v>80</v>
      </c>
    </row>
    <row r="1300" spans="2:2" x14ac:dyDescent="0.4">
      <c r="B1300" t="s">
        <v>76</v>
      </c>
    </row>
    <row r="1301" spans="2:2" x14ac:dyDescent="0.4">
      <c r="B1301" t="s">
        <v>374</v>
      </c>
    </row>
    <row r="1302" spans="2:2" x14ac:dyDescent="0.4">
      <c r="B1302" t="s">
        <v>120</v>
      </c>
    </row>
    <row r="1303" spans="2:2" x14ac:dyDescent="0.4">
      <c r="B1303" t="s">
        <v>294</v>
      </c>
    </row>
    <row r="1304" spans="2:2" x14ac:dyDescent="0.4">
      <c r="B1304" t="s">
        <v>80</v>
      </c>
    </row>
    <row r="1305" spans="2:2" x14ac:dyDescent="0.4">
      <c r="B1305" t="s">
        <v>76</v>
      </c>
    </row>
    <row r="1306" spans="2:2" x14ac:dyDescent="0.4">
      <c r="B1306" t="s">
        <v>306</v>
      </c>
    </row>
    <row r="1307" spans="2:2" x14ac:dyDescent="0.4">
      <c r="B1307" t="s">
        <v>134</v>
      </c>
    </row>
    <row r="1308" spans="2:2" x14ac:dyDescent="0.4">
      <c r="B1308" t="s">
        <v>294</v>
      </c>
    </row>
    <row r="1309" spans="2:2" x14ac:dyDescent="0.4">
      <c r="B1309" t="s">
        <v>80</v>
      </c>
    </row>
    <row r="1310" spans="2:2" x14ac:dyDescent="0.4">
      <c r="B1310" t="s">
        <v>76</v>
      </c>
    </row>
    <row r="1311" spans="2:2" x14ac:dyDescent="0.4">
      <c r="B1311" t="s">
        <v>83</v>
      </c>
    </row>
    <row r="1312" spans="2:2" x14ac:dyDescent="0.4">
      <c r="B1312" t="s">
        <v>144</v>
      </c>
    </row>
    <row r="1313" spans="2:2" x14ac:dyDescent="0.4">
      <c r="B1313" t="s">
        <v>294</v>
      </c>
    </row>
    <row r="1314" spans="2:2" x14ac:dyDescent="0.4">
      <c r="B1314" t="s">
        <v>80</v>
      </c>
    </row>
    <row r="1315" spans="2:2" x14ac:dyDescent="0.4">
      <c r="B1315" t="s">
        <v>76</v>
      </c>
    </row>
    <row r="1316" spans="2:2" x14ac:dyDescent="0.4">
      <c r="B1316" t="s">
        <v>327</v>
      </c>
    </row>
    <row r="1317" spans="2:2" x14ac:dyDescent="0.4">
      <c r="B1317" t="s">
        <v>100</v>
      </c>
    </row>
    <row r="1318" spans="2:2" x14ac:dyDescent="0.4">
      <c r="B1318" t="s">
        <v>294</v>
      </c>
    </row>
    <row r="1319" spans="2:2" x14ac:dyDescent="0.4">
      <c r="B1319" t="s">
        <v>80</v>
      </c>
    </row>
    <row r="1320" spans="2:2" x14ac:dyDescent="0.4">
      <c r="B1320" t="s">
        <v>76</v>
      </c>
    </row>
    <row r="1321" spans="2:2" x14ac:dyDescent="0.4">
      <c r="B1321" t="s">
        <v>375</v>
      </c>
    </row>
    <row r="1322" spans="2:2" x14ac:dyDescent="0.4">
      <c r="B1322" t="s">
        <v>376</v>
      </c>
    </row>
    <row r="1323" spans="2:2" x14ac:dyDescent="0.4">
      <c r="B1323" t="s">
        <v>294</v>
      </c>
    </row>
    <row r="1324" spans="2:2" x14ac:dyDescent="0.4">
      <c r="B1324" t="s">
        <v>80</v>
      </c>
    </row>
    <row r="1325" spans="2:2" x14ac:dyDescent="0.4">
      <c r="B1325" t="s">
        <v>76</v>
      </c>
    </row>
    <row r="1326" spans="2:2" x14ac:dyDescent="0.4">
      <c r="B1326" t="s">
        <v>299</v>
      </c>
    </row>
    <row r="1327" spans="2:2" x14ac:dyDescent="0.4">
      <c r="B1327" t="s">
        <v>377</v>
      </c>
    </row>
    <row r="1328" spans="2:2" x14ac:dyDescent="0.4">
      <c r="B1328" t="s">
        <v>294</v>
      </c>
    </row>
    <row r="1329" spans="2:2" x14ac:dyDescent="0.4">
      <c r="B1329" t="s">
        <v>80</v>
      </c>
    </row>
    <row r="1330" spans="2:2" x14ac:dyDescent="0.4">
      <c r="B1330" t="s">
        <v>76</v>
      </c>
    </row>
    <row r="1331" spans="2:2" x14ac:dyDescent="0.4">
      <c r="B1331" t="s">
        <v>305</v>
      </c>
    </row>
    <row r="1332" spans="2:2" x14ac:dyDescent="0.4">
      <c r="B1332" t="s">
        <v>227</v>
      </c>
    </row>
    <row r="1333" spans="2:2" x14ac:dyDescent="0.4">
      <c r="B1333" t="s">
        <v>294</v>
      </c>
    </row>
    <row r="1334" spans="2:2" x14ac:dyDescent="0.4">
      <c r="B1334" t="s">
        <v>80</v>
      </c>
    </row>
    <row r="1335" spans="2:2" x14ac:dyDescent="0.4">
      <c r="B1335" t="s">
        <v>76</v>
      </c>
    </row>
    <row r="1336" spans="2:2" x14ac:dyDescent="0.4">
      <c r="B1336" t="s">
        <v>327</v>
      </c>
    </row>
    <row r="1337" spans="2:2" x14ac:dyDescent="0.4">
      <c r="B1337" t="s">
        <v>126</v>
      </c>
    </row>
    <row r="1338" spans="2:2" x14ac:dyDescent="0.4">
      <c r="B1338" t="s">
        <v>294</v>
      </c>
    </row>
    <row r="1339" spans="2:2" x14ac:dyDescent="0.4">
      <c r="B1339" t="s">
        <v>80</v>
      </c>
    </row>
    <row r="1340" spans="2:2" x14ac:dyDescent="0.4">
      <c r="B1340" t="s">
        <v>76</v>
      </c>
    </row>
    <row r="1341" spans="2:2" x14ac:dyDescent="0.4">
      <c r="B1341" t="s">
        <v>218</v>
      </c>
    </row>
    <row r="1342" spans="2:2" x14ac:dyDescent="0.4">
      <c r="B1342" t="s">
        <v>378</v>
      </c>
    </row>
    <row r="1343" spans="2:2" x14ac:dyDescent="0.4">
      <c r="B1343" t="s">
        <v>294</v>
      </c>
    </row>
    <row r="1344" spans="2:2" x14ac:dyDescent="0.4">
      <c r="B1344" t="s">
        <v>80</v>
      </c>
    </row>
    <row r="1345" spans="2:2" x14ac:dyDescent="0.4">
      <c r="B1345" t="s">
        <v>76</v>
      </c>
    </row>
    <row r="1346" spans="2:2" x14ac:dyDescent="0.4">
      <c r="B1346" t="s">
        <v>221</v>
      </c>
    </row>
    <row r="1347" spans="2:2" x14ac:dyDescent="0.4">
      <c r="B1347" t="s">
        <v>379</v>
      </c>
    </row>
    <row r="1348" spans="2:2" x14ac:dyDescent="0.4">
      <c r="B1348" t="s">
        <v>294</v>
      </c>
    </row>
    <row r="1349" spans="2:2" x14ac:dyDescent="0.4">
      <c r="B1349" t="s">
        <v>80</v>
      </c>
    </row>
    <row r="1350" spans="2:2" x14ac:dyDescent="0.4">
      <c r="B1350" t="s">
        <v>76</v>
      </c>
    </row>
    <row r="1351" spans="2:2" x14ac:dyDescent="0.4">
      <c r="B1351" t="s">
        <v>364</v>
      </c>
    </row>
    <row r="1352" spans="2:2" x14ac:dyDescent="0.4">
      <c r="B1352" t="s">
        <v>380</v>
      </c>
    </row>
    <row r="1353" spans="2:2" x14ac:dyDescent="0.4">
      <c r="B1353" t="s">
        <v>294</v>
      </c>
    </row>
    <row r="1354" spans="2:2" x14ac:dyDescent="0.4">
      <c r="B1354" t="s">
        <v>80</v>
      </c>
    </row>
    <row r="1355" spans="2:2" x14ac:dyDescent="0.4">
      <c r="B1355" t="s">
        <v>76</v>
      </c>
    </row>
    <row r="1356" spans="2:2" x14ac:dyDescent="0.4">
      <c r="B1356" t="s">
        <v>263</v>
      </c>
    </row>
    <row r="1357" spans="2:2" x14ac:dyDescent="0.4">
      <c r="B1357" t="s">
        <v>381</v>
      </c>
    </row>
    <row r="1358" spans="2:2" x14ac:dyDescent="0.4">
      <c r="B1358" t="s">
        <v>294</v>
      </c>
    </row>
    <row r="1359" spans="2:2" x14ac:dyDescent="0.4">
      <c r="B1359" t="s">
        <v>80</v>
      </c>
    </row>
    <row r="1360" spans="2:2" x14ac:dyDescent="0.4">
      <c r="B1360" t="s">
        <v>76</v>
      </c>
    </row>
    <row r="1361" spans="2:2" x14ac:dyDescent="0.4">
      <c r="B1361" t="s">
        <v>195</v>
      </c>
    </row>
    <row r="1362" spans="2:2" x14ac:dyDescent="0.4">
      <c r="B1362" t="s">
        <v>382</v>
      </c>
    </row>
    <row r="1363" spans="2:2" x14ac:dyDescent="0.4">
      <c r="B1363" t="s">
        <v>294</v>
      </c>
    </row>
    <row r="1364" spans="2:2" x14ac:dyDescent="0.4">
      <c r="B1364" t="s">
        <v>80</v>
      </c>
    </row>
    <row r="1365" spans="2:2" x14ac:dyDescent="0.4">
      <c r="B1365" t="s">
        <v>76</v>
      </c>
    </row>
    <row r="1366" spans="2:2" x14ac:dyDescent="0.4">
      <c r="B1366" t="s">
        <v>383</v>
      </c>
    </row>
    <row r="1367" spans="2:2" x14ac:dyDescent="0.4">
      <c r="B1367" t="s">
        <v>275</v>
      </c>
    </row>
    <row r="1368" spans="2:2" x14ac:dyDescent="0.4">
      <c r="B1368" t="s">
        <v>294</v>
      </c>
    </row>
    <row r="1369" spans="2:2" x14ac:dyDescent="0.4">
      <c r="B1369" t="s">
        <v>80</v>
      </c>
    </row>
    <row r="1370" spans="2:2" x14ac:dyDescent="0.4">
      <c r="B1370" t="s">
        <v>76</v>
      </c>
    </row>
    <row r="1371" spans="2:2" x14ac:dyDescent="0.4">
      <c r="B1371" t="s">
        <v>384</v>
      </c>
    </row>
    <row r="1372" spans="2:2" x14ac:dyDescent="0.4">
      <c r="B1372" t="s">
        <v>362</v>
      </c>
    </row>
    <row r="1373" spans="2:2" x14ac:dyDescent="0.4">
      <c r="B1373" t="s">
        <v>294</v>
      </c>
    </row>
    <row r="1374" spans="2:2" x14ac:dyDescent="0.4">
      <c r="B1374" t="s">
        <v>80</v>
      </c>
    </row>
    <row r="1375" spans="2:2" x14ac:dyDescent="0.4">
      <c r="B1375" t="s">
        <v>76</v>
      </c>
    </row>
    <row r="1376" spans="2:2" x14ac:dyDescent="0.4">
      <c r="B1376" t="s">
        <v>137</v>
      </c>
    </row>
    <row r="1377" spans="2:2" x14ac:dyDescent="0.4">
      <c r="B1377" t="s">
        <v>385</v>
      </c>
    </row>
    <row r="1378" spans="2:2" x14ac:dyDescent="0.4">
      <c r="B1378" t="s">
        <v>294</v>
      </c>
    </row>
    <row r="1379" spans="2:2" x14ac:dyDescent="0.4">
      <c r="B1379" t="s">
        <v>80</v>
      </c>
    </row>
    <row r="1380" spans="2:2" x14ac:dyDescent="0.4">
      <c r="B1380" t="s">
        <v>76</v>
      </c>
    </row>
    <row r="1381" spans="2:2" x14ac:dyDescent="0.4">
      <c r="B1381" t="s">
        <v>214</v>
      </c>
    </row>
    <row r="1382" spans="2:2" x14ac:dyDescent="0.4">
      <c r="B1382" t="s">
        <v>386</v>
      </c>
    </row>
    <row r="1383" spans="2:2" x14ac:dyDescent="0.4">
      <c r="B1383" t="s">
        <v>294</v>
      </c>
    </row>
    <row r="1384" spans="2:2" x14ac:dyDescent="0.4">
      <c r="B1384" t="s">
        <v>80</v>
      </c>
    </row>
    <row r="1385" spans="2:2" x14ac:dyDescent="0.4">
      <c r="B1385" t="s">
        <v>76</v>
      </c>
    </row>
    <row r="1386" spans="2:2" x14ac:dyDescent="0.4">
      <c r="B1386" t="s">
        <v>179</v>
      </c>
    </row>
    <row r="1387" spans="2:2" x14ac:dyDescent="0.4">
      <c r="B1387" t="s">
        <v>178</v>
      </c>
    </row>
    <row r="1388" spans="2:2" x14ac:dyDescent="0.4">
      <c r="B1388" t="s">
        <v>294</v>
      </c>
    </row>
    <row r="1389" spans="2:2" x14ac:dyDescent="0.4">
      <c r="B1389" t="s">
        <v>80</v>
      </c>
    </row>
    <row r="1390" spans="2:2" x14ac:dyDescent="0.4">
      <c r="B1390" t="s">
        <v>76</v>
      </c>
    </row>
    <row r="1391" spans="2:2" x14ac:dyDescent="0.4">
      <c r="B1391" t="s">
        <v>387</v>
      </c>
    </row>
    <row r="1392" spans="2:2" x14ac:dyDescent="0.4">
      <c r="B1392" t="s">
        <v>388</v>
      </c>
    </row>
    <row r="1393" spans="2:2" x14ac:dyDescent="0.4">
      <c r="B1393" t="s">
        <v>294</v>
      </c>
    </row>
    <row r="1394" spans="2:2" x14ac:dyDescent="0.4">
      <c r="B1394" t="s">
        <v>80</v>
      </c>
    </row>
    <row r="1395" spans="2:2" x14ac:dyDescent="0.4">
      <c r="B1395" t="s">
        <v>76</v>
      </c>
    </row>
    <row r="1396" spans="2:2" x14ac:dyDescent="0.4">
      <c r="B1396" t="s">
        <v>143</v>
      </c>
    </row>
    <row r="1397" spans="2:2" x14ac:dyDescent="0.4">
      <c r="B1397" t="s">
        <v>389</v>
      </c>
    </row>
    <row r="1398" spans="2:2" x14ac:dyDescent="0.4">
      <c r="B1398" t="s">
        <v>294</v>
      </c>
    </row>
    <row r="1399" spans="2:2" x14ac:dyDescent="0.4">
      <c r="B1399" t="s">
        <v>80</v>
      </c>
    </row>
    <row r="1400" spans="2:2" x14ac:dyDescent="0.4">
      <c r="B1400" t="s">
        <v>76</v>
      </c>
    </row>
    <row r="1401" spans="2:2" x14ac:dyDescent="0.4">
      <c r="B1401" t="s">
        <v>390</v>
      </c>
    </row>
    <row r="1402" spans="2:2" x14ac:dyDescent="0.4">
      <c r="B1402" t="s">
        <v>388</v>
      </c>
    </row>
    <row r="1403" spans="2:2" x14ac:dyDescent="0.4">
      <c r="B1403" t="s">
        <v>294</v>
      </c>
    </row>
    <row r="1404" spans="2:2" x14ac:dyDescent="0.4">
      <c r="B1404" t="s">
        <v>80</v>
      </c>
    </row>
    <row r="1405" spans="2:2" x14ac:dyDescent="0.4">
      <c r="B1405" t="s">
        <v>76</v>
      </c>
    </row>
    <row r="1406" spans="2:2" x14ac:dyDescent="0.4">
      <c r="B1406" t="s">
        <v>342</v>
      </c>
    </row>
    <row r="1407" spans="2:2" x14ac:dyDescent="0.4">
      <c r="B1407" t="s">
        <v>309</v>
      </c>
    </row>
    <row r="1408" spans="2:2" x14ac:dyDescent="0.4">
      <c r="B1408" t="s">
        <v>294</v>
      </c>
    </row>
    <row r="1409" spans="2:2" x14ac:dyDescent="0.4">
      <c r="B1409" t="s">
        <v>80</v>
      </c>
    </row>
    <row r="1410" spans="2:2" x14ac:dyDescent="0.4">
      <c r="B1410" t="s">
        <v>76</v>
      </c>
    </row>
    <row r="1411" spans="2:2" x14ac:dyDescent="0.4">
      <c r="B1411" t="s">
        <v>219</v>
      </c>
    </row>
    <row r="1412" spans="2:2" x14ac:dyDescent="0.4">
      <c r="B1412" t="s">
        <v>211</v>
      </c>
    </row>
    <row r="1413" spans="2:2" x14ac:dyDescent="0.4">
      <c r="B1413" t="s">
        <v>294</v>
      </c>
    </row>
    <row r="1414" spans="2:2" x14ac:dyDescent="0.4">
      <c r="B1414" t="s">
        <v>80</v>
      </c>
    </row>
    <row r="1415" spans="2:2" x14ac:dyDescent="0.4">
      <c r="B1415" t="s">
        <v>76</v>
      </c>
    </row>
    <row r="1416" spans="2:2" x14ac:dyDescent="0.4">
      <c r="B1416" t="s">
        <v>310</v>
      </c>
    </row>
    <row r="1417" spans="2:2" x14ac:dyDescent="0.4">
      <c r="B1417" t="s">
        <v>355</v>
      </c>
    </row>
    <row r="1418" spans="2:2" x14ac:dyDescent="0.4">
      <c r="B1418" t="s">
        <v>294</v>
      </c>
    </row>
    <row r="1419" spans="2:2" x14ac:dyDescent="0.4">
      <c r="B1419" t="s">
        <v>80</v>
      </c>
    </row>
    <row r="1420" spans="2:2" x14ac:dyDescent="0.4">
      <c r="B1420" t="s">
        <v>76</v>
      </c>
    </row>
    <row r="1421" spans="2:2" x14ac:dyDescent="0.4">
      <c r="B1421" t="s">
        <v>224</v>
      </c>
    </row>
    <row r="1422" spans="2:2" x14ac:dyDescent="0.4">
      <c r="B1422" t="s">
        <v>249</v>
      </c>
    </row>
    <row r="1423" spans="2:2" x14ac:dyDescent="0.4">
      <c r="B1423" t="s">
        <v>294</v>
      </c>
    </row>
    <row r="1424" spans="2:2" x14ac:dyDescent="0.4">
      <c r="B1424" t="s">
        <v>80</v>
      </c>
    </row>
    <row r="1425" spans="2:2" x14ac:dyDescent="0.4">
      <c r="B1425" t="s">
        <v>76</v>
      </c>
    </row>
    <row r="1426" spans="2:2" x14ac:dyDescent="0.4">
      <c r="B1426" t="s">
        <v>390</v>
      </c>
    </row>
    <row r="1427" spans="2:2" x14ac:dyDescent="0.4">
      <c r="B1427" t="s">
        <v>358</v>
      </c>
    </row>
    <row r="1428" spans="2:2" x14ac:dyDescent="0.4">
      <c r="B1428" t="s">
        <v>294</v>
      </c>
    </row>
    <row r="1429" spans="2:2" x14ac:dyDescent="0.4">
      <c r="B1429" t="s">
        <v>80</v>
      </c>
    </row>
    <row r="1430" spans="2:2" x14ac:dyDescent="0.4">
      <c r="B1430" t="s">
        <v>76</v>
      </c>
    </row>
    <row r="1431" spans="2:2" x14ac:dyDescent="0.4">
      <c r="B1431" t="s">
        <v>203</v>
      </c>
    </row>
    <row r="1432" spans="2:2" x14ac:dyDescent="0.4">
      <c r="B1432" t="s">
        <v>391</v>
      </c>
    </row>
    <row r="1433" spans="2:2" x14ac:dyDescent="0.4">
      <c r="B1433" t="s">
        <v>294</v>
      </c>
    </row>
    <row r="1434" spans="2:2" x14ac:dyDescent="0.4">
      <c r="B1434" t="s">
        <v>80</v>
      </c>
    </row>
    <row r="1435" spans="2:2" x14ac:dyDescent="0.4">
      <c r="B1435" t="s">
        <v>76</v>
      </c>
    </row>
    <row r="1436" spans="2:2" x14ac:dyDescent="0.4">
      <c r="B1436" t="s">
        <v>392</v>
      </c>
    </row>
    <row r="1437" spans="2:2" x14ac:dyDescent="0.4">
      <c r="B1437" t="s">
        <v>175</v>
      </c>
    </row>
    <row r="1438" spans="2:2" x14ac:dyDescent="0.4">
      <c r="B1438" t="s">
        <v>294</v>
      </c>
    </row>
    <row r="1439" spans="2:2" x14ac:dyDescent="0.4">
      <c r="B1439" t="s">
        <v>80</v>
      </c>
    </row>
    <row r="1440" spans="2:2" x14ac:dyDescent="0.4">
      <c r="B1440" t="s">
        <v>76</v>
      </c>
    </row>
    <row r="1441" spans="2:2" x14ac:dyDescent="0.4">
      <c r="B1441" t="s">
        <v>162</v>
      </c>
    </row>
    <row r="1442" spans="2:2" x14ac:dyDescent="0.4">
      <c r="B1442" t="s">
        <v>393</v>
      </c>
    </row>
    <row r="1443" spans="2:2" x14ac:dyDescent="0.4">
      <c r="B1443" t="s">
        <v>294</v>
      </c>
    </row>
    <row r="1444" spans="2:2" x14ac:dyDescent="0.4">
      <c r="B1444" t="s">
        <v>80</v>
      </c>
    </row>
    <row r="1445" spans="2:2" x14ac:dyDescent="0.4">
      <c r="B1445" t="s">
        <v>76</v>
      </c>
    </row>
    <row r="1446" spans="2:2" x14ac:dyDescent="0.4">
      <c r="B1446" t="s">
        <v>394</v>
      </c>
    </row>
    <row r="1447" spans="2:2" x14ac:dyDescent="0.4">
      <c r="B1447" t="s">
        <v>235</v>
      </c>
    </row>
    <row r="1448" spans="2:2" x14ac:dyDescent="0.4">
      <c r="B1448" t="s">
        <v>294</v>
      </c>
    </row>
    <row r="1449" spans="2:2" x14ac:dyDescent="0.4">
      <c r="B1449" t="s">
        <v>80</v>
      </c>
    </row>
    <row r="1450" spans="2:2" x14ac:dyDescent="0.4">
      <c r="B1450" t="s">
        <v>76</v>
      </c>
    </row>
    <row r="1451" spans="2:2" x14ac:dyDescent="0.4">
      <c r="B1451" t="s">
        <v>168</v>
      </c>
    </row>
    <row r="1452" spans="2:2" x14ac:dyDescent="0.4">
      <c r="B1452" t="s">
        <v>144</v>
      </c>
    </row>
    <row r="1453" spans="2:2" x14ac:dyDescent="0.4">
      <c r="B1453" t="s">
        <v>294</v>
      </c>
    </row>
    <row r="1454" spans="2:2" x14ac:dyDescent="0.4">
      <c r="B1454" t="s">
        <v>80</v>
      </c>
    </row>
    <row r="1455" spans="2:2" x14ac:dyDescent="0.4">
      <c r="B1455" t="s">
        <v>76</v>
      </c>
    </row>
    <row r="1456" spans="2:2" x14ac:dyDescent="0.4">
      <c r="B1456" t="s">
        <v>263</v>
      </c>
    </row>
    <row r="1457" spans="2:2" x14ac:dyDescent="0.4">
      <c r="B1457" t="s">
        <v>386</v>
      </c>
    </row>
    <row r="1458" spans="2:2" x14ac:dyDescent="0.4">
      <c r="B1458" t="s">
        <v>294</v>
      </c>
    </row>
    <row r="1459" spans="2:2" x14ac:dyDescent="0.4">
      <c r="B1459" t="s">
        <v>80</v>
      </c>
    </row>
    <row r="1460" spans="2:2" x14ac:dyDescent="0.4">
      <c r="B1460" t="s">
        <v>76</v>
      </c>
    </row>
    <row r="1461" spans="2:2" x14ac:dyDescent="0.4">
      <c r="B1461" t="s">
        <v>395</v>
      </c>
    </row>
    <row r="1462" spans="2:2" x14ac:dyDescent="0.4">
      <c r="B1462" t="s">
        <v>396</v>
      </c>
    </row>
    <row r="1463" spans="2:2" x14ac:dyDescent="0.4">
      <c r="B1463" t="s">
        <v>294</v>
      </c>
    </row>
    <row r="1464" spans="2:2" x14ac:dyDescent="0.4">
      <c r="B1464" t="s">
        <v>80</v>
      </c>
    </row>
    <row r="1465" spans="2:2" x14ac:dyDescent="0.4">
      <c r="B1465" t="s">
        <v>76</v>
      </c>
    </row>
    <row r="1466" spans="2:2" x14ac:dyDescent="0.4">
      <c r="B1466" t="s">
        <v>128</v>
      </c>
    </row>
    <row r="1467" spans="2:2" x14ac:dyDescent="0.4">
      <c r="B1467" t="s">
        <v>246</v>
      </c>
    </row>
    <row r="1468" spans="2:2" x14ac:dyDescent="0.4">
      <c r="B1468" t="s">
        <v>294</v>
      </c>
    </row>
    <row r="1469" spans="2:2" x14ac:dyDescent="0.4">
      <c r="B1469" t="s">
        <v>80</v>
      </c>
    </row>
    <row r="1470" spans="2:2" x14ac:dyDescent="0.4">
      <c r="B1470" t="s">
        <v>76</v>
      </c>
    </row>
    <row r="1471" spans="2:2" x14ac:dyDescent="0.4">
      <c r="B1471" t="s">
        <v>263</v>
      </c>
    </row>
    <row r="1472" spans="2:2" x14ac:dyDescent="0.4">
      <c r="B1472" t="s">
        <v>208</v>
      </c>
    </row>
    <row r="1473" spans="2:2" x14ac:dyDescent="0.4">
      <c r="B1473" t="s">
        <v>294</v>
      </c>
    </row>
    <row r="1474" spans="2:2" x14ac:dyDescent="0.4">
      <c r="B1474" t="s">
        <v>80</v>
      </c>
    </row>
    <row r="1475" spans="2:2" x14ac:dyDescent="0.4">
      <c r="B1475" t="s">
        <v>76</v>
      </c>
    </row>
    <row r="1476" spans="2:2" x14ac:dyDescent="0.4">
      <c r="B1476" t="s">
        <v>397</v>
      </c>
    </row>
    <row r="1477" spans="2:2" x14ac:dyDescent="0.4">
      <c r="B1477" t="s">
        <v>120</v>
      </c>
    </row>
    <row r="1478" spans="2:2" x14ac:dyDescent="0.4">
      <c r="B1478" t="s">
        <v>294</v>
      </c>
    </row>
    <row r="1479" spans="2:2" x14ac:dyDescent="0.4">
      <c r="B1479" t="s">
        <v>80</v>
      </c>
    </row>
    <row r="1480" spans="2:2" x14ac:dyDescent="0.4">
      <c r="B1480" t="s">
        <v>76</v>
      </c>
    </row>
    <row r="1481" spans="2:2" x14ac:dyDescent="0.4">
      <c r="B1481" t="s">
        <v>218</v>
      </c>
    </row>
    <row r="1482" spans="2:2" x14ac:dyDescent="0.4">
      <c r="B1482" t="s">
        <v>177</v>
      </c>
    </row>
    <row r="1483" spans="2:2" x14ac:dyDescent="0.4">
      <c r="B1483" t="s">
        <v>294</v>
      </c>
    </row>
    <row r="1484" spans="2:2" x14ac:dyDescent="0.4">
      <c r="B1484" t="s">
        <v>80</v>
      </c>
    </row>
    <row r="1485" spans="2:2" x14ac:dyDescent="0.4">
      <c r="B1485" t="s">
        <v>76</v>
      </c>
    </row>
    <row r="1486" spans="2:2" x14ac:dyDescent="0.4">
      <c r="B1486" t="s">
        <v>135</v>
      </c>
    </row>
    <row r="1487" spans="2:2" x14ac:dyDescent="0.4">
      <c r="B1487" t="s">
        <v>120</v>
      </c>
    </row>
    <row r="1488" spans="2:2" x14ac:dyDescent="0.4">
      <c r="B1488" t="s">
        <v>294</v>
      </c>
    </row>
    <row r="1489" spans="2:2" x14ac:dyDescent="0.4">
      <c r="B1489" t="s">
        <v>80</v>
      </c>
    </row>
    <row r="1490" spans="2:2" x14ac:dyDescent="0.4">
      <c r="B1490" t="s">
        <v>76</v>
      </c>
    </row>
    <row r="1491" spans="2:2" x14ac:dyDescent="0.4">
      <c r="B1491" t="s">
        <v>398</v>
      </c>
    </row>
    <row r="1492" spans="2:2" x14ac:dyDescent="0.4">
      <c r="B1492" t="s">
        <v>325</v>
      </c>
    </row>
    <row r="1493" spans="2:2" x14ac:dyDescent="0.4">
      <c r="B1493" t="s">
        <v>294</v>
      </c>
    </row>
    <row r="1494" spans="2:2" x14ac:dyDescent="0.4">
      <c r="B1494" t="s">
        <v>80</v>
      </c>
    </row>
    <row r="1495" spans="2:2" x14ac:dyDescent="0.4">
      <c r="B1495" t="s">
        <v>76</v>
      </c>
    </row>
    <row r="1496" spans="2:2" x14ac:dyDescent="0.4">
      <c r="B1496" t="s">
        <v>399</v>
      </c>
    </row>
    <row r="1497" spans="2:2" x14ac:dyDescent="0.4">
      <c r="B1497" t="s">
        <v>400</v>
      </c>
    </row>
    <row r="1498" spans="2:2" x14ac:dyDescent="0.4">
      <c r="B1498" t="s">
        <v>294</v>
      </c>
    </row>
    <row r="1499" spans="2:2" x14ac:dyDescent="0.4">
      <c r="B1499" t="s">
        <v>80</v>
      </c>
    </row>
    <row r="1500" spans="2:2" x14ac:dyDescent="0.4">
      <c r="B1500" t="s">
        <v>76</v>
      </c>
    </row>
    <row r="1501" spans="2:2" x14ac:dyDescent="0.4">
      <c r="B1501" t="s">
        <v>401</v>
      </c>
    </row>
    <row r="1502" spans="2:2" x14ac:dyDescent="0.4">
      <c r="B1502" t="s">
        <v>402</v>
      </c>
    </row>
    <row r="1503" spans="2:2" x14ac:dyDescent="0.4">
      <c r="B1503" t="s">
        <v>294</v>
      </c>
    </row>
    <row r="1504" spans="2:2" x14ac:dyDescent="0.4">
      <c r="B1504" t="s">
        <v>80</v>
      </c>
    </row>
    <row r="1505" spans="2:2" x14ac:dyDescent="0.4">
      <c r="B1505" t="s">
        <v>76</v>
      </c>
    </row>
    <row r="1506" spans="2:2" x14ac:dyDescent="0.4">
      <c r="B1506" t="s">
        <v>310</v>
      </c>
    </row>
    <row r="1507" spans="2:2" x14ac:dyDescent="0.4">
      <c r="B1507" t="s">
        <v>181</v>
      </c>
    </row>
    <row r="1508" spans="2:2" x14ac:dyDescent="0.4">
      <c r="B1508" t="s">
        <v>294</v>
      </c>
    </row>
    <row r="1509" spans="2:2" x14ac:dyDescent="0.4">
      <c r="B1509" t="s">
        <v>80</v>
      </c>
    </row>
    <row r="1510" spans="2:2" x14ac:dyDescent="0.4">
      <c r="B1510" t="s">
        <v>76</v>
      </c>
    </row>
    <row r="1511" spans="2:2" x14ac:dyDescent="0.4">
      <c r="B1511" t="s">
        <v>176</v>
      </c>
    </row>
    <row r="1512" spans="2:2" x14ac:dyDescent="0.4">
      <c r="B1512" t="s">
        <v>403</v>
      </c>
    </row>
    <row r="1513" spans="2:2" x14ac:dyDescent="0.4">
      <c r="B1513" t="s">
        <v>294</v>
      </c>
    </row>
    <row r="1514" spans="2:2" x14ac:dyDescent="0.4">
      <c r="B1514" t="s">
        <v>80</v>
      </c>
    </row>
    <row r="1515" spans="2:2" x14ac:dyDescent="0.4">
      <c r="B1515" t="s">
        <v>76</v>
      </c>
    </row>
    <row r="1516" spans="2:2" x14ac:dyDescent="0.4">
      <c r="B1516" t="s">
        <v>101</v>
      </c>
    </row>
    <row r="1517" spans="2:2" x14ac:dyDescent="0.4">
      <c r="B1517" t="s">
        <v>404</v>
      </c>
    </row>
    <row r="1518" spans="2:2" x14ac:dyDescent="0.4">
      <c r="B1518" t="s">
        <v>294</v>
      </c>
    </row>
    <row r="1519" spans="2:2" x14ac:dyDescent="0.4">
      <c r="B1519" t="s">
        <v>80</v>
      </c>
    </row>
    <row r="1520" spans="2:2" x14ac:dyDescent="0.4">
      <c r="B1520" t="s">
        <v>76</v>
      </c>
    </row>
    <row r="1521" spans="2:2" x14ac:dyDescent="0.4">
      <c r="B1521" t="s">
        <v>371</v>
      </c>
    </row>
    <row r="1522" spans="2:2" x14ac:dyDescent="0.4">
      <c r="B1522" t="s">
        <v>405</v>
      </c>
    </row>
    <row r="1523" spans="2:2" x14ac:dyDescent="0.4">
      <c r="B1523" t="s">
        <v>294</v>
      </c>
    </row>
    <row r="1524" spans="2:2" x14ac:dyDescent="0.4">
      <c r="B1524" t="s">
        <v>80</v>
      </c>
    </row>
    <row r="1525" spans="2:2" x14ac:dyDescent="0.4">
      <c r="B1525" t="s">
        <v>76</v>
      </c>
    </row>
    <row r="1526" spans="2:2" x14ac:dyDescent="0.4">
      <c r="B1526" t="s">
        <v>366</v>
      </c>
    </row>
    <row r="1527" spans="2:2" x14ac:dyDescent="0.4">
      <c r="B1527" t="s">
        <v>406</v>
      </c>
    </row>
    <row r="1528" spans="2:2" x14ac:dyDescent="0.4">
      <c r="B1528" t="s">
        <v>294</v>
      </c>
    </row>
    <row r="1529" spans="2:2" x14ac:dyDescent="0.4">
      <c r="B1529" t="s">
        <v>80</v>
      </c>
    </row>
    <row r="1530" spans="2:2" x14ac:dyDescent="0.4">
      <c r="B1530" t="s">
        <v>76</v>
      </c>
    </row>
    <row r="1531" spans="2:2" x14ac:dyDescent="0.4">
      <c r="B1531" t="s">
        <v>142</v>
      </c>
    </row>
    <row r="1532" spans="2:2" x14ac:dyDescent="0.4">
      <c r="B1532" t="s">
        <v>407</v>
      </c>
    </row>
    <row r="1533" spans="2:2" x14ac:dyDescent="0.4">
      <c r="B1533" t="s">
        <v>294</v>
      </c>
    </row>
    <row r="1534" spans="2:2" x14ac:dyDescent="0.4">
      <c r="B1534" t="s">
        <v>80</v>
      </c>
    </row>
    <row r="1535" spans="2:2" x14ac:dyDescent="0.4">
      <c r="B1535" t="s">
        <v>76</v>
      </c>
    </row>
    <row r="1536" spans="2:2" x14ac:dyDescent="0.4">
      <c r="B1536" t="s">
        <v>115</v>
      </c>
    </row>
    <row r="1537" spans="2:2" x14ac:dyDescent="0.4">
      <c r="B1537" t="s">
        <v>312</v>
      </c>
    </row>
    <row r="1538" spans="2:2" x14ac:dyDescent="0.4">
      <c r="B1538" t="s">
        <v>294</v>
      </c>
    </row>
    <row r="1539" spans="2:2" x14ac:dyDescent="0.4">
      <c r="B1539" t="s">
        <v>80</v>
      </c>
    </row>
    <row r="1540" spans="2:2" x14ac:dyDescent="0.4">
      <c r="B1540" t="s">
        <v>76</v>
      </c>
    </row>
    <row r="1541" spans="2:2" x14ac:dyDescent="0.4">
      <c r="B1541" t="s">
        <v>392</v>
      </c>
    </row>
    <row r="1542" spans="2:2" x14ac:dyDescent="0.4">
      <c r="B1542" t="s">
        <v>220</v>
      </c>
    </row>
    <row r="1543" spans="2:2" x14ac:dyDescent="0.4">
      <c r="B1543" t="s">
        <v>294</v>
      </c>
    </row>
    <row r="1544" spans="2:2" x14ac:dyDescent="0.4">
      <c r="B1544" t="s">
        <v>80</v>
      </c>
    </row>
    <row r="1545" spans="2:2" x14ac:dyDescent="0.4">
      <c r="B1545" t="s">
        <v>76</v>
      </c>
    </row>
    <row r="1546" spans="2:2" x14ac:dyDescent="0.4">
      <c r="B1546" t="s">
        <v>384</v>
      </c>
    </row>
    <row r="1547" spans="2:2" x14ac:dyDescent="0.4">
      <c r="B1547" t="s">
        <v>358</v>
      </c>
    </row>
    <row r="1548" spans="2:2" x14ac:dyDescent="0.4">
      <c r="B1548" t="s">
        <v>294</v>
      </c>
    </row>
    <row r="1549" spans="2:2" x14ac:dyDescent="0.4">
      <c r="B1549" t="s">
        <v>80</v>
      </c>
    </row>
    <row r="1550" spans="2:2" x14ac:dyDescent="0.4">
      <c r="B1550" t="s">
        <v>76</v>
      </c>
    </row>
    <row r="1551" spans="2:2" x14ac:dyDescent="0.4">
      <c r="B1551" t="s">
        <v>209</v>
      </c>
    </row>
    <row r="1552" spans="2:2" x14ac:dyDescent="0.4">
      <c r="B1552" t="s">
        <v>408</v>
      </c>
    </row>
    <row r="1553" spans="2:2" x14ac:dyDescent="0.4">
      <c r="B1553" t="s">
        <v>294</v>
      </c>
    </row>
    <row r="1554" spans="2:2" x14ac:dyDescent="0.4">
      <c r="B1554" t="s">
        <v>80</v>
      </c>
    </row>
    <row r="1555" spans="2:2" x14ac:dyDescent="0.4">
      <c r="B1555" t="s">
        <v>76</v>
      </c>
    </row>
    <row r="1556" spans="2:2" x14ac:dyDescent="0.4">
      <c r="B1556" t="s">
        <v>170</v>
      </c>
    </row>
    <row r="1557" spans="2:2" x14ac:dyDescent="0.4">
      <c r="B1557" t="s">
        <v>312</v>
      </c>
    </row>
    <row r="1558" spans="2:2" x14ac:dyDescent="0.4">
      <c r="B1558" t="s">
        <v>294</v>
      </c>
    </row>
    <row r="1559" spans="2:2" x14ac:dyDescent="0.4">
      <c r="B1559" t="s">
        <v>80</v>
      </c>
    </row>
    <row r="1560" spans="2:2" x14ac:dyDescent="0.4">
      <c r="B1560" t="s">
        <v>76</v>
      </c>
    </row>
    <row r="1561" spans="2:2" x14ac:dyDescent="0.4">
      <c r="B1561" t="s">
        <v>131</v>
      </c>
    </row>
    <row r="1562" spans="2:2" x14ac:dyDescent="0.4">
      <c r="B1562" t="s">
        <v>252</v>
      </c>
    </row>
    <row r="1563" spans="2:2" x14ac:dyDescent="0.4">
      <c r="B1563" t="s">
        <v>294</v>
      </c>
    </row>
    <row r="1564" spans="2:2" x14ac:dyDescent="0.4">
      <c r="B1564" t="s">
        <v>80</v>
      </c>
    </row>
    <row r="1565" spans="2:2" x14ac:dyDescent="0.4">
      <c r="B1565" t="s">
        <v>76</v>
      </c>
    </row>
    <row r="1566" spans="2:2" x14ac:dyDescent="0.4">
      <c r="B1566" t="s">
        <v>131</v>
      </c>
    </row>
    <row r="1567" spans="2:2" x14ac:dyDescent="0.4">
      <c r="B1567" t="s">
        <v>152</v>
      </c>
    </row>
    <row r="1568" spans="2:2" x14ac:dyDescent="0.4">
      <c r="B1568" t="s">
        <v>294</v>
      </c>
    </row>
    <row r="1569" spans="2:2" x14ac:dyDescent="0.4">
      <c r="B1569" t="s">
        <v>80</v>
      </c>
    </row>
    <row r="1570" spans="2:2" x14ac:dyDescent="0.4">
      <c r="B1570" t="s">
        <v>76</v>
      </c>
    </row>
    <row r="1571" spans="2:2" x14ac:dyDescent="0.4">
      <c r="B1571" t="s">
        <v>263</v>
      </c>
    </row>
    <row r="1572" spans="2:2" x14ac:dyDescent="0.4">
      <c r="B1572" t="s">
        <v>332</v>
      </c>
    </row>
    <row r="1573" spans="2:2" x14ac:dyDescent="0.4">
      <c r="B1573" t="s">
        <v>294</v>
      </c>
    </row>
    <row r="1574" spans="2:2" x14ac:dyDescent="0.4">
      <c r="B1574" t="s">
        <v>80</v>
      </c>
    </row>
    <row r="1575" spans="2:2" x14ac:dyDescent="0.4">
      <c r="B1575" t="s">
        <v>76</v>
      </c>
    </row>
    <row r="1576" spans="2:2" x14ac:dyDescent="0.4">
      <c r="B1576" t="s">
        <v>409</v>
      </c>
    </row>
    <row r="1577" spans="2:2" x14ac:dyDescent="0.4">
      <c r="B1577" t="s">
        <v>184</v>
      </c>
    </row>
    <row r="1578" spans="2:2" x14ac:dyDescent="0.4">
      <c r="B1578" t="s">
        <v>294</v>
      </c>
    </row>
    <row r="1579" spans="2:2" x14ac:dyDescent="0.4">
      <c r="B1579" t="s">
        <v>80</v>
      </c>
    </row>
    <row r="1580" spans="2:2" x14ac:dyDescent="0.4">
      <c r="B1580" t="s">
        <v>76</v>
      </c>
    </row>
    <row r="1581" spans="2:2" x14ac:dyDescent="0.4">
      <c r="B1581" t="s">
        <v>109</v>
      </c>
    </row>
    <row r="1582" spans="2:2" x14ac:dyDescent="0.4">
      <c r="B1582" t="s">
        <v>410</v>
      </c>
    </row>
    <row r="1583" spans="2:2" x14ac:dyDescent="0.4">
      <c r="B1583" t="s">
        <v>294</v>
      </c>
    </row>
    <row r="1584" spans="2:2" x14ac:dyDescent="0.4">
      <c r="B1584" t="s">
        <v>80</v>
      </c>
    </row>
    <row r="1585" spans="2:2" x14ac:dyDescent="0.4">
      <c r="B1585" t="s">
        <v>76</v>
      </c>
    </row>
    <row r="1586" spans="2:2" x14ac:dyDescent="0.4">
      <c r="B1586" t="s">
        <v>411</v>
      </c>
    </row>
    <row r="1587" spans="2:2" x14ac:dyDescent="0.4">
      <c r="B1587" t="s">
        <v>278</v>
      </c>
    </row>
    <row r="1588" spans="2:2" x14ac:dyDescent="0.4">
      <c r="B1588" t="s">
        <v>294</v>
      </c>
    </row>
    <row r="1589" spans="2:2" x14ac:dyDescent="0.4">
      <c r="B1589" t="s">
        <v>80</v>
      </c>
    </row>
    <row r="1590" spans="2:2" x14ac:dyDescent="0.4">
      <c r="B1590" t="s">
        <v>76</v>
      </c>
    </row>
    <row r="1591" spans="2:2" x14ac:dyDescent="0.4">
      <c r="B1591" t="s">
        <v>322</v>
      </c>
    </row>
    <row r="1592" spans="2:2" x14ac:dyDescent="0.4">
      <c r="B1592" t="s">
        <v>180</v>
      </c>
    </row>
    <row r="1593" spans="2:2" x14ac:dyDescent="0.4">
      <c r="B1593" t="s">
        <v>294</v>
      </c>
    </row>
    <row r="1594" spans="2:2" x14ac:dyDescent="0.4">
      <c r="B1594" t="s">
        <v>80</v>
      </c>
    </row>
    <row r="1595" spans="2:2" x14ac:dyDescent="0.4">
      <c r="B1595" t="s">
        <v>76</v>
      </c>
    </row>
    <row r="1596" spans="2:2" x14ac:dyDescent="0.4">
      <c r="B1596" t="s">
        <v>162</v>
      </c>
    </row>
    <row r="1597" spans="2:2" x14ac:dyDescent="0.4">
      <c r="B1597" t="s">
        <v>290</v>
      </c>
    </row>
    <row r="1598" spans="2:2" x14ac:dyDescent="0.4">
      <c r="B1598" t="s">
        <v>294</v>
      </c>
    </row>
    <row r="1599" spans="2:2" x14ac:dyDescent="0.4">
      <c r="B1599" t="s">
        <v>80</v>
      </c>
    </row>
    <row r="1600" spans="2:2" x14ac:dyDescent="0.4">
      <c r="B1600" t="s">
        <v>76</v>
      </c>
    </row>
    <row r="1601" spans="2:2" x14ac:dyDescent="0.4">
      <c r="B1601" t="s">
        <v>310</v>
      </c>
    </row>
    <row r="1602" spans="2:2" x14ac:dyDescent="0.4">
      <c r="B1602" t="s">
        <v>412</v>
      </c>
    </row>
    <row r="1603" spans="2:2" x14ac:dyDescent="0.4">
      <c r="B1603" t="s">
        <v>294</v>
      </c>
    </row>
    <row r="1604" spans="2:2" x14ac:dyDescent="0.4">
      <c r="B1604" t="s">
        <v>80</v>
      </c>
    </row>
    <row r="1605" spans="2:2" x14ac:dyDescent="0.4">
      <c r="B1605" t="s">
        <v>76</v>
      </c>
    </row>
    <row r="1606" spans="2:2" x14ac:dyDescent="0.4">
      <c r="B1606" t="s">
        <v>413</v>
      </c>
    </row>
    <row r="1607" spans="2:2" x14ac:dyDescent="0.4">
      <c r="B1607" t="s">
        <v>292</v>
      </c>
    </row>
    <row r="1608" spans="2:2" x14ac:dyDescent="0.4">
      <c r="B1608" t="s">
        <v>294</v>
      </c>
    </row>
    <row r="1609" spans="2:2" x14ac:dyDescent="0.4">
      <c r="B1609" t="s">
        <v>80</v>
      </c>
    </row>
    <row r="1610" spans="2:2" x14ac:dyDescent="0.4">
      <c r="B1610" t="s">
        <v>76</v>
      </c>
    </row>
    <row r="1611" spans="2:2" x14ac:dyDescent="0.4">
      <c r="B1611" t="s">
        <v>414</v>
      </c>
    </row>
    <row r="1612" spans="2:2" x14ac:dyDescent="0.4">
      <c r="B1612" t="s">
        <v>82</v>
      </c>
    </row>
    <row r="1613" spans="2:2" x14ac:dyDescent="0.4">
      <c r="B1613" t="s">
        <v>294</v>
      </c>
    </row>
    <row r="1614" spans="2:2" x14ac:dyDescent="0.4">
      <c r="B1614" t="s">
        <v>80</v>
      </c>
    </row>
    <row r="1615" spans="2:2" x14ac:dyDescent="0.4">
      <c r="B1615" t="s">
        <v>76</v>
      </c>
    </row>
    <row r="1616" spans="2:2" x14ac:dyDescent="0.4">
      <c r="B1616" t="s">
        <v>305</v>
      </c>
    </row>
    <row r="1617" spans="2:2" x14ac:dyDescent="0.4">
      <c r="B1617" t="s">
        <v>363</v>
      </c>
    </row>
    <row r="1618" spans="2:2" x14ac:dyDescent="0.4">
      <c r="B1618" t="s">
        <v>294</v>
      </c>
    </row>
    <row r="1619" spans="2:2" x14ac:dyDescent="0.4">
      <c r="B1619" t="s">
        <v>80</v>
      </c>
    </row>
    <row r="1620" spans="2:2" x14ac:dyDescent="0.4">
      <c r="B1620" t="s">
        <v>76</v>
      </c>
    </row>
    <row r="1621" spans="2:2" x14ac:dyDescent="0.4">
      <c r="B1621" t="s">
        <v>384</v>
      </c>
    </row>
    <row r="1622" spans="2:2" x14ac:dyDescent="0.4">
      <c r="B1622" t="s">
        <v>334</v>
      </c>
    </row>
    <row r="1623" spans="2:2" x14ac:dyDescent="0.4">
      <c r="B1623" t="s">
        <v>294</v>
      </c>
    </row>
    <row r="1624" spans="2:2" x14ac:dyDescent="0.4">
      <c r="B1624" t="s">
        <v>80</v>
      </c>
    </row>
    <row r="1625" spans="2:2" x14ac:dyDescent="0.4">
      <c r="B1625" t="s">
        <v>76</v>
      </c>
    </row>
    <row r="1626" spans="2:2" x14ac:dyDescent="0.4">
      <c r="B1626" t="s">
        <v>117</v>
      </c>
    </row>
    <row r="1627" spans="2:2" x14ac:dyDescent="0.4">
      <c r="B1627" t="s">
        <v>256</v>
      </c>
    </row>
    <row r="1628" spans="2:2" x14ac:dyDescent="0.4">
      <c r="B1628" t="s">
        <v>294</v>
      </c>
    </row>
    <row r="1629" spans="2:2" x14ac:dyDescent="0.4">
      <c r="B1629" t="s">
        <v>80</v>
      </c>
    </row>
    <row r="1630" spans="2:2" x14ac:dyDescent="0.4">
      <c r="B1630" t="s">
        <v>76</v>
      </c>
    </row>
    <row r="1631" spans="2:2" x14ac:dyDescent="0.4">
      <c r="B1631" t="s">
        <v>415</v>
      </c>
    </row>
    <row r="1632" spans="2:2" x14ac:dyDescent="0.4">
      <c r="B1632" t="s">
        <v>268</v>
      </c>
    </row>
    <row r="1633" spans="2:2" x14ac:dyDescent="0.4">
      <c r="B1633" t="s">
        <v>294</v>
      </c>
    </row>
    <row r="1634" spans="2:2" x14ac:dyDescent="0.4">
      <c r="B1634" t="s">
        <v>80</v>
      </c>
    </row>
    <row r="1635" spans="2:2" x14ac:dyDescent="0.4">
      <c r="B1635" t="s">
        <v>76</v>
      </c>
    </row>
    <row r="1636" spans="2:2" x14ac:dyDescent="0.4">
      <c r="B1636" t="s">
        <v>89</v>
      </c>
    </row>
    <row r="1637" spans="2:2" x14ac:dyDescent="0.4">
      <c r="B1637" t="s">
        <v>416</v>
      </c>
    </row>
    <row r="1638" spans="2:2" x14ac:dyDescent="0.4">
      <c r="B1638" t="s">
        <v>294</v>
      </c>
    </row>
    <row r="1639" spans="2:2" x14ac:dyDescent="0.4">
      <c r="B1639" t="s">
        <v>80</v>
      </c>
    </row>
    <row r="1640" spans="2:2" x14ac:dyDescent="0.4">
      <c r="B1640" t="s">
        <v>76</v>
      </c>
    </row>
    <row r="1641" spans="2:2" x14ac:dyDescent="0.4">
      <c r="B1641" t="s">
        <v>371</v>
      </c>
    </row>
    <row r="1642" spans="2:2" x14ac:dyDescent="0.4">
      <c r="B1642" t="s">
        <v>298</v>
      </c>
    </row>
    <row r="1643" spans="2:2" x14ac:dyDescent="0.4">
      <c r="B1643" t="s">
        <v>294</v>
      </c>
    </row>
    <row r="1644" spans="2:2" x14ac:dyDescent="0.4">
      <c r="B1644" t="s">
        <v>80</v>
      </c>
    </row>
    <row r="1645" spans="2:2" x14ac:dyDescent="0.4">
      <c r="B1645" t="s">
        <v>76</v>
      </c>
    </row>
    <row r="1646" spans="2:2" x14ac:dyDescent="0.4">
      <c r="B1646" t="s">
        <v>142</v>
      </c>
    </row>
    <row r="1647" spans="2:2" x14ac:dyDescent="0.4">
      <c r="B1647" t="s">
        <v>114</v>
      </c>
    </row>
    <row r="1648" spans="2:2" x14ac:dyDescent="0.4">
      <c r="B1648" t="s">
        <v>294</v>
      </c>
    </row>
    <row r="1649" spans="2:2" x14ac:dyDescent="0.4">
      <c r="B1649" t="s">
        <v>80</v>
      </c>
    </row>
    <row r="1650" spans="2:2" x14ac:dyDescent="0.4">
      <c r="B1650" t="s">
        <v>76</v>
      </c>
    </row>
    <row r="1651" spans="2:2" x14ac:dyDescent="0.4">
      <c r="B1651" t="s">
        <v>417</v>
      </c>
    </row>
    <row r="1652" spans="2:2" x14ac:dyDescent="0.4">
      <c r="B1652" t="s">
        <v>418</v>
      </c>
    </row>
    <row r="1653" spans="2:2" x14ac:dyDescent="0.4">
      <c r="B1653" t="s">
        <v>294</v>
      </c>
    </row>
    <row r="1654" spans="2:2" x14ac:dyDescent="0.4">
      <c r="B1654" t="s">
        <v>80</v>
      </c>
    </row>
    <row r="1655" spans="2:2" x14ac:dyDescent="0.4">
      <c r="B1655" t="s">
        <v>76</v>
      </c>
    </row>
    <row r="1656" spans="2:2" x14ac:dyDescent="0.4">
      <c r="B1656" t="s">
        <v>357</v>
      </c>
    </row>
    <row r="1657" spans="2:2" x14ac:dyDescent="0.4">
      <c r="B1657" t="s">
        <v>419</v>
      </c>
    </row>
    <row r="1658" spans="2:2" x14ac:dyDescent="0.4">
      <c r="B1658" t="s">
        <v>294</v>
      </c>
    </row>
    <row r="1659" spans="2:2" x14ac:dyDescent="0.4">
      <c r="B1659" t="s">
        <v>80</v>
      </c>
    </row>
    <row r="1660" spans="2:2" x14ac:dyDescent="0.4">
      <c r="B1660" t="s">
        <v>76</v>
      </c>
    </row>
    <row r="1661" spans="2:2" x14ac:dyDescent="0.4">
      <c r="B1661" t="s">
        <v>111</v>
      </c>
    </row>
    <row r="1662" spans="2:2" x14ac:dyDescent="0.4">
      <c r="B1662" t="s">
        <v>84</v>
      </c>
    </row>
    <row r="1663" spans="2:2" x14ac:dyDescent="0.4">
      <c r="B1663" t="s">
        <v>294</v>
      </c>
    </row>
    <row r="1664" spans="2:2" x14ac:dyDescent="0.4">
      <c r="B1664" t="s">
        <v>80</v>
      </c>
    </row>
    <row r="1665" spans="2:2" x14ac:dyDescent="0.4">
      <c r="B1665" t="s">
        <v>76</v>
      </c>
    </row>
    <row r="1666" spans="2:2" x14ac:dyDescent="0.4">
      <c r="B1666" t="s">
        <v>327</v>
      </c>
    </row>
    <row r="1667" spans="2:2" x14ac:dyDescent="0.4">
      <c r="B1667" t="s">
        <v>223</v>
      </c>
    </row>
    <row r="1668" spans="2:2" x14ac:dyDescent="0.4">
      <c r="B1668" t="s">
        <v>294</v>
      </c>
    </row>
    <row r="1669" spans="2:2" x14ac:dyDescent="0.4">
      <c r="B1669" t="s">
        <v>80</v>
      </c>
    </row>
    <row r="1670" spans="2:2" x14ac:dyDescent="0.4">
      <c r="B1670" t="s">
        <v>76</v>
      </c>
    </row>
    <row r="1671" spans="2:2" x14ac:dyDescent="0.4">
      <c r="B1671" t="s">
        <v>397</v>
      </c>
    </row>
    <row r="1672" spans="2:2" x14ac:dyDescent="0.4">
      <c r="B1672" t="s">
        <v>420</v>
      </c>
    </row>
    <row r="1673" spans="2:2" x14ac:dyDescent="0.4">
      <c r="B1673" t="s">
        <v>294</v>
      </c>
    </row>
    <row r="1674" spans="2:2" x14ac:dyDescent="0.4">
      <c r="B1674" t="s">
        <v>80</v>
      </c>
    </row>
    <row r="1675" spans="2:2" x14ac:dyDescent="0.4">
      <c r="B1675" t="s">
        <v>76</v>
      </c>
    </row>
    <row r="1676" spans="2:2" x14ac:dyDescent="0.4">
      <c r="B1676" t="s">
        <v>258</v>
      </c>
    </row>
    <row r="1677" spans="2:2" x14ac:dyDescent="0.4">
      <c r="B1677" t="s">
        <v>421</v>
      </c>
    </row>
    <row r="1678" spans="2:2" x14ac:dyDescent="0.4">
      <c r="B1678" t="s">
        <v>294</v>
      </c>
    </row>
    <row r="1679" spans="2:2" x14ac:dyDescent="0.4">
      <c r="B1679" t="s">
        <v>80</v>
      </c>
    </row>
    <row r="1680" spans="2:2" x14ac:dyDescent="0.4">
      <c r="B1680" t="s">
        <v>76</v>
      </c>
    </row>
    <row r="1681" spans="2:2" x14ac:dyDescent="0.4">
      <c r="B1681" t="s">
        <v>422</v>
      </c>
    </row>
    <row r="1682" spans="2:2" x14ac:dyDescent="0.4">
      <c r="B1682" t="s">
        <v>423</v>
      </c>
    </row>
    <row r="1683" spans="2:2" x14ac:dyDescent="0.4">
      <c r="B1683" t="s">
        <v>294</v>
      </c>
    </row>
    <row r="1684" spans="2:2" x14ac:dyDescent="0.4">
      <c r="B1684" t="s">
        <v>80</v>
      </c>
    </row>
    <row r="1685" spans="2:2" x14ac:dyDescent="0.4">
      <c r="B1685" t="s">
        <v>76</v>
      </c>
    </row>
    <row r="1686" spans="2:2" x14ac:dyDescent="0.4">
      <c r="B1686" t="s">
        <v>344</v>
      </c>
    </row>
    <row r="1687" spans="2:2" x14ac:dyDescent="0.4">
      <c r="B1687" t="s">
        <v>424</v>
      </c>
    </row>
    <row r="1688" spans="2:2" x14ac:dyDescent="0.4">
      <c r="B1688" t="s">
        <v>294</v>
      </c>
    </row>
    <row r="1689" spans="2:2" x14ac:dyDescent="0.4">
      <c r="B1689" t="s">
        <v>80</v>
      </c>
    </row>
    <row r="1690" spans="2:2" x14ac:dyDescent="0.4">
      <c r="B1690" t="s">
        <v>76</v>
      </c>
    </row>
    <row r="1691" spans="2:2" x14ac:dyDescent="0.4">
      <c r="B1691" t="s">
        <v>154</v>
      </c>
    </row>
    <row r="1692" spans="2:2" x14ac:dyDescent="0.4">
      <c r="B1692" t="s">
        <v>425</v>
      </c>
    </row>
    <row r="1693" spans="2:2" x14ac:dyDescent="0.4">
      <c r="B1693" t="s">
        <v>294</v>
      </c>
    </row>
    <row r="1694" spans="2:2" x14ac:dyDescent="0.4">
      <c r="B1694" t="s">
        <v>80</v>
      </c>
    </row>
    <row r="1695" spans="2:2" x14ac:dyDescent="0.4">
      <c r="B1695" t="s">
        <v>76</v>
      </c>
    </row>
    <row r="1696" spans="2:2" x14ac:dyDescent="0.4">
      <c r="B1696" t="s">
        <v>221</v>
      </c>
    </row>
    <row r="1697" spans="2:2" x14ac:dyDescent="0.4">
      <c r="B1697" t="s">
        <v>426</v>
      </c>
    </row>
    <row r="1698" spans="2:2" x14ac:dyDescent="0.4">
      <c r="B1698" t="s">
        <v>294</v>
      </c>
    </row>
    <row r="1699" spans="2:2" x14ac:dyDescent="0.4">
      <c r="B1699" t="s">
        <v>80</v>
      </c>
    </row>
    <row r="1700" spans="2:2" x14ac:dyDescent="0.4">
      <c r="B1700" t="s">
        <v>76</v>
      </c>
    </row>
    <row r="1701" spans="2:2" x14ac:dyDescent="0.4">
      <c r="B1701" t="s">
        <v>394</v>
      </c>
    </row>
    <row r="1702" spans="2:2" x14ac:dyDescent="0.4">
      <c r="B1702" t="s">
        <v>406</v>
      </c>
    </row>
    <row r="1703" spans="2:2" x14ac:dyDescent="0.4">
      <c r="B1703" t="s">
        <v>294</v>
      </c>
    </row>
    <row r="1704" spans="2:2" x14ac:dyDescent="0.4">
      <c r="B1704" t="s">
        <v>80</v>
      </c>
    </row>
    <row r="1705" spans="2:2" x14ac:dyDescent="0.4">
      <c r="B1705" t="s">
        <v>76</v>
      </c>
    </row>
    <row r="1706" spans="2:2" x14ac:dyDescent="0.4">
      <c r="B1706" t="s">
        <v>212</v>
      </c>
    </row>
    <row r="1707" spans="2:2" x14ac:dyDescent="0.4">
      <c r="B1707" t="s">
        <v>177</v>
      </c>
    </row>
    <row r="1708" spans="2:2" x14ac:dyDescent="0.4">
      <c r="B1708" t="s">
        <v>294</v>
      </c>
    </row>
    <row r="1709" spans="2:2" x14ac:dyDescent="0.4">
      <c r="B1709" t="s">
        <v>80</v>
      </c>
    </row>
    <row r="1710" spans="2:2" x14ac:dyDescent="0.4">
      <c r="B1710" t="s">
        <v>76</v>
      </c>
    </row>
    <row r="1711" spans="2:2" x14ac:dyDescent="0.4">
      <c r="B1711" t="s">
        <v>209</v>
      </c>
    </row>
    <row r="1712" spans="2:2" x14ac:dyDescent="0.4">
      <c r="B1712" t="s">
        <v>427</v>
      </c>
    </row>
    <row r="1713" spans="2:2" x14ac:dyDescent="0.4">
      <c r="B1713" t="s">
        <v>294</v>
      </c>
    </row>
    <row r="1714" spans="2:2" x14ac:dyDescent="0.4">
      <c r="B1714" t="s">
        <v>80</v>
      </c>
    </row>
    <row r="1715" spans="2:2" x14ac:dyDescent="0.4">
      <c r="B1715" t="s">
        <v>76</v>
      </c>
    </row>
    <row r="1716" spans="2:2" x14ac:dyDescent="0.4">
      <c r="B1716" t="s">
        <v>247</v>
      </c>
    </row>
    <row r="1717" spans="2:2" x14ac:dyDescent="0.4">
      <c r="B1717" t="s">
        <v>373</v>
      </c>
    </row>
    <row r="1718" spans="2:2" x14ac:dyDescent="0.4">
      <c r="B1718" t="s">
        <v>294</v>
      </c>
    </row>
    <row r="1719" spans="2:2" x14ac:dyDescent="0.4">
      <c r="B1719" t="s">
        <v>80</v>
      </c>
    </row>
    <row r="1720" spans="2:2" x14ac:dyDescent="0.4">
      <c r="B1720" t="s">
        <v>76</v>
      </c>
    </row>
    <row r="1721" spans="2:2" x14ac:dyDescent="0.4">
      <c r="B1721" t="s">
        <v>333</v>
      </c>
    </row>
    <row r="1722" spans="2:2" x14ac:dyDescent="0.4">
      <c r="B1722" t="s">
        <v>428</v>
      </c>
    </row>
    <row r="1723" spans="2:2" x14ac:dyDescent="0.4">
      <c r="B1723" t="s">
        <v>294</v>
      </c>
    </row>
    <row r="1724" spans="2:2" x14ac:dyDescent="0.4">
      <c r="B1724" t="s">
        <v>80</v>
      </c>
    </row>
    <row r="1725" spans="2:2" x14ac:dyDescent="0.4">
      <c r="B1725" t="s">
        <v>76</v>
      </c>
    </row>
    <row r="1726" spans="2:2" x14ac:dyDescent="0.4">
      <c r="B1726" t="s">
        <v>91</v>
      </c>
    </row>
    <row r="1727" spans="2:2" x14ac:dyDescent="0.4">
      <c r="B1727" t="s">
        <v>429</v>
      </c>
    </row>
    <row r="1728" spans="2:2" x14ac:dyDescent="0.4">
      <c r="B1728" t="s">
        <v>294</v>
      </c>
    </row>
    <row r="1729" spans="2:2" x14ac:dyDescent="0.4">
      <c r="B1729" t="s">
        <v>80</v>
      </c>
    </row>
    <row r="1730" spans="2:2" x14ac:dyDescent="0.4">
      <c r="B1730" t="s">
        <v>76</v>
      </c>
    </row>
    <row r="1731" spans="2:2" x14ac:dyDescent="0.4">
      <c r="B1731" t="s">
        <v>135</v>
      </c>
    </row>
    <row r="1732" spans="2:2" x14ac:dyDescent="0.4">
      <c r="B1732" t="s">
        <v>430</v>
      </c>
    </row>
    <row r="1733" spans="2:2" x14ac:dyDescent="0.4">
      <c r="B1733" t="s">
        <v>294</v>
      </c>
    </row>
    <row r="1734" spans="2:2" x14ac:dyDescent="0.4">
      <c r="B1734" t="s">
        <v>80</v>
      </c>
    </row>
    <row r="1735" spans="2:2" x14ac:dyDescent="0.4">
      <c r="B1735" t="s">
        <v>76</v>
      </c>
    </row>
    <row r="1736" spans="2:2" x14ac:dyDescent="0.4">
      <c r="B1736" t="s">
        <v>106</v>
      </c>
    </row>
    <row r="1737" spans="2:2" x14ac:dyDescent="0.4">
      <c r="B1737" t="s">
        <v>318</v>
      </c>
    </row>
    <row r="1738" spans="2:2" x14ac:dyDescent="0.4">
      <c r="B1738" t="s">
        <v>294</v>
      </c>
    </row>
    <row r="1739" spans="2:2" x14ac:dyDescent="0.4">
      <c r="B1739" t="s">
        <v>80</v>
      </c>
    </row>
    <row r="1740" spans="2:2" x14ac:dyDescent="0.4">
      <c r="B1740" t="s">
        <v>76</v>
      </c>
    </row>
    <row r="1741" spans="2:2" x14ac:dyDescent="0.4">
      <c r="B1741" t="s">
        <v>203</v>
      </c>
    </row>
    <row r="1742" spans="2:2" x14ac:dyDescent="0.4">
      <c r="B1742" t="s">
        <v>235</v>
      </c>
    </row>
    <row r="1743" spans="2:2" x14ac:dyDescent="0.4">
      <c r="B1743" t="s">
        <v>294</v>
      </c>
    </row>
    <row r="1744" spans="2:2" x14ac:dyDescent="0.4">
      <c r="B1744" t="s">
        <v>80</v>
      </c>
    </row>
    <row r="1745" spans="2:2" x14ac:dyDescent="0.4">
      <c r="B1745" t="s">
        <v>76</v>
      </c>
    </row>
    <row r="1746" spans="2:2" x14ac:dyDescent="0.4">
      <c r="B1746" t="s">
        <v>368</v>
      </c>
    </row>
    <row r="1747" spans="2:2" x14ac:dyDescent="0.4">
      <c r="B1747" t="s">
        <v>319</v>
      </c>
    </row>
    <row r="1748" spans="2:2" x14ac:dyDescent="0.4">
      <c r="B1748" t="s">
        <v>294</v>
      </c>
    </row>
    <row r="1749" spans="2:2" x14ac:dyDescent="0.4">
      <c r="B1749" t="s">
        <v>80</v>
      </c>
    </row>
    <row r="1750" spans="2:2" x14ac:dyDescent="0.4">
      <c r="B1750" t="s">
        <v>76</v>
      </c>
    </row>
    <row r="1751" spans="2:2" x14ac:dyDescent="0.4">
      <c r="B1751" t="s">
        <v>390</v>
      </c>
    </row>
    <row r="1752" spans="2:2" x14ac:dyDescent="0.4">
      <c r="B1752" t="s">
        <v>318</v>
      </c>
    </row>
    <row r="1753" spans="2:2" x14ac:dyDescent="0.4">
      <c r="B1753" t="s">
        <v>294</v>
      </c>
    </row>
    <row r="1754" spans="2:2" x14ac:dyDescent="0.4">
      <c r="B1754" t="s">
        <v>80</v>
      </c>
    </row>
    <row r="1755" spans="2:2" x14ac:dyDescent="0.4">
      <c r="B1755" t="s">
        <v>76</v>
      </c>
    </row>
    <row r="1756" spans="2:2" x14ac:dyDescent="0.4">
      <c r="B1756" t="s">
        <v>327</v>
      </c>
    </row>
    <row r="1757" spans="2:2" x14ac:dyDescent="0.4">
      <c r="B1757" t="s">
        <v>309</v>
      </c>
    </row>
    <row r="1758" spans="2:2" x14ac:dyDescent="0.4">
      <c r="B1758" t="s">
        <v>294</v>
      </c>
    </row>
    <row r="1759" spans="2:2" x14ac:dyDescent="0.4">
      <c r="B1759" t="s">
        <v>80</v>
      </c>
    </row>
    <row r="1760" spans="2:2" x14ac:dyDescent="0.4">
      <c r="B1760" t="s">
        <v>76</v>
      </c>
    </row>
    <row r="1761" spans="2:2" x14ac:dyDescent="0.4">
      <c r="B1761" t="s">
        <v>364</v>
      </c>
    </row>
    <row r="1762" spans="2:2" x14ac:dyDescent="0.4">
      <c r="B1762" t="s">
        <v>108</v>
      </c>
    </row>
    <row r="1763" spans="2:2" x14ac:dyDescent="0.4">
      <c r="B1763" t="s">
        <v>294</v>
      </c>
    </row>
    <row r="1764" spans="2:2" x14ac:dyDescent="0.4">
      <c r="B1764" t="s">
        <v>80</v>
      </c>
    </row>
    <row r="1765" spans="2:2" x14ac:dyDescent="0.4">
      <c r="B1765" t="s">
        <v>76</v>
      </c>
    </row>
    <row r="1766" spans="2:2" x14ac:dyDescent="0.4">
      <c r="B1766" t="s">
        <v>392</v>
      </c>
    </row>
    <row r="1767" spans="2:2" x14ac:dyDescent="0.4">
      <c r="B1767" t="s">
        <v>431</v>
      </c>
    </row>
    <row r="1768" spans="2:2" x14ac:dyDescent="0.4">
      <c r="B1768" t="s">
        <v>294</v>
      </c>
    </row>
    <row r="1769" spans="2:2" x14ac:dyDescent="0.4">
      <c r="B1769" t="s">
        <v>80</v>
      </c>
    </row>
    <row r="1770" spans="2:2" x14ac:dyDescent="0.4">
      <c r="B1770" t="s">
        <v>76</v>
      </c>
    </row>
    <row r="1771" spans="2:2" x14ac:dyDescent="0.4">
      <c r="B1771" t="s">
        <v>328</v>
      </c>
    </row>
    <row r="1772" spans="2:2" x14ac:dyDescent="0.4">
      <c r="B1772" t="s">
        <v>146</v>
      </c>
    </row>
    <row r="1773" spans="2:2" x14ac:dyDescent="0.4">
      <c r="B1773" t="s">
        <v>294</v>
      </c>
    </row>
    <row r="1774" spans="2:2" x14ac:dyDescent="0.4">
      <c r="B1774" t="s">
        <v>80</v>
      </c>
    </row>
    <row r="1775" spans="2:2" x14ac:dyDescent="0.4">
      <c r="B1775" t="s">
        <v>76</v>
      </c>
    </row>
    <row r="1776" spans="2:2" x14ac:dyDescent="0.4">
      <c r="B1776" t="s">
        <v>219</v>
      </c>
    </row>
    <row r="1777" spans="2:2" x14ac:dyDescent="0.4">
      <c r="B1777" t="s">
        <v>319</v>
      </c>
    </row>
    <row r="1778" spans="2:2" x14ac:dyDescent="0.4">
      <c r="B1778" t="s">
        <v>294</v>
      </c>
    </row>
    <row r="1779" spans="2:2" x14ac:dyDescent="0.4">
      <c r="B1779" t="s">
        <v>80</v>
      </c>
    </row>
    <row r="1780" spans="2:2" x14ac:dyDescent="0.4">
      <c r="B1780" t="s">
        <v>76</v>
      </c>
    </row>
    <row r="1781" spans="2:2" x14ac:dyDescent="0.4">
      <c r="B1781" t="s">
        <v>328</v>
      </c>
    </row>
    <row r="1782" spans="2:2" x14ac:dyDescent="0.4">
      <c r="B1782" t="s">
        <v>278</v>
      </c>
    </row>
    <row r="1783" spans="2:2" x14ac:dyDescent="0.4">
      <c r="B1783" t="s">
        <v>294</v>
      </c>
    </row>
    <row r="1784" spans="2:2" x14ac:dyDescent="0.4">
      <c r="B1784" t="s">
        <v>80</v>
      </c>
    </row>
    <row r="1785" spans="2:2" x14ac:dyDescent="0.4">
      <c r="B1785" t="s">
        <v>76</v>
      </c>
    </row>
    <row r="1786" spans="2:2" x14ac:dyDescent="0.4">
      <c r="B1786" t="s">
        <v>390</v>
      </c>
    </row>
    <row r="1787" spans="2:2" x14ac:dyDescent="0.4">
      <c r="B1787" t="s">
        <v>96</v>
      </c>
    </row>
    <row r="1788" spans="2:2" x14ac:dyDescent="0.4">
      <c r="B1788" t="s">
        <v>294</v>
      </c>
    </row>
    <row r="1789" spans="2:2" x14ac:dyDescent="0.4">
      <c r="B1789" t="s">
        <v>80</v>
      </c>
    </row>
    <row r="1790" spans="2:2" x14ac:dyDescent="0.4">
      <c r="B1790" t="s">
        <v>76</v>
      </c>
    </row>
    <row r="1791" spans="2:2" x14ac:dyDescent="0.4">
      <c r="B1791" t="s">
        <v>219</v>
      </c>
    </row>
    <row r="1792" spans="2:2" x14ac:dyDescent="0.4">
      <c r="B1792" t="s">
        <v>432</v>
      </c>
    </row>
    <row r="1793" spans="2:2" x14ac:dyDescent="0.4">
      <c r="B1793" t="s">
        <v>294</v>
      </c>
    </row>
    <row r="1794" spans="2:2" x14ac:dyDescent="0.4">
      <c r="B1794" t="s">
        <v>80</v>
      </c>
    </row>
    <row r="1795" spans="2:2" x14ac:dyDescent="0.4">
      <c r="B1795" t="s">
        <v>76</v>
      </c>
    </row>
    <row r="1796" spans="2:2" x14ac:dyDescent="0.4">
      <c r="B1796" t="s">
        <v>364</v>
      </c>
    </row>
    <row r="1797" spans="2:2" x14ac:dyDescent="0.4">
      <c r="B1797" t="s">
        <v>337</v>
      </c>
    </row>
    <row r="1798" spans="2:2" x14ac:dyDescent="0.4">
      <c r="B1798" t="s">
        <v>294</v>
      </c>
    </row>
    <row r="1799" spans="2:2" x14ac:dyDescent="0.4">
      <c r="B1799" t="s">
        <v>80</v>
      </c>
    </row>
    <row r="1800" spans="2:2" x14ac:dyDescent="0.4">
      <c r="B1800" t="s">
        <v>433</v>
      </c>
    </row>
    <row r="1801" spans="2:2" x14ac:dyDescent="0.4">
      <c r="B1801" t="s">
        <v>434</v>
      </c>
    </row>
    <row r="1802" spans="2:2" x14ac:dyDescent="0.4">
      <c r="B1802" t="s">
        <v>435</v>
      </c>
    </row>
    <row r="1803" spans="2:2" x14ac:dyDescent="0.4">
      <c r="B1803" t="s">
        <v>436</v>
      </c>
    </row>
    <row r="1804" spans="2:2" x14ac:dyDescent="0.4">
      <c r="B1804" t="s">
        <v>437</v>
      </c>
    </row>
    <row r="1805" spans="2:2" x14ac:dyDescent="0.4">
      <c r="B1805" t="s">
        <v>438</v>
      </c>
    </row>
    <row r="1806" spans="2:2" x14ac:dyDescent="0.4">
      <c r="B1806" t="s">
        <v>439</v>
      </c>
    </row>
    <row r="1807" spans="2:2" x14ac:dyDescent="0.4">
      <c r="B1807" t="s">
        <v>440</v>
      </c>
    </row>
    <row r="1808" spans="2:2" x14ac:dyDescent="0.4">
      <c r="B1808" t="s">
        <v>441</v>
      </c>
    </row>
    <row r="1809" spans="2:2" x14ac:dyDescent="0.4">
      <c r="B1809" t="s">
        <v>442</v>
      </c>
    </row>
  </sheetData>
  <mergeCells count="6">
    <mergeCell ref="B4:C4"/>
    <mergeCell ref="D4:E4"/>
    <mergeCell ref="F4:G4"/>
    <mergeCell ref="H4:I4"/>
    <mergeCell ref="B3:I3"/>
    <mergeCell ref="L3:O3"/>
  </mergeCells>
  <hyperlinks>
    <hyperlink ref="B4" location="'KNNC_NewScore1'!$B$10:$B$10" display="New: Classification Details" xr:uid="{89E76E6D-E8B1-42FA-87A6-EAF200FA8C24}"/>
    <hyperlink ref="D4" location="'KNNC_Output1'!$B$10:$B$10" display="Inputs" xr:uid="{A8CDE734-2354-4197-B2CB-94B918F3E7BF}"/>
    <hyperlink ref="F4" location="'KNNC_Stored1'!$B$10:$B$10" display="PMML Model" xr:uid="{EF456E68-1889-451C-B611-1FDAB12AE683}"/>
    <hyperlink ref="H4" location="'KNNC_TrainingScore1'!$B$10:$B$10" display="Training: Classification Summary" xr:uid="{BCC61811-7B82-46E0-B17B-5B446C0185B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F2C5-F798-4E6D-B08B-8153861A09FD}">
  <dimension ref="B1:CV42"/>
  <sheetViews>
    <sheetView showGridLines="0" workbookViewId="0"/>
  </sheetViews>
  <sheetFormatPr defaultRowHeight="12.3" x14ac:dyDescent="0.4"/>
  <cols>
    <col min="12" max="12" width="15.109375" bestFit="1" customWidth="1"/>
  </cols>
  <sheetData>
    <row r="1" spans="2:100" ht="18.3" x14ac:dyDescent="0.7">
      <c r="B1" s="59" t="s">
        <v>823</v>
      </c>
      <c r="N1" t="s">
        <v>31</v>
      </c>
      <c r="CV1" s="75" t="s">
        <v>844</v>
      </c>
    </row>
    <row r="3" spans="2:100" ht="15.6" x14ac:dyDescent="0.6">
      <c r="B3" s="65" t="s">
        <v>32</v>
      </c>
      <c r="C3" s="66"/>
      <c r="D3" s="66"/>
      <c r="E3" s="66"/>
      <c r="F3" s="66"/>
      <c r="G3" s="66"/>
      <c r="H3" s="66"/>
      <c r="I3" s="67"/>
      <c r="L3" s="65" t="s">
        <v>33</v>
      </c>
      <c r="M3" s="66"/>
      <c r="N3" s="66"/>
      <c r="O3" s="67"/>
    </row>
    <row r="4" spans="2:100" ht="12.9" x14ac:dyDescent="0.5">
      <c r="B4" s="68" t="s">
        <v>443</v>
      </c>
      <c r="C4" s="64"/>
      <c r="D4" s="68" t="s">
        <v>444</v>
      </c>
      <c r="E4" s="64"/>
      <c r="F4" s="68" t="s">
        <v>37</v>
      </c>
      <c r="G4" s="64"/>
      <c r="H4" s="68" t="s">
        <v>445</v>
      </c>
      <c r="I4" s="64"/>
      <c r="L4" s="62" t="s">
        <v>34</v>
      </c>
      <c r="M4" s="62" t="s">
        <v>35</v>
      </c>
      <c r="N4" s="62" t="s">
        <v>36</v>
      </c>
      <c r="O4" s="62" t="s">
        <v>15</v>
      </c>
    </row>
    <row r="5" spans="2:100" ht="12.9" x14ac:dyDescent="0.5">
      <c r="L5" s="61">
        <v>41</v>
      </c>
      <c r="M5" s="61">
        <v>10</v>
      </c>
      <c r="N5" s="61">
        <v>164</v>
      </c>
      <c r="O5" s="61">
        <v>215</v>
      </c>
    </row>
    <row r="10" spans="2:100" ht="18.3" x14ac:dyDescent="0.7">
      <c r="B10" s="60" t="s">
        <v>444</v>
      </c>
    </row>
    <row r="12" spans="2:100" ht="15.6" x14ac:dyDescent="0.6">
      <c r="C12" s="65" t="s">
        <v>824</v>
      </c>
      <c r="D12" s="66"/>
      <c r="E12" s="66"/>
      <c r="F12" s="66"/>
      <c r="G12" s="66"/>
      <c r="H12" s="66"/>
      <c r="I12" s="66"/>
      <c r="J12" s="66"/>
      <c r="K12" s="67"/>
    </row>
    <row r="13" spans="2:100" ht="12.9" x14ac:dyDescent="0.5">
      <c r="C13" s="76" t="s">
        <v>825</v>
      </c>
      <c r="D13" s="77"/>
      <c r="E13" s="77"/>
      <c r="F13" s="78"/>
      <c r="G13" s="79" t="s">
        <v>826</v>
      </c>
      <c r="H13" s="80"/>
      <c r="I13" s="80"/>
      <c r="J13" s="80"/>
      <c r="K13" s="81"/>
    </row>
    <row r="14" spans="2:100" ht="12.9" x14ac:dyDescent="0.5">
      <c r="C14" s="76" t="s">
        <v>827</v>
      </c>
      <c r="D14" s="77"/>
      <c r="E14" s="77"/>
      <c r="F14" s="78"/>
      <c r="G14" s="79" t="s">
        <v>828</v>
      </c>
      <c r="H14" s="80"/>
      <c r="I14" s="80"/>
      <c r="J14" s="80"/>
      <c r="K14" s="81"/>
    </row>
    <row r="15" spans="2:100" ht="12.9" x14ac:dyDescent="0.5">
      <c r="C15" s="76" t="s">
        <v>829</v>
      </c>
      <c r="D15" s="77"/>
      <c r="E15" s="77"/>
      <c r="F15" s="78"/>
      <c r="G15" s="79" t="s">
        <v>830</v>
      </c>
      <c r="H15" s="80"/>
      <c r="I15" s="80"/>
      <c r="J15" s="80"/>
      <c r="K15" s="81"/>
    </row>
    <row r="16" spans="2:100" ht="12.9" x14ac:dyDescent="0.5">
      <c r="C16" s="76" t="s">
        <v>831</v>
      </c>
      <c r="D16" s="77"/>
      <c r="E16" s="77"/>
      <c r="F16" s="78"/>
      <c r="G16" s="79">
        <v>350</v>
      </c>
      <c r="H16" s="80"/>
      <c r="I16" s="80"/>
      <c r="J16" s="80"/>
      <c r="K16" s="81"/>
    </row>
    <row r="18" spans="3:9" ht="15.6" x14ac:dyDescent="0.6">
      <c r="C18" s="65" t="s">
        <v>832</v>
      </c>
      <c r="D18" s="66"/>
      <c r="E18" s="66"/>
      <c r="F18" s="67"/>
    </row>
    <row r="19" spans="3:9" ht="12.9" x14ac:dyDescent="0.5">
      <c r="C19" s="76" t="s">
        <v>833</v>
      </c>
      <c r="D19" s="78"/>
      <c r="E19" s="79">
        <v>2</v>
      </c>
      <c r="F19" s="81"/>
    </row>
    <row r="20" spans="3:9" ht="12.9" x14ac:dyDescent="0.5">
      <c r="C20" s="76" t="s">
        <v>834</v>
      </c>
      <c r="D20" s="78"/>
      <c r="E20" s="61" t="s">
        <v>7</v>
      </c>
      <c r="F20" s="61" t="s">
        <v>8</v>
      </c>
    </row>
    <row r="21" spans="3:9" ht="12.9" x14ac:dyDescent="0.5">
      <c r="C21" s="76" t="s">
        <v>835</v>
      </c>
      <c r="D21" s="78"/>
      <c r="E21" s="63" t="s">
        <v>6</v>
      </c>
      <c r="F21" s="64"/>
    </row>
    <row r="23" spans="3:9" ht="15.6" x14ac:dyDescent="0.6">
      <c r="C23" s="65" t="s">
        <v>836</v>
      </c>
      <c r="D23" s="66"/>
      <c r="E23" s="66"/>
      <c r="F23" s="66"/>
      <c r="G23" s="66"/>
      <c r="H23" s="66"/>
      <c r="I23" s="67"/>
    </row>
    <row r="24" spans="3:9" ht="12.9" x14ac:dyDescent="0.5">
      <c r="C24" s="76" t="s">
        <v>837</v>
      </c>
      <c r="D24" s="77"/>
      <c r="E24" s="78"/>
      <c r="F24" s="79" t="b">
        <v>0</v>
      </c>
      <c r="G24" s="80"/>
      <c r="H24" s="80"/>
      <c r="I24" s="81"/>
    </row>
    <row r="26" spans="3:9" ht="15.6" x14ac:dyDescent="0.6">
      <c r="C26" s="65" t="s">
        <v>838</v>
      </c>
      <c r="D26" s="66"/>
      <c r="E26" s="66"/>
      <c r="F26" s="66"/>
      <c r="G26" s="66"/>
      <c r="H26" s="66"/>
      <c r="I26" s="67"/>
    </row>
    <row r="27" spans="3:9" ht="12.9" x14ac:dyDescent="0.5">
      <c r="C27" s="76" t="s">
        <v>839</v>
      </c>
      <c r="D27" s="77"/>
      <c r="E27" s="78"/>
      <c r="F27" s="79">
        <v>1</v>
      </c>
      <c r="G27" s="80"/>
      <c r="H27" s="80"/>
      <c r="I27" s="81"/>
    </row>
    <row r="29" spans="3:9" ht="15.6" x14ac:dyDescent="0.6">
      <c r="C29" s="65" t="s">
        <v>840</v>
      </c>
      <c r="D29" s="66"/>
      <c r="E29" s="66"/>
      <c r="F29" s="66"/>
      <c r="G29" s="66"/>
      <c r="H29" s="66"/>
      <c r="I29" s="67"/>
    </row>
    <row r="30" spans="3:9" ht="12.9" x14ac:dyDescent="0.5">
      <c r="C30" s="76" t="s">
        <v>841</v>
      </c>
      <c r="D30" s="77"/>
      <c r="E30" s="78"/>
      <c r="F30" s="79" t="s">
        <v>842</v>
      </c>
      <c r="G30" s="80"/>
      <c r="H30" s="80"/>
      <c r="I30" s="81"/>
    </row>
    <row r="32" spans="3:9" ht="15.6" x14ac:dyDescent="0.6">
      <c r="C32" s="65" t="s">
        <v>843</v>
      </c>
      <c r="D32" s="66"/>
      <c r="E32" s="66"/>
      <c r="F32" s="66"/>
      <c r="G32" s="66"/>
      <c r="H32" s="66"/>
      <c r="I32" s="67"/>
    </row>
    <row r="33" spans="3:9" ht="12.9" x14ac:dyDescent="0.5">
      <c r="C33" s="76" t="s">
        <v>845</v>
      </c>
      <c r="D33" s="77"/>
      <c r="E33" s="78"/>
      <c r="F33" s="79">
        <v>2</v>
      </c>
      <c r="G33" s="80"/>
      <c r="H33" s="80"/>
      <c r="I33" s="81"/>
    </row>
    <row r="34" spans="3:9" ht="12.9" x14ac:dyDescent="0.5">
      <c r="C34" s="76" t="s">
        <v>821</v>
      </c>
      <c r="D34" s="77"/>
      <c r="E34" s="78"/>
      <c r="F34" s="79">
        <v>2</v>
      </c>
      <c r="G34" s="80"/>
      <c r="H34" s="80"/>
      <c r="I34" s="81"/>
    </row>
    <row r="35" spans="3:9" ht="12.9" x14ac:dyDescent="0.5">
      <c r="C35" s="76" t="s">
        <v>822</v>
      </c>
      <c r="D35" s="77"/>
      <c r="E35" s="78"/>
      <c r="F35" s="79">
        <v>0.5</v>
      </c>
      <c r="G35" s="80"/>
      <c r="H35" s="80"/>
      <c r="I35" s="81"/>
    </row>
    <row r="37" spans="3:9" ht="15.6" x14ac:dyDescent="0.6">
      <c r="C37" s="65" t="s">
        <v>846</v>
      </c>
      <c r="D37" s="66"/>
      <c r="E37" s="66"/>
      <c r="F37" s="66"/>
      <c r="G37" s="66"/>
      <c r="H37" s="66"/>
      <c r="I37" s="67"/>
    </row>
    <row r="38" spans="3:9" ht="12.9" x14ac:dyDescent="0.5">
      <c r="C38" s="76" t="s">
        <v>847</v>
      </c>
      <c r="D38" s="77"/>
      <c r="E38" s="78"/>
      <c r="F38" s="79" t="b">
        <v>0</v>
      </c>
      <c r="G38" s="80"/>
      <c r="H38" s="80"/>
      <c r="I38" s="81"/>
    </row>
    <row r="40" spans="3:9" ht="15.6" x14ac:dyDescent="0.6">
      <c r="C40" s="65" t="s">
        <v>848</v>
      </c>
      <c r="D40" s="66"/>
      <c r="E40" s="66"/>
      <c r="F40" s="66"/>
      <c r="G40" s="67"/>
    </row>
    <row r="41" spans="3:9" ht="12.9" x14ac:dyDescent="0.5">
      <c r="C41" s="63" t="s">
        <v>849</v>
      </c>
      <c r="D41" s="82"/>
      <c r="E41" s="82"/>
      <c r="F41" s="82"/>
      <c r="G41" s="64"/>
    </row>
    <row r="42" spans="3:9" ht="12.9" x14ac:dyDescent="0.5">
      <c r="C42" s="63" t="s">
        <v>850</v>
      </c>
      <c r="D42" s="82"/>
      <c r="E42" s="82"/>
      <c r="F42" s="82"/>
      <c r="G42" s="64"/>
    </row>
  </sheetData>
  <mergeCells count="43">
    <mergeCell ref="H4:I4"/>
    <mergeCell ref="B3:I3"/>
    <mergeCell ref="L3:O3"/>
    <mergeCell ref="C40:G40"/>
    <mergeCell ref="C41:G41"/>
    <mergeCell ref="C42:G42"/>
    <mergeCell ref="B4:C4"/>
    <mergeCell ref="D4:E4"/>
    <mergeCell ref="F4:G4"/>
    <mergeCell ref="C35:E35"/>
    <mergeCell ref="F33:I33"/>
    <mergeCell ref="F34:I34"/>
    <mergeCell ref="F35:I35"/>
    <mergeCell ref="C37:I37"/>
    <mergeCell ref="C38:E38"/>
    <mergeCell ref="F38:I38"/>
    <mergeCell ref="C29:I29"/>
    <mergeCell ref="C30:E30"/>
    <mergeCell ref="F30:I30"/>
    <mergeCell ref="C32:I32"/>
    <mergeCell ref="C33:E33"/>
    <mergeCell ref="C34:E34"/>
    <mergeCell ref="C23:I23"/>
    <mergeCell ref="C24:E24"/>
    <mergeCell ref="F24:I24"/>
    <mergeCell ref="C26:I26"/>
    <mergeCell ref="C27:E27"/>
    <mergeCell ref="F27:I27"/>
    <mergeCell ref="C18:F18"/>
    <mergeCell ref="C19:D19"/>
    <mergeCell ref="C20:D20"/>
    <mergeCell ref="C21:D21"/>
    <mergeCell ref="E19:F19"/>
    <mergeCell ref="E21:F21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KNNC_NewScore'!$B$10:$B$10" display="New: Classification Details" xr:uid="{79D5BFD7-F0F6-475F-AC41-3022E3610A75}"/>
    <hyperlink ref="D4" location="'KNNC_Output'!$B$10:$B$10" display="Inputs" xr:uid="{1E79BD2A-7C4C-477D-B81D-D59D5013B2CE}"/>
    <hyperlink ref="F4" location="'KNNC_Stored'!$B$10:$B$10" display="PMML Model" xr:uid="{4C00B5C4-C906-46EA-9DAA-A0ED57B8ED33}"/>
    <hyperlink ref="H4" location="'KNNC_TrainingScore'!$B$10:$B$10" display="Training: Classification Summary" xr:uid="{759F65EF-06A6-41C8-90CB-077A5E7D59C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AEEB-FDDB-4DD8-8197-59CC73D7266D}">
  <dimension ref="B1:O32"/>
  <sheetViews>
    <sheetView showGridLines="0" workbookViewId="0"/>
  </sheetViews>
  <sheetFormatPr defaultRowHeight="12.3" x14ac:dyDescent="0.4"/>
  <cols>
    <col min="3" max="3" width="17.109375" bestFit="1" customWidth="1"/>
    <col min="4" max="4" width="9.5" customWidth="1"/>
    <col min="5" max="5" width="9.6640625" customWidth="1"/>
    <col min="6" max="6" width="9.109375" customWidth="1"/>
    <col min="12" max="12" width="15.109375" bestFit="1" customWidth="1"/>
  </cols>
  <sheetData>
    <row r="1" spans="2:15" ht="18.3" x14ac:dyDescent="0.7">
      <c r="B1" s="59" t="s">
        <v>801</v>
      </c>
      <c r="N1" t="s">
        <v>31</v>
      </c>
    </row>
    <row r="3" spans="2:15" ht="15.6" x14ac:dyDescent="0.6">
      <c r="B3" s="65" t="s">
        <v>32</v>
      </c>
      <c r="C3" s="66"/>
      <c r="D3" s="66"/>
      <c r="E3" s="66"/>
      <c r="F3" s="66"/>
      <c r="G3" s="66"/>
      <c r="H3" s="66"/>
      <c r="I3" s="67"/>
      <c r="L3" s="65" t="s">
        <v>33</v>
      </c>
      <c r="M3" s="66"/>
      <c r="N3" s="66"/>
      <c r="O3" s="67"/>
    </row>
    <row r="4" spans="2:15" ht="12.9" x14ac:dyDescent="0.5">
      <c r="B4" s="68" t="s">
        <v>443</v>
      </c>
      <c r="C4" s="64"/>
      <c r="D4" s="68" t="s">
        <v>444</v>
      </c>
      <c r="E4" s="64"/>
      <c r="F4" s="68" t="s">
        <v>37</v>
      </c>
      <c r="G4" s="64"/>
      <c r="H4" s="68" t="s">
        <v>445</v>
      </c>
      <c r="I4" s="64"/>
      <c r="L4" s="62" t="s">
        <v>34</v>
      </c>
      <c r="M4" s="62" t="s">
        <v>35</v>
      </c>
      <c r="N4" s="62" t="s">
        <v>36</v>
      </c>
      <c r="O4" s="62" t="s">
        <v>15</v>
      </c>
    </row>
    <row r="5" spans="2:15" ht="12.9" x14ac:dyDescent="0.5">
      <c r="L5" s="61">
        <v>41</v>
      </c>
      <c r="M5" s="61">
        <v>10</v>
      </c>
      <c r="N5" s="61">
        <v>164</v>
      </c>
      <c r="O5" s="61">
        <v>215</v>
      </c>
    </row>
    <row r="10" spans="2:15" ht="18.3" x14ac:dyDescent="0.7">
      <c r="B10" s="60" t="s">
        <v>445</v>
      </c>
    </row>
    <row r="12" spans="2:15" ht="15.6" x14ac:dyDescent="0.6">
      <c r="C12" s="72" t="s">
        <v>802</v>
      </c>
      <c r="D12" s="73"/>
      <c r="E12" s="74"/>
    </row>
    <row r="13" spans="2:15" x14ac:dyDescent="0.4">
      <c r="C13" s="71" t="s">
        <v>803</v>
      </c>
      <c r="D13" s="69" t="s">
        <v>804</v>
      </c>
      <c r="E13" s="69" t="s">
        <v>805</v>
      </c>
    </row>
    <row r="14" spans="2:15" x14ac:dyDescent="0.4">
      <c r="C14" s="71">
        <v>1</v>
      </c>
      <c r="D14" s="70">
        <v>175</v>
      </c>
      <c r="E14" s="70">
        <v>0</v>
      </c>
    </row>
    <row r="15" spans="2:15" x14ac:dyDescent="0.4">
      <c r="C15" s="71">
        <v>2</v>
      </c>
      <c r="D15" s="70">
        <v>0</v>
      </c>
      <c r="E15" s="70">
        <v>175</v>
      </c>
    </row>
    <row r="17" spans="3:6" ht="15.6" x14ac:dyDescent="0.6">
      <c r="C17" s="72" t="s">
        <v>806</v>
      </c>
      <c r="D17" s="73"/>
      <c r="E17" s="73"/>
      <c r="F17" s="74"/>
    </row>
    <row r="18" spans="3:6" x14ac:dyDescent="0.4">
      <c r="C18" t="s">
        <v>807</v>
      </c>
      <c r="D18" t="s">
        <v>808</v>
      </c>
      <c r="E18" t="s">
        <v>809</v>
      </c>
      <c r="F18" t="s">
        <v>810</v>
      </c>
    </row>
    <row r="19" spans="3:6" x14ac:dyDescent="0.4">
      <c r="C19" s="71">
        <v>1</v>
      </c>
      <c r="D19">
        <f>SUM($D$14:$E$14)</f>
        <v>175</v>
      </c>
      <c r="E19">
        <f>SUM($D$14:$E$14) - $D$14</f>
        <v>0</v>
      </c>
      <c r="F19">
        <f>IF($D$19=0,"Undefined",$E$19*100 / $D$19)</f>
        <v>0</v>
      </c>
    </row>
    <row r="20" spans="3:6" x14ac:dyDescent="0.4">
      <c r="C20" s="71">
        <v>2</v>
      </c>
      <c r="D20">
        <f>SUM($D$15:$E$15)</f>
        <v>175</v>
      </c>
      <c r="E20">
        <f>SUM($D$15:$E$15) - $E$15</f>
        <v>0</v>
      </c>
      <c r="F20">
        <f>IF($D$20=0,"Undefined",$E$20*100 / $D$20)</f>
        <v>0</v>
      </c>
    </row>
    <row r="21" spans="3:6" x14ac:dyDescent="0.4">
      <c r="C21" s="71" t="s">
        <v>811</v>
      </c>
      <c r="D21">
        <f>SUM($D$19:$D$20)</f>
        <v>350</v>
      </c>
      <c r="E21">
        <f>SUM($E$19:$E$20)</f>
        <v>0</v>
      </c>
      <c r="F21">
        <f>IF($D$21=0,"Undefined",$E$21*100 / $D$21)</f>
        <v>0</v>
      </c>
    </row>
    <row r="23" spans="3:6" ht="15.6" x14ac:dyDescent="0.6">
      <c r="C23" s="72" t="s">
        <v>812</v>
      </c>
      <c r="D23" s="74"/>
    </row>
    <row r="24" spans="3:6" x14ac:dyDescent="0.4">
      <c r="C24" t="s">
        <v>813</v>
      </c>
      <c r="D24" t="s">
        <v>814</v>
      </c>
    </row>
    <row r="25" spans="3:6" x14ac:dyDescent="0.4">
      <c r="C25" t="s">
        <v>815</v>
      </c>
      <c r="D25">
        <v>350</v>
      </c>
    </row>
    <row r="26" spans="3:6" x14ac:dyDescent="0.4">
      <c r="C26" t="s">
        <v>816</v>
      </c>
      <c r="D26">
        <v>100</v>
      </c>
    </row>
    <row r="27" spans="3:6" x14ac:dyDescent="0.4">
      <c r="C27" t="s">
        <v>817</v>
      </c>
      <c r="D27">
        <v>1</v>
      </c>
    </row>
    <row r="28" spans="3:6" x14ac:dyDescent="0.4">
      <c r="C28" t="s">
        <v>818</v>
      </c>
      <c r="D28">
        <v>1</v>
      </c>
    </row>
    <row r="29" spans="3:6" x14ac:dyDescent="0.4">
      <c r="C29" t="s">
        <v>819</v>
      </c>
      <c r="D29">
        <v>1</v>
      </c>
    </row>
    <row r="30" spans="3:6" x14ac:dyDescent="0.4">
      <c r="C30" t="s">
        <v>820</v>
      </c>
      <c r="D30">
        <v>1</v>
      </c>
    </row>
    <row r="31" spans="3:6" x14ac:dyDescent="0.4">
      <c r="C31" t="s">
        <v>821</v>
      </c>
      <c r="D31">
        <v>2</v>
      </c>
    </row>
    <row r="32" spans="3:6" x14ac:dyDescent="0.4">
      <c r="C32" t="s">
        <v>822</v>
      </c>
      <c r="D32">
        <v>0.5</v>
      </c>
    </row>
  </sheetData>
  <mergeCells count="9">
    <mergeCell ref="H4:I4"/>
    <mergeCell ref="B3:I3"/>
    <mergeCell ref="L3:O3"/>
    <mergeCell ref="C12:E12"/>
    <mergeCell ref="C17:F17"/>
    <mergeCell ref="C23:D23"/>
    <mergeCell ref="B4:C4"/>
    <mergeCell ref="D4:E4"/>
    <mergeCell ref="F4:G4"/>
  </mergeCells>
  <hyperlinks>
    <hyperlink ref="B4" location="'KNNC_NewScore'!$B$10:$B$10" display="New: Classification Details" xr:uid="{8D5E2FBE-5021-465D-B7D8-FCFB47ED767D}"/>
    <hyperlink ref="D4" location="'KNNC_Output'!$B$10:$B$10" display="Inputs" xr:uid="{16DAEC74-F3CB-4681-B745-12F7A24472C5}"/>
    <hyperlink ref="F4" location="'KNNC_Stored'!$B$10:$B$10" display="PMML Model" xr:uid="{619558A1-595E-48E1-AAC1-49009B8438CE}"/>
    <hyperlink ref="H4" location="'KNNC_TrainingScore'!$B$10:$B$10" display="Training: Classification Summary" xr:uid="{4C26FD84-756D-41F0-B837-4231F0EF7914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C57A3-D6A1-4375-9E07-2CA11BA67C51}">
  <dimension ref="B1:O362"/>
  <sheetViews>
    <sheetView showGridLines="0" workbookViewId="0"/>
  </sheetViews>
  <sheetFormatPr defaultRowHeight="12.3" x14ac:dyDescent="0.4"/>
  <cols>
    <col min="3" max="3" width="11.21875" customWidth="1"/>
    <col min="4" max="4" width="18.109375" customWidth="1"/>
    <col min="5" max="6" width="12.77734375" customWidth="1"/>
    <col min="12" max="12" width="15.109375" bestFit="1" customWidth="1"/>
  </cols>
  <sheetData>
    <row r="1" spans="2:15" ht="18.3" x14ac:dyDescent="0.7">
      <c r="B1" s="59" t="s">
        <v>446</v>
      </c>
      <c r="N1" t="s">
        <v>31</v>
      </c>
    </row>
    <row r="3" spans="2:15" ht="15.6" x14ac:dyDescent="0.6">
      <c r="B3" s="65" t="s">
        <v>32</v>
      </c>
      <c r="C3" s="66"/>
      <c r="D3" s="66"/>
      <c r="E3" s="66"/>
      <c r="F3" s="66"/>
      <c r="G3" s="66"/>
      <c r="H3" s="66"/>
      <c r="I3" s="67"/>
      <c r="L3" s="65" t="s">
        <v>33</v>
      </c>
      <c r="M3" s="66"/>
      <c r="N3" s="66"/>
      <c r="O3" s="67"/>
    </row>
    <row r="4" spans="2:15" ht="12.9" x14ac:dyDescent="0.5">
      <c r="B4" s="68" t="s">
        <v>443</v>
      </c>
      <c r="C4" s="64"/>
      <c r="D4" s="68" t="s">
        <v>444</v>
      </c>
      <c r="E4" s="64"/>
      <c r="F4" s="68" t="s">
        <v>37</v>
      </c>
      <c r="G4" s="64"/>
      <c r="H4" s="68" t="s">
        <v>445</v>
      </c>
      <c r="I4" s="64"/>
      <c r="L4" s="62" t="s">
        <v>34</v>
      </c>
      <c r="M4" s="62" t="s">
        <v>35</v>
      </c>
      <c r="N4" s="62" t="s">
        <v>36</v>
      </c>
      <c r="O4" s="62" t="s">
        <v>15</v>
      </c>
    </row>
    <row r="5" spans="2:15" ht="12.9" x14ac:dyDescent="0.5">
      <c r="L5" s="61">
        <v>41</v>
      </c>
      <c r="M5" s="61">
        <v>10</v>
      </c>
      <c r="N5" s="61">
        <v>164</v>
      </c>
      <c r="O5" s="61">
        <v>215</v>
      </c>
    </row>
    <row r="10" spans="2:15" ht="18.3" x14ac:dyDescent="0.7">
      <c r="B10" s="60" t="s">
        <v>443</v>
      </c>
    </row>
    <row r="12" spans="2:15" x14ac:dyDescent="0.4">
      <c r="C12" s="71" t="s">
        <v>447</v>
      </c>
      <c r="D12" s="69" t="s">
        <v>448</v>
      </c>
      <c r="E12" s="69" t="s">
        <v>449</v>
      </c>
      <c r="F12" s="69" t="s">
        <v>450</v>
      </c>
    </row>
    <row r="13" spans="2:15" x14ac:dyDescent="0.4">
      <c r="C13" s="71" t="s">
        <v>451</v>
      </c>
      <c r="D13" s="70">
        <v>1</v>
      </c>
      <c r="E13" s="70">
        <v>1</v>
      </c>
      <c r="F13" s="70">
        <v>0</v>
      </c>
    </row>
    <row r="14" spans="2:15" x14ac:dyDescent="0.4">
      <c r="C14" s="71" t="s">
        <v>452</v>
      </c>
      <c r="D14" s="70">
        <v>1</v>
      </c>
      <c r="E14" s="70">
        <v>1</v>
      </c>
      <c r="F14" s="70">
        <v>0</v>
      </c>
    </row>
    <row r="15" spans="2:15" x14ac:dyDescent="0.4">
      <c r="C15" s="71" t="s">
        <v>453</v>
      </c>
      <c r="D15" s="70">
        <v>1</v>
      </c>
      <c r="E15" s="70">
        <v>1</v>
      </c>
      <c r="F15" s="70">
        <v>0</v>
      </c>
    </row>
    <row r="16" spans="2:15" x14ac:dyDescent="0.4">
      <c r="C16" s="71" t="s">
        <v>454</v>
      </c>
      <c r="D16" s="70">
        <v>1</v>
      </c>
      <c r="E16" s="70">
        <v>1</v>
      </c>
      <c r="F16" s="70">
        <v>0</v>
      </c>
    </row>
    <row r="17" spans="3:6" x14ac:dyDescent="0.4">
      <c r="C17" s="71" t="s">
        <v>455</v>
      </c>
      <c r="D17" s="70">
        <v>1</v>
      </c>
      <c r="E17" s="70">
        <v>1</v>
      </c>
      <c r="F17" s="70">
        <v>0</v>
      </c>
    </row>
    <row r="18" spans="3:6" x14ac:dyDescent="0.4">
      <c r="C18" s="71" t="s">
        <v>456</v>
      </c>
      <c r="D18" s="70">
        <v>1</v>
      </c>
      <c r="E18" s="70">
        <v>1</v>
      </c>
      <c r="F18" s="70">
        <v>0</v>
      </c>
    </row>
    <row r="19" spans="3:6" x14ac:dyDescent="0.4">
      <c r="C19" s="71" t="s">
        <v>457</v>
      </c>
      <c r="D19" s="70">
        <v>1</v>
      </c>
      <c r="E19" s="70">
        <v>1</v>
      </c>
      <c r="F19" s="70">
        <v>0</v>
      </c>
    </row>
    <row r="20" spans="3:6" x14ac:dyDescent="0.4">
      <c r="C20" s="71" t="s">
        <v>458</v>
      </c>
      <c r="D20" s="70">
        <v>1</v>
      </c>
      <c r="E20" s="70">
        <v>1</v>
      </c>
      <c r="F20" s="70">
        <v>0</v>
      </c>
    </row>
    <row r="21" spans="3:6" x14ac:dyDescent="0.4">
      <c r="C21" s="71" t="s">
        <v>459</v>
      </c>
      <c r="D21" s="70">
        <v>1</v>
      </c>
      <c r="E21" s="70">
        <v>1</v>
      </c>
      <c r="F21" s="70">
        <v>0</v>
      </c>
    </row>
    <row r="22" spans="3:6" x14ac:dyDescent="0.4">
      <c r="C22" s="71" t="s">
        <v>460</v>
      </c>
      <c r="D22" s="70">
        <v>1</v>
      </c>
      <c r="E22" s="70">
        <v>1</v>
      </c>
      <c r="F22" s="70">
        <v>0</v>
      </c>
    </row>
    <row r="23" spans="3:6" x14ac:dyDescent="0.4">
      <c r="C23" s="71" t="s">
        <v>461</v>
      </c>
      <c r="D23" s="70">
        <v>1</v>
      </c>
      <c r="E23" s="70">
        <v>1</v>
      </c>
      <c r="F23" s="70">
        <v>0</v>
      </c>
    </row>
    <row r="24" spans="3:6" x14ac:dyDescent="0.4">
      <c r="C24" s="71" t="s">
        <v>462</v>
      </c>
      <c r="D24" s="70">
        <v>1</v>
      </c>
      <c r="E24" s="70">
        <v>1</v>
      </c>
      <c r="F24" s="70">
        <v>0</v>
      </c>
    </row>
    <row r="25" spans="3:6" x14ac:dyDescent="0.4">
      <c r="C25" s="71" t="s">
        <v>463</v>
      </c>
      <c r="D25" s="70">
        <v>1</v>
      </c>
      <c r="E25" s="70">
        <v>1</v>
      </c>
      <c r="F25" s="70">
        <v>0</v>
      </c>
    </row>
    <row r="26" spans="3:6" x14ac:dyDescent="0.4">
      <c r="C26" s="71" t="s">
        <v>464</v>
      </c>
      <c r="D26" s="70">
        <v>1</v>
      </c>
      <c r="E26" s="70">
        <v>1</v>
      </c>
      <c r="F26" s="70">
        <v>0</v>
      </c>
    </row>
    <row r="27" spans="3:6" x14ac:dyDescent="0.4">
      <c r="C27" s="71" t="s">
        <v>465</v>
      </c>
      <c r="D27" s="70">
        <v>1</v>
      </c>
      <c r="E27" s="70">
        <v>1</v>
      </c>
      <c r="F27" s="70">
        <v>0</v>
      </c>
    </row>
    <row r="28" spans="3:6" x14ac:dyDescent="0.4">
      <c r="C28" s="71" t="s">
        <v>466</v>
      </c>
      <c r="D28" s="70">
        <v>1</v>
      </c>
      <c r="E28" s="70">
        <v>1</v>
      </c>
      <c r="F28" s="70">
        <v>0</v>
      </c>
    </row>
    <row r="29" spans="3:6" x14ac:dyDescent="0.4">
      <c r="C29" s="71" t="s">
        <v>467</v>
      </c>
      <c r="D29" s="70">
        <v>1</v>
      </c>
      <c r="E29" s="70">
        <v>1</v>
      </c>
      <c r="F29" s="70">
        <v>0</v>
      </c>
    </row>
    <row r="30" spans="3:6" x14ac:dyDescent="0.4">
      <c r="C30" s="71" t="s">
        <v>468</v>
      </c>
      <c r="D30" s="70">
        <v>1</v>
      </c>
      <c r="E30" s="70">
        <v>1</v>
      </c>
      <c r="F30" s="70">
        <v>0</v>
      </c>
    </row>
    <row r="31" spans="3:6" x14ac:dyDescent="0.4">
      <c r="C31" s="71" t="s">
        <v>469</v>
      </c>
      <c r="D31" s="70">
        <v>1</v>
      </c>
      <c r="E31" s="70">
        <v>1</v>
      </c>
      <c r="F31" s="70">
        <v>0</v>
      </c>
    </row>
    <row r="32" spans="3:6" x14ac:dyDescent="0.4">
      <c r="C32" s="71" t="s">
        <v>470</v>
      </c>
      <c r="D32" s="70">
        <v>1</v>
      </c>
      <c r="E32" s="70">
        <v>1</v>
      </c>
      <c r="F32" s="70">
        <v>0</v>
      </c>
    </row>
    <row r="33" spans="3:6" x14ac:dyDescent="0.4">
      <c r="C33" s="71" t="s">
        <v>471</v>
      </c>
      <c r="D33" s="70">
        <v>1</v>
      </c>
      <c r="E33" s="70">
        <v>1</v>
      </c>
      <c r="F33" s="70">
        <v>0</v>
      </c>
    </row>
    <row r="34" spans="3:6" x14ac:dyDescent="0.4">
      <c r="C34" s="71" t="s">
        <v>472</v>
      </c>
      <c r="D34" s="70">
        <v>1</v>
      </c>
      <c r="E34" s="70">
        <v>1</v>
      </c>
      <c r="F34" s="70">
        <v>0</v>
      </c>
    </row>
    <row r="35" spans="3:6" x14ac:dyDescent="0.4">
      <c r="C35" s="71" t="s">
        <v>473</v>
      </c>
      <c r="D35" s="70">
        <v>1</v>
      </c>
      <c r="E35" s="70">
        <v>1</v>
      </c>
      <c r="F35" s="70">
        <v>0</v>
      </c>
    </row>
    <row r="36" spans="3:6" x14ac:dyDescent="0.4">
      <c r="C36" s="71" t="s">
        <v>474</v>
      </c>
      <c r="D36" s="70">
        <v>1</v>
      </c>
      <c r="E36" s="70">
        <v>1</v>
      </c>
      <c r="F36" s="70">
        <v>0</v>
      </c>
    </row>
    <row r="37" spans="3:6" x14ac:dyDescent="0.4">
      <c r="C37" s="71" t="s">
        <v>475</v>
      </c>
      <c r="D37" s="70">
        <v>1</v>
      </c>
      <c r="E37" s="70">
        <v>1</v>
      </c>
      <c r="F37" s="70">
        <v>0</v>
      </c>
    </row>
    <row r="38" spans="3:6" x14ac:dyDescent="0.4">
      <c r="C38" s="71" t="s">
        <v>476</v>
      </c>
      <c r="D38" s="70">
        <v>1</v>
      </c>
      <c r="E38" s="70">
        <v>1</v>
      </c>
      <c r="F38" s="70">
        <v>0</v>
      </c>
    </row>
    <row r="39" spans="3:6" x14ac:dyDescent="0.4">
      <c r="C39" s="71" t="s">
        <v>477</v>
      </c>
      <c r="D39" s="70">
        <v>1</v>
      </c>
      <c r="E39" s="70">
        <v>1</v>
      </c>
      <c r="F39" s="70">
        <v>0</v>
      </c>
    </row>
    <row r="40" spans="3:6" x14ac:dyDescent="0.4">
      <c r="C40" s="71" t="s">
        <v>478</v>
      </c>
      <c r="D40" s="70">
        <v>1</v>
      </c>
      <c r="E40" s="70">
        <v>1</v>
      </c>
      <c r="F40" s="70">
        <v>0</v>
      </c>
    </row>
    <row r="41" spans="3:6" x14ac:dyDescent="0.4">
      <c r="C41" s="71" t="s">
        <v>479</v>
      </c>
      <c r="D41" s="70">
        <v>1</v>
      </c>
      <c r="E41" s="70">
        <v>1</v>
      </c>
      <c r="F41" s="70">
        <v>0</v>
      </c>
    </row>
    <row r="42" spans="3:6" x14ac:dyDescent="0.4">
      <c r="C42" s="71" t="s">
        <v>480</v>
      </c>
      <c r="D42" s="70">
        <v>1</v>
      </c>
      <c r="E42" s="70">
        <v>1</v>
      </c>
      <c r="F42" s="70">
        <v>0</v>
      </c>
    </row>
    <row r="43" spans="3:6" x14ac:dyDescent="0.4">
      <c r="C43" s="71" t="s">
        <v>481</v>
      </c>
      <c r="D43" s="70">
        <v>1</v>
      </c>
      <c r="E43" s="70">
        <v>1</v>
      </c>
      <c r="F43" s="70">
        <v>0</v>
      </c>
    </row>
    <row r="44" spans="3:6" x14ac:dyDescent="0.4">
      <c r="C44" s="71" t="s">
        <v>482</v>
      </c>
      <c r="D44" s="70">
        <v>1</v>
      </c>
      <c r="E44" s="70">
        <v>1</v>
      </c>
      <c r="F44" s="70">
        <v>0</v>
      </c>
    </row>
    <row r="45" spans="3:6" x14ac:dyDescent="0.4">
      <c r="C45" s="71" t="s">
        <v>483</v>
      </c>
      <c r="D45" s="70">
        <v>1</v>
      </c>
      <c r="E45" s="70">
        <v>1</v>
      </c>
      <c r="F45" s="70">
        <v>0</v>
      </c>
    </row>
    <row r="46" spans="3:6" x14ac:dyDescent="0.4">
      <c r="C46" s="71" t="s">
        <v>484</v>
      </c>
      <c r="D46" s="70">
        <v>1</v>
      </c>
      <c r="E46" s="70">
        <v>1</v>
      </c>
      <c r="F46" s="70">
        <v>0</v>
      </c>
    </row>
    <row r="47" spans="3:6" x14ac:dyDescent="0.4">
      <c r="C47" s="71" t="s">
        <v>485</v>
      </c>
      <c r="D47" s="70">
        <v>1</v>
      </c>
      <c r="E47" s="70">
        <v>1</v>
      </c>
      <c r="F47" s="70">
        <v>0</v>
      </c>
    </row>
    <row r="48" spans="3:6" x14ac:dyDescent="0.4">
      <c r="C48" s="71" t="s">
        <v>486</v>
      </c>
      <c r="D48" s="70">
        <v>1</v>
      </c>
      <c r="E48" s="70">
        <v>1</v>
      </c>
      <c r="F48" s="70">
        <v>0</v>
      </c>
    </row>
    <row r="49" spans="3:6" x14ac:dyDescent="0.4">
      <c r="C49" s="71" t="s">
        <v>487</v>
      </c>
      <c r="D49" s="70">
        <v>1</v>
      </c>
      <c r="E49" s="70">
        <v>1</v>
      </c>
      <c r="F49" s="70">
        <v>0</v>
      </c>
    </row>
    <row r="50" spans="3:6" x14ac:dyDescent="0.4">
      <c r="C50" s="71" t="s">
        <v>488</v>
      </c>
      <c r="D50" s="70">
        <v>1</v>
      </c>
      <c r="E50" s="70">
        <v>1</v>
      </c>
      <c r="F50" s="70">
        <v>0</v>
      </c>
    </row>
    <row r="51" spans="3:6" x14ac:dyDescent="0.4">
      <c r="C51" s="71" t="s">
        <v>489</v>
      </c>
      <c r="D51" s="70">
        <v>1</v>
      </c>
      <c r="E51" s="70">
        <v>1</v>
      </c>
      <c r="F51" s="70">
        <v>0</v>
      </c>
    </row>
    <row r="52" spans="3:6" x14ac:dyDescent="0.4">
      <c r="C52" s="71" t="s">
        <v>490</v>
      </c>
      <c r="D52" s="70">
        <v>1</v>
      </c>
      <c r="E52" s="70">
        <v>1</v>
      </c>
      <c r="F52" s="70">
        <v>0</v>
      </c>
    </row>
    <row r="53" spans="3:6" x14ac:dyDescent="0.4">
      <c r="C53" s="71" t="s">
        <v>491</v>
      </c>
      <c r="D53" s="70">
        <v>1</v>
      </c>
      <c r="E53" s="70">
        <v>1</v>
      </c>
      <c r="F53" s="70">
        <v>0</v>
      </c>
    </row>
    <row r="54" spans="3:6" x14ac:dyDescent="0.4">
      <c r="C54" s="71" t="s">
        <v>492</v>
      </c>
      <c r="D54" s="70">
        <v>1</v>
      </c>
      <c r="E54" s="70">
        <v>1</v>
      </c>
      <c r="F54" s="70">
        <v>0</v>
      </c>
    </row>
    <row r="55" spans="3:6" x14ac:dyDescent="0.4">
      <c r="C55" s="71" t="s">
        <v>493</v>
      </c>
      <c r="D55" s="70">
        <v>1</v>
      </c>
      <c r="E55" s="70">
        <v>1</v>
      </c>
      <c r="F55" s="70">
        <v>0</v>
      </c>
    </row>
    <row r="56" spans="3:6" x14ac:dyDescent="0.4">
      <c r="C56" s="71" t="s">
        <v>494</v>
      </c>
      <c r="D56" s="70">
        <v>1</v>
      </c>
      <c r="E56" s="70">
        <v>1</v>
      </c>
      <c r="F56" s="70">
        <v>0</v>
      </c>
    </row>
    <row r="57" spans="3:6" x14ac:dyDescent="0.4">
      <c r="C57" s="71" t="s">
        <v>495</v>
      </c>
      <c r="D57" s="70">
        <v>1</v>
      </c>
      <c r="E57" s="70">
        <v>1</v>
      </c>
      <c r="F57" s="70">
        <v>0</v>
      </c>
    </row>
    <row r="58" spans="3:6" x14ac:dyDescent="0.4">
      <c r="C58" s="71" t="s">
        <v>496</v>
      </c>
      <c r="D58" s="70">
        <v>1</v>
      </c>
      <c r="E58" s="70">
        <v>1</v>
      </c>
      <c r="F58" s="70">
        <v>0</v>
      </c>
    </row>
    <row r="59" spans="3:6" x14ac:dyDescent="0.4">
      <c r="C59" s="71" t="s">
        <v>497</v>
      </c>
      <c r="D59" s="70">
        <v>1</v>
      </c>
      <c r="E59" s="70">
        <v>1</v>
      </c>
      <c r="F59" s="70">
        <v>0</v>
      </c>
    </row>
    <row r="60" spans="3:6" x14ac:dyDescent="0.4">
      <c r="C60" s="71" t="s">
        <v>498</v>
      </c>
      <c r="D60" s="70">
        <v>1</v>
      </c>
      <c r="E60" s="70">
        <v>1</v>
      </c>
      <c r="F60" s="70">
        <v>0</v>
      </c>
    </row>
    <row r="61" spans="3:6" x14ac:dyDescent="0.4">
      <c r="C61" s="71" t="s">
        <v>499</v>
      </c>
      <c r="D61" s="70">
        <v>1</v>
      </c>
      <c r="E61" s="70">
        <v>1</v>
      </c>
      <c r="F61" s="70">
        <v>0</v>
      </c>
    </row>
    <row r="62" spans="3:6" x14ac:dyDescent="0.4">
      <c r="C62" s="71" t="s">
        <v>500</v>
      </c>
      <c r="D62" s="70">
        <v>1</v>
      </c>
      <c r="E62" s="70">
        <v>1</v>
      </c>
      <c r="F62" s="70">
        <v>0</v>
      </c>
    </row>
    <row r="63" spans="3:6" x14ac:dyDescent="0.4">
      <c r="C63" s="71" t="s">
        <v>501</v>
      </c>
      <c r="D63" s="70">
        <v>1</v>
      </c>
      <c r="E63" s="70">
        <v>1</v>
      </c>
      <c r="F63" s="70">
        <v>0</v>
      </c>
    </row>
    <row r="64" spans="3:6" x14ac:dyDescent="0.4">
      <c r="C64" s="71" t="s">
        <v>502</v>
      </c>
      <c r="D64" s="70">
        <v>1</v>
      </c>
      <c r="E64" s="70">
        <v>1</v>
      </c>
      <c r="F64" s="70">
        <v>0</v>
      </c>
    </row>
    <row r="65" spans="3:6" x14ac:dyDescent="0.4">
      <c r="C65" s="71" t="s">
        <v>503</v>
      </c>
      <c r="D65" s="70">
        <v>1</v>
      </c>
      <c r="E65" s="70">
        <v>1</v>
      </c>
      <c r="F65" s="70">
        <v>0</v>
      </c>
    </row>
    <row r="66" spans="3:6" x14ac:dyDescent="0.4">
      <c r="C66" s="71" t="s">
        <v>504</v>
      </c>
      <c r="D66" s="70">
        <v>1</v>
      </c>
      <c r="E66" s="70">
        <v>1</v>
      </c>
      <c r="F66" s="70">
        <v>0</v>
      </c>
    </row>
    <row r="67" spans="3:6" x14ac:dyDescent="0.4">
      <c r="C67" s="71" t="s">
        <v>505</v>
      </c>
      <c r="D67" s="70">
        <v>1</v>
      </c>
      <c r="E67" s="70">
        <v>1</v>
      </c>
      <c r="F67" s="70">
        <v>0</v>
      </c>
    </row>
    <row r="68" spans="3:6" x14ac:dyDescent="0.4">
      <c r="C68" s="71" t="s">
        <v>506</v>
      </c>
      <c r="D68" s="70">
        <v>1</v>
      </c>
      <c r="E68" s="70">
        <v>1</v>
      </c>
      <c r="F68" s="70">
        <v>0</v>
      </c>
    </row>
    <row r="69" spans="3:6" x14ac:dyDescent="0.4">
      <c r="C69" s="71" t="s">
        <v>507</v>
      </c>
      <c r="D69" s="70">
        <v>1</v>
      </c>
      <c r="E69" s="70">
        <v>1</v>
      </c>
      <c r="F69" s="70">
        <v>0</v>
      </c>
    </row>
    <row r="70" spans="3:6" x14ac:dyDescent="0.4">
      <c r="C70" s="71" t="s">
        <v>508</v>
      </c>
      <c r="D70" s="70">
        <v>1</v>
      </c>
      <c r="E70" s="70">
        <v>1</v>
      </c>
      <c r="F70" s="70">
        <v>0</v>
      </c>
    </row>
    <row r="71" spans="3:6" x14ac:dyDescent="0.4">
      <c r="C71" s="71" t="s">
        <v>509</v>
      </c>
      <c r="D71" s="70">
        <v>1</v>
      </c>
      <c r="E71" s="70">
        <v>1</v>
      </c>
      <c r="F71" s="70">
        <v>0</v>
      </c>
    </row>
    <row r="72" spans="3:6" x14ac:dyDescent="0.4">
      <c r="C72" s="71" t="s">
        <v>510</v>
      </c>
      <c r="D72" s="70">
        <v>1</v>
      </c>
      <c r="E72" s="70">
        <v>1</v>
      </c>
      <c r="F72" s="70">
        <v>0</v>
      </c>
    </row>
    <row r="73" spans="3:6" x14ac:dyDescent="0.4">
      <c r="C73" s="71" t="s">
        <v>511</v>
      </c>
      <c r="D73" s="70">
        <v>1</v>
      </c>
      <c r="E73" s="70">
        <v>1</v>
      </c>
      <c r="F73" s="70">
        <v>0</v>
      </c>
    </row>
    <row r="74" spans="3:6" x14ac:dyDescent="0.4">
      <c r="C74" s="71" t="s">
        <v>512</v>
      </c>
      <c r="D74" s="70">
        <v>1</v>
      </c>
      <c r="E74" s="70">
        <v>1</v>
      </c>
      <c r="F74" s="70">
        <v>0</v>
      </c>
    </row>
    <row r="75" spans="3:6" x14ac:dyDescent="0.4">
      <c r="C75" s="71" t="s">
        <v>513</v>
      </c>
      <c r="D75" s="70">
        <v>1</v>
      </c>
      <c r="E75" s="70">
        <v>1</v>
      </c>
      <c r="F75" s="70">
        <v>0</v>
      </c>
    </row>
    <row r="76" spans="3:6" x14ac:dyDescent="0.4">
      <c r="C76" s="71" t="s">
        <v>514</v>
      </c>
      <c r="D76" s="70">
        <v>1</v>
      </c>
      <c r="E76" s="70">
        <v>1</v>
      </c>
      <c r="F76" s="70">
        <v>0</v>
      </c>
    </row>
    <row r="77" spans="3:6" x14ac:dyDescent="0.4">
      <c r="C77" s="71" t="s">
        <v>515</v>
      </c>
      <c r="D77" s="70">
        <v>1</v>
      </c>
      <c r="E77" s="70">
        <v>1</v>
      </c>
      <c r="F77" s="70">
        <v>0</v>
      </c>
    </row>
    <row r="78" spans="3:6" x14ac:dyDescent="0.4">
      <c r="C78" s="71" t="s">
        <v>516</v>
      </c>
      <c r="D78" s="70">
        <v>1</v>
      </c>
      <c r="E78" s="70">
        <v>1</v>
      </c>
      <c r="F78" s="70">
        <v>0</v>
      </c>
    </row>
    <row r="79" spans="3:6" x14ac:dyDescent="0.4">
      <c r="C79" s="71" t="s">
        <v>517</v>
      </c>
      <c r="D79" s="70">
        <v>1</v>
      </c>
      <c r="E79" s="70">
        <v>1</v>
      </c>
      <c r="F79" s="70">
        <v>0</v>
      </c>
    </row>
    <row r="80" spans="3:6" x14ac:dyDescent="0.4">
      <c r="C80" s="71" t="s">
        <v>518</v>
      </c>
      <c r="D80" s="70">
        <v>1</v>
      </c>
      <c r="E80" s="70">
        <v>1</v>
      </c>
      <c r="F80" s="70">
        <v>0</v>
      </c>
    </row>
    <row r="81" spans="3:6" x14ac:dyDescent="0.4">
      <c r="C81" s="71" t="s">
        <v>519</v>
      </c>
      <c r="D81" s="70">
        <v>1</v>
      </c>
      <c r="E81" s="70">
        <v>1</v>
      </c>
      <c r="F81" s="70">
        <v>0</v>
      </c>
    </row>
    <row r="82" spans="3:6" x14ac:dyDescent="0.4">
      <c r="C82" s="71" t="s">
        <v>520</v>
      </c>
      <c r="D82" s="70">
        <v>1</v>
      </c>
      <c r="E82" s="70">
        <v>1</v>
      </c>
      <c r="F82" s="70">
        <v>0</v>
      </c>
    </row>
    <row r="83" spans="3:6" x14ac:dyDescent="0.4">
      <c r="C83" s="71" t="s">
        <v>521</v>
      </c>
      <c r="D83" s="70">
        <v>1</v>
      </c>
      <c r="E83" s="70">
        <v>1</v>
      </c>
      <c r="F83" s="70">
        <v>0</v>
      </c>
    </row>
    <row r="84" spans="3:6" x14ac:dyDescent="0.4">
      <c r="C84" s="71" t="s">
        <v>522</v>
      </c>
      <c r="D84" s="70">
        <v>1</v>
      </c>
      <c r="E84" s="70">
        <v>1</v>
      </c>
      <c r="F84" s="70">
        <v>0</v>
      </c>
    </row>
    <row r="85" spans="3:6" x14ac:dyDescent="0.4">
      <c r="C85" s="71" t="s">
        <v>523</v>
      </c>
      <c r="D85" s="70">
        <v>1</v>
      </c>
      <c r="E85" s="70">
        <v>1</v>
      </c>
      <c r="F85" s="70">
        <v>0</v>
      </c>
    </row>
    <row r="86" spans="3:6" x14ac:dyDescent="0.4">
      <c r="C86" s="71" t="s">
        <v>524</v>
      </c>
      <c r="D86" s="70">
        <v>1</v>
      </c>
      <c r="E86" s="70">
        <v>1</v>
      </c>
      <c r="F86" s="70">
        <v>0</v>
      </c>
    </row>
    <row r="87" spans="3:6" x14ac:dyDescent="0.4">
      <c r="C87" s="71" t="s">
        <v>525</v>
      </c>
      <c r="D87" s="70">
        <v>1</v>
      </c>
      <c r="E87" s="70">
        <v>1</v>
      </c>
      <c r="F87" s="70">
        <v>0</v>
      </c>
    </row>
    <row r="88" spans="3:6" x14ac:dyDescent="0.4">
      <c r="C88" s="71" t="s">
        <v>526</v>
      </c>
      <c r="D88" s="70">
        <v>1</v>
      </c>
      <c r="E88" s="70">
        <v>1</v>
      </c>
      <c r="F88" s="70">
        <v>0</v>
      </c>
    </row>
    <row r="89" spans="3:6" x14ac:dyDescent="0.4">
      <c r="C89" s="71" t="s">
        <v>527</v>
      </c>
      <c r="D89" s="70">
        <v>1</v>
      </c>
      <c r="E89" s="70">
        <v>1</v>
      </c>
      <c r="F89" s="70">
        <v>0</v>
      </c>
    </row>
    <row r="90" spans="3:6" x14ac:dyDescent="0.4">
      <c r="C90" s="71" t="s">
        <v>528</v>
      </c>
      <c r="D90" s="70">
        <v>1</v>
      </c>
      <c r="E90" s="70">
        <v>1</v>
      </c>
      <c r="F90" s="70">
        <v>0</v>
      </c>
    </row>
    <row r="91" spans="3:6" x14ac:dyDescent="0.4">
      <c r="C91" s="71" t="s">
        <v>529</v>
      </c>
      <c r="D91" s="70">
        <v>1</v>
      </c>
      <c r="E91" s="70">
        <v>1</v>
      </c>
      <c r="F91" s="70">
        <v>0</v>
      </c>
    </row>
    <row r="92" spans="3:6" x14ac:dyDescent="0.4">
      <c r="C92" s="71" t="s">
        <v>530</v>
      </c>
      <c r="D92" s="70">
        <v>1</v>
      </c>
      <c r="E92" s="70">
        <v>1</v>
      </c>
      <c r="F92" s="70">
        <v>0</v>
      </c>
    </row>
    <row r="93" spans="3:6" x14ac:dyDescent="0.4">
      <c r="C93" s="71" t="s">
        <v>531</v>
      </c>
      <c r="D93" s="70">
        <v>1</v>
      </c>
      <c r="E93" s="70">
        <v>1</v>
      </c>
      <c r="F93" s="70">
        <v>0</v>
      </c>
    </row>
    <row r="94" spans="3:6" x14ac:dyDescent="0.4">
      <c r="C94" s="71" t="s">
        <v>532</v>
      </c>
      <c r="D94" s="70">
        <v>1</v>
      </c>
      <c r="E94" s="70">
        <v>1</v>
      </c>
      <c r="F94" s="70">
        <v>0</v>
      </c>
    </row>
    <row r="95" spans="3:6" x14ac:dyDescent="0.4">
      <c r="C95" s="71" t="s">
        <v>533</v>
      </c>
      <c r="D95" s="70">
        <v>1</v>
      </c>
      <c r="E95" s="70">
        <v>1</v>
      </c>
      <c r="F95" s="70">
        <v>0</v>
      </c>
    </row>
    <row r="96" spans="3:6" x14ac:dyDescent="0.4">
      <c r="C96" s="71" t="s">
        <v>534</v>
      </c>
      <c r="D96" s="70">
        <v>1</v>
      </c>
      <c r="E96" s="70">
        <v>1</v>
      </c>
      <c r="F96" s="70">
        <v>0</v>
      </c>
    </row>
    <row r="97" spans="3:6" x14ac:dyDescent="0.4">
      <c r="C97" s="71" t="s">
        <v>535</v>
      </c>
      <c r="D97" s="70">
        <v>1</v>
      </c>
      <c r="E97" s="70">
        <v>1</v>
      </c>
      <c r="F97" s="70">
        <v>0</v>
      </c>
    </row>
    <row r="98" spans="3:6" x14ac:dyDescent="0.4">
      <c r="C98" s="71" t="s">
        <v>536</v>
      </c>
      <c r="D98" s="70">
        <v>1</v>
      </c>
      <c r="E98" s="70">
        <v>1</v>
      </c>
      <c r="F98" s="70">
        <v>0</v>
      </c>
    </row>
    <row r="99" spans="3:6" x14ac:dyDescent="0.4">
      <c r="C99" s="71" t="s">
        <v>537</v>
      </c>
      <c r="D99" s="70">
        <v>1</v>
      </c>
      <c r="E99" s="70">
        <v>1</v>
      </c>
      <c r="F99" s="70">
        <v>0</v>
      </c>
    </row>
    <row r="100" spans="3:6" x14ac:dyDescent="0.4">
      <c r="C100" s="71" t="s">
        <v>538</v>
      </c>
      <c r="D100" s="70">
        <v>1</v>
      </c>
      <c r="E100" s="70">
        <v>1</v>
      </c>
      <c r="F100" s="70">
        <v>0</v>
      </c>
    </row>
    <row r="101" spans="3:6" x14ac:dyDescent="0.4">
      <c r="C101" s="71" t="s">
        <v>539</v>
      </c>
      <c r="D101" s="70">
        <v>1</v>
      </c>
      <c r="E101" s="70">
        <v>1</v>
      </c>
      <c r="F101" s="70">
        <v>0</v>
      </c>
    </row>
    <row r="102" spans="3:6" x14ac:dyDescent="0.4">
      <c r="C102" s="71" t="s">
        <v>540</v>
      </c>
      <c r="D102" s="70">
        <v>1</v>
      </c>
      <c r="E102" s="70">
        <v>1</v>
      </c>
      <c r="F102" s="70">
        <v>0</v>
      </c>
    </row>
    <row r="103" spans="3:6" x14ac:dyDescent="0.4">
      <c r="C103" s="71" t="s">
        <v>541</v>
      </c>
      <c r="D103" s="70">
        <v>1</v>
      </c>
      <c r="E103" s="70">
        <v>1</v>
      </c>
      <c r="F103" s="70">
        <v>0</v>
      </c>
    </row>
    <row r="104" spans="3:6" x14ac:dyDescent="0.4">
      <c r="C104" s="71" t="s">
        <v>542</v>
      </c>
      <c r="D104" s="70">
        <v>1</v>
      </c>
      <c r="E104" s="70">
        <v>1</v>
      </c>
      <c r="F104" s="70">
        <v>0</v>
      </c>
    </row>
    <row r="105" spans="3:6" x14ac:dyDescent="0.4">
      <c r="C105" s="71" t="s">
        <v>543</v>
      </c>
      <c r="D105" s="70">
        <v>1</v>
      </c>
      <c r="E105" s="70">
        <v>1</v>
      </c>
      <c r="F105" s="70">
        <v>0</v>
      </c>
    </row>
    <row r="106" spans="3:6" x14ac:dyDescent="0.4">
      <c r="C106" s="71" t="s">
        <v>544</v>
      </c>
      <c r="D106" s="70">
        <v>1</v>
      </c>
      <c r="E106" s="70">
        <v>1</v>
      </c>
      <c r="F106" s="70">
        <v>0</v>
      </c>
    </row>
    <row r="107" spans="3:6" x14ac:dyDescent="0.4">
      <c r="C107" s="71" t="s">
        <v>545</v>
      </c>
      <c r="D107" s="70">
        <v>1</v>
      </c>
      <c r="E107" s="70">
        <v>1</v>
      </c>
      <c r="F107" s="70">
        <v>0</v>
      </c>
    </row>
    <row r="108" spans="3:6" x14ac:dyDescent="0.4">
      <c r="C108" s="71" t="s">
        <v>546</v>
      </c>
      <c r="D108" s="70">
        <v>1</v>
      </c>
      <c r="E108" s="70">
        <v>1</v>
      </c>
      <c r="F108" s="70">
        <v>0</v>
      </c>
    </row>
    <row r="109" spans="3:6" x14ac:dyDescent="0.4">
      <c r="C109" s="71" t="s">
        <v>547</v>
      </c>
      <c r="D109" s="70">
        <v>1</v>
      </c>
      <c r="E109" s="70">
        <v>1</v>
      </c>
      <c r="F109" s="70">
        <v>0</v>
      </c>
    </row>
    <row r="110" spans="3:6" x14ac:dyDescent="0.4">
      <c r="C110" s="71" t="s">
        <v>548</v>
      </c>
      <c r="D110" s="70">
        <v>1</v>
      </c>
      <c r="E110" s="70">
        <v>1</v>
      </c>
      <c r="F110" s="70">
        <v>0</v>
      </c>
    </row>
    <row r="111" spans="3:6" x14ac:dyDescent="0.4">
      <c r="C111" s="71" t="s">
        <v>549</v>
      </c>
      <c r="D111" s="70">
        <v>1</v>
      </c>
      <c r="E111" s="70">
        <v>1</v>
      </c>
      <c r="F111" s="70">
        <v>0</v>
      </c>
    </row>
    <row r="112" spans="3:6" x14ac:dyDescent="0.4">
      <c r="C112" s="71" t="s">
        <v>550</v>
      </c>
      <c r="D112" s="70">
        <v>1</v>
      </c>
      <c r="E112" s="70">
        <v>1</v>
      </c>
      <c r="F112" s="70">
        <v>0</v>
      </c>
    </row>
    <row r="113" spans="3:6" x14ac:dyDescent="0.4">
      <c r="C113" s="71" t="s">
        <v>551</v>
      </c>
      <c r="D113" s="70">
        <v>1</v>
      </c>
      <c r="E113" s="70">
        <v>1</v>
      </c>
      <c r="F113" s="70">
        <v>0</v>
      </c>
    </row>
    <row r="114" spans="3:6" x14ac:dyDescent="0.4">
      <c r="C114" s="71" t="s">
        <v>552</v>
      </c>
      <c r="D114" s="70">
        <v>1</v>
      </c>
      <c r="E114" s="70">
        <v>1</v>
      </c>
      <c r="F114" s="70">
        <v>0</v>
      </c>
    </row>
    <row r="115" spans="3:6" x14ac:dyDescent="0.4">
      <c r="C115" s="71" t="s">
        <v>553</v>
      </c>
      <c r="D115" s="70">
        <v>1</v>
      </c>
      <c r="E115" s="70">
        <v>1</v>
      </c>
      <c r="F115" s="70">
        <v>0</v>
      </c>
    </row>
    <row r="116" spans="3:6" x14ac:dyDescent="0.4">
      <c r="C116" s="71" t="s">
        <v>554</v>
      </c>
      <c r="D116" s="70">
        <v>1</v>
      </c>
      <c r="E116" s="70">
        <v>1</v>
      </c>
      <c r="F116" s="70">
        <v>0</v>
      </c>
    </row>
    <row r="117" spans="3:6" x14ac:dyDescent="0.4">
      <c r="C117" s="71" t="s">
        <v>555</v>
      </c>
      <c r="D117" s="70">
        <v>1</v>
      </c>
      <c r="E117" s="70">
        <v>1</v>
      </c>
      <c r="F117" s="70">
        <v>0</v>
      </c>
    </row>
    <row r="118" spans="3:6" x14ac:dyDescent="0.4">
      <c r="C118" s="71" t="s">
        <v>556</v>
      </c>
      <c r="D118" s="70">
        <v>1</v>
      </c>
      <c r="E118" s="70">
        <v>1</v>
      </c>
      <c r="F118" s="70">
        <v>0</v>
      </c>
    </row>
    <row r="119" spans="3:6" x14ac:dyDescent="0.4">
      <c r="C119" s="71" t="s">
        <v>557</v>
      </c>
      <c r="D119" s="70">
        <v>1</v>
      </c>
      <c r="E119" s="70">
        <v>1</v>
      </c>
      <c r="F119" s="70">
        <v>0</v>
      </c>
    </row>
    <row r="120" spans="3:6" x14ac:dyDescent="0.4">
      <c r="C120" s="71" t="s">
        <v>558</v>
      </c>
      <c r="D120" s="70">
        <v>1</v>
      </c>
      <c r="E120" s="70">
        <v>1</v>
      </c>
      <c r="F120" s="70">
        <v>0</v>
      </c>
    </row>
    <row r="121" spans="3:6" x14ac:dyDescent="0.4">
      <c r="C121" s="71" t="s">
        <v>559</v>
      </c>
      <c r="D121" s="70">
        <v>1</v>
      </c>
      <c r="E121" s="70">
        <v>1</v>
      </c>
      <c r="F121" s="70">
        <v>0</v>
      </c>
    </row>
    <row r="122" spans="3:6" x14ac:dyDescent="0.4">
      <c r="C122" s="71" t="s">
        <v>560</v>
      </c>
      <c r="D122" s="70">
        <v>1</v>
      </c>
      <c r="E122" s="70">
        <v>1</v>
      </c>
      <c r="F122" s="70">
        <v>0</v>
      </c>
    </row>
    <row r="123" spans="3:6" x14ac:dyDescent="0.4">
      <c r="C123" s="71" t="s">
        <v>561</v>
      </c>
      <c r="D123" s="70">
        <v>1</v>
      </c>
      <c r="E123" s="70">
        <v>1</v>
      </c>
      <c r="F123" s="70">
        <v>0</v>
      </c>
    </row>
    <row r="124" spans="3:6" x14ac:dyDescent="0.4">
      <c r="C124" s="71" t="s">
        <v>562</v>
      </c>
      <c r="D124" s="70">
        <v>1</v>
      </c>
      <c r="E124" s="70">
        <v>1</v>
      </c>
      <c r="F124" s="70">
        <v>0</v>
      </c>
    </row>
    <row r="125" spans="3:6" x14ac:dyDescent="0.4">
      <c r="C125" s="71" t="s">
        <v>563</v>
      </c>
      <c r="D125" s="70">
        <v>1</v>
      </c>
      <c r="E125" s="70">
        <v>1</v>
      </c>
      <c r="F125" s="70">
        <v>0</v>
      </c>
    </row>
    <row r="126" spans="3:6" x14ac:dyDescent="0.4">
      <c r="C126" s="71" t="s">
        <v>564</v>
      </c>
      <c r="D126" s="70">
        <v>1</v>
      </c>
      <c r="E126" s="70">
        <v>1</v>
      </c>
      <c r="F126" s="70">
        <v>0</v>
      </c>
    </row>
    <row r="127" spans="3:6" x14ac:dyDescent="0.4">
      <c r="C127" s="71" t="s">
        <v>565</v>
      </c>
      <c r="D127" s="70">
        <v>1</v>
      </c>
      <c r="E127" s="70">
        <v>1</v>
      </c>
      <c r="F127" s="70">
        <v>0</v>
      </c>
    </row>
    <row r="128" spans="3:6" x14ac:dyDescent="0.4">
      <c r="C128" s="71" t="s">
        <v>566</v>
      </c>
      <c r="D128" s="70">
        <v>1</v>
      </c>
      <c r="E128" s="70">
        <v>1</v>
      </c>
      <c r="F128" s="70">
        <v>0</v>
      </c>
    </row>
    <row r="129" spans="3:6" x14ac:dyDescent="0.4">
      <c r="C129" s="71" t="s">
        <v>567</v>
      </c>
      <c r="D129" s="70">
        <v>1</v>
      </c>
      <c r="E129" s="70">
        <v>1</v>
      </c>
      <c r="F129" s="70">
        <v>0</v>
      </c>
    </row>
    <row r="130" spans="3:6" x14ac:dyDescent="0.4">
      <c r="C130" s="71" t="s">
        <v>568</v>
      </c>
      <c r="D130" s="70">
        <v>1</v>
      </c>
      <c r="E130" s="70">
        <v>1</v>
      </c>
      <c r="F130" s="70">
        <v>0</v>
      </c>
    </row>
    <row r="131" spans="3:6" x14ac:dyDescent="0.4">
      <c r="C131" s="71" t="s">
        <v>569</v>
      </c>
      <c r="D131" s="70">
        <v>1</v>
      </c>
      <c r="E131" s="70">
        <v>1</v>
      </c>
      <c r="F131" s="70">
        <v>0</v>
      </c>
    </row>
    <row r="132" spans="3:6" x14ac:dyDescent="0.4">
      <c r="C132" s="71" t="s">
        <v>570</v>
      </c>
      <c r="D132" s="70">
        <v>1</v>
      </c>
      <c r="E132" s="70">
        <v>1</v>
      </c>
      <c r="F132" s="70">
        <v>0</v>
      </c>
    </row>
    <row r="133" spans="3:6" x14ac:dyDescent="0.4">
      <c r="C133" s="71" t="s">
        <v>571</v>
      </c>
      <c r="D133" s="70">
        <v>1</v>
      </c>
      <c r="E133" s="70">
        <v>1</v>
      </c>
      <c r="F133" s="70">
        <v>0</v>
      </c>
    </row>
    <row r="134" spans="3:6" x14ac:dyDescent="0.4">
      <c r="C134" s="71" t="s">
        <v>572</v>
      </c>
      <c r="D134" s="70">
        <v>1</v>
      </c>
      <c r="E134" s="70">
        <v>1</v>
      </c>
      <c r="F134" s="70">
        <v>0</v>
      </c>
    </row>
    <row r="135" spans="3:6" x14ac:dyDescent="0.4">
      <c r="C135" s="71" t="s">
        <v>573</v>
      </c>
      <c r="D135" s="70">
        <v>1</v>
      </c>
      <c r="E135" s="70">
        <v>1</v>
      </c>
      <c r="F135" s="70">
        <v>0</v>
      </c>
    </row>
    <row r="136" spans="3:6" x14ac:dyDescent="0.4">
      <c r="C136" s="71" t="s">
        <v>574</v>
      </c>
      <c r="D136" s="70">
        <v>1</v>
      </c>
      <c r="E136" s="70">
        <v>1</v>
      </c>
      <c r="F136" s="70">
        <v>0</v>
      </c>
    </row>
    <row r="137" spans="3:6" x14ac:dyDescent="0.4">
      <c r="C137" s="71" t="s">
        <v>575</v>
      </c>
      <c r="D137" s="70">
        <v>1</v>
      </c>
      <c r="E137" s="70">
        <v>1</v>
      </c>
      <c r="F137" s="70">
        <v>0</v>
      </c>
    </row>
    <row r="138" spans="3:6" x14ac:dyDescent="0.4">
      <c r="C138" s="71" t="s">
        <v>576</v>
      </c>
      <c r="D138" s="70">
        <v>1</v>
      </c>
      <c r="E138" s="70">
        <v>1</v>
      </c>
      <c r="F138" s="70">
        <v>0</v>
      </c>
    </row>
    <row r="139" spans="3:6" x14ac:dyDescent="0.4">
      <c r="C139" s="71" t="s">
        <v>577</v>
      </c>
      <c r="D139" s="70">
        <v>1</v>
      </c>
      <c r="E139" s="70">
        <v>1</v>
      </c>
      <c r="F139" s="70">
        <v>0</v>
      </c>
    </row>
    <row r="140" spans="3:6" x14ac:dyDescent="0.4">
      <c r="C140" s="71" t="s">
        <v>578</v>
      </c>
      <c r="D140" s="70">
        <v>1</v>
      </c>
      <c r="E140" s="70">
        <v>1</v>
      </c>
      <c r="F140" s="70">
        <v>0</v>
      </c>
    </row>
    <row r="141" spans="3:6" x14ac:dyDescent="0.4">
      <c r="C141" s="71" t="s">
        <v>579</v>
      </c>
      <c r="D141" s="70">
        <v>1</v>
      </c>
      <c r="E141" s="70">
        <v>1</v>
      </c>
      <c r="F141" s="70">
        <v>0</v>
      </c>
    </row>
    <row r="142" spans="3:6" x14ac:dyDescent="0.4">
      <c r="C142" s="71" t="s">
        <v>580</v>
      </c>
      <c r="D142" s="70">
        <v>1</v>
      </c>
      <c r="E142" s="70">
        <v>1</v>
      </c>
      <c r="F142" s="70">
        <v>0</v>
      </c>
    </row>
    <row r="143" spans="3:6" x14ac:dyDescent="0.4">
      <c r="C143" s="71" t="s">
        <v>581</v>
      </c>
      <c r="D143" s="70">
        <v>1</v>
      </c>
      <c r="E143" s="70">
        <v>1</v>
      </c>
      <c r="F143" s="70">
        <v>0</v>
      </c>
    </row>
    <row r="144" spans="3:6" x14ac:dyDescent="0.4">
      <c r="C144" s="71" t="s">
        <v>582</v>
      </c>
      <c r="D144" s="70">
        <v>1</v>
      </c>
      <c r="E144" s="70">
        <v>1</v>
      </c>
      <c r="F144" s="70">
        <v>0</v>
      </c>
    </row>
    <row r="145" spans="3:6" x14ac:dyDescent="0.4">
      <c r="C145" s="71" t="s">
        <v>583</v>
      </c>
      <c r="D145" s="70">
        <v>1</v>
      </c>
      <c r="E145" s="70">
        <v>1</v>
      </c>
      <c r="F145" s="70">
        <v>0</v>
      </c>
    </row>
    <row r="146" spans="3:6" x14ac:dyDescent="0.4">
      <c r="C146" s="71" t="s">
        <v>584</v>
      </c>
      <c r="D146" s="70">
        <v>1</v>
      </c>
      <c r="E146" s="70">
        <v>1</v>
      </c>
      <c r="F146" s="70">
        <v>0</v>
      </c>
    </row>
    <row r="147" spans="3:6" x14ac:dyDescent="0.4">
      <c r="C147" s="71" t="s">
        <v>585</v>
      </c>
      <c r="D147" s="70">
        <v>1</v>
      </c>
      <c r="E147" s="70">
        <v>1</v>
      </c>
      <c r="F147" s="70">
        <v>0</v>
      </c>
    </row>
    <row r="148" spans="3:6" x14ac:dyDescent="0.4">
      <c r="C148" s="71" t="s">
        <v>586</v>
      </c>
      <c r="D148" s="70">
        <v>1</v>
      </c>
      <c r="E148" s="70">
        <v>1</v>
      </c>
      <c r="F148" s="70">
        <v>0</v>
      </c>
    </row>
    <row r="149" spans="3:6" x14ac:dyDescent="0.4">
      <c r="C149" s="71" t="s">
        <v>587</v>
      </c>
      <c r="D149" s="70">
        <v>1</v>
      </c>
      <c r="E149" s="70">
        <v>1</v>
      </c>
      <c r="F149" s="70">
        <v>0</v>
      </c>
    </row>
    <row r="150" spans="3:6" x14ac:dyDescent="0.4">
      <c r="C150" s="71" t="s">
        <v>588</v>
      </c>
      <c r="D150" s="70">
        <v>1</v>
      </c>
      <c r="E150" s="70">
        <v>1</v>
      </c>
      <c r="F150" s="70">
        <v>0</v>
      </c>
    </row>
    <row r="151" spans="3:6" x14ac:dyDescent="0.4">
      <c r="C151" s="71" t="s">
        <v>589</v>
      </c>
      <c r="D151" s="70">
        <v>1</v>
      </c>
      <c r="E151" s="70">
        <v>1</v>
      </c>
      <c r="F151" s="70">
        <v>0</v>
      </c>
    </row>
    <row r="152" spans="3:6" x14ac:dyDescent="0.4">
      <c r="C152" s="71" t="s">
        <v>590</v>
      </c>
      <c r="D152" s="70">
        <v>1</v>
      </c>
      <c r="E152" s="70">
        <v>1</v>
      </c>
      <c r="F152" s="70">
        <v>0</v>
      </c>
    </row>
    <row r="153" spans="3:6" x14ac:dyDescent="0.4">
      <c r="C153" s="71" t="s">
        <v>591</v>
      </c>
      <c r="D153" s="70">
        <v>1</v>
      </c>
      <c r="E153" s="70">
        <v>1</v>
      </c>
      <c r="F153" s="70">
        <v>0</v>
      </c>
    </row>
    <row r="154" spans="3:6" x14ac:dyDescent="0.4">
      <c r="C154" s="71" t="s">
        <v>592</v>
      </c>
      <c r="D154" s="70">
        <v>1</v>
      </c>
      <c r="E154" s="70">
        <v>1</v>
      </c>
      <c r="F154" s="70">
        <v>0</v>
      </c>
    </row>
    <row r="155" spans="3:6" x14ac:dyDescent="0.4">
      <c r="C155" s="71" t="s">
        <v>593</v>
      </c>
      <c r="D155" s="70">
        <v>1</v>
      </c>
      <c r="E155" s="70">
        <v>1</v>
      </c>
      <c r="F155" s="70">
        <v>0</v>
      </c>
    </row>
    <row r="156" spans="3:6" x14ac:dyDescent="0.4">
      <c r="C156" s="71" t="s">
        <v>594</v>
      </c>
      <c r="D156" s="70">
        <v>1</v>
      </c>
      <c r="E156" s="70">
        <v>1</v>
      </c>
      <c r="F156" s="70">
        <v>0</v>
      </c>
    </row>
    <row r="157" spans="3:6" x14ac:dyDescent="0.4">
      <c r="C157" s="71" t="s">
        <v>595</v>
      </c>
      <c r="D157" s="70">
        <v>1</v>
      </c>
      <c r="E157" s="70">
        <v>1</v>
      </c>
      <c r="F157" s="70">
        <v>0</v>
      </c>
    </row>
    <row r="158" spans="3:6" x14ac:dyDescent="0.4">
      <c r="C158" s="71" t="s">
        <v>596</v>
      </c>
      <c r="D158" s="70">
        <v>1</v>
      </c>
      <c r="E158" s="70">
        <v>1</v>
      </c>
      <c r="F158" s="70">
        <v>0</v>
      </c>
    </row>
    <row r="159" spans="3:6" x14ac:dyDescent="0.4">
      <c r="C159" s="71" t="s">
        <v>597</v>
      </c>
      <c r="D159" s="70">
        <v>1</v>
      </c>
      <c r="E159" s="70">
        <v>1</v>
      </c>
      <c r="F159" s="70">
        <v>0</v>
      </c>
    </row>
    <row r="160" spans="3:6" x14ac:dyDescent="0.4">
      <c r="C160" s="71" t="s">
        <v>598</v>
      </c>
      <c r="D160" s="70">
        <v>1</v>
      </c>
      <c r="E160" s="70">
        <v>1</v>
      </c>
      <c r="F160" s="70">
        <v>0</v>
      </c>
    </row>
    <row r="161" spans="3:6" x14ac:dyDescent="0.4">
      <c r="C161" s="71" t="s">
        <v>599</v>
      </c>
      <c r="D161" s="70">
        <v>1</v>
      </c>
      <c r="E161" s="70">
        <v>1</v>
      </c>
      <c r="F161" s="70">
        <v>0</v>
      </c>
    </row>
    <row r="162" spans="3:6" x14ac:dyDescent="0.4">
      <c r="C162" s="71" t="s">
        <v>600</v>
      </c>
      <c r="D162" s="70">
        <v>1</v>
      </c>
      <c r="E162" s="70">
        <v>1</v>
      </c>
      <c r="F162" s="70">
        <v>0</v>
      </c>
    </row>
    <row r="163" spans="3:6" x14ac:dyDescent="0.4">
      <c r="C163" s="71" t="s">
        <v>601</v>
      </c>
      <c r="D163" s="70">
        <v>1</v>
      </c>
      <c r="E163" s="70">
        <v>1</v>
      </c>
      <c r="F163" s="70">
        <v>0</v>
      </c>
    </row>
    <row r="164" spans="3:6" x14ac:dyDescent="0.4">
      <c r="C164" s="71" t="s">
        <v>602</v>
      </c>
      <c r="D164" s="70">
        <v>1</v>
      </c>
      <c r="E164" s="70">
        <v>1</v>
      </c>
      <c r="F164" s="70">
        <v>0</v>
      </c>
    </row>
    <row r="165" spans="3:6" x14ac:dyDescent="0.4">
      <c r="C165" s="71" t="s">
        <v>603</v>
      </c>
      <c r="D165" s="70">
        <v>1</v>
      </c>
      <c r="E165" s="70">
        <v>1</v>
      </c>
      <c r="F165" s="70">
        <v>0</v>
      </c>
    </row>
    <row r="166" spans="3:6" x14ac:dyDescent="0.4">
      <c r="C166" s="71" t="s">
        <v>604</v>
      </c>
      <c r="D166" s="70">
        <v>1</v>
      </c>
      <c r="E166" s="70">
        <v>1</v>
      </c>
      <c r="F166" s="70">
        <v>0</v>
      </c>
    </row>
    <row r="167" spans="3:6" x14ac:dyDescent="0.4">
      <c r="C167" s="71" t="s">
        <v>605</v>
      </c>
      <c r="D167" s="70">
        <v>1</v>
      </c>
      <c r="E167" s="70">
        <v>1</v>
      </c>
      <c r="F167" s="70">
        <v>0</v>
      </c>
    </row>
    <row r="168" spans="3:6" x14ac:dyDescent="0.4">
      <c r="C168" s="71" t="s">
        <v>606</v>
      </c>
      <c r="D168" s="70">
        <v>1</v>
      </c>
      <c r="E168" s="70">
        <v>1</v>
      </c>
      <c r="F168" s="70">
        <v>0</v>
      </c>
    </row>
    <row r="169" spans="3:6" x14ac:dyDescent="0.4">
      <c r="C169" s="71" t="s">
        <v>607</v>
      </c>
      <c r="D169" s="70">
        <v>1</v>
      </c>
      <c r="E169" s="70">
        <v>1</v>
      </c>
      <c r="F169" s="70">
        <v>0</v>
      </c>
    </row>
    <row r="170" spans="3:6" x14ac:dyDescent="0.4">
      <c r="C170" s="71" t="s">
        <v>608</v>
      </c>
      <c r="D170" s="70">
        <v>1</v>
      </c>
      <c r="E170" s="70">
        <v>1</v>
      </c>
      <c r="F170" s="70">
        <v>0</v>
      </c>
    </row>
    <row r="171" spans="3:6" x14ac:dyDescent="0.4">
      <c r="C171" s="71" t="s">
        <v>609</v>
      </c>
      <c r="D171" s="70">
        <v>1</v>
      </c>
      <c r="E171" s="70">
        <v>1</v>
      </c>
      <c r="F171" s="70">
        <v>0</v>
      </c>
    </row>
    <row r="172" spans="3:6" x14ac:dyDescent="0.4">
      <c r="C172" s="71" t="s">
        <v>610</v>
      </c>
      <c r="D172" s="70">
        <v>1</v>
      </c>
      <c r="E172" s="70">
        <v>1</v>
      </c>
      <c r="F172" s="70">
        <v>0</v>
      </c>
    </row>
    <row r="173" spans="3:6" x14ac:dyDescent="0.4">
      <c r="C173" s="71" t="s">
        <v>611</v>
      </c>
      <c r="D173" s="70">
        <v>1</v>
      </c>
      <c r="E173" s="70">
        <v>1</v>
      </c>
      <c r="F173" s="70">
        <v>0</v>
      </c>
    </row>
    <row r="174" spans="3:6" x14ac:dyDescent="0.4">
      <c r="C174" s="71" t="s">
        <v>612</v>
      </c>
      <c r="D174" s="70">
        <v>1</v>
      </c>
      <c r="E174" s="70">
        <v>1</v>
      </c>
      <c r="F174" s="70">
        <v>0</v>
      </c>
    </row>
    <row r="175" spans="3:6" x14ac:dyDescent="0.4">
      <c r="C175" s="71" t="s">
        <v>613</v>
      </c>
      <c r="D175" s="70">
        <v>1</v>
      </c>
      <c r="E175" s="70">
        <v>1</v>
      </c>
      <c r="F175" s="70">
        <v>0</v>
      </c>
    </row>
    <row r="176" spans="3:6" x14ac:dyDescent="0.4">
      <c r="C176" s="71" t="s">
        <v>614</v>
      </c>
      <c r="D176" s="70">
        <v>1</v>
      </c>
      <c r="E176" s="70">
        <v>1</v>
      </c>
      <c r="F176" s="70">
        <v>0</v>
      </c>
    </row>
    <row r="177" spans="3:6" x14ac:dyDescent="0.4">
      <c r="C177" s="71" t="s">
        <v>615</v>
      </c>
      <c r="D177" s="70">
        <v>1</v>
      </c>
      <c r="E177" s="70">
        <v>1</v>
      </c>
      <c r="F177" s="70">
        <v>0</v>
      </c>
    </row>
    <row r="178" spans="3:6" x14ac:dyDescent="0.4">
      <c r="C178" s="71" t="s">
        <v>616</v>
      </c>
      <c r="D178" s="70">
        <v>1</v>
      </c>
      <c r="E178" s="70">
        <v>1</v>
      </c>
      <c r="F178" s="70">
        <v>0</v>
      </c>
    </row>
    <row r="179" spans="3:6" x14ac:dyDescent="0.4">
      <c r="C179" s="71" t="s">
        <v>617</v>
      </c>
      <c r="D179" s="70">
        <v>1</v>
      </c>
      <c r="E179" s="70">
        <v>1</v>
      </c>
      <c r="F179" s="70">
        <v>0</v>
      </c>
    </row>
    <row r="180" spans="3:6" x14ac:dyDescent="0.4">
      <c r="C180" s="71" t="s">
        <v>618</v>
      </c>
      <c r="D180" s="70">
        <v>1</v>
      </c>
      <c r="E180" s="70">
        <v>1</v>
      </c>
      <c r="F180" s="70">
        <v>0</v>
      </c>
    </row>
    <row r="181" spans="3:6" x14ac:dyDescent="0.4">
      <c r="C181" s="71" t="s">
        <v>619</v>
      </c>
      <c r="D181" s="70">
        <v>1</v>
      </c>
      <c r="E181" s="70">
        <v>1</v>
      </c>
      <c r="F181" s="70">
        <v>0</v>
      </c>
    </row>
    <row r="182" spans="3:6" x14ac:dyDescent="0.4">
      <c r="C182" s="71" t="s">
        <v>620</v>
      </c>
      <c r="D182" s="70">
        <v>1</v>
      </c>
      <c r="E182" s="70">
        <v>1</v>
      </c>
      <c r="F182" s="70">
        <v>0</v>
      </c>
    </row>
    <row r="183" spans="3:6" x14ac:dyDescent="0.4">
      <c r="C183" s="71" t="s">
        <v>621</v>
      </c>
      <c r="D183" s="70">
        <v>1</v>
      </c>
      <c r="E183" s="70">
        <v>1</v>
      </c>
      <c r="F183" s="70">
        <v>0</v>
      </c>
    </row>
    <row r="184" spans="3:6" x14ac:dyDescent="0.4">
      <c r="C184" s="71" t="s">
        <v>622</v>
      </c>
      <c r="D184" s="70">
        <v>1</v>
      </c>
      <c r="E184" s="70">
        <v>1</v>
      </c>
      <c r="F184" s="70">
        <v>0</v>
      </c>
    </row>
    <row r="185" spans="3:6" x14ac:dyDescent="0.4">
      <c r="C185" s="71" t="s">
        <v>623</v>
      </c>
      <c r="D185" s="70">
        <v>1</v>
      </c>
      <c r="E185" s="70">
        <v>1</v>
      </c>
      <c r="F185" s="70">
        <v>0</v>
      </c>
    </row>
    <row r="186" spans="3:6" x14ac:dyDescent="0.4">
      <c r="C186" s="71" t="s">
        <v>624</v>
      </c>
      <c r="D186" s="70">
        <v>1</v>
      </c>
      <c r="E186" s="70">
        <v>1</v>
      </c>
      <c r="F186" s="70">
        <v>0</v>
      </c>
    </row>
    <row r="187" spans="3:6" x14ac:dyDescent="0.4">
      <c r="C187" s="71" t="s">
        <v>625</v>
      </c>
      <c r="D187" s="70">
        <v>1</v>
      </c>
      <c r="E187" s="70">
        <v>1</v>
      </c>
      <c r="F187" s="70">
        <v>0</v>
      </c>
    </row>
    <row r="188" spans="3:6" x14ac:dyDescent="0.4">
      <c r="C188" s="71" t="s">
        <v>626</v>
      </c>
      <c r="D188" s="70">
        <v>2</v>
      </c>
      <c r="E188" s="70">
        <v>0</v>
      </c>
      <c r="F188" s="70">
        <v>1</v>
      </c>
    </row>
    <row r="189" spans="3:6" x14ac:dyDescent="0.4">
      <c r="C189" s="71" t="s">
        <v>627</v>
      </c>
      <c r="D189" s="70">
        <v>2</v>
      </c>
      <c r="E189" s="70">
        <v>0</v>
      </c>
      <c r="F189" s="70">
        <v>1</v>
      </c>
    </row>
    <row r="190" spans="3:6" x14ac:dyDescent="0.4">
      <c r="C190" s="71" t="s">
        <v>628</v>
      </c>
      <c r="D190" s="70">
        <v>2</v>
      </c>
      <c r="E190" s="70">
        <v>0</v>
      </c>
      <c r="F190" s="70">
        <v>1</v>
      </c>
    </row>
    <row r="191" spans="3:6" x14ac:dyDescent="0.4">
      <c r="C191" s="71" t="s">
        <v>629</v>
      </c>
      <c r="D191" s="70">
        <v>2</v>
      </c>
      <c r="E191" s="70">
        <v>0</v>
      </c>
      <c r="F191" s="70">
        <v>1</v>
      </c>
    </row>
    <row r="192" spans="3:6" x14ac:dyDescent="0.4">
      <c r="C192" s="71" t="s">
        <v>630</v>
      </c>
      <c r="D192" s="70">
        <v>2</v>
      </c>
      <c r="E192" s="70">
        <v>0</v>
      </c>
      <c r="F192" s="70">
        <v>1</v>
      </c>
    </row>
    <row r="193" spans="3:6" x14ac:dyDescent="0.4">
      <c r="C193" s="71" t="s">
        <v>631</v>
      </c>
      <c r="D193" s="70">
        <v>2</v>
      </c>
      <c r="E193" s="70">
        <v>0</v>
      </c>
      <c r="F193" s="70">
        <v>1</v>
      </c>
    </row>
    <row r="194" spans="3:6" x14ac:dyDescent="0.4">
      <c r="C194" s="71" t="s">
        <v>632</v>
      </c>
      <c r="D194" s="70">
        <v>2</v>
      </c>
      <c r="E194" s="70">
        <v>0</v>
      </c>
      <c r="F194" s="70">
        <v>1</v>
      </c>
    </row>
    <row r="195" spans="3:6" x14ac:dyDescent="0.4">
      <c r="C195" s="71" t="s">
        <v>633</v>
      </c>
      <c r="D195" s="70">
        <v>2</v>
      </c>
      <c r="E195" s="70">
        <v>0</v>
      </c>
      <c r="F195" s="70">
        <v>1</v>
      </c>
    </row>
    <row r="196" spans="3:6" x14ac:dyDescent="0.4">
      <c r="C196" s="71" t="s">
        <v>634</v>
      </c>
      <c r="D196" s="70">
        <v>2</v>
      </c>
      <c r="E196" s="70">
        <v>0</v>
      </c>
      <c r="F196" s="70">
        <v>1</v>
      </c>
    </row>
    <row r="197" spans="3:6" x14ac:dyDescent="0.4">
      <c r="C197" s="71" t="s">
        <v>635</v>
      </c>
      <c r="D197" s="70">
        <v>2</v>
      </c>
      <c r="E197" s="70">
        <v>0</v>
      </c>
      <c r="F197" s="70">
        <v>1</v>
      </c>
    </row>
    <row r="198" spans="3:6" x14ac:dyDescent="0.4">
      <c r="C198" s="71" t="s">
        <v>636</v>
      </c>
      <c r="D198" s="70">
        <v>2</v>
      </c>
      <c r="E198" s="70">
        <v>0</v>
      </c>
      <c r="F198" s="70">
        <v>1</v>
      </c>
    </row>
    <row r="199" spans="3:6" x14ac:dyDescent="0.4">
      <c r="C199" s="71" t="s">
        <v>637</v>
      </c>
      <c r="D199" s="70">
        <v>2</v>
      </c>
      <c r="E199" s="70">
        <v>0</v>
      </c>
      <c r="F199" s="70">
        <v>1</v>
      </c>
    </row>
    <row r="200" spans="3:6" x14ac:dyDescent="0.4">
      <c r="C200" s="71" t="s">
        <v>638</v>
      </c>
      <c r="D200" s="70">
        <v>2</v>
      </c>
      <c r="E200" s="70">
        <v>0</v>
      </c>
      <c r="F200" s="70">
        <v>1</v>
      </c>
    </row>
    <row r="201" spans="3:6" x14ac:dyDescent="0.4">
      <c r="C201" s="71" t="s">
        <v>639</v>
      </c>
      <c r="D201" s="70">
        <v>2</v>
      </c>
      <c r="E201" s="70">
        <v>0</v>
      </c>
      <c r="F201" s="70">
        <v>1</v>
      </c>
    </row>
    <row r="202" spans="3:6" x14ac:dyDescent="0.4">
      <c r="C202" s="71" t="s">
        <v>640</v>
      </c>
      <c r="D202" s="70">
        <v>2</v>
      </c>
      <c r="E202" s="70">
        <v>0</v>
      </c>
      <c r="F202" s="70">
        <v>1</v>
      </c>
    </row>
    <row r="203" spans="3:6" x14ac:dyDescent="0.4">
      <c r="C203" s="71" t="s">
        <v>641</v>
      </c>
      <c r="D203" s="70">
        <v>2</v>
      </c>
      <c r="E203" s="70">
        <v>0</v>
      </c>
      <c r="F203" s="70">
        <v>1</v>
      </c>
    </row>
    <row r="204" spans="3:6" x14ac:dyDescent="0.4">
      <c r="C204" s="71" t="s">
        <v>642</v>
      </c>
      <c r="D204" s="70">
        <v>2</v>
      </c>
      <c r="E204" s="70">
        <v>0</v>
      </c>
      <c r="F204" s="70">
        <v>1</v>
      </c>
    </row>
    <row r="205" spans="3:6" x14ac:dyDescent="0.4">
      <c r="C205" s="71" t="s">
        <v>643</v>
      </c>
      <c r="D205" s="70">
        <v>2</v>
      </c>
      <c r="E205" s="70">
        <v>0</v>
      </c>
      <c r="F205" s="70">
        <v>1</v>
      </c>
    </row>
    <row r="206" spans="3:6" x14ac:dyDescent="0.4">
      <c r="C206" s="71" t="s">
        <v>644</v>
      </c>
      <c r="D206" s="70">
        <v>2</v>
      </c>
      <c r="E206" s="70">
        <v>0</v>
      </c>
      <c r="F206" s="70">
        <v>1</v>
      </c>
    </row>
    <row r="207" spans="3:6" x14ac:dyDescent="0.4">
      <c r="C207" s="71" t="s">
        <v>645</v>
      </c>
      <c r="D207" s="70">
        <v>2</v>
      </c>
      <c r="E207" s="70">
        <v>0</v>
      </c>
      <c r="F207" s="70">
        <v>1</v>
      </c>
    </row>
    <row r="208" spans="3:6" x14ac:dyDescent="0.4">
      <c r="C208" s="71" t="s">
        <v>646</v>
      </c>
      <c r="D208" s="70">
        <v>2</v>
      </c>
      <c r="E208" s="70">
        <v>0</v>
      </c>
      <c r="F208" s="70">
        <v>1</v>
      </c>
    </row>
    <row r="209" spans="3:6" x14ac:dyDescent="0.4">
      <c r="C209" s="71" t="s">
        <v>647</v>
      </c>
      <c r="D209" s="70">
        <v>2</v>
      </c>
      <c r="E209" s="70">
        <v>0</v>
      </c>
      <c r="F209" s="70">
        <v>1</v>
      </c>
    </row>
    <row r="210" spans="3:6" x14ac:dyDescent="0.4">
      <c r="C210" s="71" t="s">
        <v>648</v>
      </c>
      <c r="D210" s="70">
        <v>2</v>
      </c>
      <c r="E210" s="70">
        <v>0</v>
      </c>
      <c r="F210" s="70">
        <v>1</v>
      </c>
    </row>
    <row r="211" spans="3:6" x14ac:dyDescent="0.4">
      <c r="C211" s="71" t="s">
        <v>649</v>
      </c>
      <c r="D211" s="70">
        <v>2</v>
      </c>
      <c r="E211" s="70">
        <v>0</v>
      </c>
      <c r="F211" s="70">
        <v>1</v>
      </c>
    </row>
    <row r="212" spans="3:6" x14ac:dyDescent="0.4">
      <c r="C212" s="71" t="s">
        <v>650</v>
      </c>
      <c r="D212" s="70">
        <v>2</v>
      </c>
      <c r="E212" s="70">
        <v>0</v>
      </c>
      <c r="F212" s="70">
        <v>1</v>
      </c>
    </row>
    <row r="213" spans="3:6" x14ac:dyDescent="0.4">
      <c r="C213" s="71" t="s">
        <v>651</v>
      </c>
      <c r="D213" s="70">
        <v>2</v>
      </c>
      <c r="E213" s="70">
        <v>0</v>
      </c>
      <c r="F213" s="70">
        <v>1</v>
      </c>
    </row>
    <row r="214" spans="3:6" x14ac:dyDescent="0.4">
      <c r="C214" s="71" t="s">
        <v>652</v>
      </c>
      <c r="D214" s="70">
        <v>2</v>
      </c>
      <c r="E214" s="70">
        <v>0</v>
      </c>
      <c r="F214" s="70">
        <v>1</v>
      </c>
    </row>
    <row r="215" spans="3:6" x14ac:dyDescent="0.4">
      <c r="C215" s="71" t="s">
        <v>653</v>
      </c>
      <c r="D215" s="70">
        <v>2</v>
      </c>
      <c r="E215" s="70">
        <v>0</v>
      </c>
      <c r="F215" s="70">
        <v>1</v>
      </c>
    </row>
    <row r="216" spans="3:6" x14ac:dyDescent="0.4">
      <c r="C216" s="71" t="s">
        <v>654</v>
      </c>
      <c r="D216" s="70">
        <v>2</v>
      </c>
      <c r="E216" s="70">
        <v>0</v>
      </c>
      <c r="F216" s="70">
        <v>1</v>
      </c>
    </row>
    <row r="217" spans="3:6" x14ac:dyDescent="0.4">
      <c r="C217" s="71" t="s">
        <v>655</v>
      </c>
      <c r="D217" s="70">
        <v>2</v>
      </c>
      <c r="E217" s="70">
        <v>0</v>
      </c>
      <c r="F217" s="70">
        <v>1</v>
      </c>
    </row>
    <row r="218" spans="3:6" x14ac:dyDescent="0.4">
      <c r="C218" s="71" t="s">
        <v>656</v>
      </c>
      <c r="D218" s="70">
        <v>2</v>
      </c>
      <c r="E218" s="70">
        <v>0</v>
      </c>
      <c r="F218" s="70">
        <v>1</v>
      </c>
    </row>
    <row r="219" spans="3:6" x14ac:dyDescent="0.4">
      <c r="C219" s="71" t="s">
        <v>657</v>
      </c>
      <c r="D219" s="70">
        <v>2</v>
      </c>
      <c r="E219" s="70">
        <v>0</v>
      </c>
      <c r="F219" s="70">
        <v>1</v>
      </c>
    </row>
    <row r="220" spans="3:6" x14ac:dyDescent="0.4">
      <c r="C220" s="71" t="s">
        <v>658</v>
      </c>
      <c r="D220" s="70">
        <v>2</v>
      </c>
      <c r="E220" s="70">
        <v>0</v>
      </c>
      <c r="F220" s="70">
        <v>1</v>
      </c>
    </row>
    <row r="221" spans="3:6" x14ac:dyDescent="0.4">
      <c r="C221" s="71" t="s">
        <v>659</v>
      </c>
      <c r="D221" s="70">
        <v>2</v>
      </c>
      <c r="E221" s="70">
        <v>0</v>
      </c>
      <c r="F221" s="70">
        <v>1</v>
      </c>
    </row>
    <row r="222" spans="3:6" x14ac:dyDescent="0.4">
      <c r="C222" s="71" t="s">
        <v>660</v>
      </c>
      <c r="D222" s="70">
        <v>2</v>
      </c>
      <c r="E222" s="70">
        <v>0</v>
      </c>
      <c r="F222" s="70">
        <v>1</v>
      </c>
    </row>
    <row r="223" spans="3:6" x14ac:dyDescent="0.4">
      <c r="C223" s="71" t="s">
        <v>661</v>
      </c>
      <c r="D223" s="70">
        <v>2</v>
      </c>
      <c r="E223" s="70">
        <v>0</v>
      </c>
      <c r="F223" s="70">
        <v>1</v>
      </c>
    </row>
    <row r="224" spans="3:6" x14ac:dyDescent="0.4">
      <c r="C224" s="71" t="s">
        <v>662</v>
      </c>
      <c r="D224" s="70">
        <v>2</v>
      </c>
      <c r="E224" s="70">
        <v>0</v>
      </c>
      <c r="F224" s="70">
        <v>1</v>
      </c>
    </row>
    <row r="225" spans="3:6" x14ac:dyDescent="0.4">
      <c r="C225" s="71" t="s">
        <v>663</v>
      </c>
      <c r="D225" s="70">
        <v>2</v>
      </c>
      <c r="E225" s="70">
        <v>0</v>
      </c>
      <c r="F225" s="70">
        <v>1</v>
      </c>
    </row>
    <row r="226" spans="3:6" x14ac:dyDescent="0.4">
      <c r="C226" s="71" t="s">
        <v>664</v>
      </c>
      <c r="D226" s="70">
        <v>2</v>
      </c>
      <c r="E226" s="70">
        <v>0</v>
      </c>
      <c r="F226" s="70">
        <v>1</v>
      </c>
    </row>
    <row r="227" spans="3:6" x14ac:dyDescent="0.4">
      <c r="C227" s="71" t="s">
        <v>665</v>
      </c>
      <c r="D227" s="70">
        <v>2</v>
      </c>
      <c r="E227" s="70">
        <v>0</v>
      </c>
      <c r="F227" s="70">
        <v>1</v>
      </c>
    </row>
    <row r="228" spans="3:6" x14ac:dyDescent="0.4">
      <c r="C228" s="71" t="s">
        <v>666</v>
      </c>
      <c r="D228" s="70">
        <v>2</v>
      </c>
      <c r="E228" s="70">
        <v>0</v>
      </c>
      <c r="F228" s="70">
        <v>1</v>
      </c>
    </row>
    <row r="229" spans="3:6" x14ac:dyDescent="0.4">
      <c r="C229" s="71" t="s">
        <v>667</v>
      </c>
      <c r="D229" s="70">
        <v>2</v>
      </c>
      <c r="E229" s="70">
        <v>0</v>
      </c>
      <c r="F229" s="70">
        <v>1</v>
      </c>
    </row>
    <row r="230" spans="3:6" x14ac:dyDescent="0.4">
      <c r="C230" s="71" t="s">
        <v>668</v>
      </c>
      <c r="D230" s="70">
        <v>2</v>
      </c>
      <c r="E230" s="70">
        <v>0</v>
      </c>
      <c r="F230" s="70">
        <v>1</v>
      </c>
    </row>
    <row r="231" spans="3:6" x14ac:dyDescent="0.4">
      <c r="C231" s="71" t="s">
        <v>669</v>
      </c>
      <c r="D231" s="70">
        <v>2</v>
      </c>
      <c r="E231" s="70">
        <v>0</v>
      </c>
      <c r="F231" s="70">
        <v>1</v>
      </c>
    </row>
    <row r="232" spans="3:6" x14ac:dyDescent="0.4">
      <c r="C232" s="71" t="s">
        <v>670</v>
      </c>
      <c r="D232" s="70">
        <v>2</v>
      </c>
      <c r="E232" s="70">
        <v>0</v>
      </c>
      <c r="F232" s="70">
        <v>1</v>
      </c>
    </row>
    <row r="233" spans="3:6" x14ac:dyDescent="0.4">
      <c r="C233" s="71" t="s">
        <v>671</v>
      </c>
      <c r="D233" s="70">
        <v>2</v>
      </c>
      <c r="E233" s="70">
        <v>0</v>
      </c>
      <c r="F233" s="70">
        <v>1</v>
      </c>
    </row>
    <row r="234" spans="3:6" x14ac:dyDescent="0.4">
      <c r="C234" s="71" t="s">
        <v>672</v>
      </c>
      <c r="D234" s="70">
        <v>2</v>
      </c>
      <c r="E234" s="70">
        <v>0</v>
      </c>
      <c r="F234" s="70">
        <v>1</v>
      </c>
    </row>
    <row r="235" spans="3:6" x14ac:dyDescent="0.4">
      <c r="C235" s="71" t="s">
        <v>673</v>
      </c>
      <c r="D235" s="70">
        <v>2</v>
      </c>
      <c r="E235" s="70">
        <v>0</v>
      </c>
      <c r="F235" s="70">
        <v>1</v>
      </c>
    </row>
    <row r="236" spans="3:6" x14ac:dyDescent="0.4">
      <c r="C236" s="71" t="s">
        <v>674</v>
      </c>
      <c r="D236" s="70">
        <v>2</v>
      </c>
      <c r="E236" s="70">
        <v>0</v>
      </c>
      <c r="F236" s="70">
        <v>1</v>
      </c>
    </row>
    <row r="237" spans="3:6" x14ac:dyDescent="0.4">
      <c r="C237" s="71" t="s">
        <v>675</v>
      </c>
      <c r="D237" s="70">
        <v>2</v>
      </c>
      <c r="E237" s="70">
        <v>0</v>
      </c>
      <c r="F237" s="70">
        <v>1</v>
      </c>
    </row>
    <row r="238" spans="3:6" x14ac:dyDescent="0.4">
      <c r="C238" s="71" t="s">
        <v>676</v>
      </c>
      <c r="D238" s="70">
        <v>2</v>
      </c>
      <c r="E238" s="70">
        <v>0</v>
      </c>
      <c r="F238" s="70">
        <v>1</v>
      </c>
    </row>
    <row r="239" spans="3:6" x14ac:dyDescent="0.4">
      <c r="C239" s="71" t="s">
        <v>677</v>
      </c>
      <c r="D239" s="70">
        <v>2</v>
      </c>
      <c r="E239" s="70">
        <v>0</v>
      </c>
      <c r="F239" s="70">
        <v>1</v>
      </c>
    </row>
    <row r="240" spans="3:6" x14ac:dyDescent="0.4">
      <c r="C240" s="71" t="s">
        <v>678</v>
      </c>
      <c r="D240" s="70">
        <v>2</v>
      </c>
      <c r="E240" s="70">
        <v>0</v>
      </c>
      <c r="F240" s="70">
        <v>1</v>
      </c>
    </row>
    <row r="241" spans="3:6" x14ac:dyDescent="0.4">
      <c r="C241" s="71" t="s">
        <v>679</v>
      </c>
      <c r="D241" s="70">
        <v>2</v>
      </c>
      <c r="E241" s="70">
        <v>0</v>
      </c>
      <c r="F241" s="70">
        <v>1</v>
      </c>
    </row>
    <row r="242" spans="3:6" x14ac:dyDescent="0.4">
      <c r="C242" s="71" t="s">
        <v>680</v>
      </c>
      <c r="D242" s="70">
        <v>2</v>
      </c>
      <c r="E242" s="70">
        <v>0</v>
      </c>
      <c r="F242" s="70">
        <v>1</v>
      </c>
    </row>
    <row r="243" spans="3:6" x14ac:dyDescent="0.4">
      <c r="C243" s="71" t="s">
        <v>681</v>
      </c>
      <c r="D243" s="70">
        <v>2</v>
      </c>
      <c r="E243" s="70">
        <v>0</v>
      </c>
      <c r="F243" s="70">
        <v>1</v>
      </c>
    </row>
    <row r="244" spans="3:6" x14ac:dyDescent="0.4">
      <c r="C244" s="71" t="s">
        <v>682</v>
      </c>
      <c r="D244" s="70">
        <v>2</v>
      </c>
      <c r="E244" s="70">
        <v>0</v>
      </c>
      <c r="F244" s="70">
        <v>1</v>
      </c>
    </row>
    <row r="245" spans="3:6" x14ac:dyDescent="0.4">
      <c r="C245" s="71" t="s">
        <v>683</v>
      </c>
      <c r="D245" s="70">
        <v>2</v>
      </c>
      <c r="E245" s="70">
        <v>0</v>
      </c>
      <c r="F245" s="70">
        <v>1</v>
      </c>
    </row>
    <row r="246" spans="3:6" x14ac:dyDescent="0.4">
      <c r="C246" s="71" t="s">
        <v>684</v>
      </c>
      <c r="D246" s="70">
        <v>2</v>
      </c>
      <c r="E246" s="70">
        <v>0</v>
      </c>
      <c r="F246" s="70">
        <v>1</v>
      </c>
    </row>
    <row r="247" spans="3:6" x14ac:dyDescent="0.4">
      <c r="C247" s="71" t="s">
        <v>685</v>
      </c>
      <c r="D247" s="70">
        <v>2</v>
      </c>
      <c r="E247" s="70">
        <v>0</v>
      </c>
      <c r="F247" s="70">
        <v>1</v>
      </c>
    </row>
    <row r="248" spans="3:6" x14ac:dyDescent="0.4">
      <c r="C248" s="71" t="s">
        <v>686</v>
      </c>
      <c r="D248" s="70">
        <v>2</v>
      </c>
      <c r="E248" s="70">
        <v>0</v>
      </c>
      <c r="F248" s="70">
        <v>1</v>
      </c>
    </row>
    <row r="249" spans="3:6" x14ac:dyDescent="0.4">
      <c r="C249" s="71" t="s">
        <v>687</v>
      </c>
      <c r="D249" s="70">
        <v>2</v>
      </c>
      <c r="E249" s="70">
        <v>0</v>
      </c>
      <c r="F249" s="70">
        <v>1</v>
      </c>
    </row>
    <row r="250" spans="3:6" x14ac:dyDescent="0.4">
      <c r="C250" s="71" t="s">
        <v>688</v>
      </c>
      <c r="D250" s="70">
        <v>2</v>
      </c>
      <c r="E250" s="70">
        <v>0</v>
      </c>
      <c r="F250" s="70">
        <v>1</v>
      </c>
    </row>
    <row r="251" spans="3:6" x14ac:dyDescent="0.4">
      <c r="C251" s="71" t="s">
        <v>689</v>
      </c>
      <c r="D251" s="70">
        <v>2</v>
      </c>
      <c r="E251" s="70">
        <v>0</v>
      </c>
      <c r="F251" s="70">
        <v>1</v>
      </c>
    </row>
    <row r="252" spans="3:6" x14ac:dyDescent="0.4">
      <c r="C252" s="71" t="s">
        <v>690</v>
      </c>
      <c r="D252" s="70">
        <v>2</v>
      </c>
      <c r="E252" s="70">
        <v>0</v>
      </c>
      <c r="F252" s="70">
        <v>1</v>
      </c>
    </row>
    <row r="253" spans="3:6" x14ac:dyDescent="0.4">
      <c r="C253" s="71" t="s">
        <v>691</v>
      </c>
      <c r="D253" s="70">
        <v>2</v>
      </c>
      <c r="E253" s="70">
        <v>0</v>
      </c>
      <c r="F253" s="70">
        <v>1</v>
      </c>
    </row>
    <row r="254" spans="3:6" x14ac:dyDescent="0.4">
      <c r="C254" s="71" t="s">
        <v>692</v>
      </c>
      <c r="D254" s="70">
        <v>2</v>
      </c>
      <c r="E254" s="70">
        <v>0</v>
      </c>
      <c r="F254" s="70">
        <v>1</v>
      </c>
    </row>
    <row r="255" spans="3:6" x14ac:dyDescent="0.4">
      <c r="C255" s="71" t="s">
        <v>693</v>
      </c>
      <c r="D255" s="70">
        <v>2</v>
      </c>
      <c r="E255" s="70">
        <v>0</v>
      </c>
      <c r="F255" s="70">
        <v>1</v>
      </c>
    </row>
    <row r="256" spans="3:6" x14ac:dyDescent="0.4">
      <c r="C256" s="71" t="s">
        <v>694</v>
      </c>
      <c r="D256" s="70">
        <v>2</v>
      </c>
      <c r="E256" s="70">
        <v>0</v>
      </c>
      <c r="F256" s="70">
        <v>1</v>
      </c>
    </row>
    <row r="257" spans="3:6" x14ac:dyDescent="0.4">
      <c r="C257" s="71" t="s">
        <v>695</v>
      </c>
      <c r="D257" s="70">
        <v>2</v>
      </c>
      <c r="E257" s="70">
        <v>0</v>
      </c>
      <c r="F257" s="70">
        <v>1</v>
      </c>
    </row>
    <row r="258" spans="3:6" x14ac:dyDescent="0.4">
      <c r="C258" s="71" t="s">
        <v>696</v>
      </c>
      <c r="D258" s="70">
        <v>2</v>
      </c>
      <c r="E258" s="70">
        <v>0</v>
      </c>
      <c r="F258" s="70">
        <v>1</v>
      </c>
    </row>
    <row r="259" spans="3:6" x14ac:dyDescent="0.4">
      <c r="C259" s="71" t="s">
        <v>697</v>
      </c>
      <c r="D259" s="70">
        <v>2</v>
      </c>
      <c r="E259" s="70">
        <v>0</v>
      </c>
      <c r="F259" s="70">
        <v>1</v>
      </c>
    </row>
    <row r="260" spans="3:6" x14ac:dyDescent="0.4">
      <c r="C260" s="71" t="s">
        <v>698</v>
      </c>
      <c r="D260" s="70">
        <v>2</v>
      </c>
      <c r="E260" s="70">
        <v>0</v>
      </c>
      <c r="F260" s="70">
        <v>1</v>
      </c>
    </row>
    <row r="261" spans="3:6" x14ac:dyDescent="0.4">
      <c r="C261" s="71" t="s">
        <v>699</v>
      </c>
      <c r="D261" s="70">
        <v>2</v>
      </c>
      <c r="E261" s="70">
        <v>0</v>
      </c>
      <c r="F261" s="70">
        <v>1</v>
      </c>
    </row>
    <row r="262" spans="3:6" x14ac:dyDescent="0.4">
      <c r="C262" s="71" t="s">
        <v>700</v>
      </c>
      <c r="D262" s="70">
        <v>2</v>
      </c>
      <c r="E262" s="70">
        <v>0</v>
      </c>
      <c r="F262" s="70">
        <v>1</v>
      </c>
    </row>
    <row r="263" spans="3:6" x14ac:dyDescent="0.4">
      <c r="C263" s="71" t="s">
        <v>701</v>
      </c>
      <c r="D263" s="70">
        <v>2</v>
      </c>
      <c r="E263" s="70">
        <v>0</v>
      </c>
      <c r="F263" s="70">
        <v>1</v>
      </c>
    </row>
    <row r="264" spans="3:6" x14ac:dyDescent="0.4">
      <c r="C264" s="71" t="s">
        <v>702</v>
      </c>
      <c r="D264" s="70">
        <v>2</v>
      </c>
      <c r="E264" s="70">
        <v>0</v>
      </c>
      <c r="F264" s="70">
        <v>1</v>
      </c>
    </row>
    <row r="265" spans="3:6" x14ac:dyDescent="0.4">
      <c r="C265" s="71" t="s">
        <v>703</v>
      </c>
      <c r="D265" s="70">
        <v>2</v>
      </c>
      <c r="E265" s="70">
        <v>0</v>
      </c>
      <c r="F265" s="70">
        <v>1</v>
      </c>
    </row>
    <row r="266" spans="3:6" x14ac:dyDescent="0.4">
      <c r="C266" s="71" t="s">
        <v>704</v>
      </c>
      <c r="D266" s="70">
        <v>2</v>
      </c>
      <c r="E266" s="70">
        <v>0</v>
      </c>
      <c r="F266" s="70">
        <v>1</v>
      </c>
    </row>
    <row r="267" spans="3:6" x14ac:dyDescent="0.4">
      <c r="C267" s="71" t="s">
        <v>705</v>
      </c>
      <c r="D267" s="70">
        <v>2</v>
      </c>
      <c r="E267" s="70">
        <v>0</v>
      </c>
      <c r="F267" s="70">
        <v>1</v>
      </c>
    </row>
    <row r="268" spans="3:6" x14ac:dyDescent="0.4">
      <c r="C268" s="71" t="s">
        <v>706</v>
      </c>
      <c r="D268" s="70">
        <v>2</v>
      </c>
      <c r="E268" s="70">
        <v>0</v>
      </c>
      <c r="F268" s="70">
        <v>1</v>
      </c>
    </row>
    <row r="269" spans="3:6" x14ac:dyDescent="0.4">
      <c r="C269" s="71" t="s">
        <v>707</v>
      </c>
      <c r="D269" s="70">
        <v>2</v>
      </c>
      <c r="E269" s="70">
        <v>0</v>
      </c>
      <c r="F269" s="70">
        <v>1</v>
      </c>
    </row>
    <row r="270" spans="3:6" x14ac:dyDescent="0.4">
      <c r="C270" s="71" t="s">
        <v>708</v>
      </c>
      <c r="D270" s="70">
        <v>2</v>
      </c>
      <c r="E270" s="70">
        <v>0</v>
      </c>
      <c r="F270" s="70">
        <v>1</v>
      </c>
    </row>
    <row r="271" spans="3:6" x14ac:dyDescent="0.4">
      <c r="C271" s="71" t="s">
        <v>709</v>
      </c>
      <c r="D271" s="70">
        <v>2</v>
      </c>
      <c r="E271" s="70">
        <v>0</v>
      </c>
      <c r="F271" s="70">
        <v>1</v>
      </c>
    </row>
    <row r="272" spans="3:6" x14ac:dyDescent="0.4">
      <c r="C272" s="71" t="s">
        <v>710</v>
      </c>
      <c r="D272" s="70">
        <v>2</v>
      </c>
      <c r="E272" s="70">
        <v>0</v>
      </c>
      <c r="F272" s="70">
        <v>1</v>
      </c>
    </row>
    <row r="273" spans="3:6" x14ac:dyDescent="0.4">
      <c r="C273" s="71" t="s">
        <v>711</v>
      </c>
      <c r="D273" s="70">
        <v>2</v>
      </c>
      <c r="E273" s="70">
        <v>0</v>
      </c>
      <c r="F273" s="70">
        <v>1</v>
      </c>
    </row>
    <row r="274" spans="3:6" x14ac:dyDescent="0.4">
      <c r="C274" s="71" t="s">
        <v>712</v>
      </c>
      <c r="D274" s="70">
        <v>2</v>
      </c>
      <c r="E274" s="70">
        <v>0</v>
      </c>
      <c r="F274" s="70">
        <v>1</v>
      </c>
    </row>
    <row r="275" spans="3:6" x14ac:dyDescent="0.4">
      <c r="C275" s="71" t="s">
        <v>713</v>
      </c>
      <c r="D275" s="70">
        <v>2</v>
      </c>
      <c r="E275" s="70">
        <v>0</v>
      </c>
      <c r="F275" s="70">
        <v>1</v>
      </c>
    </row>
    <row r="276" spans="3:6" x14ac:dyDescent="0.4">
      <c r="C276" s="71" t="s">
        <v>714</v>
      </c>
      <c r="D276" s="70">
        <v>2</v>
      </c>
      <c r="E276" s="70">
        <v>0</v>
      </c>
      <c r="F276" s="70">
        <v>1</v>
      </c>
    </row>
    <row r="277" spans="3:6" x14ac:dyDescent="0.4">
      <c r="C277" s="71" t="s">
        <v>715</v>
      </c>
      <c r="D277" s="70">
        <v>2</v>
      </c>
      <c r="E277" s="70">
        <v>0</v>
      </c>
      <c r="F277" s="70">
        <v>1</v>
      </c>
    </row>
    <row r="278" spans="3:6" x14ac:dyDescent="0.4">
      <c r="C278" s="71" t="s">
        <v>716</v>
      </c>
      <c r="D278" s="70">
        <v>2</v>
      </c>
      <c r="E278" s="70">
        <v>0</v>
      </c>
      <c r="F278" s="70">
        <v>1</v>
      </c>
    </row>
    <row r="279" spans="3:6" x14ac:dyDescent="0.4">
      <c r="C279" s="71" t="s">
        <v>717</v>
      </c>
      <c r="D279" s="70">
        <v>2</v>
      </c>
      <c r="E279" s="70">
        <v>0</v>
      </c>
      <c r="F279" s="70">
        <v>1</v>
      </c>
    </row>
    <row r="280" spans="3:6" x14ac:dyDescent="0.4">
      <c r="C280" s="71" t="s">
        <v>718</v>
      </c>
      <c r="D280" s="70">
        <v>2</v>
      </c>
      <c r="E280" s="70">
        <v>0</v>
      </c>
      <c r="F280" s="70">
        <v>1</v>
      </c>
    </row>
    <row r="281" spans="3:6" x14ac:dyDescent="0.4">
      <c r="C281" s="71" t="s">
        <v>719</v>
      </c>
      <c r="D281" s="70">
        <v>2</v>
      </c>
      <c r="E281" s="70">
        <v>0</v>
      </c>
      <c r="F281" s="70">
        <v>1</v>
      </c>
    </row>
    <row r="282" spans="3:6" x14ac:dyDescent="0.4">
      <c r="C282" s="71" t="s">
        <v>720</v>
      </c>
      <c r="D282" s="70">
        <v>2</v>
      </c>
      <c r="E282" s="70">
        <v>0</v>
      </c>
      <c r="F282" s="70">
        <v>1</v>
      </c>
    </row>
    <row r="283" spans="3:6" x14ac:dyDescent="0.4">
      <c r="C283" s="71" t="s">
        <v>721</v>
      </c>
      <c r="D283" s="70">
        <v>2</v>
      </c>
      <c r="E283" s="70">
        <v>0</v>
      </c>
      <c r="F283" s="70">
        <v>1</v>
      </c>
    </row>
    <row r="284" spans="3:6" x14ac:dyDescent="0.4">
      <c r="C284" s="71" t="s">
        <v>722</v>
      </c>
      <c r="D284" s="70">
        <v>2</v>
      </c>
      <c r="E284" s="70">
        <v>0</v>
      </c>
      <c r="F284" s="70">
        <v>1</v>
      </c>
    </row>
    <row r="285" spans="3:6" x14ac:dyDescent="0.4">
      <c r="C285" s="71" t="s">
        <v>723</v>
      </c>
      <c r="D285" s="70">
        <v>2</v>
      </c>
      <c r="E285" s="70">
        <v>0</v>
      </c>
      <c r="F285" s="70">
        <v>1</v>
      </c>
    </row>
    <row r="286" spans="3:6" x14ac:dyDescent="0.4">
      <c r="C286" s="71" t="s">
        <v>724</v>
      </c>
      <c r="D286" s="70">
        <v>2</v>
      </c>
      <c r="E286" s="70">
        <v>0</v>
      </c>
      <c r="F286" s="70">
        <v>1</v>
      </c>
    </row>
    <row r="287" spans="3:6" x14ac:dyDescent="0.4">
      <c r="C287" s="71" t="s">
        <v>725</v>
      </c>
      <c r="D287" s="70">
        <v>2</v>
      </c>
      <c r="E287" s="70">
        <v>0</v>
      </c>
      <c r="F287" s="70">
        <v>1</v>
      </c>
    </row>
    <row r="288" spans="3:6" x14ac:dyDescent="0.4">
      <c r="C288" s="71" t="s">
        <v>726</v>
      </c>
      <c r="D288" s="70">
        <v>2</v>
      </c>
      <c r="E288" s="70">
        <v>0</v>
      </c>
      <c r="F288" s="70">
        <v>1</v>
      </c>
    </row>
    <row r="289" spans="3:6" x14ac:dyDescent="0.4">
      <c r="C289" s="71" t="s">
        <v>727</v>
      </c>
      <c r="D289" s="70">
        <v>2</v>
      </c>
      <c r="E289" s="70">
        <v>0</v>
      </c>
      <c r="F289" s="70">
        <v>1</v>
      </c>
    </row>
    <row r="290" spans="3:6" x14ac:dyDescent="0.4">
      <c r="C290" s="71" t="s">
        <v>728</v>
      </c>
      <c r="D290" s="70">
        <v>2</v>
      </c>
      <c r="E290" s="70">
        <v>0</v>
      </c>
      <c r="F290" s="70">
        <v>1</v>
      </c>
    </row>
    <row r="291" spans="3:6" x14ac:dyDescent="0.4">
      <c r="C291" s="71" t="s">
        <v>729</v>
      </c>
      <c r="D291" s="70">
        <v>2</v>
      </c>
      <c r="E291" s="70">
        <v>0</v>
      </c>
      <c r="F291" s="70">
        <v>1</v>
      </c>
    </row>
    <row r="292" spans="3:6" x14ac:dyDescent="0.4">
      <c r="C292" s="71" t="s">
        <v>730</v>
      </c>
      <c r="D292" s="70">
        <v>2</v>
      </c>
      <c r="E292" s="70">
        <v>0</v>
      </c>
      <c r="F292" s="70">
        <v>1</v>
      </c>
    </row>
    <row r="293" spans="3:6" x14ac:dyDescent="0.4">
      <c r="C293" s="71" t="s">
        <v>731</v>
      </c>
      <c r="D293" s="70">
        <v>2</v>
      </c>
      <c r="E293" s="70">
        <v>0</v>
      </c>
      <c r="F293" s="70">
        <v>1</v>
      </c>
    </row>
    <row r="294" spans="3:6" x14ac:dyDescent="0.4">
      <c r="C294" s="71" t="s">
        <v>732</v>
      </c>
      <c r="D294" s="70">
        <v>2</v>
      </c>
      <c r="E294" s="70">
        <v>0</v>
      </c>
      <c r="F294" s="70">
        <v>1</v>
      </c>
    </row>
    <row r="295" spans="3:6" x14ac:dyDescent="0.4">
      <c r="C295" s="71" t="s">
        <v>733</v>
      </c>
      <c r="D295" s="70">
        <v>2</v>
      </c>
      <c r="E295" s="70">
        <v>0</v>
      </c>
      <c r="F295" s="70">
        <v>1</v>
      </c>
    </row>
    <row r="296" spans="3:6" x14ac:dyDescent="0.4">
      <c r="C296" s="71" t="s">
        <v>734</v>
      </c>
      <c r="D296" s="70">
        <v>2</v>
      </c>
      <c r="E296" s="70">
        <v>0</v>
      </c>
      <c r="F296" s="70">
        <v>1</v>
      </c>
    </row>
    <row r="297" spans="3:6" x14ac:dyDescent="0.4">
      <c r="C297" s="71" t="s">
        <v>735</v>
      </c>
      <c r="D297" s="70">
        <v>2</v>
      </c>
      <c r="E297" s="70">
        <v>0</v>
      </c>
      <c r="F297" s="70">
        <v>1</v>
      </c>
    </row>
    <row r="298" spans="3:6" x14ac:dyDescent="0.4">
      <c r="C298" s="71" t="s">
        <v>736</v>
      </c>
      <c r="D298" s="70">
        <v>2</v>
      </c>
      <c r="E298" s="70">
        <v>0</v>
      </c>
      <c r="F298" s="70">
        <v>1</v>
      </c>
    </row>
    <row r="299" spans="3:6" x14ac:dyDescent="0.4">
      <c r="C299" s="71" t="s">
        <v>737</v>
      </c>
      <c r="D299" s="70">
        <v>2</v>
      </c>
      <c r="E299" s="70">
        <v>0</v>
      </c>
      <c r="F299" s="70">
        <v>1</v>
      </c>
    </row>
    <row r="300" spans="3:6" x14ac:dyDescent="0.4">
      <c r="C300" s="71" t="s">
        <v>738</v>
      </c>
      <c r="D300" s="70">
        <v>2</v>
      </c>
      <c r="E300" s="70">
        <v>0</v>
      </c>
      <c r="F300" s="70">
        <v>1</v>
      </c>
    </row>
    <row r="301" spans="3:6" x14ac:dyDescent="0.4">
      <c r="C301" s="71" t="s">
        <v>739</v>
      </c>
      <c r="D301" s="70">
        <v>2</v>
      </c>
      <c r="E301" s="70">
        <v>0</v>
      </c>
      <c r="F301" s="70">
        <v>1</v>
      </c>
    </row>
    <row r="302" spans="3:6" x14ac:dyDescent="0.4">
      <c r="C302" s="71" t="s">
        <v>740</v>
      </c>
      <c r="D302" s="70">
        <v>2</v>
      </c>
      <c r="E302" s="70">
        <v>0</v>
      </c>
      <c r="F302" s="70">
        <v>1</v>
      </c>
    </row>
    <row r="303" spans="3:6" x14ac:dyDescent="0.4">
      <c r="C303" s="71" t="s">
        <v>741</v>
      </c>
      <c r="D303" s="70">
        <v>2</v>
      </c>
      <c r="E303" s="70">
        <v>0</v>
      </c>
      <c r="F303" s="70">
        <v>1</v>
      </c>
    </row>
    <row r="304" spans="3:6" x14ac:dyDescent="0.4">
      <c r="C304" s="71" t="s">
        <v>742</v>
      </c>
      <c r="D304" s="70">
        <v>2</v>
      </c>
      <c r="E304" s="70">
        <v>0</v>
      </c>
      <c r="F304" s="70">
        <v>1</v>
      </c>
    </row>
    <row r="305" spans="3:6" x14ac:dyDescent="0.4">
      <c r="C305" s="71" t="s">
        <v>743</v>
      </c>
      <c r="D305" s="70">
        <v>2</v>
      </c>
      <c r="E305" s="70">
        <v>0</v>
      </c>
      <c r="F305" s="70">
        <v>1</v>
      </c>
    </row>
    <row r="306" spans="3:6" x14ac:dyDescent="0.4">
      <c r="C306" s="71" t="s">
        <v>744</v>
      </c>
      <c r="D306" s="70">
        <v>2</v>
      </c>
      <c r="E306" s="70">
        <v>0</v>
      </c>
      <c r="F306" s="70">
        <v>1</v>
      </c>
    </row>
    <row r="307" spans="3:6" x14ac:dyDescent="0.4">
      <c r="C307" s="71" t="s">
        <v>745</v>
      </c>
      <c r="D307" s="70">
        <v>2</v>
      </c>
      <c r="E307" s="70">
        <v>0</v>
      </c>
      <c r="F307" s="70">
        <v>1</v>
      </c>
    </row>
    <row r="308" spans="3:6" x14ac:dyDescent="0.4">
      <c r="C308" s="71" t="s">
        <v>746</v>
      </c>
      <c r="D308" s="70">
        <v>2</v>
      </c>
      <c r="E308" s="70">
        <v>0</v>
      </c>
      <c r="F308" s="70">
        <v>1</v>
      </c>
    </row>
    <row r="309" spans="3:6" x14ac:dyDescent="0.4">
      <c r="C309" s="71" t="s">
        <v>747</v>
      </c>
      <c r="D309" s="70">
        <v>2</v>
      </c>
      <c r="E309" s="70">
        <v>0</v>
      </c>
      <c r="F309" s="70">
        <v>1</v>
      </c>
    </row>
    <row r="310" spans="3:6" x14ac:dyDescent="0.4">
      <c r="C310" s="71" t="s">
        <v>748</v>
      </c>
      <c r="D310" s="70">
        <v>2</v>
      </c>
      <c r="E310" s="70">
        <v>0</v>
      </c>
      <c r="F310" s="70">
        <v>1</v>
      </c>
    </row>
    <row r="311" spans="3:6" x14ac:dyDescent="0.4">
      <c r="C311" s="71" t="s">
        <v>749</v>
      </c>
      <c r="D311" s="70">
        <v>2</v>
      </c>
      <c r="E311" s="70">
        <v>0</v>
      </c>
      <c r="F311" s="70">
        <v>1</v>
      </c>
    </row>
    <row r="312" spans="3:6" x14ac:dyDescent="0.4">
      <c r="C312" s="71" t="s">
        <v>750</v>
      </c>
      <c r="D312" s="70">
        <v>2</v>
      </c>
      <c r="E312" s="70">
        <v>0</v>
      </c>
      <c r="F312" s="70">
        <v>1</v>
      </c>
    </row>
    <row r="313" spans="3:6" x14ac:dyDescent="0.4">
      <c r="C313" s="71" t="s">
        <v>751</v>
      </c>
      <c r="D313" s="70">
        <v>2</v>
      </c>
      <c r="E313" s="70">
        <v>0</v>
      </c>
      <c r="F313" s="70">
        <v>1</v>
      </c>
    </row>
    <row r="314" spans="3:6" x14ac:dyDescent="0.4">
      <c r="C314" s="71" t="s">
        <v>752</v>
      </c>
      <c r="D314" s="70">
        <v>2</v>
      </c>
      <c r="E314" s="70">
        <v>0</v>
      </c>
      <c r="F314" s="70">
        <v>1</v>
      </c>
    </row>
    <row r="315" spans="3:6" x14ac:dyDescent="0.4">
      <c r="C315" s="71" t="s">
        <v>753</v>
      </c>
      <c r="D315" s="70">
        <v>2</v>
      </c>
      <c r="E315" s="70">
        <v>0</v>
      </c>
      <c r="F315" s="70">
        <v>1</v>
      </c>
    </row>
    <row r="316" spans="3:6" x14ac:dyDescent="0.4">
      <c r="C316" s="71" t="s">
        <v>754</v>
      </c>
      <c r="D316" s="70">
        <v>2</v>
      </c>
      <c r="E316" s="70">
        <v>0</v>
      </c>
      <c r="F316" s="70">
        <v>1</v>
      </c>
    </row>
    <row r="317" spans="3:6" x14ac:dyDescent="0.4">
      <c r="C317" s="71" t="s">
        <v>755</v>
      </c>
      <c r="D317" s="70">
        <v>2</v>
      </c>
      <c r="E317" s="70">
        <v>0</v>
      </c>
      <c r="F317" s="70">
        <v>1</v>
      </c>
    </row>
    <row r="318" spans="3:6" x14ac:dyDescent="0.4">
      <c r="C318" s="71" t="s">
        <v>756</v>
      </c>
      <c r="D318" s="70">
        <v>2</v>
      </c>
      <c r="E318" s="70">
        <v>0</v>
      </c>
      <c r="F318" s="70">
        <v>1</v>
      </c>
    </row>
    <row r="319" spans="3:6" x14ac:dyDescent="0.4">
      <c r="C319" s="71" t="s">
        <v>757</v>
      </c>
      <c r="D319" s="70">
        <v>2</v>
      </c>
      <c r="E319" s="70">
        <v>0</v>
      </c>
      <c r="F319" s="70">
        <v>1</v>
      </c>
    </row>
    <row r="320" spans="3:6" x14ac:dyDescent="0.4">
      <c r="C320" s="71" t="s">
        <v>758</v>
      </c>
      <c r="D320" s="70">
        <v>2</v>
      </c>
      <c r="E320" s="70">
        <v>0</v>
      </c>
      <c r="F320" s="70">
        <v>1</v>
      </c>
    </row>
    <row r="321" spans="3:6" x14ac:dyDescent="0.4">
      <c r="C321" s="71" t="s">
        <v>759</v>
      </c>
      <c r="D321" s="70">
        <v>2</v>
      </c>
      <c r="E321" s="70">
        <v>0</v>
      </c>
      <c r="F321" s="70">
        <v>1</v>
      </c>
    </row>
    <row r="322" spans="3:6" x14ac:dyDescent="0.4">
      <c r="C322" s="71" t="s">
        <v>760</v>
      </c>
      <c r="D322" s="70">
        <v>2</v>
      </c>
      <c r="E322" s="70">
        <v>0</v>
      </c>
      <c r="F322" s="70">
        <v>1</v>
      </c>
    </row>
    <row r="323" spans="3:6" x14ac:dyDescent="0.4">
      <c r="C323" s="71" t="s">
        <v>761</v>
      </c>
      <c r="D323" s="70">
        <v>2</v>
      </c>
      <c r="E323" s="70">
        <v>0</v>
      </c>
      <c r="F323" s="70">
        <v>1</v>
      </c>
    </row>
    <row r="324" spans="3:6" x14ac:dyDescent="0.4">
      <c r="C324" s="71" t="s">
        <v>762</v>
      </c>
      <c r="D324" s="70">
        <v>2</v>
      </c>
      <c r="E324" s="70">
        <v>0</v>
      </c>
      <c r="F324" s="70">
        <v>1</v>
      </c>
    </row>
    <row r="325" spans="3:6" x14ac:dyDescent="0.4">
      <c r="C325" s="71" t="s">
        <v>763</v>
      </c>
      <c r="D325" s="70">
        <v>2</v>
      </c>
      <c r="E325" s="70">
        <v>0</v>
      </c>
      <c r="F325" s="70">
        <v>1</v>
      </c>
    </row>
    <row r="326" spans="3:6" x14ac:dyDescent="0.4">
      <c r="C326" s="71" t="s">
        <v>764</v>
      </c>
      <c r="D326" s="70">
        <v>2</v>
      </c>
      <c r="E326" s="70">
        <v>0</v>
      </c>
      <c r="F326" s="70">
        <v>1</v>
      </c>
    </row>
    <row r="327" spans="3:6" x14ac:dyDescent="0.4">
      <c r="C327" s="71" t="s">
        <v>765</v>
      </c>
      <c r="D327" s="70">
        <v>2</v>
      </c>
      <c r="E327" s="70">
        <v>0</v>
      </c>
      <c r="F327" s="70">
        <v>1</v>
      </c>
    </row>
    <row r="328" spans="3:6" x14ac:dyDescent="0.4">
      <c r="C328" s="71" t="s">
        <v>766</v>
      </c>
      <c r="D328" s="70">
        <v>2</v>
      </c>
      <c r="E328" s="70">
        <v>0</v>
      </c>
      <c r="F328" s="70">
        <v>1</v>
      </c>
    </row>
    <row r="329" spans="3:6" x14ac:dyDescent="0.4">
      <c r="C329" s="71" t="s">
        <v>767</v>
      </c>
      <c r="D329" s="70">
        <v>2</v>
      </c>
      <c r="E329" s="70">
        <v>0</v>
      </c>
      <c r="F329" s="70">
        <v>1</v>
      </c>
    </row>
    <row r="330" spans="3:6" x14ac:dyDescent="0.4">
      <c r="C330" s="71" t="s">
        <v>768</v>
      </c>
      <c r="D330" s="70">
        <v>2</v>
      </c>
      <c r="E330" s="70">
        <v>0</v>
      </c>
      <c r="F330" s="70">
        <v>1</v>
      </c>
    </row>
    <row r="331" spans="3:6" x14ac:dyDescent="0.4">
      <c r="C331" s="71" t="s">
        <v>769</v>
      </c>
      <c r="D331" s="70">
        <v>2</v>
      </c>
      <c r="E331" s="70">
        <v>0</v>
      </c>
      <c r="F331" s="70">
        <v>1</v>
      </c>
    </row>
    <row r="332" spans="3:6" x14ac:dyDescent="0.4">
      <c r="C332" s="71" t="s">
        <v>770</v>
      </c>
      <c r="D332" s="70">
        <v>2</v>
      </c>
      <c r="E332" s="70">
        <v>0</v>
      </c>
      <c r="F332" s="70">
        <v>1</v>
      </c>
    </row>
    <row r="333" spans="3:6" x14ac:dyDescent="0.4">
      <c r="C333" s="71" t="s">
        <v>771</v>
      </c>
      <c r="D333" s="70">
        <v>2</v>
      </c>
      <c r="E333" s="70">
        <v>0</v>
      </c>
      <c r="F333" s="70">
        <v>1</v>
      </c>
    </row>
    <row r="334" spans="3:6" x14ac:dyDescent="0.4">
      <c r="C334" s="71" t="s">
        <v>772</v>
      </c>
      <c r="D334" s="70">
        <v>2</v>
      </c>
      <c r="E334" s="70">
        <v>0</v>
      </c>
      <c r="F334" s="70">
        <v>1</v>
      </c>
    </row>
    <row r="335" spans="3:6" x14ac:dyDescent="0.4">
      <c r="C335" s="71" t="s">
        <v>773</v>
      </c>
      <c r="D335" s="70">
        <v>2</v>
      </c>
      <c r="E335" s="70">
        <v>0</v>
      </c>
      <c r="F335" s="70">
        <v>1</v>
      </c>
    </row>
    <row r="336" spans="3:6" x14ac:dyDescent="0.4">
      <c r="C336" s="71" t="s">
        <v>774</v>
      </c>
      <c r="D336" s="70">
        <v>2</v>
      </c>
      <c r="E336" s="70">
        <v>0</v>
      </c>
      <c r="F336" s="70">
        <v>1</v>
      </c>
    </row>
    <row r="337" spans="3:6" x14ac:dyDescent="0.4">
      <c r="C337" s="71" t="s">
        <v>775</v>
      </c>
      <c r="D337" s="70">
        <v>2</v>
      </c>
      <c r="E337" s="70">
        <v>0</v>
      </c>
      <c r="F337" s="70">
        <v>1</v>
      </c>
    </row>
    <row r="338" spans="3:6" x14ac:dyDescent="0.4">
      <c r="C338" s="71" t="s">
        <v>776</v>
      </c>
      <c r="D338" s="70">
        <v>2</v>
      </c>
      <c r="E338" s="70">
        <v>0</v>
      </c>
      <c r="F338" s="70">
        <v>1</v>
      </c>
    </row>
    <row r="339" spans="3:6" x14ac:dyDescent="0.4">
      <c r="C339" s="71" t="s">
        <v>777</v>
      </c>
      <c r="D339" s="70">
        <v>2</v>
      </c>
      <c r="E339" s="70">
        <v>0</v>
      </c>
      <c r="F339" s="70">
        <v>1</v>
      </c>
    </row>
    <row r="340" spans="3:6" x14ac:dyDescent="0.4">
      <c r="C340" s="71" t="s">
        <v>778</v>
      </c>
      <c r="D340" s="70">
        <v>2</v>
      </c>
      <c r="E340" s="70">
        <v>0</v>
      </c>
      <c r="F340" s="70">
        <v>1</v>
      </c>
    </row>
    <row r="341" spans="3:6" x14ac:dyDescent="0.4">
      <c r="C341" s="71" t="s">
        <v>779</v>
      </c>
      <c r="D341" s="70">
        <v>2</v>
      </c>
      <c r="E341" s="70">
        <v>0</v>
      </c>
      <c r="F341" s="70">
        <v>1</v>
      </c>
    </row>
    <row r="342" spans="3:6" x14ac:dyDescent="0.4">
      <c r="C342" s="71" t="s">
        <v>780</v>
      </c>
      <c r="D342" s="70">
        <v>2</v>
      </c>
      <c r="E342" s="70">
        <v>0</v>
      </c>
      <c r="F342" s="70">
        <v>1</v>
      </c>
    </row>
    <row r="343" spans="3:6" x14ac:dyDescent="0.4">
      <c r="C343" s="71" t="s">
        <v>781</v>
      </c>
      <c r="D343" s="70">
        <v>2</v>
      </c>
      <c r="E343" s="70">
        <v>0</v>
      </c>
      <c r="F343" s="70">
        <v>1</v>
      </c>
    </row>
    <row r="344" spans="3:6" x14ac:dyDescent="0.4">
      <c r="C344" s="71" t="s">
        <v>782</v>
      </c>
      <c r="D344" s="70">
        <v>2</v>
      </c>
      <c r="E344" s="70">
        <v>0</v>
      </c>
      <c r="F344" s="70">
        <v>1</v>
      </c>
    </row>
    <row r="345" spans="3:6" x14ac:dyDescent="0.4">
      <c r="C345" s="71" t="s">
        <v>783</v>
      </c>
      <c r="D345" s="70">
        <v>2</v>
      </c>
      <c r="E345" s="70">
        <v>0</v>
      </c>
      <c r="F345" s="70">
        <v>1</v>
      </c>
    </row>
    <row r="346" spans="3:6" x14ac:dyDescent="0.4">
      <c r="C346" s="71" t="s">
        <v>784</v>
      </c>
      <c r="D346" s="70">
        <v>2</v>
      </c>
      <c r="E346" s="70">
        <v>0</v>
      </c>
      <c r="F346" s="70">
        <v>1</v>
      </c>
    </row>
    <row r="347" spans="3:6" x14ac:dyDescent="0.4">
      <c r="C347" s="71" t="s">
        <v>785</v>
      </c>
      <c r="D347" s="70">
        <v>2</v>
      </c>
      <c r="E347" s="70">
        <v>0</v>
      </c>
      <c r="F347" s="70">
        <v>1</v>
      </c>
    </row>
    <row r="348" spans="3:6" x14ac:dyDescent="0.4">
      <c r="C348" s="71" t="s">
        <v>786</v>
      </c>
      <c r="D348" s="70">
        <v>2</v>
      </c>
      <c r="E348" s="70">
        <v>0</v>
      </c>
      <c r="F348" s="70">
        <v>1</v>
      </c>
    </row>
    <row r="349" spans="3:6" x14ac:dyDescent="0.4">
      <c r="C349" s="71" t="s">
        <v>787</v>
      </c>
      <c r="D349" s="70">
        <v>2</v>
      </c>
      <c r="E349" s="70">
        <v>0</v>
      </c>
      <c r="F349" s="70">
        <v>1</v>
      </c>
    </row>
    <row r="350" spans="3:6" x14ac:dyDescent="0.4">
      <c r="C350" s="71" t="s">
        <v>788</v>
      </c>
      <c r="D350" s="70">
        <v>2</v>
      </c>
      <c r="E350" s="70">
        <v>0</v>
      </c>
      <c r="F350" s="70">
        <v>1</v>
      </c>
    </row>
    <row r="351" spans="3:6" x14ac:dyDescent="0.4">
      <c r="C351" s="71" t="s">
        <v>789</v>
      </c>
      <c r="D351" s="70">
        <v>2</v>
      </c>
      <c r="E351" s="70">
        <v>0</v>
      </c>
      <c r="F351" s="70">
        <v>1</v>
      </c>
    </row>
    <row r="352" spans="3:6" x14ac:dyDescent="0.4">
      <c r="C352" s="71" t="s">
        <v>790</v>
      </c>
      <c r="D352" s="70">
        <v>2</v>
      </c>
      <c r="E352" s="70">
        <v>0</v>
      </c>
      <c r="F352" s="70">
        <v>1</v>
      </c>
    </row>
    <row r="353" spans="3:6" x14ac:dyDescent="0.4">
      <c r="C353" s="71" t="s">
        <v>791</v>
      </c>
      <c r="D353" s="70">
        <v>2</v>
      </c>
      <c r="E353" s="70">
        <v>0</v>
      </c>
      <c r="F353" s="70">
        <v>1</v>
      </c>
    </row>
    <row r="354" spans="3:6" x14ac:dyDescent="0.4">
      <c r="C354" s="71" t="s">
        <v>792</v>
      </c>
      <c r="D354" s="70">
        <v>2</v>
      </c>
      <c r="E354" s="70">
        <v>0</v>
      </c>
      <c r="F354" s="70">
        <v>1</v>
      </c>
    </row>
    <row r="355" spans="3:6" x14ac:dyDescent="0.4">
      <c r="C355" s="71" t="s">
        <v>793</v>
      </c>
      <c r="D355" s="70">
        <v>2</v>
      </c>
      <c r="E355" s="70">
        <v>0</v>
      </c>
      <c r="F355" s="70">
        <v>1</v>
      </c>
    </row>
    <row r="356" spans="3:6" x14ac:dyDescent="0.4">
      <c r="C356" s="71" t="s">
        <v>794</v>
      </c>
      <c r="D356" s="70">
        <v>2</v>
      </c>
      <c r="E356" s="70">
        <v>0</v>
      </c>
      <c r="F356" s="70">
        <v>1</v>
      </c>
    </row>
    <row r="357" spans="3:6" x14ac:dyDescent="0.4">
      <c r="C357" s="71" t="s">
        <v>795</v>
      </c>
      <c r="D357" s="70">
        <v>2</v>
      </c>
      <c r="E357" s="70">
        <v>0</v>
      </c>
      <c r="F357" s="70">
        <v>1</v>
      </c>
    </row>
    <row r="358" spans="3:6" x14ac:dyDescent="0.4">
      <c r="C358" s="71" t="s">
        <v>796</v>
      </c>
      <c r="D358" s="70">
        <v>2</v>
      </c>
      <c r="E358" s="70">
        <v>0</v>
      </c>
      <c r="F358" s="70">
        <v>1</v>
      </c>
    </row>
    <row r="359" spans="3:6" x14ac:dyDescent="0.4">
      <c r="C359" s="71" t="s">
        <v>797</v>
      </c>
      <c r="D359" s="70">
        <v>2</v>
      </c>
      <c r="E359" s="70">
        <v>0</v>
      </c>
      <c r="F359" s="70">
        <v>1</v>
      </c>
    </row>
    <row r="360" spans="3:6" x14ac:dyDescent="0.4">
      <c r="C360" s="71" t="s">
        <v>798</v>
      </c>
      <c r="D360" s="70">
        <v>2</v>
      </c>
      <c r="E360" s="70">
        <v>0</v>
      </c>
      <c r="F360" s="70">
        <v>1</v>
      </c>
    </row>
    <row r="361" spans="3:6" x14ac:dyDescent="0.4">
      <c r="C361" s="71" t="s">
        <v>799</v>
      </c>
      <c r="D361" s="70">
        <v>2</v>
      </c>
      <c r="E361" s="70">
        <v>0</v>
      </c>
      <c r="F361" s="70">
        <v>1</v>
      </c>
    </row>
    <row r="362" spans="3:6" x14ac:dyDescent="0.4">
      <c r="C362" s="71" t="s">
        <v>800</v>
      </c>
      <c r="D362" s="70">
        <v>2</v>
      </c>
      <c r="E362" s="70">
        <v>0</v>
      </c>
      <c r="F362" s="70">
        <v>1</v>
      </c>
    </row>
  </sheetData>
  <mergeCells count="6">
    <mergeCell ref="B4:C4"/>
    <mergeCell ref="D4:E4"/>
    <mergeCell ref="F4:G4"/>
    <mergeCell ref="H4:I4"/>
    <mergeCell ref="B3:I3"/>
    <mergeCell ref="L3:O3"/>
  </mergeCells>
  <hyperlinks>
    <hyperlink ref="B4" location="'KNNC_NewScore'!$B$10:$B$10" display="New: Classification Details" xr:uid="{F1E8B93F-8DBE-453A-8485-3B3BD715A98A}"/>
    <hyperlink ref="D4" location="'KNNC_Output'!$B$10:$B$10" display="Inputs" xr:uid="{AB097E50-A66D-4CC3-B2A3-BB7F0D580759}"/>
    <hyperlink ref="F4" location="'KNNC_Stored'!$B$10:$B$10" display="PMML Model" xr:uid="{155D38C6-D518-4AEC-884B-B81878ACE9B1}"/>
    <hyperlink ref="H4" location="'KNNC_TrainingScore'!$B$10:$B$10" display="Training: Classification Summary" xr:uid="{1C8FA40A-9871-463C-8E9B-FF0EABF0B903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EBF2-2D43-491B-913F-66165428D996}">
  <dimension ref="B1:O1809"/>
  <sheetViews>
    <sheetView showGridLines="0" workbookViewId="0"/>
  </sheetViews>
  <sheetFormatPr defaultRowHeight="12.3" x14ac:dyDescent="0.4"/>
  <cols>
    <col min="12" max="12" width="15.109375" bestFit="1" customWidth="1"/>
  </cols>
  <sheetData>
    <row r="1" spans="2:15" ht="18.3" x14ac:dyDescent="0.7">
      <c r="B1" s="59" t="s">
        <v>30</v>
      </c>
      <c r="N1" t="s">
        <v>31</v>
      </c>
    </row>
    <row r="3" spans="2:15" ht="15.6" x14ac:dyDescent="0.6">
      <c r="B3" s="65" t="s">
        <v>32</v>
      </c>
      <c r="C3" s="66"/>
      <c r="D3" s="66"/>
      <c r="E3" s="66"/>
      <c r="F3" s="66"/>
      <c r="G3" s="66"/>
      <c r="H3" s="66"/>
      <c r="I3" s="67"/>
      <c r="L3" s="65" t="s">
        <v>33</v>
      </c>
      <c r="M3" s="66"/>
      <c r="N3" s="66"/>
      <c r="O3" s="67"/>
    </row>
    <row r="4" spans="2:15" ht="12.9" x14ac:dyDescent="0.5">
      <c r="B4" s="68" t="s">
        <v>443</v>
      </c>
      <c r="C4" s="64"/>
      <c r="D4" s="68" t="s">
        <v>444</v>
      </c>
      <c r="E4" s="64"/>
      <c r="F4" s="68" t="s">
        <v>37</v>
      </c>
      <c r="G4" s="64"/>
      <c r="H4" s="68" t="s">
        <v>445</v>
      </c>
      <c r="I4" s="64"/>
      <c r="L4" s="62" t="s">
        <v>34</v>
      </c>
      <c r="M4" s="62" t="s">
        <v>35</v>
      </c>
      <c r="N4" s="62" t="s">
        <v>36</v>
      </c>
      <c r="O4" s="62" t="s">
        <v>15</v>
      </c>
    </row>
    <row r="5" spans="2:15" ht="12.9" x14ac:dyDescent="0.5">
      <c r="L5" s="61">
        <v>41</v>
      </c>
      <c r="M5" s="61">
        <v>10</v>
      </c>
      <c r="N5" s="61">
        <v>164</v>
      </c>
      <c r="O5" s="61">
        <v>215</v>
      </c>
    </row>
    <row r="10" spans="2:15" ht="18.3" x14ac:dyDescent="0.7">
      <c r="B10" s="60" t="s">
        <v>37</v>
      </c>
    </row>
    <row r="12" spans="2:15" x14ac:dyDescent="0.4">
      <c r="B12" t="s">
        <v>38</v>
      </c>
    </row>
    <row r="13" spans="2:15" x14ac:dyDescent="0.4">
      <c r="B13" t="s">
        <v>39</v>
      </c>
    </row>
    <row r="14" spans="2:15" x14ac:dyDescent="0.4">
      <c r="B14" t="s">
        <v>40</v>
      </c>
    </row>
    <row r="15" spans="2:15" x14ac:dyDescent="0.4">
      <c r="B15" t="s">
        <v>41</v>
      </c>
    </row>
    <row r="16" spans="2:15" x14ac:dyDescent="0.4">
      <c r="B16" t="s">
        <v>42</v>
      </c>
    </row>
    <row r="17" spans="2:2" x14ac:dyDescent="0.4">
      <c r="B17" t="s">
        <v>43</v>
      </c>
    </row>
    <row r="18" spans="2:2" x14ac:dyDescent="0.4">
      <c r="B18" t="s">
        <v>44</v>
      </c>
    </row>
    <row r="19" spans="2:2" x14ac:dyDescent="0.4">
      <c r="B19" t="s">
        <v>45</v>
      </c>
    </row>
    <row r="20" spans="2:2" x14ac:dyDescent="0.4">
      <c r="B20" t="s">
        <v>46</v>
      </c>
    </row>
    <row r="21" spans="2:2" x14ac:dyDescent="0.4">
      <c r="B21" t="s">
        <v>47</v>
      </c>
    </row>
    <row r="22" spans="2:2" x14ac:dyDescent="0.4">
      <c r="B22" t="s">
        <v>48</v>
      </c>
    </row>
    <row r="23" spans="2:2" x14ac:dyDescent="0.4">
      <c r="B23" t="s">
        <v>49</v>
      </c>
    </row>
    <row r="24" spans="2:2" x14ac:dyDescent="0.4">
      <c r="B24" t="s">
        <v>50</v>
      </c>
    </row>
    <row r="25" spans="2:2" x14ac:dyDescent="0.4">
      <c r="B25" t="s">
        <v>51</v>
      </c>
    </row>
    <row r="26" spans="2:2" x14ac:dyDescent="0.4">
      <c r="B26" t="s">
        <v>52</v>
      </c>
    </row>
    <row r="27" spans="2:2" x14ac:dyDescent="0.4">
      <c r="B27" t="s">
        <v>53</v>
      </c>
    </row>
    <row r="28" spans="2:2" x14ac:dyDescent="0.4">
      <c r="B28" t="s">
        <v>54</v>
      </c>
    </row>
    <row r="29" spans="2:2" x14ac:dyDescent="0.4">
      <c r="B29" t="s">
        <v>55</v>
      </c>
    </row>
    <row r="30" spans="2:2" x14ac:dyDescent="0.4">
      <c r="B30" t="s">
        <v>56</v>
      </c>
    </row>
    <row r="31" spans="2:2" x14ac:dyDescent="0.4">
      <c r="B31" t="s">
        <v>57</v>
      </c>
    </row>
    <row r="32" spans="2:2" x14ac:dyDescent="0.4">
      <c r="B32" t="s">
        <v>58</v>
      </c>
    </row>
    <row r="33" spans="2:2" x14ac:dyDescent="0.4">
      <c r="B33" t="s">
        <v>59</v>
      </c>
    </row>
    <row r="34" spans="2:2" x14ac:dyDescent="0.4">
      <c r="B34" t="s">
        <v>60</v>
      </c>
    </row>
    <row r="35" spans="2:2" x14ac:dyDescent="0.4">
      <c r="B35" t="s">
        <v>61</v>
      </c>
    </row>
    <row r="36" spans="2:2" x14ac:dyDescent="0.4">
      <c r="B36" t="s">
        <v>62</v>
      </c>
    </row>
    <row r="37" spans="2:2" x14ac:dyDescent="0.4">
      <c r="B37" t="s">
        <v>63</v>
      </c>
    </row>
    <row r="38" spans="2:2" x14ac:dyDescent="0.4">
      <c r="B38" t="s">
        <v>64</v>
      </c>
    </row>
    <row r="39" spans="2:2" x14ac:dyDescent="0.4">
      <c r="B39" t="s">
        <v>65</v>
      </c>
    </row>
    <row r="40" spans="2:2" x14ac:dyDescent="0.4">
      <c r="B40" t="s">
        <v>66</v>
      </c>
    </row>
    <row r="41" spans="2:2" x14ac:dyDescent="0.4">
      <c r="B41" t="s">
        <v>67</v>
      </c>
    </row>
    <row r="42" spans="2:2" x14ac:dyDescent="0.4">
      <c r="B42" t="s">
        <v>68</v>
      </c>
    </row>
    <row r="43" spans="2:2" x14ac:dyDescent="0.4">
      <c r="B43" t="s">
        <v>69</v>
      </c>
    </row>
    <row r="44" spans="2:2" x14ac:dyDescent="0.4">
      <c r="B44" t="s">
        <v>70</v>
      </c>
    </row>
    <row r="45" spans="2:2" x14ac:dyDescent="0.4">
      <c r="B45" t="s">
        <v>71</v>
      </c>
    </row>
    <row r="46" spans="2:2" x14ac:dyDescent="0.4">
      <c r="B46" t="s">
        <v>72</v>
      </c>
    </row>
    <row r="47" spans="2:2" x14ac:dyDescent="0.4">
      <c r="B47" t="s">
        <v>73</v>
      </c>
    </row>
    <row r="48" spans="2:2" x14ac:dyDescent="0.4">
      <c r="B48" t="s">
        <v>74</v>
      </c>
    </row>
    <row r="49" spans="2:2" x14ac:dyDescent="0.4">
      <c r="B49" t="s">
        <v>75</v>
      </c>
    </row>
    <row r="50" spans="2:2" x14ac:dyDescent="0.4">
      <c r="B50" t="s">
        <v>76</v>
      </c>
    </row>
    <row r="51" spans="2:2" x14ac:dyDescent="0.4">
      <c r="B51" t="s">
        <v>77</v>
      </c>
    </row>
    <row r="52" spans="2:2" x14ac:dyDescent="0.4">
      <c r="B52" t="s">
        <v>78</v>
      </c>
    </row>
    <row r="53" spans="2:2" x14ac:dyDescent="0.4">
      <c r="B53" t="s">
        <v>79</v>
      </c>
    </row>
    <row r="54" spans="2:2" x14ac:dyDescent="0.4">
      <c r="B54" t="s">
        <v>80</v>
      </c>
    </row>
    <row r="55" spans="2:2" x14ac:dyDescent="0.4">
      <c r="B55" t="s">
        <v>76</v>
      </c>
    </row>
    <row r="56" spans="2:2" x14ac:dyDescent="0.4">
      <c r="B56" t="s">
        <v>81</v>
      </c>
    </row>
    <row r="57" spans="2:2" x14ac:dyDescent="0.4">
      <c r="B57" t="s">
        <v>82</v>
      </c>
    </row>
    <row r="58" spans="2:2" x14ac:dyDescent="0.4">
      <c r="B58" t="s">
        <v>79</v>
      </c>
    </row>
    <row r="59" spans="2:2" x14ac:dyDescent="0.4">
      <c r="B59" t="s">
        <v>80</v>
      </c>
    </row>
    <row r="60" spans="2:2" x14ac:dyDescent="0.4">
      <c r="B60" t="s">
        <v>76</v>
      </c>
    </row>
    <row r="61" spans="2:2" x14ac:dyDescent="0.4">
      <c r="B61" t="s">
        <v>83</v>
      </c>
    </row>
    <row r="62" spans="2:2" x14ac:dyDescent="0.4">
      <c r="B62" t="s">
        <v>84</v>
      </c>
    </row>
    <row r="63" spans="2:2" x14ac:dyDescent="0.4">
      <c r="B63" t="s">
        <v>79</v>
      </c>
    </row>
    <row r="64" spans="2:2" x14ac:dyDescent="0.4">
      <c r="B64" t="s">
        <v>80</v>
      </c>
    </row>
    <row r="65" spans="2:2" x14ac:dyDescent="0.4">
      <c r="B65" t="s">
        <v>76</v>
      </c>
    </row>
    <row r="66" spans="2:2" x14ac:dyDescent="0.4">
      <c r="B66" t="s">
        <v>85</v>
      </c>
    </row>
    <row r="67" spans="2:2" x14ac:dyDescent="0.4">
      <c r="B67" t="s">
        <v>86</v>
      </c>
    </row>
    <row r="68" spans="2:2" x14ac:dyDescent="0.4">
      <c r="B68" t="s">
        <v>79</v>
      </c>
    </row>
    <row r="69" spans="2:2" x14ac:dyDescent="0.4">
      <c r="B69" t="s">
        <v>80</v>
      </c>
    </row>
    <row r="70" spans="2:2" x14ac:dyDescent="0.4">
      <c r="B70" t="s">
        <v>76</v>
      </c>
    </row>
    <row r="71" spans="2:2" x14ac:dyDescent="0.4">
      <c r="B71" t="s">
        <v>87</v>
      </c>
    </row>
    <row r="72" spans="2:2" x14ac:dyDescent="0.4">
      <c r="B72" t="s">
        <v>88</v>
      </c>
    </row>
    <row r="73" spans="2:2" x14ac:dyDescent="0.4">
      <c r="B73" t="s">
        <v>79</v>
      </c>
    </row>
    <row r="74" spans="2:2" x14ac:dyDescent="0.4">
      <c r="B74" t="s">
        <v>80</v>
      </c>
    </row>
    <row r="75" spans="2:2" x14ac:dyDescent="0.4">
      <c r="B75" t="s">
        <v>76</v>
      </c>
    </row>
    <row r="76" spans="2:2" x14ac:dyDescent="0.4">
      <c r="B76" t="s">
        <v>89</v>
      </c>
    </row>
    <row r="77" spans="2:2" x14ac:dyDescent="0.4">
      <c r="B77" t="s">
        <v>90</v>
      </c>
    </row>
    <row r="78" spans="2:2" x14ac:dyDescent="0.4">
      <c r="B78" t="s">
        <v>79</v>
      </c>
    </row>
    <row r="79" spans="2:2" x14ac:dyDescent="0.4">
      <c r="B79" t="s">
        <v>80</v>
      </c>
    </row>
    <row r="80" spans="2:2" x14ac:dyDescent="0.4">
      <c r="B80" t="s">
        <v>76</v>
      </c>
    </row>
    <row r="81" spans="2:2" x14ac:dyDescent="0.4">
      <c r="B81" t="s">
        <v>91</v>
      </c>
    </row>
    <row r="82" spans="2:2" x14ac:dyDescent="0.4">
      <c r="B82" t="s">
        <v>92</v>
      </c>
    </row>
    <row r="83" spans="2:2" x14ac:dyDescent="0.4">
      <c r="B83" t="s">
        <v>79</v>
      </c>
    </row>
    <row r="84" spans="2:2" x14ac:dyDescent="0.4">
      <c r="B84" t="s">
        <v>80</v>
      </c>
    </row>
    <row r="85" spans="2:2" x14ac:dyDescent="0.4">
      <c r="B85" t="s">
        <v>76</v>
      </c>
    </row>
    <row r="86" spans="2:2" x14ac:dyDescent="0.4">
      <c r="B86" t="s">
        <v>93</v>
      </c>
    </row>
    <row r="87" spans="2:2" x14ac:dyDescent="0.4">
      <c r="B87" t="s">
        <v>94</v>
      </c>
    </row>
    <row r="88" spans="2:2" x14ac:dyDescent="0.4">
      <c r="B88" t="s">
        <v>79</v>
      </c>
    </row>
    <row r="89" spans="2:2" x14ac:dyDescent="0.4">
      <c r="B89" t="s">
        <v>80</v>
      </c>
    </row>
    <row r="90" spans="2:2" x14ac:dyDescent="0.4">
      <c r="B90" t="s">
        <v>76</v>
      </c>
    </row>
    <row r="91" spans="2:2" x14ac:dyDescent="0.4">
      <c r="B91" t="s">
        <v>95</v>
      </c>
    </row>
    <row r="92" spans="2:2" x14ac:dyDescent="0.4">
      <c r="B92" t="s">
        <v>96</v>
      </c>
    </row>
    <row r="93" spans="2:2" x14ac:dyDescent="0.4">
      <c r="B93" t="s">
        <v>79</v>
      </c>
    </row>
    <row r="94" spans="2:2" x14ac:dyDescent="0.4">
      <c r="B94" t="s">
        <v>80</v>
      </c>
    </row>
    <row r="95" spans="2:2" x14ac:dyDescent="0.4">
      <c r="B95" t="s">
        <v>76</v>
      </c>
    </row>
    <row r="96" spans="2:2" x14ac:dyDescent="0.4">
      <c r="B96" t="s">
        <v>97</v>
      </c>
    </row>
    <row r="97" spans="2:2" x14ac:dyDescent="0.4">
      <c r="B97" t="s">
        <v>98</v>
      </c>
    </row>
    <row r="98" spans="2:2" x14ac:dyDescent="0.4">
      <c r="B98" t="s">
        <v>79</v>
      </c>
    </row>
    <row r="99" spans="2:2" x14ac:dyDescent="0.4">
      <c r="B99" t="s">
        <v>80</v>
      </c>
    </row>
    <row r="100" spans="2:2" x14ac:dyDescent="0.4">
      <c r="B100" t="s">
        <v>76</v>
      </c>
    </row>
    <row r="101" spans="2:2" x14ac:dyDescent="0.4">
      <c r="B101" t="s">
        <v>99</v>
      </c>
    </row>
    <row r="102" spans="2:2" x14ac:dyDescent="0.4">
      <c r="B102" t="s">
        <v>100</v>
      </c>
    </row>
    <row r="103" spans="2:2" x14ac:dyDescent="0.4">
      <c r="B103" t="s">
        <v>79</v>
      </c>
    </row>
    <row r="104" spans="2:2" x14ac:dyDescent="0.4">
      <c r="B104" t="s">
        <v>80</v>
      </c>
    </row>
    <row r="105" spans="2:2" x14ac:dyDescent="0.4">
      <c r="B105" t="s">
        <v>76</v>
      </c>
    </row>
    <row r="106" spans="2:2" x14ac:dyDescent="0.4">
      <c r="B106" t="s">
        <v>101</v>
      </c>
    </row>
    <row r="107" spans="2:2" x14ac:dyDescent="0.4">
      <c r="B107" t="s">
        <v>102</v>
      </c>
    </row>
    <row r="108" spans="2:2" x14ac:dyDescent="0.4">
      <c r="B108" t="s">
        <v>79</v>
      </c>
    </row>
    <row r="109" spans="2:2" x14ac:dyDescent="0.4">
      <c r="B109" t="s">
        <v>80</v>
      </c>
    </row>
    <row r="110" spans="2:2" x14ac:dyDescent="0.4">
      <c r="B110" t="s">
        <v>76</v>
      </c>
    </row>
    <row r="111" spans="2:2" x14ac:dyDescent="0.4">
      <c r="B111" t="s">
        <v>81</v>
      </c>
    </row>
    <row r="112" spans="2:2" x14ac:dyDescent="0.4">
      <c r="B112" t="s">
        <v>103</v>
      </c>
    </row>
    <row r="113" spans="2:2" x14ac:dyDescent="0.4">
      <c r="B113" t="s">
        <v>79</v>
      </c>
    </row>
    <row r="114" spans="2:2" x14ac:dyDescent="0.4">
      <c r="B114" t="s">
        <v>80</v>
      </c>
    </row>
    <row r="115" spans="2:2" x14ac:dyDescent="0.4">
      <c r="B115" t="s">
        <v>76</v>
      </c>
    </row>
    <row r="116" spans="2:2" x14ac:dyDescent="0.4">
      <c r="B116" t="s">
        <v>104</v>
      </c>
    </row>
    <row r="117" spans="2:2" x14ac:dyDescent="0.4">
      <c r="B117" t="s">
        <v>105</v>
      </c>
    </row>
    <row r="118" spans="2:2" x14ac:dyDescent="0.4">
      <c r="B118" t="s">
        <v>79</v>
      </c>
    </row>
    <row r="119" spans="2:2" x14ac:dyDescent="0.4">
      <c r="B119" t="s">
        <v>80</v>
      </c>
    </row>
    <row r="120" spans="2:2" x14ac:dyDescent="0.4">
      <c r="B120" t="s">
        <v>76</v>
      </c>
    </row>
    <row r="121" spans="2:2" x14ac:dyDescent="0.4">
      <c r="B121" t="s">
        <v>106</v>
      </c>
    </row>
    <row r="122" spans="2:2" x14ac:dyDescent="0.4">
      <c r="B122" t="s">
        <v>96</v>
      </c>
    </row>
    <row r="123" spans="2:2" x14ac:dyDescent="0.4">
      <c r="B123" t="s">
        <v>79</v>
      </c>
    </row>
    <row r="124" spans="2:2" x14ac:dyDescent="0.4">
      <c r="B124" t="s">
        <v>80</v>
      </c>
    </row>
    <row r="125" spans="2:2" x14ac:dyDescent="0.4">
      <c r="B125" t="s">
        <v>76</v>
      </c>
    </row>
    <row r="126" spans="2:2" x14ac:dyDescent="0.4">
      <c r="B126" t="s">
        <v>107</v>
      </c>
    </row>
    <row r="127" spans="2:2" x14ac:dyDescent="0.4">
      <c r="B127" t="s">
        <v>108</v>
      </c>
    </row>
    <row r="128" spans="2:2" x14ac:dyDescent="0.4">
      <c r="B128" t="s">
        <v>79</v>
      </c>
    </row>
    <row r="129" spans="2:2" x14ac:dyDescent="0.4">
      <c r="B129" t="s">
        <v>80</v>
      </c>
    </row>
    <row r="130" spans="2:2" x14ac:dyDescent="0.4">
      <c r="B130" t="s">
        <v>76</v>
      </c>
    </row>
    <row r="131" spans="2:2" x14ac:dyDescent="0.4">
      <c r="B131" t="s">
        <v>109</v>
      </c>
    </row>
    <row r="132" spans="2:2" x14ac:dyDescent="0.4">
      <c r="B132" t="s">
        <v>110</v>
      </c>
    </row>
    <row r="133" spans="2:2" x14ac:dyDescent="0.4">
      <c r="B133" t="s">
        <v>79</v>
      </c>
    </row>
    <row r="134" spans="2:2" x14ac:dyDescent="0.4">
      <c r="B134" t="s">
        <v>80</v>
      </c>
    </row>
    <row r="135" spans="2:2" x14ac:dyDescent="0.4">
      <c r="B135" t="s">
        <v>76</v>
      </c>
    </row>
    <row r="136" spans="2:2" x14ac:dyDescent="0.4">
      <c r="B136" t="s">
        <v>111</v>
      </c>
    </row>
    <row r="137" spans="2:2" x14ac:dyDescent="0.4">
      <c r="B137" t="s">
        <v>112</v>
      </c>
    </row>
    <row r="138" spans="2:2" x14ac:dyDescent="0.4">
      <c r="B138" t="s">
        <v>79</v>
      </c>
    </row>
    <row r="139" spans="2:2" x14ac:dyDescent="0.4">
      <c r="B139" t="s">
        <v>80</v>
      </c>
    </row>
    <row r="140" spans="2:2" x14ac:dyDescent="0.4">
      <c r="B140" t="s">
        <v>76</v>
      </c>
    </row>
    <row r="141" spans="2:2" x14ac:dyDescent="0.4">
      <c r="B141" t="s">
        <v>113</v>
      </c>
    </row>
    <row r="142" spans="2:2" x14ac:dyDescent="0.4">
      <c r="B142" t="s">
        <v>114</v>
      </c>
    </row>
    <row r="143" spans="2:2" x14ac:dyDescent="0.4">
      <c r="B143" t="s">
        <v>79</v>
      </c>
    </row>
    <row r="144" spans="2:2" x14ac:dyDescent="0.4">
      <c r="B144" t="s">
        <v>80</v>
      </c>
    </row>
    <row r="145" spans="2:2" x14ac:dyDescent="0.4">
      <c r="B145" t="s">
        <v>76</v>
      </c>
    </row>
    <row r="146" spans="2:2" x14ac:dyDescent="0.4">
      <c r="B146" t="s">
        <v>115</v>
      </c>
    </row>
    <row r="147" spans="2:2" x14ac:dyDescent="0.4">
      <c r="B147" t="s">
        <v>116</v>
      </c>
    </row>
    <row r="148" spans="2:2" x14ac:dyDescent="0.4">
      <c r="B148" t="s">
        <v>79</v>
      </c>
    </row>
    <row r="149" spans="2:2" x14ac:dyDescent="0.4">
      <c r="B149" t="s">
        <v>80</v>
      </c>
    </row>
    <row r="150" spans="2:2" x14ac:dyDescent="0.4">
      <c r="B150" t="s">
        <v>76</v>
      </c>
    </row>
    <row r="151" spans="2:2" x14ac:dyDescent="0.4">
      <c r="B151" t="s">
        <v>117</v>
      </c>
    </row>
    <row r="152" spans="2:2" x14ac:dyDescent="0.4">
      <c r="B152" t="s">
        <v>118</v>
      </c>
    </row>
    <row r="153" spans="2:2" x14ac:dyDescent="0.4">
      <c r="B153" t="s">
        <v>79</v>
      </c>
    </row>
    <row r="154" spans="2:2" x14ac:dyDescent="0.4">
      <c r="B154" t="s">
        <v>80</v>
      </c>
    </row>
    <row r="155" spans="2:2" x14ac:dyDescent="0.4">
      <c r="B155" t="s">
        <v>76</v>
      </c>
    </row>
    <row r="156" spans="2:2" x14ac:dyDescent="0.4">
      <c r="B156" t="s">
        <v>119</v>
      </c>
    </row>
    <row r="157" spans="2:2" x14ac:dyDescent="0.4">
      <c r="B157" t="s">
        <v>120</v>
      </c>
    </row>
    <row r="158" spans="2:2" x14ac:dyDescent="0.4">
      <c r="B158" t="s">
        <v>79</v>
      </c>
    </row>
    <row r="159" spans="2:2" x14ac:dyDescent="0.4">
      <c r="B159" t="s">
        <v>80</v>
      </c>
    </row>
    <row r="160" spans="2:2" x14ac:dyDescent="0.4">
      <c r="B160" t="s">
        <v>76</v>
      </c>
    </row>
    <row r="161" spans="2:2" x14ac:dyDescent="0.4">
      <c r="B161" t="s">
        <v>121</v>
      </c>
    </row>
    <row r="162" spans="2:2" x14ac:dyDescent="0.4">
      <c r="B162" t="s">
        <v>122</v>
      </c>
    </row>
    <row r="163" spans="2:2" x14ac:dyDescent="0.4">
      <c r="B163" t="s">
        <v>79</v>
      </c>
    </row>
    <row r="164" spans="2:2" x14ac:dyDescent="0.4">
      <c r="B164" t="s">
        <v>80</v>
      </c>
    </row>
    <row r="165" spans="2:2" x14ac:dyDescent="0.4">
      <c r="B165" t="s">
        <v>76</v>
      </c>
    </row>
    <row r="166" spans="2:2" x14ac:dyDescent="0.4">
      <c r="B166" t="s">
        <v>123</v>
      </c>
    </row>
    <row r="167" spans="2:2" x14ac:dyDescent="0.4">
      <c r="B167" t="s">
        <v>124</v>
      </c>
    </row>
    <row r="168" spans="2:2" x14ac:dyDescent="0.4">
      <c r="B168" t="s">
        <v>79</v>
      </c>
    </row>
    <row r="169" spans="2:2" x14ac:dyDescent="0.4">
      <c r="B169" t="s">
        <v>80</v>
      </c>
    </row>
    <row r="170" spans="2:2" x14ac:dyDescent="0.4">
      <c r="B170" t="s">
        <v>76</v>
      </c>
    </row>
    <row r="171" spans="2:2" x14ac:dyDescent="0.4">
      <c r="B171" t="s">
        <v>125</v>
      </c>
    </row>
    <row r="172" spans="2:2" x14ac:dyDescent="0.4">
      <c r="B172" t="s">
        <v>126</v>
      </c>
    </row>
    <row r="173" spans="2:2" x14ac:dyDescent="0.4">
      <c r="B173" t="s">
        <v>79</v>
      </c>
    </row>
    <row r="174" spans="2:2" x14ac:dyDescent="0.4">
      <c r="B174" t="s">
        <v>80</v>
      </c>
    </row>
    <row r="175" spans="2:2" x14ac:dyDescent="0.4">
      <c r="B175" t="s">
        <v>76</v>
      </c>
    </row>
    <row r="176" spans="2:2" x14ac:dyDescent="0.4">
      <c r="B176" t="s">
        <v>127</v>
      </c>
    </row>
    <row r="177" spans="2:2" x14ac:dyDescent="0.4">
      <c r="B177" t="s">
        <v>118</v>
      </c>
    </row>
    <row r="178" spans="2:2" x14ac:dyDescent="0.4">
      <c r="B178" t="s">
        <v>79</v>
      </c>
    </row>
    <row r="179" spans="2:2" x14ac:dyDescent="0.4">
      <c r="B179" t="s">
        <v>80</v>
      </c>
    </row>
    <row r="180" spans="2:2" x14ac:dyDescent="0.4">
      <c r="B180" t="s">
        <v>76</v>
      </c>
    </row>
    <row r="181" spans="2:2" x14ac:dyDescent="0.4">
      <c r="B181" t="s">
        <v>128</v>
      </c>
    </row>
    <row r="182" spans="2:2" x14ac:dyDescent="0.4">
      <c r="B182" t="s">
        <v>129</v>
      </c>
    </row>
    <row r="183" spans="2:2" x14ac:dyDescent="0.4">
      <c r="B183" t="s">
        <v>79</v>
      </c>
    </row>
    <row r="184" spans="2:2" x14ac:dyDescent="0.4">
      <c r="B184" t="s">
        <v>80</v>
      </c>
    </row>
    <row r="185" spans="2:2" x14ac:dyDescent="0.4">
      <c r="B185" t="s">
        <v>76</v>
      </c>
    </row>
    <row r="186" spans="2:2" x14ac:dyDescent="0.4">
      <c r="B186" t="s">
        <v>130</v>
      </c>
    </row>
    <row r="187" spans="2:2" x14ac:dyDescent="0.4">
      <c r="B187" t="s">
        <v>86</v>
      </c>
    </row>
    <row r="188" spans="2:2" x14ac:dyDescent="0.4">
      <c r="B188" t="s">
        <v>79</v>
      </c>
    </row>
    <row r="189" spans="2:2" x14ac:dyDescent="0.4">
      <c r="B189" t="s">
        <v>80</v>
      </c>
    </row>
    <row r="190" spans="2:2" x14ac:dyDescent="0.4">
      <c r="B190" t="s">
        <v>76</v>
      </c>
    </row>
    <row r="191" spans="2:2" x14ac:dyDescent="0.4">
      <c r="B191" t="s">
        <v>131</v>
      </c>
    </row>
    <row r="192" spans="2:2" x14ac:dyDescent="0.4">
      <c r="B192" t="s">
        <v>132</v>
      </c>
    </row>
    <row r="193" spans="2:2" x14ac:dyDescent="0.4">
      <c r="B193" t="s">
        <v>79</v>
      </c>
    </row>
    <row r="194" spans="2:2" x14ac:dyDescent="0.4">
      <c r="B194" t="s">
        <v>80</v>
      </c>
    </row>
    <row r="195" spans="2:2" x14ac:dyDescent="0.4">
      <c r="B195" t="s">
        <v>76</v>
      </c>
    </row>
    <row r="196" spans="2:2" x14ac:dyDescent="0.4">
      <c r="B196" t="s">
        <v>133</v>
      </c>
    </row>
    <row r="197" spans="2:2" x14ac:dyDescent="0.4">
      <c r="B197" t="s">
        <v>134</v>
      </c>
    </row>
    <row r="198" spans="2:2" x14ac:dyDescent="0.4">
      <c r="B198" t="s">
        <v>79</v>
      </c>
    </row>
    <row r="199" spans="2:2" x14ac:dyDescent="0.4">
      <c r="B199" t="s">
        <v>80</v>
      </c>
    </row>
    <row r="200" spans="2:2" x14ac:dyDescent="0.4">
      <c r="B200" t="s">
        <v>76</v>
      </c>
    </row>
    <row r="201" spans="2:2" x14ac:dyDescent="0.4">
      <c r="B201" t="s">
        <v>135</v>
      </c>
    </row>
    <row r="202" spans="2:2" x14ac:dyDescent="0.4">
      <c r="B202" t="s">
        <v>136</v>
      </c>
    </row>
    <row r="203" spans="2:2" x14ac:dyDescent="0.4">
      <c r="B203" t="s">
        <v>79</v>
      </c>
    </row>
    <row r="204" spans="2:2" x14ac:dyDescent="0.4">
      <c r="B204" t="s">
        <v>80</v>
      </c>
    </row>
    <row r="205" spans="2:2" x14ac:dyDescent="0.4">
      <c r="B205" t="s">
        <v>76</v>
      </c>
    </row>
    <row r="206" spans="2:2" x14ac:dyDescent="0.4">
      <c r="B206" t="s">
        <v>137</v>
      </c>
    </row>
    <row r="207" spans="2:2" x14ac:dyDescent="0.4">
      <c r="B207" t="s">
        <v>138</v>
      </c>
    </row>
    <row r="208" spans="2:2" x14ac:dyDescent="0.4">
      <c r="B208" t="s">
        <v>79</v>
      </c>
    </row>
    <row r="209" spans="2:2" x14ac:dyDescent="0.4">
      <c r="B209" t="s">
        <v>80</v>
      </c>
    </row>
    <row r="210" spans="2:2" x14ac:dyDescent="0.4">
      <c r="B210" t="s">
        <v>76</v>
      </c>
    </row>
    <row r="211" spans="2:2" x14ac:dyDescent="0.4">
      <c r="B211" t="s">
        <v>83</v>
      </c>
    </row>
    <row r="212" spans="2:2" x14ac:dyDescent="0.4">
      <c r="B212" t="s">
        <v>88</v>
      </c>
    </row>
    <row r="213" spans="2:2" x14ac:dyDescent="0.4">
      <c r="B213" t="s">
        <v>79</v>
      </c>
    </row>
    <row r="214" spans="2:2" x14ac:dyDescent="0.4">
      <c r="B214" t="s">
        <v>80</v>
      </c>
    </row>
    <row r="215" spans="2:2" x14ac:dyDescent="0.4">
      <c r="B215" t="s">
        <v>76</v>
      </c>
    </row>
    <row r="216" spans="2:2" x14ac:dyDescent="0.4">
      <c r="B216" t="s">
        <v>104</v>
      </c>
    </row>
    <row r="217" spans="2:2" x14ac:dyDescent="0.4">
      <c r="B217" t="s">
        <v>86</v>
      </c>
    </row>
    <row r="218" spans="2:2" x14ac:dyDescent="0.4">
      <c r="B218" t="s">
        <v>79</v>
      </c>
    </row>
    <row r="219" spans="2:2" x14ac:dyDescent="0.4">
      <c r="B219" t="s">
        <v>80</v>
      </c>
    </row>
    <row r="220" spans="2:2" x14ac:dyDescent="0.4">
      <c r="B220" t="s">
        <v>76</v>
      </c>
    </row>
    <row r="221" spans="2:2" x14ac:dyDescent="0.4">
      <c r="B221" t="s">
        <v>139</v>
      </c>
    </row>
    <row r="222" spans="2:2" x14ac:dyDescent="0.4">
      <c r="B222" t="s">
        <v>140</v>
      </c>
    </row>
    <row r="223" spans="2:2" x14ac:dyDescent="0.4">
      <c r="B223" t="s">
        <v>79</v>
      </c>
    </row>
    <row r="224" spans="2:2" x14ac:dyDescent="0.4">
      <c r="B224" t="s">
        <v>80</v>
      </c>
    </row>
    <row r="225" spans="2:2" x14ac:dyDescent="0.4">
      <c r="B225" t="s">
        <v>76</v>
      </c>
    </row>
    <row r="226" spans="2:2" x14ac:dyDescent="0.4">
      <c r="B226" t="s">
        <v>113</v>
      </c>
    </row>
    <row r="227" spans="2:2" x14ac:dyDescent="0.4">
      <c r="B227" t="s">
        <v>141</v>
      </c>
    </row>
    <row r="228" spans="2:2" x14ac:dyDescent="0.4">
      <c r="B228" t="s">
        <v>79</v>
      </c>
    </row>
    <row r="229" spans="2:2" x14ac:dyDescent="0.4">
      <c r="B229" t="s">
        <v>80</v>
      </c>
    </row>
    <row r="230" spans="2:2" x14ac:dyDescent="0.4">
      <c r="B230" t="s">
        <v>76</v>
      </c>
    </row>
    <row r="231" spans="2:2" x14ac:dyDescent="0.4">
      <c r="B231" t="s">
        <v>142</v>
      </c>
    </row>
    <row r="232" spans="2:2" x14ac:dyDescent="0.4">
      <c r="B232" t="s">
        <v>84</v>
      </c>
    </row>
    <row r="233" spans="2:2" x14ac:dyDescent="0.4">
      <c r="B233" t="s">
        <v>79</v>
      </c>
    </row>
    <row r="234" spans="2:2" x14ac:dyDescent="0.4">
      <c r="B234" t="s">
        <v>80</v>
      </c>
    </row>
    <row r="235" spans="2:2" x14ac:dyDescent="0.4">
      <c r="B235" t="s">
        <v>76</v>
      </c>
    </row>
    <row r="236" spans="2:2" x14ac:dyDescent="0.4">
      <c r="B236" t="s">
        <v>143</v>
      </c>
    </row>
    <row r="237" spans="2:2" x14ac:dyDescent="0.4">
      <c r="B237" t="s">
        <v>144</v>
      </c>
    </row>
    <row r="238" spans="2:2" x14ac:dyDescent="0.4">
      <c r="B238" t="s">
        <v>79</v>
      </c>
    </row>
    <row r="239" spans="2:2" x14ac:dyDescent="0.4">
      <c r="B239" t="s">
        <v>80</v>
      </c>
    </row>
    <row r="240" spans="2:2" x14ac:dyDescent="0.4">
      <c r="B240" t="s">
        <v>76</v>
      </c>
    </row>
    <row r="241" spans="2:2" x14ac:dyDescent="0.4">
      <c r="B241" t="s">
        <v>85</v>
      </c>
    </row>
    <row r="242" spans="2:2" x14ac:dyDescent="0.4">
      <c r="B242" t="s">
        <v>100</v>
      </c>
    </row>
    <row r="243" spans="2:2" x14ac:dyDescent="0.4">
      <c r="B243" t="s">
        <v>79</v>
      </c>
    </row>
    <row r="244" spans="2:2" x14ac:dyDescent="0.4">
      <c r="B244" t="s">
        <v>80</v>
      </c>
    </row>
    <row r="245" spans="2:2" x14ac:dyDescent="0.4">
      <c r="B245" t="s">
        <v>76</v>
      </c>
    </row>
    <row r="246" spans="2:2" x14ac:dyDescent="0.4">
      <c r="B246" t="s">
        <v>145</v>
      </c>
    </row>
    <row r="247" spans="2:2" x14ac:dyDescent="0.4">
      <c r="B247" t="s">
        <v>146</v>
      </c>
    </row>
    <row r="248" spans="2:2" x14ac:dyDescent="0.4">
      <c r="B248" t="s">
        <v>79</v>
      </c>
    </row>
    <row r="249" spans="2:2" x14ac:dyDescent="0.4">
      <c r="B249" t="s">
        <v>80</v>
      </c>
    </row>
    <row r="250" spans="2:2" x14ac:dyDescent="0.4">
      <c r="B250" t="s">
        <v>76</v>
      </c>
    </row>
    <row r="251" spans="2:2" x14ac:dyDescent="0.4">
      <c r="B251" t="s">
        <v>147</v>
      </c>
    </row>
    <row r="252" spans="2:2" x14ac:dyDescent="0.4">
      <c r="B252" t="s">
        <v>148</v>
      </c>
    </row>
    <row r="253" spans="2:2" x14ac:dyDescent="0.4">
      <c r="B253" t="s">
        <v>79</v>
      </c>
    </row>
    <row r="254" spans="2:2" x14ac:dyDescent="0.4">
      <c r="B254" t="s">
        <v>80</v>
      </c>
    </row>
    <row r="255" spans="2:2" x14ac:dyDescent="0.4">
      <c r="B255" t="s">
        <v>76</v>
      </c>
    </row>
    <row r="256" spans="2:2" x14ac:dyDescent="0.4">
      <c r="B256" t="s">
        <v>149</v>
      </c>
    </row>
    <row r="257" spans="2:2" x14ac:dyDescent="0.4">
      <c r="B257" t="s">
        <v>150</v>
      </c>
    </row>
    <row r="258" spans="2:2" x14ac:dyDescent="0.4">
      <c r="B258" t="s">
        <v>79</v>
      </c>
    </row>
    <row r="259" spans="2:2" x14ac:dyDescent="0.4">
      <c r="B259" t="s">
        <v>80</v>
      </c>
    </row>
    <row r="260" spans="2:2" x14ac:dyDescent="0.4">
      <c r="B260" t="s">
        <v>76</v>
      </c>
    </row>
    <row r="261" spans="2:2" x14ac:dyDescent="0.4">
      <c r="B261" t="s">
        <v>123</v>
      </c>
    </row>
    <row r="262" spans="2:2" x14ac:dyDescent="0.4">
      <c r="B262" t="s">
        <v>151</v>
      </c>
    </row>
    <row r="263" spans="2:2" x14ac:dyDescent="0.4">
      <c r="B263" t="s">
        <v>79</v>
      </c>
    </row>
    <row r="264" spans="2:2" x14ac:dyDescent="0.4">
      <c r="B264" t="s">
        <v>80</v>
      </c>
    </row>
    <row r="265" spans="2:2" x14ac:dyDescent="0.4">
      <c r="B265" t="s">
        <v>76</v>
      </c>
    </row>
    <row r="266" spans="2:2" x14ac:dyDescent="0.4">
      <c r="B266" t="s">
        <v>133</v>
      </c>
    </row>
    <row r="267" spans="2:2" x14ac:dyDescent="0.4">
      <c r="B267" t="s">
        <v>152</v>
      </c>
    </row>
    <row r="268" spans="2:2" x14ac:dyDescent="0.4">
      <c r="B268" t="s">
        <v>79</v>
      </c>
    </row>
    <row r="269" spans="2:2" x14ac:dyDescent="0.4">
      <c r="B269" t="s">
        <v>80</v>
      </c>
    </row>
    <row r="270" spans="2:2" x14ac:dyDescent="0.4">
      <c r="B270" t="s">
        <v>76</v>
      </c>
    </row>
    <row r="271" spans="2:2" x14ac:dyDescent="0.4">
      <c r="B271" t="s">
        <v>153</v>
      </c>
    </row>
    <row r="272" spans="2:2" x14ac:dyDescent="0.4">
      <c r="B272" t="s">
        <v>124</v>
      </c>
    </row>
    <row r="273" spans="2:2" x14ac:dyDescent="0.4">
      <c r="B273" t="s">
        <v>79</v>
      </c>
    </row>
    <row r="274" spans="2:2" x14ac:dyDescent="0.4">
      <c r="B274" t="s">
        <v>80</v>
      </c>
    </row>
    <row r="275" spans="2:2" x14ac:dyDescent="0.4">
      <c r="B275" t="s">
        <v>76</v>
      </c>
    </row>
    <row r="276" spans="2:2" x14ac:dyDescent="0.4">
      <c r="B276" t="s">
        <v>154</v>
      </c>
    </row>
    <row r="277" spans="2:2" x14ac:dyDescent="0.4">
      <c r="B277" t="s">
        <v>155</v>
      </c>
    </row>
    <row r="278" spans="2:2" x14ac:dyDescent="0.4">
      <c r="B278" t="s">
        <v>79</v>
      </c>
    </row>
    <row r="279" spans="2:2" x14ac:dyDescent="0.4">
      <c r="B279" t="s">
        <v>80</v>
      </c>
    </row>
    <row r="280" spans="2:2" x14ac:dyDescent="0.4">
      <c r="B280" t="s">
        <v>76</v>
      </c>
    </row>
    <row r="281" spans="2:2" x14ac:dyDescent="0.4">
      <c r="B281" t="s">
        <v>156</v>
      </c>
    </row>
    <row r="282" spans="2:2" x14ac:dyDescent="0.4">
      <c r="B282" t="s">
        <v>157</v>
      </c>
    </row>
    <row r="283" spans="2:2" x14ac:dyDescent="0.4">
      <c r="B283" t="s">
        <v>79</v>
      </c>
    </row>
    <row r="284" spans="2:2" x14ac:dyDescent="0.4">
      <c r="B284" t="s">
        <v>80</v>
      </c>
    </row>
    <row r="285" spans="2:2" x14ac:dyDescent="0.4">
      <c r="B285" t="s">
        <v>76</v>
      </c>
    </row>
    <row r="286" spans="2:2" x14ac:dyDescent="0.4">
      <c r="B286" t="s">
        <v>158</v>
      </c>
    </row>
    <row r="287" spans="2:2" x14ac:dyDescent="0.4">
      <c r="B287" t="s">
        <v>105</v>
      </c>
    </row>
    <row r="288" spans="2:2" x14ac:dyDescent="0.4">
      <c r="B288" t="s">
        <v>79</v>
      </c>
    </row>
    <row r="289" spans="2:2" x14ac:dyDescent="0.4">
      <c r="B289" t="s">
        <v>80</v>
      </c>
    </row>
    <row r="290" spans="2:2" x14ac:dyDescent="0.4">
      <c r="B290" t="s">
        <v>76</v>
      </c>
    </row>
    <row r="291" spans="2:2" x14ac:dyDescent="0.4">
      <c r="B291" t="s">
        <v>107</v>
      </c>
    </row>
    <row r="292" spans="2:2" x14ac:dyDescent="0.4">
      <c r="B292" t="s">
        <v>159</v>
      </c>
    </row>
    <row r="293" spans="2:2" x14ac:dyDescent="0.4">
      <c r="B293" t="s">
        <v>79</v>
      </c>
    </row>
    <row r="294" spans="2:2" x14ac:dyDescent="0.4">
      <c r="B294" t="s">
        <v>80</v>
      </c>
    </row>
    <row r="295" spans="2:2" x14ac:dyDescent="0.4">
      <c r="B295" t="s">
        <v>76</v>
      </c>
    </row>
    <row r="296" spans="2:2" x14ac:dyDescent="0.4">
      <c r="B296" t="s">
        <v>160</v>
      </c>
    </row>
    <row r="297" spans="2:2" x14ac:dyDescent="0.4">
      <c r="B297" t="s">
        <v>161</v>
      </c>
    </row>
    <row r="298" spans="2:2" x14ac:dyDescent="0.4">
      <c r="B298" t="s">
        <v>79</v>
      </c>
    </row>
    <row r="299" spans="2:2" x14ac:dyDescent="0.4">
      <c r="B299" t="s">
        <v>80</v>
      </c>
    </row>
    <row r="300" spans="2:2" x14ac:dyDescent="0.4">
      <c r="B300" t="s">
        <v>76</v>
      </c>
    </row>
    <row r="301" spans="2:2" x14ac:dyDescent="0.4">
      <c r="B301" t="s">
        <v>139</v>
      </c>
    </row>
    <row r="302" spans="2:2" x14ac:dyDescent="0.4">
      <c r="B302" t="s">
        <v>118</v>
      </c>
    </row>
    <row r="303" spans="2:2" x14ac:dyDescent="0.4">
      <c r="B303" t="s">
        <v>79</v>
      </c>
    </row>
    <row r="304" spans="2:2" x14ac:dyDescent="0.4">
      <c r="B304" t="s">
        <v>80</v>
      </c>
    </row>
    <row r="305" spans="2:2" x14ac:dyDescent="0.4">
      <c r="B305" t="s">
        <v>76</v>
      </c>
    </row>
    <row r="306" spans="2:2" x14ac:dyDescent="0.4">
      <c r="B306" t="s">
        <v>162</v>
      </c>
    </row>
    <row r="307" spans="2:2" x14ac:dyDescent="0.4">
      <c r="B307" t="s">
        <v>163</v>
      </c>
    </row>
    <row r="308" spans="2:2" x14ac:dyDescent="0.4">
      <c r="B308" t="s">
        <v>79</v>
      </c>
    </row>
    <row r="309" spans="2:2" x14ac:dyDescent="0.4">
      <c r="B309" t="s">
        <v>80</v>
      </c>
    </row>
    <row r="310" spans="2:2" x14ac:dyDescent="0.4">
      <c r="B310" t="s">
        <v>76</v>
      </c>
    </row>
    <row r="311" spans="2:2" x14ac:dyDescent="0.4">
      <c r="B311" t="s">
        <v>164</v>
      </c>
    </row>
    <row r="312" spans="2:2" x14ac:dyDescent="0.4">
      <c r="B312" t="s">
        <v>165</v>
      </c>
    </row>
    <row r="313" spans="2:2" x14ac:dyDescent="0.4">
      <c r="B313" t="s">
        <v>79</v>
      </c>
    </row>
    <row r="314" spans="2:2" x14ac:dyDescent="0.4">
      <c r="B314" t="s">
        <v>80</v>
      </c>
    </row>
    <row r="315" spans="2:2" x14ac:dyDescent="0.4">
      <c r="B315" t="s">
        <v>76</v>
      </c>
    </row>
    <row r="316" spans="2:2" x14ac:dyDescent="0.4">
      <c r="B316" t="s">
        <v>123</v>
      </c>
    </row>
    <row r="317" spans="2:2" x14ac:dyDescent="0.4">
      <c r="B317" t="s">
        <v>112</v>
      </c>
    </row>
    <row r="318" spans="2:2" x14ac:dyDescent="0.4">
      <c r="B318" t="s">
        <v>79</v>
      </c>
    </row>
    <row r="319" spans="2:2" x14ac:dyDescent="0.4">
      <c r="B319" t="s">
        <v>80</v>
      </c>
    </row>
    <row r="320" spans="2:2" x14ac:dyDescent="0.4">
      <c r="B320" t="s">
        <v>76</v>
      </c>
    </row>
    <row r="321" spans="2:2" x14ac:dyDescent="0.4">
      <c r="B321" t="s">
        <v>166</v>
      </c>
    </row>
    <row r="322" spans="2:2" x14ac:dyDescent="0.4">
      <c r="B322" t="s">
        <v>167</v>
      </c>
    </row>
    <row r="323" spans="2:2" x14ac:dyDescent="0.4">
      <c r="B323" t="s">
        <v>79</v>
      </c>
    </row>
    <row r="324" spans="2:2" x14ac:dyDescent="0.4">
      <c r="B324" t="s">
        <v>80</v>
      </c>
    </row>
    <row r="325" spans="2:2" x14ac:dyDescent="0.4">
      <c r="B325" t="s">
        <v>76</v>
      </c>
    </row>
    <row r="326" spans="2:2" x14ac:dyDescent="0.4">
      <c r="B326" t="s">
        <v>168</v>
      </c>
    </row>
    <row r="327" spans="2:2" x14ac:dyDescent="0.4">
      <c r="B327" t="s">
        <v>169</v>
      </c>
    </row>
    <row r="328" spans="2:2" x14ac:dyDescent="0.4">
      <c r="B328" t="s">
        <v>79</v>
      </c>
    </row>
    <row r="329" spans="2:2" x14ac:dyDescent="0.4">
      <c r="B329" t="s">
        <v>80</v>
      </c>
    </row>
    <row r="330" spans="2:2" x14ac:dyDescent="0.4">
      <c r="B330" t="s">
        <v>76</v>
      </c>
    </row>
    <row r="331" spans="2:2" x14ac:dyDescent="0.4">
      <c r="B331" t="s">
        <v>170</v>
      </c>
    </row>
    <row r="332" spans="2:2" x14ac:dyDescent="0.4">
      <c r="B332" t="s">
        <v>161</v>
      </c>
    </row>
    <row r="333" spans="2:2" x14ac:dyDescent="0.4">
      <c r="B333" t="s">
        <v>79</v>
      </c>
    </row>
    <row r="334" spans="2:2" x14ac:dyDescent="0.4">
      <c r="B334" t="s">
        <v>80</v>
      </c>
    </row>
    <row r="335" spans="2:2" x14ac:dyDescent="0.4">
      <c r="B335" t="s">
        <v>76</v>
      </c>
    </row>
    <row r="336" spans="2:2" x14ac:dyDescent="0.4">
      <c r="B336" t="s">
        <v>171</v>
      </c>
    </row>
    <row r="337" spans="2:2" x14ac:dyDescent="0.4">
      <c r="B337" t="s">
        <v>172</v>
      </c>
    </row>
    <row r="338" spans="2:2" x14ac:dyDescent="0.4">
      <c r="B338" t="s">
        <v>79</v>
      </c>
    </row>
    <row r="339" spans="2:2" x14ac:dyDescent="0.4">
      <c r="B339" t="s">
        <v>80</v>
      </c>
    </row>
    <row r="340" spans="2:2" x14ac:dyDescent="0.4">
      <c r="B340" t="s">
        <v>76</v>
      </c>
    </row>
    <row r="341" spans="2:2" x14ac:dyDescent="0.4">
      <c r="B341" t="s">
        <v>173</v>
      </c>
    </row>
    <row r="342" spans="2:2" x14ac:dyDescent="0.4">
      <c r="B342" t="s">
        <v>169</v>
      </c>
    </row>
    <row r="343" spans="2:2" x14ac:dyDescent="0.4">
      <c r="B343" t="s">
        <v>79</v>
      </c>
    </row>
    <row r="344" spans="2:2" x14ac:dyDescent="0.4">
      <c r="B344" t="s">
        <v>80</v>
      </c>
    </row>
    <row r="345" spans="2:2" x14ac:dyDescent="0.4">
      <c r="B345" t="s">
        <v>76</v>
      </c>
    </row>
    <row r="346" spans="2:2" x14ac:dyDescent="0.4">
      <c r="B346" t="s">
        <v>174</v>
      </c>
    </row>
    <row r="347" spans="2:2" x14ac:dyDescent="0.4">
      <c r="B347" t="s">
        <v>175</v>
      </c>
    </row>
    <row r="348" spans="2:2" x14ac:dyDescent="0.4">
      <c r="B348" t="s">
        <v>79</v>
      </c>
    </row>
    <row r="349" spans="2:2" x14ac:dyDescent="0.4">
      <c r="B349" t="s">
        <v>80</v>
      </c>
    </row>
    <row r="350" spans="2:2" x14ac:dyDescent="0.4">
      <c r="B350" t="s">
        <v>76</v>
      </c>
    </row>
    <row r="351" spans="2:2" x14ac:dyDescent="0.4">
      <c r="B351" t="s">
        <v>176</v>
      </c>
    </row>
    <row r="352" spans="2:2" x14ac:dyDescent="0.4">
      <c r="B352" t="s">
        <v>177</v>
      </c>
    </row>
    <row r="353" spans="2:2" x14ac:dyDescent="0.4">
      <c r="B353" t="s">
        <v>79</v>
      </c>
    </row>
    <row r="354" spans="2:2" x14ac:dyDescent="0.4">
      <c r="B354" t="s">
        <v>80</v>
      </c>
    </row>
    <row r="355" spans="2:2" x14ac:dyDescent="0.4">
      <c r="B355" t="s">
        <v>76</v>
      </c>
    </row>
    <row r="356" spans="2:2" x14ac:dyDescent="0.4">
      <c r="B356" t="s">
        <v>131</v>
      </c>
    </row>
    <row r="357" spans="2:2" x14ac:dyDescent="0.4">
      <c r="B357" t="s">
        <v>178</v>
      </c>
    </row>
    <row r="358" spans="2:2" x14ac:dyDescent="0.4">
      <c r="B358" t="s">
        <v>79</v>
      </c>
    </row>
    <row r="359" spans="2:2" x14ac:dyDescent="0.4">
      <c r="B359" t="s">
        <v>80</v>
      </c>
    </row>
    <row r="360" spans="2:2" x14ac:dyDescent="0.4">
      <c r="B360" t="s">
        <v>76</v>
      </c>
    </row>
    <row r="361" spans="2:2" x14ac:dyDescent="0.4">
      <c r="B361" t="s">
        <v>115</v>
      </c>
    </row>
    <row r="362" spans="2:2" x14ac:dyDescent="0.4">
      <c r="B362" t="s">
        <v>178</v>
      </c>
    </row>
    <row r="363" spans="2:2" x14ac:dyDescent="0.4">
      <c r="B363" t="s">
        <v>79</v>
      </c>
    </row>
    <row r="364" spans="2:2" x14ac:dyDescent="0.4">
      <c r="B364" t="s">
        <v>80</v>
      </c>
    </row>
    <row r="365" spans="2:2" x14ac:dyDescent="0.4">
      <c r="B365" t="s">
        <v>76</v>
      </c>
    </row>
    <row r="366" spans="2:2" x14ac:dyDescent="0.4">
      <c r="B366" t="s">
        <v>179</v>
      </c>
    </row>
    <row r="367" spans="2:2" x14ac:dyDescent="0.4">
      <c r="B367" t="s">
        <v>180</v>
      </c>
    </row>
    <row r="368" spans="2:2" x14ac:dyDescent="0.4">
      <c r="B368" t="s">
        <v>79</v>
      </c>
    </row>
    <row r="369" spans="2:2" x14ac:dyDescent="0.4">
      <c r="B369" t="s">
        <v>80</v>
      </c>
    </row>
    <row r="370" spans="2:2" x14ac:dyDescent="0.4">
      <c r="B370" t="s">
        <v>76</v>
      </c>
    </row>
    <row r="371" spans="2:2" x14ac:dyDescent="0.4">
      <c r="B371" t="s">
        <v>130</v>
      </c>
    </row>
    <row r="372" spans="2:2" x14ac:dyDescent="0.4">
      <c r="B372" t="s">
        <v>181</v>
      </c>
    </row>
    <row r="373" spans="2:2" x14ac:dyDescent="0.4">
      <c r="B373" t="s">
        <v>79</v>
      </c>
    </row>
    <row r="374" spans="2:2" x14ac:dyDescent="0.4">
      <c r="B374" t="s">
        <v>80</v>
      </c>
    </row>
    <row r="375" spans="2:2" x14ac:dyDescent="0.4">
      <c r="B375" t="s">
        <v>76</v>
      </c>
    </row>
    <row r="376" spans="2:2" x14ac:dyDescent="0.4">
      <c r="B376" t="s">
        <v>182</v>
      </c>
    </row>
    <row r="377" spans="2:2" x14ac:dyDescent="0.4">
      <c r="B377" t="s">
        <v>183</v>
      </c>
    </row>
    <row r="378" spans="2:2" x14ac:dyDescent="0.4">
      <c r="B378" t="s">
        <v>79</v>
      </c>
    </row>
    <row r="379" spans="2:2" x14ac:dyDescent="0.4">
      <c r="B379" t="s">
        <v>80</v>
      </c>
    </row>
    <row r="380" spans="2:2" x14ac:dyDescent="0.4">
      <c r="B380" t="s">
        <v>76</v>
      </c>
    </row>
    <row r="381" spans="2:2" x14ac:dyDescent="0.4">
      <c r="B381" t="s">
        <v>83</v>
      </c>
    </row>
    <row r="382" spans="2:2" x14ac:dyDescent="0.4">
      <c r="B382" t="s">
        <v>184</v>
      </c>
    </row>
    <row r="383" spans="2:2" x14ac:dyDescent="0.4">
      <c r="B383" t="s">
        <v>79</v>
      </c>
    </row>
    <row r="384" spans="2:2" x14ac:dyDescent="0.4">
      <c r="B384" t="s">
        <v>80</v>
      </c>
    </row>
    <row r="385" spans="2:2" x14ac:dyDescent="0.4">
      <c r="B385" t="s">
        <v>76</v>
      </c>
    </row>
    <row r="386" spans="2:2" x14ac:dyDescent="0.4">
      <c r="B386" t="s">
        <v>185</v>
      </c>
    </row>
    <row r="387" spans="2:2" x14ac:dyDescent="0.4">
      <c r="B387" t="s">
        <v>161</v>
      </c>
    </row>
    <row r="388" spans="2:2" x14ac:dyDescent="0.4">
      <c r="B388" t="s">
        <v>79</v>
      </c>
    </row>
    <row r="389" spans="2:2" x14ac:dyDescent="0.4">
      <c r="B389" t="s">
        <v>80</v>
      </c>
    </row>
    <row r="390" spans="2:2" x14ac:dyDescent="0.4">
      <c r="B390" t="s">
        <v>76</v>
      </c>
    </row>
    <row r="391" spans="2:2" x14ac:dyDescent="0.4">
      <c r="B391" t="s">
        <v>186</v>
      </c>
    </row>
    <row r="392" spans="2:2" x14ac:dyDescent="0.4">
      <c r="B392" t="s">
        <v>187</v>
      </c>
    </row>
    <row r="393" spans="2:2" x14ac:dyDescent="0.4">
      <c r="B393" t="s">
        <v>79</v>
      </c>
    </row>
    <row r="394" spans="2:2" x14ac:dyDescent="0.4">
      <c r="B394" t="s">
        <v>80</v>
      </c>
    </row>
    <row r="395" spans="2:2" x14ac:dyDescent="0.4">
      <c r="B395" t="s">
        <v>76</v>
      </c>
    </row>
    <row r="396" spans="2:2" x14ac:dyDescent="0.4">
      <c r="B396" t="s">
        <v>93</v>
      </c>
    </row>
    <row r="397" spans="2:2" x14ac:dyDescent="0.4">
      <c r="B397" t="s">
        <v>187</v>
      </c>
    </row>
    <row r="398" spans="2:2" x14ac:dyDescent="0.4">
      <c r="B398" t="s">
        <v>79</v>
      </c>
    </row>
    <row r="399" spans="2:2" x14ac:dyDescent="0.4">
      <c r="B399" t="s">
        <v>80</v>
      </c>
    </row>
    <row r="400" spans="2:2" x14ac:dyDescent="0.4">
      <c r="B400" t="s">
        <v>76</v>
      </c>
    </row>
    <row r="401" spans="2:2" x14ac:dyDescent="0.4">
      <c r="B401" t="s">
        <v>188</v>
      </c>
    </row>
    <row r="402" spans="2:2" x14ac:dyDescent="0.4">
      <c r="B402" t="s">
        <v>189</v>
      </c>
    </row>
    <row r="403" spans="2:2" x14ac:dyDescent="0.4">
      <c r="B403" t="s">
        <v>79</v>
      </c>
    </row>
    <row r="404" spans="2:2" x14ac:dyDescent="0.4">
      <c r="B404" t="s">
        <v>80</v>
      </c>
    </row>
    <row r="405" spans="2:2" x14ac:dyDescent="0.4">
      <c r="B405" t="s">
        <v>76</v>
      </c>
    </row>
    <row r="406" spans="2:2" x14ac:dyDescent="0.4">
      <c r="B406" t="s">
        <v>93</v>
      </c>
    </row>
    <row r="407" spans="2:2" x14ac:dyDescent="0.4">
      <c r="B407" t="s">
        <v>190</v>
      </c>
    </row>
    <row r="408" spans="2:2" x14ac:dyDescent="0.4">
      <c r="B408" t="s">
        <v>79</v>
      </c>
    </row>
    <row r="409" spans="2:2" x14ac:dyDescent="0.4">
      <c r="B409" t="s">
        <v>80</v>
      </c>
    </row>
    <row r="410" spans="2:2" x14ac:dyDescent="0.4">
      <c r="B410" t="s">
        <v>76</v>
      </c>
    </row>
    <row r="411" spans="2:2" x14ac:dyDescent="0.4">
      <c r="B411" t="s">
        <v>191</v>
      </c>
    </row>
    <row r="412" spans="2:2" x14ac:dyDescent="0.4">
      <c r="B412" t="s">
        <v>192</v>
      </c>
    </row>
    <row r="413" spans="2:2" x14ac:dyDescent="0.4">
      <c r="B413" t="s">
        <v>79</v>
      </c>
    </row>
    <row r="414" spans="2:2" x14ac:dyDescent="0.4">
      <c r="B414" t="s">
        <v>80</v>
      </c>
    </row>
    <row r="415" spans="2:2" x14ac:dyDescent="0.4">
      <c r="B415" t="s">
        <v>76</v>
      </c>
    </row>
    <row r="416" spans="2:2" x14ac:dyDescent="0.4">
      <c r="B416" t="s">
        <v>186</v>
      </c>
    </row>
    <row r="417" spans="2:2" x14ac:dyDescent="0.4">
      <c r="B417" t="s">
        <v>193</v>
      </c>
    </row>
    <row r="418" spans="2:2" x14ac:dyDescent="0.4">
      <c r="B418" t="s">
        <v>79</v>
      </c>
    </row>
    <row r="419" spans="2:2" x14ac:dyDescent="0.4">
      <c r="B419" t="s">
        <v>80</v>
      </c>
    </row>
    <row r="420" spans="2:2" x14ac:dyDescent="0.4">
      <c r="B420" t="s">
        <v>76</v>
      </c>
    </row>
    <row r="421" spans="2:2" x14ac:dyDescent="0.4">
      <c r="B421" t="s">
        <v>194</v>
      </c>
    </row>
    <row r="422" spans="2:2" x14ac:dyDescent="0.4">
      <c r="B422" t="s">
        <v>110</v>
      </c>
    </row>
    <row r="423" spans="2:2" x14ac:dyDescent="0.4">
      <c r="B423" t="s">
        <v>79</v>
      </c>
    </row>
    <row r="424" spans="2:2" x14ac:dyDescent="0.4">
      <c r="B424" t="s">
        <v>80</v>
      </c>
    </row>
    <row r="425" spans="2:2" x14ac:dyDescent="0.4">
      <c r="B425" t="s">
        <v>76</v>
      </c>
    </row>
    <row r="426" spans="2:2" x14ac:dyDescent="0.4">
      <c r="B426" t="s">
        <v>195</v>
      </c>
    </row>
    <row r="427" spans="2:2" x14ac:dyDescent="0.4">
      <c r="B427" t="s">
        <v>196</v>
      </c>
    </row>
    <row r="428" spans="2:2" x14ac:dyDescent="0.4">
      <c r="B428" t="s">
        <v>79</v>
      </c>
    </row>
    <row r="429" spans="2:2" x14ac:dyDescent="0.4">
      <c r="B429" t="s">
        <v>80</v>
      </c>
    </row>
    <row r="430" spans="2:2" x14ac:dyDescent="0.4">
      <c r="B430" t="s">
        <v>76</v>
      </c>
    </row>
    <row r="431" spans="2:2" x14ac:dyDescent="0.4">
      <c r="B431" t="s">
        <v>77</v>
      </c>
    </row>
    <row r="432" spans="2:2" x14ac:dyDescent="0.4">
      <c r="B432" t="s">
        <v>197</v>
      </c>
    </row>
    <row r="433" spans="2:2" x14ac:dyDescent="0.4">
      <c r="B433" t="s">
        <v>79</v>
      </c>
    </row>
    <row r="434" spans="2:2" x14ac:dyDescent="0.4">
      <c r="B434" t="s">
        <v>80</v>
      </c>
    </row>
    <row r="435" spans="2:2" x14ac:dyDescent="0.4">
      <c r="B435" t="s">
        <v>76</v>
      </c>
    </row>
    <row r="436" spans="2:2" x14ac:dyDescent="0.4">
      <c r="B436" t="s">
        <v>185</v>
      </c>
    </row>
    <row r="437" spans="2:2" x14ac:dyDescent="0.4">
      <c r="B437" t="s">
        <v>198</v>
      </c>
    </row>
    <row r="438" spans="2:2" x14ac:dyDescent="0.4">
      <c r="B438" t="s">
        <v>79</v>
      </c>
    </row>
    <row r="439" spans="2:2" x14ac:dyDescent="0.4">
      <c r="B439" t="s">
        <v>80</v>
      </c>
    </row>
    <row r="440" spans="2:2" x14ac:dyDescent="0.4">
      <c r="B440" t="s">
        <v>76</v>
      </c>
    </row>
    <row r="441" spans="2:2" x14ac:dyDescent="0.4">
      <c r="B441" t="s">
        <v>199</v>
      </c>
    </row>
    <row r="442" spans="2:2" x14ac:dyDescent="0.4">
      <c r="B442" t="s">
        <v>144</v>
      </c>
    </row>
    <row r="443" spans="2:2" x14ac:dyDescent="0.4">
      <c r="B443" t="s">
        <v>79</v>
      </c>
    </row>
    <row r="444" spans="2:2" x14ac:dyDescent="0.4">
      <c r="B444" t="s">
        <v>80</v>
      </c>
    </row>
    <row r="445" spans="2:2" x14ac:dyDescent="0.4">
      <c r="B445" t="s">
        <v>76</v>
      </c>
    </row>
    <row r="446" spans="2:2" x14ac:dyDescent="0.4">
      <c r="B446" t="s">
        <v>200</v>
      </c>
    </row>
    <row r="447" spans="2:2" x14ac:dyDescent="0.4">
      <c r="B447" t="s">
        <v>201</v>
      </c>
    </row>
    <row r="448" spans="2:2" x14ac:dyDescent="0.4">
      <c r="B448" t="s">
        <v>79</v>
      </c>
    </row>
    <row r="449" spans="2:2" x14ac:dyDescent="0.4">
      <c r="B449" t="s">
        <v>80</v>
      </c>
    </row>
    <row r="450" spans="2:2" x14ac:dyDescent="0.4">
      <c r="B450" t="s">
        <v>76</v>
      </c>
    </row>
    <row r="451" spans="2:2" x14ac:dyDescent="0.4">
      <c r="B451" t="s">
        <v>160</v>
      </c>
    </row>
    <row r="452" spans="2:2" x14ac:dyDescent="0.4">
      <c r="B452" t="s">
        <v>202</v>
      </c>
    </row>
    <row r="453" spans="2:2" x14ac:dyDescent="0.4">
      <c r="B453" t="s">
        <v>79</v>
      </c>
    </row>
    <row r="454" spans="2:2" x14ac:dyDescent="0.4">
      <c r="B454" t="s">
        <v>80</v>
      </c>
    </row>
    <row r="455" spans="2:2" x14ac:dyDescent="0.4">
      <c r="B455" t="s">
        <v>76</v>
      </c>
    </row>
    <row r="456" spans="2:2" x14ac:dyDescent="0.4">
      <c r="B456" t="s">
        <v>203</v>
      </c>
    </row>
    <row r="457" spans="2:2" x14ac:dyDescent="0.4">
      <c r="B457" t="s">
        <v>157</v>
      </c>
    </row>
    <row r="458" spans="2:2" x14ac:dyDescent="0.4">
      <c r="B458" t="s">
        <v>79</v>
      </c>
    </row>
    <row r="459" spans="2:2" x14ac:dyDescent="0.4">
      <c r="B459" t="s">
        <v>80</v>
      </c>
    </row>
    <row r="460" spans="2:2" x14ac:dyDescent="0.4">
      <c r="B460" t="s">
        <v>76</v>
      </c>
    </row>
    <row r="461" spans="2:2" x14ac:dyDescent="0.4">
      <c r="B461" t="s">
        <v>204</v>
      </c>
    </row>
    <row r="462" spans="2:2" x14ac:dyDescent="0.4">
      <c r="B462" t="s">
        <v>205</v>
      </c>
    </row>
    <row r="463" spans="2:2" x14ac:dyDescent="0.4">
      <c r="B463" t="s">
        <v>79</v>
      </c>
    </row>
    <row r="464" spans="2:2" x14ac:dyDescent="0.4">
      <c r="B464" t="s">
        <v>80</v>
      </c>
    </row>
    <row r="465" spans="2:2" x14ac:dyDescent="0.4">
      <c r="B465" t="s">
        <v>76</v>
      </c>
    </row>
    <row r="466" spans="2:2" x14ac:dyDescent="0.4">
      <c r="B466" t="s">
        <v>117</v>
      </c>
    </row>
    <row r="467" spans="2:2" x14ac:dyDescent="0.4">
      <c r="B467" t="s">
        <v>206</v>
      </c>
    </row>
    <row r="468" spans="2:2" x14ac:dyDescent="0.4">
      <c r="B468" t="s">
        <v>79</v>
      </c>
    </row>
    <row r="469" spans="2:2" x14ac:dyDescent="0.4">
      <c r="B469" t="s">
        <v>80</v>
      </c>
    </row>
    <row r="470" spans="2:2" x14ac:dyDescent="0.4">
      <c r="B470" t="s">
        <v>76</v>
      </c>
    </row>
    <row r="471" spans="2:2" x14ac:dyDescent="0.4">
      <c r="B471" t="s">
        <v>207</v>
      </c>
    </row>
    <row r="472" spans="2:2" x14ac:dyDescent="0.4">
      <c r="B472" t="s">
        <v>208</v>
      </c>
    </row>
    <row r="473" spans="2:2" x14ac:dyDescent="0.4">
      <c r="B473" t="s">
        <v>79</v>
      </c>
    </row>
    <row r="474" spans="2:2" x14ac:dyDescent="0.4">
      <c r="B474" t="s">
        <v>80</v>
      </c>
    </row>
    <row r="475" spans="2:2" x14ac:dyDescent="0.4">
      <c r="B475" t="s">
        <v>76</v>
      </c>
    </row>
    <row r="476" spans="2:2" x14ac:dyDescent="0.4">
      <c r="B476" t="s">
        <v>209</v>
      </c>
    </row>
    <row r="477" spans="2:2" x14ac:dyDescent="0.4">
      <c r="B477" t="s">
        <v>140</v>
      </c>
    </row>
    <row r="478" spans="2:2" x14ac:dyDescent="0.4">
      <c r="B478" t="s">
        <v>79</v>
      </c>
    </row>
    <row r="479" spans="2:2" x14ac:dyDescent="0.4">
      <c r="B479" t="s">
        <v>80</v>
      </c>
    </row>
    <row r="480" spans="2:2" x14ac:dyDescent="0.4">
      <c r="B480" t="s">
        <v>76</v>
      </c>
    </row>
    <row r="481" spans="2:2" x14ac:dyDescent="0.4">
      <c r="B481" t="s">
        <v>210</v>
      </c>
    </row>
    <row r="482" spans="2:2" x14ac:dyDescent="0.4">
      <c r="B482" t="s">
        <v>211</v>
      </c>
    </row>
    <row r="483" spans="2:2" x14ac:dyDescent="0.4">
      <c r="B483" t="s">
        <v>79</v>
      </c>
    </row>
    <row r="484" spans="2:2" x14ac:dyDescent="0.4">
      <c r="B484" t="s">
        <v>80</v>
      </c>
    </row>
    <row r="485" spans="2:2" x14ac:dyDescent="0.4">
      <c r="B485" t="s">
        <v>76</v>
      </c>
    </row>
    <row r="486" spans="2:2" x14ac:dyDescent="0.4">
      <c r="B486" t="s">
        <v>212</v>
      </c>
    </row>
    <row r="487" spans="2:2" x14ac:dyDescent="0.4">
      <c r="B487" t="s">
        <v>183</v>
      </c>
    </row>
    <row r="488" spans="2:2" x14ac:dyDescent="0.4">
      <c r="B488" t="s">
        <v>79</v>
      </c>
    </row>
    <row r="489" spans="2:2" x14ac:dyDescent="0.4">
      <c r="B489" t="s">
        <v>80</v>
      </c>
    </row>
    <row r="490" spans="2:2" x14ac:dyDescent="0.4">
      <c r="B490" t="s">
        <v>76</v>
      </c>
    </row>
    <row r="491" spans="2:2" x14ac:dyDescent="0.4">
      <c r="B491" t="s">
        <v>77</v>
      </c>
    </row>
    <row r="492" spans="2:2" x14ac:dyDescent="0.4">
      <c r="B492" t="s">
        <v>213</v>
      </c>
    </row>
    <row r="493" spans="2:2" x14ac:dyDescent="0.4">
      <c r="B493" t="s">
        <v>79</v>
      </c>
    </row>
    <row r="494" spans="2:2" x14ac:dyDescent="0.4">
      <c r="B494" t="s">
        <v>80</v>
      </c>
    </row>
    <row r="495" spans="2:2" x14ac:dyDescent="0.4">
      <c r="B495" t="s">
        <v>76</v>
      </c>
    </row>
    <row r="496" spans="2:2" x14ac:dyDescent="0.4">
      <c r="B496" t="s">
        <v>214</v>
      </c>
    </row>
    <row r="497" spans="2:2" x14ac:dyDescent="0.4">
      <c r="B497" t="s">
        <v>215</v>
      </c>
    </row>
    <row r="498" spans="2:2" x14ac:dyDescent="0.4">
      <c r="B498" t="s">
        <v>79</v>
      </c>
    </row>
    <row r="499" spans="2:2" x14ac:dyDescent="0.4">
      <c r="B499" t="s">
        <v>80</v>
      </c>
    </row>
    <row r="500" spans="2:2" x14ac:dyDescent="0.4">
      <c r="B500" t="s">
        <v>76</v>
      </c>
    </row>
    <row r="501" spans="2:2" x14ac:dyDescent="0.4">
      <c r="B501" t="s">
        <v>164</v>
      </c>
    </row>
    <row r="502" spans="2:2" x14ac:dyDescent="0.4">
      <c r="B502" t="s">
        <v>216</v>
      </c>
    </row>
    <row r="503" spans="2:2" x14ac:dyDescent="0.4">
      <c r="B503" t="s">
        <v>79</v>
      </c>
    </row>
    <row r="504" spans="2:2" x14ac:dyDescent="0.4">
      <c r="B504" t="s">
        <v>80</v>
      </c>
    </row>
    <row r="505" spans="2:2" x14ac:dyDescent="0.4">
      <c r="B505" t="s">
        <v>76</v>
      </c>
    </row>
    <row r="506" spans="2:2" x14ac:dyDescent="0.4">
      <c r="B506" t="s">
        <v>214</v>
      </c>
    </row>
    <row r="507" spans="2:2" x14ac:dyDescent="0.4">
      <c r="B507" t="s">
        <v>120</v>
      </c>
    </row>
    <row r="508" spans="2:2" x14ac:dyDescent="0.4">
      <c r="B508" t="s">
        <v>79</v>
      </c>
    </row>
    <row r="509" spans="2:2" x14ac:dyDescent="0.4">
      <c r="B509" t="s">
        <v>80</v>
      </c>
    </row>
    <row r="510" spans="2:2" x14ac:dyDescent="0.4">
      <c r="B510" t="s">
        <v>76</v>
      </c>
    </row>
    <row r="511" spans="2:2" x14ac:dyDescent="0.4">
      <c r="B511" t="s">
        <v>217</v>
      </c>
    </row>
    <row r="512" spans="2:2" x14ac:dyDescent="0.4">
      <c r="B512" t="s">
        <v>187</v>
      </c>
    </row>
    <row r="513" spans="2:2" x14ac:dyDescent="0.4">
      <c r="B513" t="s">
        <v>79</v>
      </c>
    </row>
    <row r="514" spans="2:2" x14ac:dyDescent="0.4">
      <c r="B514" t="s">
        <v>80</v>
      </c>
    </row>
    <row r="515" spans="2:2" x14ac:dyDescent="0.4">
      <c r="B515" t="s">
        <v>76</v>
      </c>
    </row>
    <row r="516" spans="2:2" x14ac:dyDescent="0.4">
      <c r="B516" t="s">
        <v>123</v>
      </c>
    </row>
    <row r="517" spans="2:2" x14ac:dyDescent="0.4">
      <c r="B517" t="s">
        <v>187</v>
      </c>
    </row>
    <row r="518" spans="2:2" x14ac:dyDescent="0.4">
      <c r="B518" t="s">
        <v>79</v>
      </c>
    </row>
    <row r="519" spans="2:2" x14ac:dyDescent="0.4">
      <c r="B519" t="s">
        <v>80</v>
      </c>
    </row>
    <row r="520" spans="2:2" x14ac:dyDescent="0.4">
      <c r="B520" t="s">
        <v>76</v>
      </c>
    </row>
    <row r="521" spans="2:2" x14ac:dyDescent="0.4">
      <c r="B521" t="s">
        <v>218</v>
      </c>
    </row>
    <row r="522" spans="2:2" x14ac:dyDescent="0.4">
      <c r="B522" t="s">
        <v>136</v>
      </c>
    </row>
    <row r="523" spans="2:2" x14ac:dyDescent="0.4">
      <c r="B523" t="s">
        <v>79</v>
      </c>
    </row>
    <row r="524" spans="2:2" x14ac:dyDescent="0.4">
      <c r="B524" t="s">
        <v>80</v>
      </c>
    </row>
    <row r="525" spans="2:2" x14ac:dyDescent="0.4">
      <c r="B525" t="s">
        <v>76</v>
      </c>
    </row>
    <row r="526" spans="2:2" x14ac:dyDescent="0.4">
      <c r="B526" t="s">
        <v>219</v>
      </c>
    </row>
    <row r="527" spans="2:2" x14ac:dyDescent="0.4">
      <c r="B527" t="s">
        <v>220</v>
      </c>
    </row>
    <row r="528" spans="2:2" x14ac:dyDescent="0.4">
      <c r="B528" t="s">
        <v>79</v>
      </c>
    </row>
    <row r="529" spans="2:2" x14ac:dyDescent="0.4">
      <c r="B529" t="s">
        <v>80</v>
      </c>
    </row>
    <row r="530" spans="2:2" x14ac:dyDescent="0.4">
      <c r="B530" t="s">
        <v>76</v>
      </c>
    </row>
    <row r="531" spans="2:2" x14ac:dyDescent="0.4">
      <c r="B531" t="s">
        <v>221</v>
      </c>
    </row>
    <row r="532" spans="2:2" x14ac:dyDescent="0.4">
      <c r="B532" t="s">
        <v>222</v>
      </c>
    </row>
    <row r="533" spans="2:2" x14ac:dyDescent="0.4">
      <c r="B533" t="s">
        <v>79</v>
      </c>
    </row>
    <row r="534" spans="2:2" x14ac:dyDescent="0.4">
      <c r="B534" t="s">
        <v>80</v>
      </c>
    </row>
    <row r="535" spans="2:2" x14ac:dyDescent="0.4">
      <c r="B535" t="s">
        <v>76</v>
      </c>
    </row>
    <row r="536" spans="2:2" x14ac:dyDescent="0.4">
      <c r="B536" t="s">
        <v>147</v>
      </c>
    </row>
    <row r="537" spans="2:2" x14ac:dyDescent="0.4">
      <c r="B537" t="s">
        <v>223</v>
      </c>
    </row>
    <row r="538" spans="2:2" x14ac:dyDescent="0.4">
      <c r="B538" t="s">
        <v>79</v>
      </c>
    </row>
    <row r="539" spans="2:2" x14ac:dyDescent="0.4">
      <c r="B539" t="s">
        <v>80</v>
      </c>
    </row>
    <row r="540" spans="2:2" x14ac:dyDescent="0.4">
      <c r="B540" t="s">
        <v>76</v>
      </c>
    </row>
    <row r="541" spans="2:2" x14ac:dyDescent="0.4">
      <c r="B541" t="s">
        <v>224</v>
      </c>
    </row>
    <row r="542" spans="2:2" x14ac:dyDescent="0.4">
      <c r="B542" t="s">
        <v>225</v>
      </c>
    </row>
    <row r="543" spans="2:2" x14ac:dyDescent="0.4">
      <c r="B543" t="s">
        <v>79</v>
      </c>
    </row>
    <row r="544" spans="2:2" x14ac:dyDescent="0.4">
      <c r="B544" t="s">
        <v>80</v>
      </c>
    </row>
    <row r="545" spans="2:2" x14ac:dyDescent="0.4">
      <c r="B545" t="s">
        <v>76</v>
      </c>
    </row>
    <row r="546" spans="2:2" x14ac:dyDescent="0.4">
      <c r="B546" t="s">
        <v>226</v>
      </c>
    </row>
    <row r="547" spans="2:2" x14ac:dyDescent="0.4">
      <c r="B547" t="s">
        <v>227</v>
      </c>
    </row>
    <row r="548" spans="2:2" x14ac:dyDescent="0.4">
      <c r="B548" t="s">
        <v>79</v>
      </c>
    </row>
    <row r="549" spans="2:2" x14ac:dyDescent="0.4">
      <c r="B549" t="s">
        <v>80</v>
      </c>
    </row>
    <row r="550" spans="2:2" x14ac:dyDescent="0.4">
      <c r="B550" t="s">
        <v>76</v>
      </c>
    </row>
    <row r="551" spans="2:2" x14ac:dyDescent="0.4">
      <c r="B551" t="s">
        <v>228</v>
      </c>
    </row>
    <row r="552" spans="2:2" x14ac:dyDescent="0.4">
      <c r="B552" t="s">
        <v>211</v>
      </c>
    </row>
    <row r="553" spans="2:2" x14ac:dyDescent="0.4">
      <c r="B553" t="s">
        <v>79</v>
      </c>
    </row>
    <row r="554" spans="2:2" x14ac:dyDescent="0.4">
      <c r="B554" t="s">
        <v>80</v>
      </c>
    </row>
    <row r="555" spans="2:2" x14ac:dyDescent="0.4">
      <c r="B555" t="s">
        <v>76</v>
      </c>
    </row>
    <row r="556" spans="2:2" x14ac:dyDescent="0.4">
      <c r="B556" t="s">
        <v>139</v>
      </c>
    </row>
    <row r="557" spans="2:2" x14ac:dyDescent="0.4">
      <c r="B557" t="s">
        <v>229</v>
      </c>
    </row>
    <row r="558" spans="2:2" x14ac:dyDescent="0.4">
      <c r="B558" t="s">
        <v>79</v>
      </c>
    </row>
    <row r="559" spans="2:2" x14ac:dyDescent="0.4">
      <c r="B559" t="s">
        <v>80</v>
      </c>
    </row>
    <row r="560" spans="2:2" x14ac:dyDescent="0.4">
      <c r="B560" t="s">
        <v>76</v>
      </c>
    </row>
    <row r="561" spans="2:2" x14ac:dyDescent="0.4">
      <c r="B561" t="s">
        <v>104</v>
      </c>
    </row>
    <row r="562" spans="2:2" x14ac:dyDescent="0.4">
      <c r="B562" t="s">
        <v>163</v>
      </c>
    </row>
    <row r="563" spans="2:2" x14ac:dyDescent="0.4">
      <c r="B563" t="s">
        <v>79</v>
      </c>
    </row>
    <row r="564" spans="2:2" x14ac:dyDescent="0.4">
      <c r="B564" t="s">
        <v>80</v>
      </c>
    </row>
    <row r="565" spans="2:2" x14ac:dyDescent="0.4">
      <c r="B565" t="s">
        <v>76</v>
      </c>
    </row>
    <row r="566" spans="2:2" x14ac:dyDescent="0.4">
      <c r="B566" t="s">
        <v>166</v>
      </c>
    </row>
    <row r="567" spans="2:2" x14ac:dyDescent="0.4">
      <c r="B567" t="s">
        <v>187</v>
      </c>
    </row>
    <row r="568" spans="2:2" x14ac:dyDescent="0.4">
      <c r="B568" t="s">
        <v>79</v>
      </c>
    </row>
    <row r="569" spans="2:2" x14ac:dyDescent="0.4">
      <c r="B569" t="s">
        <v>80</v>
      </c>
    </row>
    <row r="570" spans="2:2" x14ac:dyDescent="0.4">
      <c r="B570" t="s">
        <v>76</v>
      </c>
    </row>
    <row r="571" spans="2:2" x14ac:dyDescent="0.4">
      <c r="B571" t="s">
        <v>230</v>
      </c>
    </row>
    <row r="572" spans="2:2" x14ac:dyDescent="0.4">
      <c r="B572" t="s">
        <v>231</v>
      </c>
    </row>
    <row r="573" spans="2:2" x14ac:dyDescent="0.4">
      <c r="B573" t="s">
        <v>79</v>
      </c>
    </row>
    <row r="574" spans="2:2" x14ac:dyDescent="0.4">
      <c r="B574" t="s">
        <v>80</v>
      </c>
    </row>
    <row r="575" spans="2:2" x14ac:dyDescent="0.4">
      <c r="B575" t="s">
        <v>76</v>
      </c>
    </row>
    <row r="576" spans="2:2" x14ac:dyDescent="0.4">
      <c r="B576" t="s">
        <v>232</v>
      </c>
    </row>
    <row r="577" spans="2:2" x14ac:dyDescent="0.4">
      <c r="B577" t="s">
        <v>233</v>
      </c>
    </row>
    <row r="578" spans="2:2" x14ac:dyDescent="0.4">
      <c r="B578" t="s">
        <v>79</v>
      </c>
    </row>
    <row r="579" spans="2:2" x14ac:dyDescent="0.4">
      <c r="B579" t="s">
        <v>80</v>
      </c>
    </row>
    <row r="580" spans="2:2" x14ac:dyDescent="0.4">
      <c r="B580" t="s">
        <v>76</v>
      </c>
    </row>
    <row r="581" spans="2:2" x14ac:dyDescent="0.4">
      <c r="B581" t="s">
        <v>158</v>
      </c>
    </row>
    <row r="582" spans="2:2" x14ac:dyDescent="0.4">
      <c r="B582" t="s">
        <v>234</v>
      </c>
    </row>
    <row r="583" spans="2:2" x14ac:dyDescent="0.4">
      <c r="B583" t="s">
        <v>79</v>
      </c>
    </row>
    <row r="584" spans="2:2" x14ac:dyDescent="0.4">
      <c r="B584" t="s">
        <v>80</v>
      </c>
    </row>
    <row r="585" spans="2:2" x14ac:dyDescent="0.4">
      <c r="B585" t="s">
        <v>76</v>
      </c>
    </row>
    <row r="586" spans="2:2" x14ac:dyDescent="0.4">
      <c r="B586" t="s">
        <v>212</v>
      </c>
    </row>
    <row r="587" spans="2:2" x14ac:dyDescent="0.4">
      <c r="B587" t="s">
        <v>175</v>
      </c>
    </row>
    <row r="588" spans="2:2" x14ac:dyDescent="0.4">
      <c r="B588" t="s">
        <v>79</v>
      </c>
    </row>
    <row r="589" spans="2:2" x14ac:dyDescent="0.4">
      <c r="B589" t="s">
        <v>80</v>
      </c>
    </row>
    <row r="590" spans="2:2" x14ac:dyDescent="0.4">
      <c r="B590" t="s">
        <v>76</v>
      </c>
    </row>
    <row r="591" spans="2:2" x14ac:dyDescent="0.4">
      <c r="B591" t="s">
        <v>212</v>
      </c>
    </row>
    <row r="592" spans="2:2" x14ac:dyDescent="0.4">
      <c r="B592" t="s">
        <v>235</v>
      </c>
    </row>
    <row r="593" spans="2:2" x14ac:dyDescent="0.4">
      <c r="B593" t="s">
        <v>79</v>
      </c>
    </row>
    <row r="594" spans="2:2" x14ac:dyDescent="0.4">
      <c r="B594" t="s">
        <v>80</v>
      </c>
    </row>
    <row r="595" spans="2:2" x14ac:dyDescent="0.4">
      <c r="B595" t="s">
        <v>76</v>
      </c>
    </row>
    <row r="596" spans="2:2" x14ac:dyDescent="0.4">
      <c r="B596" t="s">
        <v>121</v>
      </c>
    </row>
    <row r="597" spans="2:2" x14ac:dyDescent="0.4">
      <c r="B597" t="s">
        <v>169</v>
      </c>
    </row>
    <row r="598" spans="2:2" x14ac:dyDescent="0.4">
      <c r="B598" t="s">
        <v>79</v>
      </c>
    </row>
    <row r="599" spans="2:2" x14ac:dyDescent="0.4">
      <c r="B599" t="s">
        <v>80</v>
      </c>
    </row>
    <row r="600" spans="2:2" x14ac:dyDescent="0.4">
      <c r="B600" t="s">
        <v>76</v>
      </c>
    </row>
    <row r="601" spans="2:2" x14ac:dyDescent="0.4">
      <c r="B601" t="s">
        <v>117</v>
      </c>
    </row>
    <row r="602" spans="2:2" x14ac:dyDescent="0.4">
      <c r="B602" t="s">
        <v>236</v>
      </c>
    </row>
    <row r="603" spans="2:2" x14ac:dyDescent="0.4">
      <c r="B603" t="s">
        <v>79</v>
      </c>
    </row>
    <row r="604" spans="2:2" x14ac:dyDescent="0.4">
      <c r="B604" t="s">
        <v>80</v>
      </c>
    </row>
    <row r="605" spans="2:2" x14ac:dyDescent="0.4">
      <c r="B605" t="s">
        <v>76</v>
      </c>
    </row>
    <row r="606" spans="2:2" x14ac:dyDescent="0.4">
      <c r="B606" t="s">
        <v>156</v>
      </c>
    </row>
    <row r="607" spans="2:2" x14ac:dyDescent="0.4">
      <c r="B607" t="s">
        <v>237</v>
      </c>
    </row>
    <row r="608" spans="2:2" x14ac:dyDescent="0.4">
      <c r="B608" t="s">
        <v>79</v>
      </c>
    </row>
    <row r="609" spans="2:2" x14ac:dyDescent="0.4">
      <c r="B609" t="s">
        <v>80</v>
      </c>
    </row>
    <row r="610" spans="2:2" x14ac:dyDescent="0.4">
      <c r="B610" t="s">
        <v>76</v>
      </c>
    </row>
    <row r="611" spans="2:2" x14ac:dyDescent="0.4">
      <c r="B611" t="s">
        <v>164</v>
      </c>
    </row>
    <row r="612" spans="2:2" x14ac:dyDescent="0.4">
      <c r="B612" t="s">
        <v>237</v>
      </c>
    </row>
    <row r="613" spans="2:2" x14ac:dyDescent="0.4">
      <c r="B613" t="s">
        <v>79</v>
      </c>
    </row>
    <row r="614" spans="2:2" x14ac:dyDescent="0.4">
      <c r="B614" t="s">
        <v>80</v>
      </c>
    </row>
    <row r="615" spans="2:2" x14ac:dyDescent="0.4">
      <c r="B615" t="s">
        <v>76</v>
      </c>
    </row>
    <row r="616" spans="2:2" x14ac:dyDescent="0.4">
      <c r="B616" t="s">
        <v>119</v>
      </c>
    </row>
    <row r="617" spans="2:2" x14ac:dyDescent="0.4">
      <c r="B617" t="s">
        <v>238</v>
      </c>
    </row>
    <row r="618" spans="2:2" x14ac:dyDescent="0.4">
      <c r="B618" t="s">
        <v>79</v>
      </c>
    </row>
    <row r="619" spans="2:2" x14ac:dyDescent="0.4">
      <c r="B619" t="s">
        <v>80</v>
      </c>
    </row>
    <row r="620" spans="2:2" x14ac:dyDescent="0.4">
      <c r="B620" t="s">
        <v>76</v>
      </c>
    </row>
    <row r="621" spans="2:2" x14ac:dyDescent="0.4">
      <c r="B621" t="s">
        <v>95</v>
      </c>
    </row>
    <row r="622" spans="2:2" x14ac:dyDescent="0.4">
      <c r="B622" t="s">
        <v>239</v>
      </c>
    </row>
    <row r="623" spans="2:2" x14ac:dyDescent="0.4">
      <c r="B623" t="s">
        <v>79</v>
      </c>
    </row>
    <row r="624" spans="2:2" x14ac:dyDescent="0.4">
      <c r="B624" t="s">
        <v>80</v>
      </c>
    </row>
    <row r="625" spans="2:2" x14ac:dyDescent="0.4">
      <c r="B625" t="s">
        <v>76</v>
      </c>
    </row>
    <row r="626" spans="2:2" x14ac:dyDescent="0.4">
      <c r="B626" t="s">
        <v>240</v>
      </c>
    </row>
    <row r="627" spans="2:2" x14ac:dyDescent="0.4">
      <c r="B627" t="s">
        <v>241</v>
      </c>
    </row>
    <row r="628" spans="2:2" x14ac:dyDescent="0.4">
      <c r="B628" t="s">
        <v>79</v>
      </c>
    </row>
    <row r="629" spans="2:2" x14ac:dyDescent="0.4">
      <c r="B629" t="s">
        <v>80</v>
      </c>
    </row>
    <row r="630" spans="2:2" x14ac:dyDescent="0.4">
      <c r="B630" t="s">
        <v>76</v>
      </c>
    </row>
    <row r="631" spans="2:2" x14ac:dyDescent="0.4">
      <c r="B631" t="s">
        <v>242</v>
      </c>
    </row>
    <row r="632" spans="2:2" x14ac:dyDescent="0.4">
      <c r="B632" t="s">
        <v>216</v>
      </c>
    </row>
    <row r="633" spans="2:2" x14ac:dyDescent="0.4">
      <c r="B633" t="s">
        <v>79</v>
      </c>
    </row>
    <row r="634" spans="2:2" x14ac:dyDescent="0.4">
      <c r="B634" t="s">
        <v>80</v>
      </c>
    </row>
    <row r="635" spans="2:2" x14ac:dyDescent="0.4">
      <c r="B635" t="s">
        <v>76</v>
      </c>
    </row>
    <row r="636" spans="2:2" x14ac:dyDescent="0.4">
      <c r="B636" t="s">
        <v>123</v>
      </c>
    </row>
    <row r="637" spans="2:2" x14ac:dyDescent="0.4">
      <c r="B637" t="s">
        <v>243</v>
      </c>
    </row>
    <row r="638" spans="2:2" x14ac:dyDescent="0.4">
      <c r="B638" t="s">
        <v>79</v>
      </c>
    </row>
    <row r="639" spans="2:2" x14ac:dyDescent="0.4">
      <c r="B639" t="s">
        <v>80</v>
      </c>
    </row>
    <row r="640" spans="2:2" x14ac:dyDescent="0.4">
      <c r="B640" t="s">
        <v>76</v>
      </c>
    </row>
    <row r="641" spans="2:2" x14ac:dyDescent="0.4">
      <c r="B641" t="s">
        <v>135</v>
      </c>
    </row>
    <row r="642" spans="2:2" x14ac:dyDescent="0.4">
      <c r="B642" t="s">
        <v>244</v>
      </c>
    </row>
    <row r="643" spans="2:2" x14ac:dyDescent="0.4">
      <c r="B643" t="s">
        <v>79</v>
      </c>
    </row>
    <row r="644" spans="2:2" x14ac:dyDescent="0.4">
      <c r="B644" t="s">
        <v>80</v>
      </c>
    </row>
    <row r="645" spans="2:2" x14ac:dyDescent="0.4">
      <c r="B645" t="s">
        <v>76</v>
      </c>
    </row>
    <row r="646" spans="2:2" x14ac:dyDescent="0.4">
      <c r="B646" t="s">
        <v>203</v>
      </c>
    </row>
    <row r="647" spans="2:2" x14ac:dyDescent="0.4">
      <c r="B647" t="s">
        <v>245</v>
      </c>
    </row>
    <row r="648" spans="2:2" x14ac:dyDescent="0.4">
      <c r="B648" t="s">
        <v>79</v>
      </c>
    </row>
    <row r="649" spans="2:2" x14ac:dyDescent="0.4">
      <c r="B649" t="s">
        <v>80</v>
      </c>
    </row>
    <row r="650" spans="2:2" x14ac:dyDescent="0.4">
      <c r="B650" t="s">
        <v>76</v>
      </c>
    </row>
    <row r="651" spans="2:2" x14ac:dyDescent="0.4">
      <c r="B651" t="s">
        <v>133</v>
      </c>
    </row>
    <row r="652" spans="2:2" x14ac:dyDescent="0.4">
      <c r="B652" t="s">
        <v>246</v>
      </c>
    </row>
    <row r="653" spans="2:2" x14ac:dyDescent="0.4">
      <c r="B653" t="s">
        <v>79</v>
      </c>
    </row>
    <row r="654" spans="2:2" x14ac:dyDescent="0.4">
      <c r="B654" t="s">
        <v>80</v>
      </c>
    </row>
    <row r="655" spans="2:2" x14ac:dyDescent="0.4">
      <c r="B655" t="s">
        <v>76</v>
      </c>
    </row>
    <row r="656" spans="2:2" x14ac:dyDescent="0.4">
      <c r="B656" t="s">
        <v>247</v>
      </c>
    </row>
    <row r="657" spans="2:2" x14ac:dyDescent="0.4">
      <c r="B657" t="s">
        <v>225</v>
      </c>
    </row>
    <row r="658" spans="2:2" x14ac:dyDescent="0.4">
      <c r="B658" t="s">
        <v>79</v>
      </c>
    </row>
    <row r="659" spans="2:2" x14ac:dyDescent="0.4">
      <c r="B659" t="s">
        <v>80</v>
      </c>
    </row>
    <row r="660" spans="2:2" x14ac:dyDescent="0.4">
      <c r="B660" t="s">
        <v>76</v>
      </c>
    </row>
    <row r="661" spans="2:2" x14ac:dyDescent="0.4">
      <c r="B661" t="s">
        <v>164</v>
      </c>
    </row>
    <row r="662" spans="2:2" x14ac:dyDescent="0.4">
      <c r="B662" t="s">
        <v>144</v>
      </c>
    </row>
    <row r="663" spans="2:2" x14ac:dyDescent="0.4">
      <c r="B663" t="s">
        <v>79</v>
      </c>
    </row>
    <row r="664" spans="2:2" x14ac:dyDescent="0.4">
      <c r="B664" t="s">
        <v>80</v>
      </c>
    </row>
    <row r="665" spans="2:2" x14ac:dyDescent="0.4">
      <c r="B665" t="s">
        <v>76</v>
      </c>
    </row>
    <row r="666" spans="2:2" x14ac:dyDescent="0.4">
      <c r="B666" t="s">
        <v>248</v>
      </c>
    </row>
    <row r="667" spans="2:2" x14ac:dyDescent="0.4">
      <c r="B667" t="s">
        <v>249</v>
      </c>
    </row>
    <row r="668" spans="2:2" x14ac:dyDescent="0.4">
      <c r="B668" t="s">
        <v>79</v>
      </c>
    </row>
    <row r="669" spans="2:2" x14ac:dyDescent="0.4">
      <c r="B669" t="s">
        <v>80</v>
      </c>
    </row>
    <row r="670" spans="2:2" x14ac:dyDescent="0.4">
      <c r="B670" t="s">
        <v>76</v>
      </c>
    </row>
    <row r="671" spans="2:2" x14ac:dyDescent="0.4">
      <c r="B671" t="s">
        <v>250</v>
      </c>
    </row>
    <row r="672" spans="2:2" x14ac:dyDescent="0.4">
      <c r="B672" t="s">
        <v>251</v>
      </c>
    </row>
    <row r="673" spans="2:2" x14ac:dyDescent="0.4">
      <c r="B673" t="s">
        <v>79</v>
      </c>
    </row>
    <row r="674" spans="2:2" x14ac:dyDescent="0.4">
      <c r="B674" t="s">
        <v>80</v>
      </c>
    </row>
    <row r="675" spans="2:2" x14ac:dyDescent="0.4">
      <c r="B675" t="s">
        <v>76</v>
      </c>
    </row>
    <row r="676" spans="2:2" x14ac:dyDescent="0.4">
      <c r="B676" t="s">
        <v>115</v>
      </c>
    </row>
    <row r="677" spans="2:2" x14ac:dyDescent="0.4">
      <c r="B677" t="s">
        <v>239</v>
      </c>
    </row>
    <row r="678" spans="2:2" x14ac:dyDescent="0.4">
      <c r="B678" t="s">
        <v>79</v>
      </c>
    </row>
    <row r="679" spans="2:2" x14ac:dyDescent="0.4">
      <c r="B679" t="s">
        <v>80</v>
      </c>
    </row>
    <row r="680" spans="2:2" x14ac:dyDescent="0.4">
      <c r="B680" t="s">
        <v>76</v>
      </c>
    </row>
    <row r="681" spans="2:2" x14ac:dyDescent="0.4">
      <c r="B681" t="s">
        <v>119</v>
      </c>
    </row>
    <row r="682" spans="2:2" x14ac:dyDescent="0.4">
      <c r="B682" t="s">
        <v>252</v>
      </c>
    </row>
    <row r="683" spans="2:2" x14ac:dyDescent="0.4">
      <c r="B683" t="s">
        <v>79</v>
      </c>
    </row>
    <row r="684" spans="2:2" x14ac:dyDescent="0.4">
      <c r="B684" t="s">
        <v>80</v>
      </c>
    </row>
    <row r="685" spans="2:2" x14ac:dyDescent="0.4">
      <c r="B685" t="s">
        <v>76</v>
      </c>
    </row>
    <row r="686" spans="2:2" x14ac:dyDescent="0.4">
      <c r="B686" t="s">
        <v>253</v>
      </c>
    </row>
    <row r="687" spans="2:2" x14ac:dyDescent="0.4">
      <c r="B687" t="s">
        <v>254</v>
      </c>
    </row>
    <row r="688" spans="2:2" x14ac:dyDescent="0.4">
      <c r="B688" t="s">
        <v>79</v>
      </c>
    </row>
    <row r="689" spans="2:2" x14ac:dyDescent="0.4">
      <c r="B689" t="s">
        <v>80</v>
      </c>
    </row>
    <row r="690" spans="2:2" x14ac:dyDescent="0.4">
      <c r="B690" t="s">
        <v>76</v>
      </c>
    </row>
    <row r="691" spans="2:2" x14ac:dyDescent="0.4">
      <c r="B691" t="s">
        <v>255</v>
      </c>
    </row>
    <row r="692" spans="2:2" x14ac:dyDescent="0.4">
      <c r="B692" t="s">
        <v>256</v>
      </c>
    </row>
    <row r="693" spans="2:2" x14ac:dyDescent="0.4">
      <c r="B693" t="s">
        <v>79</v>
      </c>
    </row>
    <row r="694" spans="2:2" x14ac:dyDescent="0.4">
      <c r="B694" t="s">
        <v>80</v>
      </c>
    </row>
    <row r="695" spans="2:2" x14ac:dyDescent="0.4">
      <c r="B695" t="s">
        <v>76</v>
      </c>
    </row>
    <row r="696" spans="2:2" x14ac:dyDescent="0.4">
      <c r="B696" t="s">
        <v>160</v>
      </c>
    </row>
    <row r="697" spans="2:2" x14ac:dyDescent="0.4">
      <c r="B697" t="s">
        <v>257</v>
      </c>
    </row>
    <row r="698" spans="2:2" x14ac:dyDescent="0.4">
      <c r="B698" t="s">
        <v>79</v>
      </c>
    </row>
    <row r="699" spans="2:2" x14ac:dyDescent="0.4">
      <c r="B699" t="s">
        <v>80</v>
      </c>
    </row>
    <row r="700" spans="2:2" x14ac:dyDescent="0.4">
      <c r="B700" t="s">
        <v>76</v>
      </c>
    </row>
    <row r="701" spans="2:2" x14ac:dyDescent="0.4">
      <c r="B701" t="s">
        <v>258</v>
      </c>
    </row>
    <row r="702" spans="2:2" x14ac:dyDescent="0.4">
      <c r="B702" t="s">
        <v>136</v>
      </c>
    </row>
    <row r="703" spans="2:2" x14ac:dyDescent="0.4">
      <c r="B703" t="s">
        <v>79</v>
      </c>
    </row>
    <row r="704" spans="2:2" x14ac:dyDescent="0.4">
      <c r="B704" t="s">
        <v>80</v>
      </c>
    </row>
    <row r="705" spans="2:2" x14ac:dyDescent="0.4">
      <c r="B705" t="s">
        <v>76</v>
      </c>
    </row>
    <row r="706" spans="2:2" x14ac:dyDescent="0.4">
      <c r="B706" t="s">
        <v>259</v>
      </c>
    </row>
    <row r="707" spans="2:2" x14ac:dyDescent="0.4">
      <c r="B707" t="s">
        <v>144</v>
      </c>
    </row>
    <row r="708" spans="2:2" x14ac:dyDescent="0.4">
      <c r="B708" t="s">
        <v>79</v>
      </c>
    </row>
    <row r="709" spans="2:2" x14ac:dyDescent="0.4">
      <c r="B709" t="s">
        <v>80</v>
      </c>
    </row>
    <row r="710" spans="2:2" x14ac:dyDescent="0.4">
      <c r="B710" t="s">
        <v>76</v>
      </c>
    </row>
    <row r="711" spans="2:2" x14ac:dyDescent="0.4">
      <c r="B711" t="s">
        <v>133</v>
      </c>
    </row>
    <row r="712" spans="2:2" x14ac:dyDescent="0.4">
      <c r="B712" t="s">
        <v>144</v>
      </c>
    </row>
    <row r="713" spans="2:2" x14ac:dyDescent="0.4">
      <c r="B713" t="s">
        <v>79</v>
      </c>
    </row>
    <row r="714" spans="2:2" x14ac:dyDescent="0.4">
      <c r="B714" t="s">
        <v>80</v>
      </c>
    </row>
    <row r="715" spans="2:2" x14ac:dyDescent="0.4">
      <c r="B715" t="s">
        <v>76</v>
      </c>
    </row>
    <row r="716" spans="2:2" x14ac:dyDescent="0.4">
      <c r="B716" t="s">
        <v>259</v>
      </c>
    </row>
    <row r="717" spans="2:2" x14ac:dyDescent="0.4">
      <c r="B717" t="s">
        <v>178</v>
      </c>
    </row>
    <row r="718" spans="2:2" x14ac:dyDescent="0.4">
      <c r="B718" t="s">
        <v>79</v>
      </c>
    </row>
    <row r="719" spans="2:2" x14ac:dyDescent="0.4">
      <c r="B719" t="s">
        <v>80</v>
      </c>
    </row>
    <row r="720" spans="2:2" x14ac:dyDescent="0.4">
      <c r="B720" t="s">
        <v>76</v>
      </c>
    </row>
    <row r="721" spans="2:2" x14ac:dyDescent="0.4">
      <c r="B721" t="s">
        <v>260</v>
      </c>
    </row>
    <row r="722" spans="2:2" x14ac:dyDescent="0.4">
      <c r="B722" t="s">
        <v>261</v>
      </c>
    </row>
    <row r="723" spans="2:2" x14ac:dyDescent="0.4">
      <c r="B723" t="s">
        <v>79</v>
      </c>
    </row>
    <row r="724" spans="2:2" x14ac:dyDescent="0.4">
      <c r="B724" t="s">
        <v>80</v>
      </c>
    </row>
    <row r="725" spans="2:2" x14ac:dyDescent="0.4">
      <c r="B725" t="s">
        <v>76</v>
      </c>
    </row>
    <row r="726" spans="2:2" x14ac:dyDescent="0.4">
      <c r="B726" t="s">
        <v>262</v>
      </c>
    </row>
    <row r="727" spans="2:2" x14ac:dyDescent="0.4">
      <c r="B727" t="s">
        <v>234</v>
      </c>
    </row>
    <row r="728" spans="2:2" x14ac:dyDescent="0.4">
      <c r="B728" t="s">
        <v>79</v>
      </c>
    </row>
    <row r="729" spans="2:2" x14ac:dyDescent="0.4">
      <c r="B729" t="s">
        <v>80</v>
      </c>
    </row>
    <row r="730" spans="2:2" x14ac:dyDescent="0.4">
      <c r="B730" t="s">
        <v>76</v>
      </c>
    </row>
    <row r="731" spans="2:2" x14ac:dyDescent="0.4">
      <c r="B731" t="s">
        <v>158</v>
      </c>
    </row>
    <row r="732" spans="2:2" x14ac:dyDescent="0.4">
      <c r="B732" t="s">
        <v>84</v>
      </c>
    </row>
    <row r="733" spans="2:2" x14ac:dyDescent="0.4">
      <c r="B733" t="s">
        <v>79</v>
      </c>
    </row>
    <row r="734" spans="2:2" x14ac:dyDescent="0.4">
      <c r="B734" t="s">
        <v>80</v>
      </c>
    </row>
    <row r="735" spans="2:2" x14ac:dyDescent="0.4">
      <c r="B735" t="s">
        <v>76</v>
      </c>
    </row>
    <row r="736" spans="2:2" x14ac:dyDescent="0.4">
      <c r="B736" t="s">
        <v>191</v>
      </c>
    </row>
    <row r="737" spans="2:2" x14ac:dyDescent="0.4">
      <c r="B737" t="s">
        <v>235</v>
      </c>
    </row>
    <row r="738" spans="2:2" x14ac:dyDescent="0.4">
      <c r="B738" t="s">
        <v>79</v>
      </c>
    </row>
    <row r="739" spans="2:2" x14ac:dyDescent="0.4">
      <c r="B739" t="s">
        <v>80</v>
      </c>
    </row>
    <row r="740" spans="2:2" x14ac:dyDescent="0.4">
      <c r="B740" t="s">
        <v>76</v>
      </c>
    </row>
    <row r="741" spans="2:2" x14ac:dyDescent="0.4">
      <c r="B741" t="s">
        <v>263</v>
      </c>
    </row>
    <row r="742" spans="2:2" x14ac:dyDescent="0.4">
      <c r="B742" t="s">
        <v>165</v>
      </c>
    </row>
    <row r="743" spans="2:2" x14ac:dyDescent="0.4">
      <c r="B743" t="s">
        <v>79</v>
      </c>
    </row>
    <row r="744" spans="2:2" x14ac:dyDescent="0.4">
      <c r="B744" t="s">
        <v>80</v>
      </c>
    </row>
    <row r="745" spans="2:2" x14ac:dyDescent="0.4">
      <c r="B745" t="s">
        <v>76</v>
      </c>
    </row>
    <row r="746" spans="2:2" x14ac:dyDescent="0.4">
      <c r="B746" t="s">
        <v>264</v>
      </c>
    </row>
    <row r="747" spans="2:2" x14ac:dyDescent="0.4">
      <c r="B747" t="s">
        <v>265</v>
      </c>
    </row>
    <row r="748" spans="2:2" x14ac:dyDescent="0.4">
      <c r="B748" t="s">
        <v>79</v>
      </c>
    </row>
    <row r="749" spans="2:2" x14ac:dyDescent="0.4">
      <c r="B749" t="s">
        <v>80</v>
      </c>
    </row>
    <row r="750" spans="2:2" x14ac:dyDescent="0.4">
      <c r="B750" t="s">
        <v>76</v>
      </c>
    </row>
    <row r="751" spans="2:2" x14ac:dyDescent="0.4">
      <c r="B751" t="s">
        <v>113</v>
      </c>
    </row>
    <row r="752" spans="2:2" x14ac:dyDescent="0.4">
      <c r="B752" t="s">
        <v>266</v>
      </c>
    </row>
    <row r="753" spans="2:2" x14ac:dyDescent="0.4">
      <c r="B753" t="s">
        <v>79</v>
      </c>
    </row>
    <row r="754" spans="2:2" x14ac:dyDescent="0.4">
      <c r="B754" t="s">
        <v>80</v>
      </c>
    </row>
    <row r="755" spans="2:2" x14ac:dyDescent="0.4">
      <c r="B755" t="s">
        <v>76</v>
      </c>
    </row>
    <row r="756" spans="2:2" x14ac:dyDescent="0.4">
      <c r="B756" t="s">
        <v>142</v>
      </c>
    </row>
    <row r="757" spans="2:2" x14ac:dyDescent="0.4">
      <c r="B757" t="s">
        <v>267</v>
      </c>
    </row>
    <row r="758" spans="2:2" x14ac:dyDescent="0.4">
      <c r="B758" t="s">
        <v>79</v>
      </c>
    </row>
    <row r="759" spans="2:2" x14ac:dyDescent="0.4">
      <c r="B759" t="s">
        <v>80</v>
      </c>
    </row>
    <row r="760" spans="2:2" x14ac:dyDescent="0.4">
      <c r="B760" t="s">
        <v>76</v>
      </c>
    </row>
    <row r="761" spans="2:2" x14ac:dyDescent="0.4">
      <c r="B761" t="s">
        <v>111</v>
      </c>
    </row>
    <row r="762" spans="2:2" x14ac:dyDescent="0.4">
      <c r="B762" t="s">
        <v>96</v>
      </c>
    </row>
    <row r="763" spans="2:2" x14ac:dyDescent="0.4">
      <c r="B763" t="s">
        <v>79</v>
      </c>
    </row>
    <row r="764" spans="2:2" x14ac:dyDescent="0.4">
      <c r="B764" t="s">
        <v>80</v>
      </c>
    </row>
    <row r="765" spans="2:2" x14ac:dyDescent="0.4">
      <c r="B765" t="s">
        <v>76</v>
      </c>
    </row>
    <row r="766" spans="2:2" x14ac:dyDescent="0.4">
      <c r="B766" t="s">
        <v>83</v>
      </c>
    </row>
    <row r="767" spans="2:2" x14ac:dyDescent="0.4">
      <c r="B767" t="s">
        <v>268</v>
      </c>
    </row>
    <row r="768" spans="2:2" x14ac:dyDescent="0.4">
      <c r="B768" t="s">
        <v>79</v>
      </c>
    </row>
    <row r="769" spans="2:2" x14ac:dyDescent="0.4">
      <c r="B769" t="s">
        <v>80</v>
      </c>
    </row>
    <row r="770" spans="2:2" x14ac:dyDescent="0.4">
      <c r="B770" t="s">
        <v>76</v>
      </c>
    </row>
    <row r="771" spans="2:2" x14ac:dyDescent="0.4">
      <c r="B771" t="s">
        <v>97</v>
      </c>
    </row>
    <row r="772" spans="2:2" x14ac:dyDescent="0.4">
      <c r="B772" t="s">
        <v>208</v>
      </c>
    </row>
    <row r="773" spans="2:2" x14ac:dyDescent="0.4">
      <c r="B773" t="s">
        <v>79</v>
      </c>
    </row>
    <row r="774" spans="2:2" x14ac:dyDescent="0.4">
      <c r="B774" t="s">
        <v>80</v>
      </c>
    </row>
    <row r="775" spans="2:2" x14ac:dyDescent="0.4">
      <c r="B775" t="s">
        <v>76</v>
      </c>
    </row>
    <row r="776" spans="2:2" x14ac:dyDescent="0.4">
      <c r="B776" t="s">
        <v>147</v>
      </c>
    </row>
    <row r="777" spans="2:2" x14ac:dyDescent="0.4">
      <c r="B777" t="s">
        <v>269</v>
      </c>
    </row>
    <row r="778" spans="2:2" x14ac:dyDescent="0.4">
      <c r="B778" t="s">
        <v>79</v>
      </c>
    </row>
    <row r="779" spans="2:2" x14ac:dyDescent="0.4">
      <c r="B779" t="s">
        <v>80</v>
      </c>
    </row>
    <row r="780" spans="2:2" x14ac:dyDescent="0.4">
      <c r="B780" t="s">
        <v>76</v>
      </c>
    </row>
    <row r="781" spans="2:2" x14ac:dyDescent="0.4">
      <c r="B781" t="s">
        <v>113</v>
      </c>
    </row>
    <row r="782" spans="2:2" x14ac:dyDescent="0.4">
      <c r="B782" t="s">
        <v>270</v>
      </c>
    </row>
    <row r="783" spans="2:2" x14ac:dyDescent="0.4">
      <c r="B783" t="s">
        <v>79</v>
      </c>
    </row>
    <row r="784" spans="2:2" x14ac:dyDescent="0.4">
      <c r="B784" t="s">
        <v>80</v>
      </c>
    </row>
    <row r="785" spans="2:2" x14ac:dyDescent="0.4">
      <c r="B785" t="s">
        <v>76</v>
      </c>
    </row>
    <row r="786" spans="2:2" x14ac:dyDescent="0.4">
      <c r="B786" t="s">
        <v>81</v>
      </c>
    </row>
    <row r="787" spans="2:2" x14ac:dyDescent="0.4">
      <c r="B787" t="s">
        <v>271</v>
      </c>
    </row>
    <row r="788" spans="2:2" x14ac:dyDescent="0.4">
      <c r="B788" t="s">
        <v>79</v>
      </c>
    </row>
    <row r="789" spans="2:2" x14ac:dyDescent="0.4">
      <c r="B789" t="s">
        <v>80</v>
      </c>
    </row>
    <row r="790" spans="2:2" x14ac:dyDescent="0.4">
      <c r="B790" t="s">
        <v>76</v>
      </c>
    </row>
    <row r="791" spans="2:2" x14ac:dyDescent="0.4">
      <c r="B791" t="s">
        <v>253</v>
      </c>
    </row>
    <row r="792" spans="2:2" x14ac:dyDescent="0.4">
      <c r="B792" t="s">
        <v>220</v>
      </c>
    </row>
    <row r="793" spans="2:2" x14ac:dyDescent="0.4">
      <c r="B793" t="s">
        <v>79</v>
      </c>
    </row>
    <row r="794" spans="2:2" x14ac:dyDescent="0.4">
      <c r="B794" t="s">
        <v>80</v>
      </c>
    </row>
    <row r="795" spans="2:2" x14ac:dyDescent="0.4">
      <c r="B795" t="s">
        <v>76</v>
      </c>
    </row>
    <row r="796" spans="2:2" x14ac:dyDescent="0.4">
      <c r="B796" t="s">
        <v>272</v>
      </c>
    </row>
    <row r="797" spans="2:2" x14ac:dyDescent="0.4">
      <c r="B797" t="s">
        <v>273</v>
      </c>
    </row>
    <row r="798" spans="2:2" x14ac:dyDescent="0.4">
      <c r="B798" t="s">
        <v>79</v>
      </c>
    </row>
    <row r="799" spans="2:2" x14ac:dyDescent="0.4">
      <c r="B799" t="s">
        <v>80</v>
      </c>
    </row>
    <row r="800" spans="2:2" x14ac:dyDescent="0.4">
      <c r="B800" t="s">
        <v>76</v>
      </c>
    </row>
    <row r="801" spans="2:2" x14ac:dyDescent="0.4">
      <c r="B801" t="s">
        <v>274</v>
      </c>
    </row>
    <row r="802" spans="2:2" x14ac:dyDescent="0.4">
      <c r="B802" t="s">
        <v>229</v>
      </c>
    </row>
    <row r="803" spans="2:2" x14ac:dyDescent="0.4">
      <c r="B803" t="s">
        <v>79</v>
      </c>
    </row>
    <row r="804" spans="2:2" x14ac:dyDescent="0.4">
      <c r="B804" t="s">
        <v>80</v>
      </c>
    </row>
    <row r="805" spans="2:2" x14ac:dyDescent="0.4">
      <c r="B805" t="s">
        <v>76</v>
      </c>
    </row>
    <row r="806" spans="2:2" x14ac:dyDescent="0.4">
      <c r="B806" t="s">
        <v>128</v>
      </c>
    </row>
    <row r="807" spans="2:2" x14ac:dyDescent="0.4">
      <c r="B807" t="s">
        <v>275</v>
      </c>
    </row>
    <row r="808" spans="2:2" x14ac:dyDescent="0.4">
      <c r="B808" t="s">
        <v>79</v>
      </c>
    </row>
    <row r="809" spans="2:2" x14ac:dyDescent="0.4">
      <c r="B809" t="s">
        <v>80</v>
      </c>
    </row>
    <row r="810" spans="2:2" x14ac:dyDescent="0.4">
      <c r="B810" t="s">
        <v>76</v>
      </c>
    </row>
    <row r="811" spans="2:2" x14ac:dyDescent="0.4">
      <c r="B811" t="s">
        <v>111</v>
      </c>
    </row>
    <row r="812" spans="2:2" x14ac:dyDescent="0.4">
      <c r="B812" t="s">
        <v>276</v>
      </c>
    </row>
    <row r="813" spans="2:2" x14ac:dyDescent="0.4">
      <c r="B813" t="s">
        <v>79</v>
      </c>
    </row>
    <row r="814" spans="2:2" x14ac:dyDescent="0.4">
      <c r="B814" t="s">
        <v>80</v>
      </c>
    </row>
    <row r="815" spans="2:2" x14ac:dyDescent="0.4">
      <c r="B815" t="s">
        <v>76</v>
      </c>
    </row>
    <row r="816" spans="2:2" x14ac:dyDescent="0.4">
      <c r="B816" t="s">
        <v>143</v>
      </c>
    </row>
    <row r="817" spans="2:2" x14ac:dyDescent="0.4">
      <c r="B817" t="s">
        <v>277</v>
      </c>
    </row>
    <row r="818" spans="2:2" x14ac:dyDescent="0.4">
      <c r="B818" t="s">
        <v>79</v>
      </c>
    </row>
    <row r="819" spans="2:2" x14ac:dyDescent="0.4">
      <c r="B819" t="s">
        <v>80</v>
      </c>
    </row>
    <row r="820" spans="2:2" x14ac:dyDescent="0.4">
      <c r="B820" t="s">
        <v>76</v>
      </c>
    </row>
    <row r="821" spans="2:2" x14ac:dyDescent="0.4">
      <c r="B821" t="s">
        <v>203</v>
      </c>
    </row>
    <row r="822" spans="2:2" x14ac:dyDescent="0.4">
      <c r="B822" t="s">
        <v>278</v>
      </c>
    </row>
    <row r="823" spans="2:2" x14ac:dyDescent="0.4">
      <c r="B823" t="s">
        <v>79</v>
      </c>
    </row>
    <row r="824" spans="2:2" x14ac:dyDescent="0.4">
      <c r="B824" t="s">
        <v>80</v>
      </c>
    </row>
    <row r="825" spans="2:2" x14ac:dyDescent="0.4">
      <c r="B825" t="s">
        <v>76</v>
      </c>
    </row>
    <row r="826" spans="2:2" x14ac:dyDescent="0.4">
      <c r="B826" t="s">
        <v>264</v>
      </c>
    </row>
    <row r="827" spans="2:2" x14ac:dyDescent="0.4">
      <c r="B827" t="s">
        <v>279</v>
      </c>
    </row>
    <row r="828" spans="2:2" x14ac:dyDescent="0.4">
      <c r="B828" t="s">
        <v>79</v>
      </c>
    </row>
    <row r="829" spans="2:2" x14ac:dyDescent="0.4">
      <c r="B829" t="s">
        <v>80</v>
      </c>
    </row>
    <row r="830" spans="2:2" x14ac:dyDescent="0.4">
      <c r="B830" t="s">
        <v>76</v>
      </c>
    </row>
    <row r="831" spans="2:2" x14ac:dyDescent="0.4">
      <c r="B831" t="s">
        <v>247</v>
      </c>
    </row>
    <row r="832" spans="2:2" x14ac:dyDescent="0.4">
      <c r="B832" t="s">
        <v>241</v>
      </c>
    </row>
    <row r="833" spans="2:2" x14ac:dyDescent="0.4">
      <c r="B833" t="s">
        <v>79</v>
      </c>
    </row>
    <row r="834" spans="2:2" x14ac:dyDescent="0.4">
      <c r="B834" t="s">
        <v>80</v>
      </c>
    </row>
    <row r="835" spans="2:2" x14ac:dyDescent="0.4">
      <c r="B835" t="s">
        <v>76</v>
      </c>
    </row>
    <row r="836" spans="2:2" x14ac:dyDescent="0.4">
      <c r="B836" t="s">
        <v>250</v>
      </c>
    </row>
    <row r="837" spans="2:2" x14ac:dyDescent="0.4">
      <c r="B837" t="s">
        <v>280</v>
      </c>
    </row>
    <row r="838" spans="2:2" x14ac:dyDescent="0.4">
      <c r="B838" t="s">
        <v>79</v>
      </c>
    </row>
    <row r="839" spans="2:2" x14ac:dyDescent="0.4">
      <c r="B839" t="s">
        <v>80</v>
      </c>
    </row>
    <row r="840" spans="2:2" x14ac:dyDescent="0.4">
      <c r="B840" t="s">
        <v>76</v>
      </c>
    </row>
    <row r="841" spans="2:2" x14ac:dyDescent="0.4">
      <c r="B841" t="s">
        <v>156</v>
      </c>
    </row>
    <row r="842" spans="2:2" x14ac:dyDescent="0.4">
      <c r="B842" t="s">
        <v>281</v>
      </c>
    </row>
    <row r="843" spans="2:2" x14ac:dyDescent="0.4">
      <c r="B843" t="s">
        <v>79</v>
      </c>
    </row>
    <row r="844" spans="2:2" x14ac:dyDescent="0.4">
      <c r="B844" t="s">
        <v>80</v>
      </c>
    </row>
    <row r="845" spans="2:2" x14ac:dyDescent="0.4">
      <c r="B845" t="s">
        <v>76</v>
      </c>
    </row>
    <row r="846" spans="2:2" x14ac:dyDescent="0.4">
      <c r="B846" t="s">
        <v>282</v>
      </c>
    </row>
    <row r="847" spans="2:2" x14ac:dyDescent="0.4">
      <c r="B847" t="s">
        <v>78</v>
      </c>
    </row>
    <row r="848" spans="2:2" x14ac:dyDescent="0.4">
      <c r="B848" t="s">
        <v>79</v>
      </c>
    </row>
    <row r="849" spans="2:2" x14ac:dyDescent="0.4">
      <c r="B849" t="s">
        <v>80</v>
      </c>
    </row>
    <row r="850" spans="2:2" x14ac:dyDescent="0.4">
      <c r="B850" t="s">
        <v>76</v>
      </c>
    </row>
    <row r="851" spans="2:2" x14ac:dyDescent="0.4">
      <c r="B851" t="s">
        <v>191</v>
      </c>
    </row>
    <row r="852" spans="2:2" x14ac:dyDescent="0.4">
      <c r="B852" t="s">
        <v>279</v>
      </c>
    </row>
    <row r="853" spans="2:2" x14ac:dyDescent="0.4">
      <c r="B853" t="s">
        <v>79</v>
      </c>
    </row>
    <row r="854" spans="2:2" x14ac:dyDescent="0.4">
      <c r="B854" t="s">
        <v>80</v>
      </c>
    </row>
    <row r="855" spans="2:2" x14ac:dyDescent="0.4">
      <c r="B855" t="s">
        <v>76</v>
      </c>
    </row>
    <row r="856" spans="2:2" x14ac:dyDescent="0.4">
      <c r="B856" t="s">
        <v>264</v>
      </c>
    </row>
    <row r="857" spans="2:2" x14ac:dyDescent="0.4">
      <c r="B857" t="s">
        <v>283</v>
      </c>
    </row>
    <row r="858" spans="2:2" x14ac:dyDescent="0.4">
      <c r="B858" t="s">
        <v>79</v>
      </c>
    </row>
    <row r="859" spans="2:2" x14ac:dyDescent="0.4">
      <c r="B859" t="s">
        <v>80</v>
      </c>
    </row>
    <row r="860" spans="2:2" x14ac:dyDescent="0.4">
      <c r="B860" t="s">
        <v>76</v>
      </c>
    </row>
    <row r="861" spans="2:2" x14ac:dyDescent="0.4">
      <c r="B861" t="s">
        <v>284</v>
      </c>
    </row>
    <row r="862" spans="2:2" x14ac:dyDescent="0.4">
      <c r="B862" t="s">
        <v>285</v>
      </c>
    </row>
    <row r="863" spans="2:2" x14ac:dyDescent="0.4">
      <c r="B863" t="s">
        <v>79</v>
      </c>
    </row>
    <row r="864" spans="2:2" x14ac:dyDescent="0.4">
      <c r="B864" t="s">
        <v>80</v>
      </c>
    </row>
    <row r="865" spans="2:2" x14ac:dyDescent="0.4">
      <c r="B865" t="s">
        <v>76</v>
      </c>
    </row>
    <row r="866" spans="2:2" x14ac:dyDescent="0.4">
      <c r="B866" t="s">
        <v>156</v>
      </c>
    </row>
    <row r="867" spans="2:2" x14ac:dyDescent="0.4">
      <c r="B867" t="s">
        <v>286</v>
      </c>
    </row>
    <row r="868" spans="2:2" x14ac:dyDescent="0.4">
      <c r="B868" t="s">
        <v>79</v>
      </c>
    </row>
    <row r="869" spans="2:2" x14ac:dyDescent="0.4">
      <c r="B869" t="s">
        <v>80</v>
      </c>
    </row>
    <row r="870" spans="2:2" x14ac:dyDescent="0.4">
      <c r="B870" t="s">
        <v>76</v>
      </c>
    </row>
    <row r="871" spans="2:2" x14ac:dyDescent="0.4">
      <c r="B871" t="s">
        <v>287</v>
      </c>
    </row>
    <row r="872" spans="2:2" x14ac:dyDescent="0.4">
      <c r="B872" t="s">
        <v>288</v>
      </c>
    </row>
    <row r="873" spans="2:2" x14ac:dyDescent="0.4">
      <c r="B873" t="s">
        <v>79</v>
      </c>
    </row>
    <row r="874" spans="2:2" x14ac:dyDescent="0.4">
      <c r="B874" t="s">
        <v>80</v>
      </c>
    </row>
    <row r="875" spans="2:2" x14ac:dyDescent="0.4">
      <c r="B875" t="s">
        <v>76</v>
      </c>
    </row>
    <row r="876" spans="2:2" x14ac:dyDescent="0.4">
      <c r="B876" t="s">
        <v>258</v>
      </c>
    </row>
    <row r="877" spans="2:2" x14ac:dyDescent="0.4">
      <c r="B877" t="s">
        <v>213</v>
      </c>
    </row>
    <row r="878" spans="2:2" x14ac:dyDescent="0.4">
      <c r="B878" t="s">
        <v>79</v>
      </c>
    </row>
    <row r="879" spans="2:2" x14ac:dyDescent="0.4">
      <c r="B879" t="s">
        <v>80</v>
      </c>
    </row>
    <row r="880" spans="2:2" x14ac:dyDescent="0.4">
      <c r="B880" t="s">
        <v>76</v>
      </c>
    </row>
    <row r="881" spans="2:2" x14ac:dyDescent="0.4">
      <c r="B881" t="s">
        <v>289</v>
      </c>
    </row>
    <row r="882" spans="2:2" x14ac:dyDescent="0.4">
      <c r="B882" t="s">
        <v>290</v>
      </c>
    </row>
    <row r="883" spans="2:2" x14ac:dyDescent="0.4">
      <c r="B883" t="s">
        <v>79</v>
      </c>
    </row>
    <row r="884" spans="2:2" x14ac:dyDescent="0.4">
      <c r="B884" t="s">
        <v>80</v>
      </c>
    </row>
    <row r="885" spans="2:2" x14ac:dyDescent="0.4">
      <c r="B885" t="s">
        <v>76</v>
      </c>
    </row>
    <row r="886" spans="2:2" x14ac:dyDescent="0.4">
      <c r="B886" t="s">
        <v>291</v>
      </c>
    </row>
    <row r="887" spans="2:2" x14ac:dyDescent="0.4">
      <c r="B887" t="s">
        <v>249</v>
      </c>
    </row>
    <row r="888" spans="2:2" x14ac:dyDescent="0.4">
      <c r="B888" t="s">
        <v>79</v>
      </c>
    </row>
    <row r="889" spans="2:2" x14ac:dyDescent="0.4">
      <c r="B889" t="s">
        <v>80</v>
      </c>
    </row>
    <row r="890" spans="2:2" x14ac:dyDescent="0.4">
      <c r="B890" t="s">
        <v>76</v>
      </c>
    </row>
    <row r="891" spans="2:2" x14ac:dyDescent="0.4">
      <c r="B891" t="s">
        <v>287</v>
      </c>
    </row>
    <row r="892" spans="2:2" x14ac:dyDescent="0.4">
      <c r="B892" t="s">
        <v>112</v>
      </c>
    </row>
    <row r="893" spans="2:2" x14ac:dyDescent="0.4">
      <c r="B893" t="s">
        <v>79</v>
      </c>
    </row>
    <row r="894" spans="2:2" x14ac:dyDescent="0.4">
      <c r="B894" t="s">
        <v>80</v>
      </c>
    </row>
    <row r="895" spans="2:2" x14ac:dyDescent="0.4">
      <c r="B895" t="s">
        <v>76</v>
      </c>
    </row>
    <row r="896" spans="2:2" x14ac:dyDescent="0.4">
      <c r="B896" t="s">
        <v>182</v>
      </c>
    </row>
    <row r="897" spans="2:2" x14ac:dyDescent="0.4">
      <c r="B897" t="s">
        <v>225</v>
      </c>
    </row>
    <row r="898" spans="2:2" x14ac:dyDescent="0.4">
      <c r="B898" t="s">
        <v>79</v>
      </c>
    </row>
    <row r="899" spans="2:2" x14ac:dyDescent="0.4">
      <c r="B899" t="s">
        <v>80</v>
      </c>
    </row>
    <row r="900" spans="2:2" x14ac:dyDescent="0.4">
      <c r="B900" t="s">
        <v>76</v>
      </c>
    </row>
    <row r="901" spans="2:2" x14ac:dyDescent="0.4">
      <c r="B901" t="s">
        <v>291</v>
      </c>
    </row>
    <row r="902" spans="2:2" x14ac:dyDescent="0.4">
      <c r="B902" t="s">
        <v>120</v>
      </c>
    </row>
    <row r="903" spans="2:2" x14ac:dyDescent="0.4">
      <c r="B903" t="s">
        <v>79</v>
      </c>
    </row>
    <row r="904" spans="2:2" x14ac:dyDescent="0.4">
      <c r="B904" t="s">
        <v>80</v>
      </c>
    </row>
    <row r="905" spans="2:2" x14ac:dyDescent="0.4">
      <c r="B905" t="s">
        <v>76</v>
      </c>
    </row>
    <row r="906" spans="2:2" x14ac:dyDescent="0.4">
      <c r="B906" t="s">
        <v>113</v>
      </c>
    </row>
    <row r="907" spans="2:2" x14ac:dyDescent="0.4">
      <c r="B907" t="s">
        <v>292</v>
      </c>
    </row>
    <row r="908" spans="2:2" x14ac:dyDescent="0.4">
      <c r="B908" t="s">
        <v>79</v>
      </c>
    </row>
    <row r="909" spans="2:2" x14ac:dyDescent="0.4">
      <c r="B909" t="s">
        <v>80</v>
      </c>
    </row>
    <row r="910" spans="2:2" x14ac:dyDescent="0.4">
      <c r="B910" t="s">
        <v>76</v>
      </c>
    </row>
    <row r="911" spans="2:2" x14ac:dyDescent="0.4">
      <c r="B911" t="s">
        <v>228</v>
      </c>
    </row>
    <row r="912" spans="2:2" x14ac:dyDescent="0.4">
      <c r="B912" t="s">
        <v>293</v>
      </c>
    </row>
    <row r="913" spans="2:2" x14ac:dyDescent="0.4">
      <c r="B913" t="s">
        <v>79</v>
      </c>
    </row>
    <row r="914" spans="2:2" x14ac:dyDescent="0.4">
      <c r="B914" t="s">
        <v>80</v>
      </c>
    </row>
    <row r="915" spans="2:2" x14ac:dyDescent="0.4">
      <c r="B915" t="s">
        <v>76</v>
      </c>
    </row>
    <row r="916" spans="2:2" x14ac:dyDescent="0.4">
      <c r="B916" t="s">
        <v>135</v>
      </c>
    </row>
    <row r="917" spans="2:2" x14ac:dyDescent="0.4">
      <c r="B917" t="s">
        <v>229</v>
      </c>
    </row>
    <row r="918" spans="2:2" x14ac:dyDescent="0.4">
      <c r="B918" t="s">
        <v>79</v>
      </c>
    </row>
    <row r="919" spans="2:2" x14ac:dyDescent="0.4">
      <c r="B919" t="s">
        <v>80</v>
      </c>
    </row>
    <row r="920" spans="2:2" x14ac:dyDescent="0.4">
      <c r="B920" t="s">
        <v>76</v>
      </c>
    </row>
    <row r="921" spans="2:2" x14ac:dyDescent="0.4">
      <c r="B921" t="s">
        <v>93</v>
      </c>
    </row>
    <row r="922" spans="2:2" x14ac:dyDescent="0.4">
      <c r="B922" t="s">
        <v>180</v>
      </c>
    </row>
    <row r="923" spans="2:2" x14ac:dyDescent="0.4">
      <c r="B923" t="s">
        <v>79</v>
      </c>
    </row>
    <row r="924" spans="2:2" x14ac:dyDescent="0.4">
      <c r="B924" t="s">
        <v>80</v>
      </c>
    </row>
    <row r="925" spans="2:2" x14ac:dyDescent="0.4">
      <c r="B925" t="s">
        <v>76</v>
      </c>
    </row>
    <row r="926" spans="2:2" x14ac:dyDescent="0.4">
      <c r="B926" t="s">
        <v>164</v>
      </c>
    </row>
    <row r="927" spans="2:2" x14ac:dyDescent="0.4">
      <c r="B927" t="s">
        <v>136</v>
      </c>
    </row>
    <row r="928" spans="2:2" x14ac:dyDescent="0.4">
      <c r="B928" t="s">
        <v>294</v>
      </c>
    </row>
    <row r="929" spans="2:2" x14ac:dyDescent="0.4">
      <c r="B929" t="s">
        <v>80</v>
      </c>
    </row>
    <row r="930" spans="2:2" x14ac:dyDescent="0.4">
      <c r="B930" t="s">
        <v>76</v>
      </c>
    </row>
    <row r="931" spans="2:2" x14ac:dyDescent="0.4">
      <c r="B931" t="s">
        <v>232</v>
      </c>
    </row>
    <row r="932" spans="2:2" x14ac:dyDescent="0.4">
      <c r="B932" t="s">
        <v>208</v>
      </c>
    </row>
    <row r="933" spans="2:2" x14ac:dyDescent="0.4">
      <c r="B933" t="s">
        <v>294</v>
      </c>
    </row>
    <row r="934" spans="2:2" x14ac:dyDescent="0.4">
      <c r="B934" t="s">
        <v>80</v>
      </c>
    </row>
    <row r="935" spans="2:2" x14ac:dyDescent="0.4">
      <c r="B935" t="s">
        <v>76</v>
      </c>
    </row>
    <row r="936" spans="2:2" x14ac:dyDescent="0.4">
      <c r="B936" t="s">
        <v>260</v>
      </c>
    </row>
    <row r="937" spans="2:2" x14ac:dyDescent="0.4">
      <c r="B937" t="s">
        <v>126</v>
      </c>
    </row>
    <row r="938" spans="2:2" x14ac:dyDescent="0.4">
      <c r="B938" t="s">
        <v>294</v>
      </c>
    </row>
    <row r="939" spans="2:2" x14ac:dyDescent="0.4">
      <c r="B939" t="s">
        <v>80</v>
      </c>
    </row>
    <row r="940" spans="2:2" x14ac:dyDescent="0.4">
      <c r="B940" t="s">
        <v>76</v>
      </c>
    </row>
    <row r="941" spans="2:2" x14ac:dyDescent="0.4">
      <c r="B941" t="s">
        <v>179</v>
      </c>
    </row>
    <row r="942" spans="2:2" x14ac:dyDescent="0.4">
      <c r="B942" t="s">
        <v>295</v>
      </c>
    </row>
    <row r="943" spans="2:2" x14ac:dyDescent="0.4">
      <c r="B943" t="s">
        <v>294</v>
      </c>
    </row>
    <row r="944" spans="2:2" x14ac:dyDescent="0.4">
      <c r="B944" t="s">
        <v>80</v>
      </c>
    </row>
    <row r="945" spans="2:2" x14ac:dyDescent="0.4">
      <c r="B945" t="s">
        <v>76</v>
      </c>
    </row>
    <row r="946" spans="2:2" x14ac:dyDescent="0.4">
      <c r="B946" t="s">
        <v>296</v>
      </c>
    </row>
    <row r="947" spans="2:2" x14ac:dyDescent="0.4">
      <c r="B947" t="s">
        <v>100</v>
      </c>
    </row>
    <row r="948" spans="2:2" x14ac:dyDescent="0.4">
      <c r="B948" t="s">
        <v>294</v>
      </c>
    </row>
    <row r="949" spans="2:2" x14ac:dyDescent="0.4">
      <c r="B949" t="s">
        <v>80</v>
      </c>
    </row>
    <row r="950" spans="2:2" x14ac:dyDescent="0.4">
      <c r="B950" t="s">
        <v>76</v>
      </c>
    </row>
    <row r="951" spans="2:2" x14ac:dyDescent="0.4">
      <c r="B951" t="s">
        <v>297</v>
      </c>
    </row>
    <row r="952" spans="2:2" x14ac:dyDescent="0.4">
      <c r="B952" t="s">
        <v>298</v>
      </c>
    </row>
    <row r="953" spans="2:2" x14ac:dyDescent="0.4">
      <c r="B953" t="s">
        <v>294</v>
      </c>
    </row>
    <row r="954" spans="2:2" x14ac:dyDescent="0.4">
      <c r="B954" t="s">
        <v>80</v>
      </c>
    </row>
    <row r="955" spans="2:2" x14ac:dyDescent="0.4">
      <c r="B955" t="s">
        <v>76</v>
      </c>
    </row>
    <row r="956" spans="2:2" x14ac:dyDescent="0.4">
      <c r="B956" t="s">
        <v>221</v>
      </c>
    </row>
    <row r="957" spans="2:2" x14ac:dyDescent="0.4">
      <c r="B957" t="s">
        <v>172</v>
      </c>
    </row>
    <row r="958" spans="2:2" x14ac:dyDescent="0.4">
      <c r="B958" t="s">
        <v>294</v>
      </c>
    </row>
    <row r="959" spans="2:2" x14ac:dyDescent="0.4">
      <c r="B959" t="s">
        <v>80</v>
      </c>
    </row>
    <row r="960" spans="2:2" x14ac:dyDescent="0.4">
      <c r="B960" t="s">
        <v>76</v>
      </c>
    </row>
    <row r="961" spans="2:2" x14ac:dyDescent="0.4">
      <c r="B961" t="s">
        <v>164</v>
      </c>
    </row>
    <row r="962" spans="2:2" x14ac:dyDescent="0.4">
      <c r="B962" t="s">
        <v>82</v>
      </c>
    </row>
    <row r="963" spans="2:2" x14ac:dyDescent="0.4">
      <c r="B963" t="s">
        <v>294</v>
      </c>
    </row>
    <row r="964" spans="2:2" x14ac:dyDescent="0.4">
      <c r="B964" t="s">
        <v>80</v>
      </c>
    </row>
    <row r="965" spans="2:2" x14ac:dyDescent="0.4">
      <c r="B965" t="s">
        <v>76</v>
      </c>
    </row>
    <row r="966" spans="2:2" x14ac:dyDescent="0.4">
      <c r="B966" t="s">
        <v>299</v>
      </c>
    </row>
    <row r="967" spans="2:2" x14ac:dyDescent="0.4">
      <c r="B967" t="s">
        <v>290</v>
      </c>
    </row>
    <row r="968" spans="2:2" x14ac:dyDescent="0.4">
      <c r="B968" t="s">
        <v>294</v>
      </c>
    </row>
    <row r="969" spans="2:2" x14ac:dyDescent="0.4">
      <c r="B969" t="s">
        <v>80</v>
      </c>
    </row>
    <row r="970" spans="2:2" x14ac:dyDescent="0.4">
      <c r="B970" t="s">
        <v>76</v>
      </c>
    </row>
    <row r="971" spans="2:2" x14ac:dyDescent="0.4">
      <c r="B971" t="s">
        <v>300</v>
      </c>
    </row>
    <row r="972" spans="2:2" x14ac:dyDescent="0.4">
      <c r="B972" t="s">
        <v>301</v>
      </c>
    </row>
    <row r="973" spans="2:2" x14ac:dyDescent="0.4">
      <c r="B973" t="s">
        <v>294</v>
      </c>
    </row>
    <row r="974" spans="2:2" x14ac:dyDescent="0.4">
      <c r="B974" t="s">
        <v>80</v>
      </c>
    </row>
    <row r="975" spans="2:2" x14ac:dyDescent="0.4">
      <c r="B975" t="s">
        <v>76</v>
      </c>
    </row>
    <row r="976" spans="2:2" x14ac:dyDescent="0.4">
      <c r="B976" t="s">
        <v>299</v>
      </c>
    </row>
    <row r="977" spans="2:2" x14ac:dyDescent="0.4">
      <c r="B977" t="s">
        <v>302</v>
      </c>
    </row>
    <row r="978" spans="2:2" x14ac:dyDescent="0.4">
      <c r="B978" t="s">
        <v>294</v>
      </c>
    </row>
    <row r="979" spans="2:2" x14ac:dyDescent="0.4">
      <c r="B979" t="s">
        <v>80</v>
      </c>
    </row>
    <row r="980" spans="2:2" x14ac:dyDescent="0.4">
      <c r="B980" t="s">
        <v>76</v>
      </c>
    </row>
    <row r="981" spans="2:2" x14ac:dyDescent="0.4">
      <c r="B981" t="s">
        <v>303</v>
      </c>
    </row>
    <row r="982" spans="2:2" x14ac:dyDescent="0.4">
      <c r="B982" t="s">
        <v>304</v>
      </c>
    </row>
    <row r="983" spans="2:2" x14ac:dyDescent="0.4">
      <c r="B983" t="s">
        <v>294</v>
      </c>
    </row>
    <row r="984" spans="2:2" x14ac:dyDescent="0.4">
      <c r="B984" t="s">
        <v>80</v>
      </c>
    </row>
    <row r="985" spans="2:2" x14ac:dyDescent="0.4">
      <c r="B985" t="s">
        <v>76</v>
      </c>
    </row>
    <row r="986" spans="2:2" x14ac:dyDescent="0.4">
      <c r="B986" t="s">
        <v>305</v>
      </c>
    </row>
    <row r="987" spans="2:2" x14ac:dyDescent="0.4">
      <c r="B987" t="s">
        <v>82</v>
      </c>
    </row>
    <row r="988" spans="2:2" x14ac:dyDescent="0.4">
      <c r="B988" t="s">
        <v>294</v>
      </c>
    </row>
    <row r="989" spans="2:2" x14ac:dyDescent="0.4">
      <c r="B989" t="s">
        <v>80</v>
      </c>
    </row>
    <row r="990" spans="2:2" x14ac:dyDescent="0.4">
      <c r="B990" t="s">
        <v>76</v>
      </c>
    </row>
    <row r="991" spans="2:2" x14ac:dyDescent="0.4">
      <c r="B991" t="s">
        <v>306</v>
      </c>
    </row>
    <row r="992" spans="2:2" x14ac:dyDescent="0.4">
      <c r="B992" t="s">
        <v>307</v>
      </c>
    </row>
    <row r="993" spans="2:2" x14ac:dyDescent="0.4">
      <c r="B993" t="s">
        <v>294</v>
      </c>
    </row>
    <row r="994" spans="2:2" x14ac:dyDescent="0.4">
      <c r="B994" t="s">
        <v>80</v>
      </c>
    </row>
    <row r="995" spans="2:2" x14ac:dyDescent="0.4">
      <c r="B995" t="s">
        <v>76</v>
      </c>
    </row>
    <row r="996" spans="2:2" x14ac:dyDescent="0.4">
      <c r="B996" t="s">
        <v>308</v>
      </c>
    </row>
    <row r="997" spans="2:2" x14ac:dyDescent="0.4">
      <c r="B997" t="s">
        <v>309</v>
      </c>
    </row>
    <row r="998" spans="2:2" x14ac:dyDescent="0.4">
      <c r="B998" t="s">
        <v>294</v>
      </c>
    </row>
    <row r="999" spans="2:2" x14ac:dyDescent="0.4">
      <c r="B999" t="s">
        <v>80</v>
      </c>
    </row>
    <row r="1000" spans="2:2" x14ac:dyDescent="0.4">
      <c r="B1000" t="s">
        <v>76</v>
      </c>
    </row>
    <row r="1001" spans="2:2" x14ac:dyDescent="0.4">
      <c r="B1001" t="s">
        <v>310</v>
      </c>
    </row>
    <row r="1002" spans="2:2" x14ac:dyDescent="0.4">
      <c r="B1002" t="s">
        <v>311</v>
      </c>
    </row>
    <row r="1003" spans="2:2" x14ac:dyDescent="0.4">
      <c r="B1003" t="s">
        <v>294</v>
      </c>
    </row>
    <row r="1004" spans="2:2" x14ac:dyDescent="0.4">
      <c r="B1004" t="s">
        <v>80</v>
      </c>
    </row>
    <row r="1005" spans="2:2" x14ac:dyDescent="0.4">
      <c r="B1005" t="s">
        <v>76</v>
      </c>
    </row>
    <row r="1006" spans="2:2" x14ac:dyDescent="0.4">
      <c r="B1006" t="s">
        <v>81</v>
      </c>
    </row>
    <row r="1007" spans="2:2" x14ac:dyDescent="0.4">
      <c r="B1007" t="s">
        <v>102</v>
      </c>
    </row>
    <row r="1008" spans="2:2" x14ac:dyDescent="0.4">
      <c r="B1008" t="s">
        <v>294</v>
      </c>
    </row>
    <row r="1009" spans="2:2" x14ac:dyDescent="0.4">
      <c r="B1009" t="s">
        <v>80</v>
      </c>
    </row>
    <row r="1010" spans="2:2" x14ac:dyDescent="0.4">
      <c r="B1010" t="s">
        <v>76</v>
      </c>
    </row>
    <row r="1011" spans="2:2" x14ac:dyDescent="0.4">
      <c r="B1011" t="s">
        <v>214</v>
      </c>
    </row>
    <row r="1012" spans="2:2" x14ac:dyDescent="0.4">
      <c r="B1012" t="s">
        <v>312</v>
      </c>
    </row>
    <row r="1013" spans="2:2" x14ac:dyDescent="0.4">
      <c r="B1013" t="s">
        <v>294</v>
      </c>
    </row>
    <row r="1014" spans="2:2" x14ac:dyDescent="0.4">
      <c r="B1014" t="s">
        <v>80</v>
      </c>
    </row>
    <row r="1015" spans="2:2" x14ac:dyDescent="0.4">
      <c r="B1015" t="s">
        <v>76</v>
      </c>
    </row>
    <row r="1016" spans="2:2" x14ac:dyDescent="0.4">
      <c r="B1016" t="s">
        <v>308</v>
      </c>
    </row>
    <row r="1017" spans="2:2" x14ac:dyDescent="0.4">
      <c r="B1017" t="s">
        <v>241</v>
      </c>
    </row>
    <row r="1018" spans="2:2" x14ac:dyDescent="0.4">
      <c r="B1018" t="s">
        <v>294</v>
      </c>
    </row>
    <row r="1019" spans="2:2" x14ac:dyDescent="0.4">
      <c r="B1019" t="s">
        <v>80</v>
      </c>
    </row>
    <row r="1020" spans="2:2" x14ac:dyDescent="0.4">
      <c r="B1020" t="s">
        <v>76</v>
      </c>
    </row>
    <row r="1021" spans="2:2" x14ac:dyDescent="0.4">
      <c r="B1021" t="s">
        <v>313</v>
      </c>
    </row>
    <row r="1022" spans="2:2" x14ac:dyDescent="0.4">
      <c r="B1022" t="s">
        <v>314</v>
      </c>
    </row>
    <row r="1023" spans="2:2" x14ac:dyDescent="0.4">
      <c r="B1023" t="s">
        <v>294</v>
      </c>
    </row>
    <row r="1024" spans="2:2" x14ac:dyDescent="0.4">
      <c r="B1024" t="s">
        <v>80</v>
      </c>
    </row>
    <row r="1025" spans="2:2" x14ac:dyDescent="0.4">
      <c r="B1025" t="s">
        <v>76</v>
      </c>
    </row>
    <row r="1026" spans="2:2" x14ac:dyDescent="0.4">
      <c r="B1026" t="s">
        <v>315</v>
      </c>
    </row>
    <row r="1027" spans="2:2" x14ac:dyDescent="0.4">
      <c r="B1027" t="s">
        <v>316</v>
      </c>
    </row>
    <row r="1028" spans="2:2" x14ac:dyDescent="0.4">
      <c r="B1028" t="s">
        <v>294</v>
      </c>
    </row>
    <row r="1029" spans="2:2" x14ac:dyDescent="0.4">
      <c r="B1029" t="s">
        <v>80</v>
      </c>
    </row>
    <row r="1030" spans="2:2" x14ac:dyDescent="0.4">
      <c r="B1030" t="s">
        <v>76</v>
      </c>
    </row>
    <row r="1031" spans="2:2" x14ac:dyDescent="0.4">
      <c r="B1031" t="s">
        <v>291</v>
      </c>
    </row>
    <row r="1032" spans="2:2" x14ac:dyDescent="0.4">
      <c r="B1032" t="s">
        <v>307</v>
      </c>
    </row>
    <row r="1033" spans="2:2" x14ac:dyDescent="0.4">
      <c r="B1033" t="s">
        <v>294</v>
      </c>
    </row>
    <row r="1034" spans="2:2" x14ac:dyDescent="0.4">
      <c r="B1034" t="s">
        <v>80</v>
      </c>
    </row>
    <row r="1035" spans="2:2" x14ac:dyDescent="0.4">
      <c r="B1035" t="s">
        <v>76</v>
      </c>
    </row>
    <row r="1036" spans="2:2" x14ac:dyDescent="0.4">
      <c r="B1036" t="s">
        <v>106</v>
      </c>
    </row>
    <row r="1037" spans="2:2" x14ac:dyDescent="0.4">
      <c r="B1037" t="s">
        <v>317</v>
      </c>
    </row>
    <row r="1038" spans="2:2" x14ac:dyDescent="0.4">
      <c r="B1038" t="s">
        <v>294</v>
      </c>
    </row>
    <row r="1039" spans="2:2" x14ac:dyDescent="0.4">
      <c r="B1039" t="s">
        <v>80</v>
      </c>
    </row>
    <row r="1040" spans="2:2" x14ac:dyDescent="0.4">
      <c r="B1040" t="s">
        <v>76</v>
      </c>
    </row>
    <row r="1041" spans="2:2" x14ac:dyDescent="0.4">
      <c r="B1041" t="s">
        <v>179</v>
      </c>
    </row>
    <row r="1042" spans="2:2" x14ac:dyDescent="0.4">
      <c r="B1042" t="s">
        <v>318</v>
      </c>
    </row>
    <row r="1043" spans="2:2" x14ac:dyDescent="0.4">
      <c r="B1043" t="s">
        <v>294</v>
      </c>
    </row>
    <row r="1044" spans="2:2" x14ac:dyDescent="0.4">
      <c r="B1044" t="s">
        <v>80</v>
      </c>
    </row>
    <row r="1045" spans="2:2" x14ac:dyDescent="0.4">
      <c r="B1045" t="s">
        <v>76</v>
      </c>
    </row>
    <row r="1046" spans="2:2" x14ac:dyDescent="0.4">
      <c r="B1046" t="s">
        <v>204</v>
      </c>
    </row>
    <row r="1047" spans="2:2" x14ac:dyDescent="0.4">
      <c r="B1047" t="s">
        <v>319</v>
      </c>
    </row>
    <row r="1048" spans="2:2" x14ac:dyDescent="0.4">
      <c r="B1048" t="s">
        <v>294</v>
      </c>
    </row>
    <row r="1049" spans="2:2" x14ac:dyDescent="0.4">
      <c r="B1049" t="s">
        <v>80</v>
      </c>
    </row>
    <row r="1050" spans="2:2" x14ac:dyDescent="0.4">
      <c r="B1050" t="s">
        <v>76</v>
      </c>
    </row>
    <row r="1051" spans="2:2" x14ac:dyDescent="0.4">
      <c r="B1051" t="s">
        <v>320</v>
      </c>
    </row>
    <row r="1052" spans="2:2" x14ac:dyDescent="0.4">
      <c r="B1052" t="s">
        <v>321</v>
      </c>
    </row>
    <row r="1053" spans="2:2" x14ac:dyDescent="0.4">
      <c r="B1053" t="s">
        <v>294</v>
      </c>
    </row>
    <row r="1054" spans="2:2" x14ac:dyDescent="0.4">
      <c r="B1054" t="s">
        <v>80</v>
      </c>
    </row>
    <row r="1055" spans="2:2" x14ac:dyDescent="0.4">
      <c r="B1055" t="s">
        <v>76</v>
      </c>
    </row>
    <row r="1056" spans="2:2" x14ac:dyDescent="0.4">
      <c r="B1056" t="s">
        <v>322</v>
      </c>
    </row>
    <row r="1057" spans="2:2" x14ac:dyDescent="0.4">
      <c r="B1057" t="s">
        <v>323</v>
      </c>
    </row>
    <row r="1058" spans="2:2" x14ac:dyDescent="0.4">
      <c r="B1058" t="s">
        <v>294</v>
      </c>
    </row>
    <row r="1059" spans="2:2" x14ac:dyDescent="0.4">
      <c r="B1059" t="s">
        <v>80</v>
      </c>
    </row>
    <row r="1060" spans="2:2" x14ac:dyDescent="0.4">
      <c r="B1060" t="s">
        <v>76</v>
      </c>
    </row>
    <row r="1061" spans="2:2" x14ac:dyDescent="0.4">
      <c r="B1061" t="s">
        <v>324</v>
      </c>
    </row>
    <row r="1062" spans="2:2" x14ac:dyDescent="0.4">
      <c r="B1062" t="s">
        <v>252</v>
      </c>
    </row>
    <row r="1063" spans="2:2" x14ac:dyDescent="0.4">
      <c r="B1063" t="s">
        <v>294</v>
      </c>
    </row>
    <row r="1064" spans="2:2" x14ac:dyDescent="0.4">
      <c r="B1064" t="s">
        <v>80</v>
      </c>
    </row>
    <row r="1065" spans="2:2" x14ac:dyDescent="0.4">
      <c r="B1065" t="s">
        <v>76</v>
      </c>
    </row>
    <row r="1066" spans="2:2" x14ac:dyDescent="0.4">
      <c r="B1066" t="s">
        <v>305</v>
      </c>
    </row>
    <row r="1067" spans="2:2" x14ac:dyDescent="0.4">
      <c r="B1067" t="s">
        <v>325</v>
      </c>
    </row>
    <row r="1068" spans="2:2" x14ac:dyDescent="0.4">
      <c r="B1068" t="s">
        <v>294</v>
      </c>
    </row>
    <row r="1069" spans="2:2" x14ac:dyDescent="0.4">
      <c r="B1069" t="s">
        <v>80</v>
      </c>
    </row>
    <row r="1070" spans="2:2" x14ac:dyDescent="0.4">
      <c r="B1070" t="s">
        <v>76</v>
      </c>
    </row>
    <row r="1071" spans="2:2" x14ac:dyDescent="0.4">
      <c r="B1071" t="s">
        <v>326</v>
      </c>
    </row>
    <row r="1072" spans="2:2" x14ac:dyDescent="0.4">
      <c r="B1072" t="s">
        <v>281</v>
      </c>
    </row>
    <row r="1073" spans="2:2" x14ac:dyDescent="0.4">
      <c r="B1073" t="s">
        <v>294</v>
      </c>
    </row>
    <row r="1074" spans="2:2" x14ac:dyDescent="0.4">
      <c r="B1074" t="s">
        <v>80</v>
      </c>
    </row>
    <row r="1075" spans="2:2" x14ac:dyDescent="0.4">
      <c r="B1075" t="s">
        <v>76</v>
      </c>
    </row>
    <row r="1076" spans="2:2" x14ac:dyDescent="0.4">
      <c r="B1076" t="s">
        <v>327</v>
      </c>
    </row>
    <row r="1077" spans="2:2" x14ac:dyDescent="0.4">
      <c r="B1077" t="s">
        <v>238</v>
      </c>
    </row>
    <row r="1078" spans="2:2" x14ac:dyDescent="0.4">
      <c r="B1078" t="s">
        <v>294</v>
      </c>
    </row>
    <row r="1079" spans="2:2" x14ac:dyDescent="0.4">
      <c r="B1079" t="s">
        <v>80</v>
      </c>
    </row>
    <row r="1080" spans="2:2" x14ac:dyDescent="0.4">
      <c r="B1080" t="s">
        <v>76</v>
      </c>
    </row>
    <row r="1081" spans="2:2" x14ac:dyDescent="0.4">
      <c r="B1081" t="s">
        <v>328</v>
      </c>
    </row>
    <row r="1082" spans="2:2" x14ac:dyDescent="0.4">
      <c r="B1082" t="s">
        <v>329</v>
      </c>
    </row>
    <row r="1083" spans="2:2" x14ac:dyDescent="0.4">
      <c r="B1083" t="s">
        <v>294</v>
      </c>
    </row>
    <row r="1084" spans="2:2" x14ac:dyDescent="0.4">
      <c r="B1084" t="s">
        <v>80</v>
      </c>
    </row>
    <row r="1085" spans="2:2" x14ac:dyDescent="0.4">
      <c r="B1085" t="s">
        <v>76</v>
      </c>
    </row>
    <row r="1086" spans="2:2" x14ac:dyDescent="0.4">
      <c r="B1086" t="s">
        <v>330</v>
      </c>
    </row>
    <row r="1087" spans="2:2" x14ac:dyDescent="0.4">
      <c r="B1087" t="s">
        <v>331</v>
      </c>
    </row>
    <row r="1088" spans="2:2" x14ac:dyDescent="0.4">
      <c r="B1088" t="s">
        <v>294</v>
      </c>
    </row>
    <row r="1089" spans="2:2" x14ac:dyDescent="0.4">
      <c r="B1089" t="s">
        <v>80</v>
      </c>
    </row>
    <row r="1090" spans="2:2" x14ac:dyDescent="0.4">
      <c r="B1090" t="s">
        <v>76</v>
      </c>
    </row>
    <row r="1091" spans="2:2" x14ac:dyDescent="0.4">
      <c r="B1091" t="s">
        <v>305</v>
      </c>
    </row>
    <row r="1092" spans="2:2" x14ac:dyDescent="0.4">
      <c r="B1092" t="s">
        <v>332</v>
      </c>
    </row>
    <row r="1093" spans="2:2" x14ac:dyDescent="0.4">
      <c r="B1093" t="s">
        <v>294</v>
      </c>
    </row>
    <row r="1094" spans="2:2" x14ac:dyDescent="0.4">
      <c r="B1094" t="s">
        <v>80</v>
      </c>
    </row>
    <row r="1095" spans="2:2" x14ac:dyDescent="0.4">
      <c r="B1095" t="s">
        <v>76</v>
      </c>
    </row>
    <row r="1096" spans="2:2" x14ac:dyDescent="0.4">
      <c r="B1096" t="s">
        <v>333</v>
      </c>
    </row>
    <row r="1097" spans="2:2" x14ac:dyDescent="0.4">
      <c r="B1097" t="s">
        <v>84</v>
      </c>
    </row>
    <row r="1098" spans="2:2" x14ac:dyDescent="0.4">
      <c r="B1098" t="s">
        <v>294</v>
      </c>
    </row>
    <row r="1099" spans="2:2" x14ac:dyDescent="0.4">
      <c r="B1099" t="s">
        <v>80</v>
      </c>
    </row>
    <row r="1100" spans="2:2" x14ac:dyDescent="0.4">
      <c r="B1100" t="s">
        <v>76</v>
      </c>
    </row>
    <row r="1101" spans="2:2" x14ac:dyDescent="0.4">
      <c r="B1101" t="s">
        <v>282</v>
      </c>
    </row>
    <row r="1102" spans="2:2" x14ac:dyDescent="0.4">
      <c r="B1102" t="s">
        <v>86</v>
      </c>
    </row>
    <row r="1103" spans="2:2" x14ac:dyDescent="0.4">
      <c r="B1103" t="s">
        <v>294</v>
      </c>
    </row>
    <row r="1104" spans="2:2" x14ac:dyDescent="0.4">
      <c r="B1104" t="s">
        <v>80</v>
      </c>
    </row>
    <row r="1105" spans="2:2" x14ac:dyDescent="0.4">
      <c r="B1105" t="s">
        <v>76</v>
      </c>
    </row>
    <row r="1106" spans="2:2" x14ac:dyDescent="0.4">
      <c r="B1106" t="s">
        <v>156</v>
      </c>
    </row>
    <row r="1107" spans="2:2" x14ac:dyDescent="0.4">
      <c r="B1107" t="s">
        <v>245</v>
      </c>
    </row>
    <row r="1108" spans="2:2" x14ac:dyDescent="0.4">
      <c r="B1108" t="s">
        <v>294</v>
      </c>
    </row>
    <row r="1109" spans="2:2" x14ac:dyDescent="0.4">
      <c r="B1109" t="s">
        <v>80</v>
      </c>
    </row>
    <row r="1110" spans="2:2" x14ac:dyDescent="0.4">
      <c r="B1110" t="s">
        <v>76</v>
      </c>
    </row>
    <row r="1111" spans="2:2" x14ac:dyDescent="0.4">
      <c r="B1111" t="s">
        <v>262</v>
      </c>
    </row>
    <row r="1112" spans="2:2" x14ac:dyDescent="0.4">
      <c r="B1112" t="s">
        <v>136</v>
      </c>
    </row>
    <row r="1113" spans="2:2" x14ac:dyDescent="0.4">
      <c r="B1113" t="s">
        <v>294</v>
      </c>
    </row>
    <row r="1114" spans="2:2" x14ac:dyDescent="0.4">
      <c r="B1114" t="s">
        <v>80</v>
      </c>
    </row>
    <row r="1115" spans="2:2" x14ac:dyDescent="0.4">
      <c r="B1115" t="s">
        <v>76</v>
      </c>
    </row>
    <row r="1116" spans="2:2" x14ac:dyDescent="0.4">
      <c r="B1116" t="s">
        <v>179</v>
      </c>
    </row>
    <row r="1117" spans="2:2" x14ac:dyDescent="0.4">
      <c r="B1117" t="s">
        <v>334</v>
      </c>
    </row>
    <row r="1118" spans="2:2" x14ac:dyDescent="0.4">
      <c r="B1118" t="s">
        <v>294</v>
      </c>
    </row>
    <row r="1119" spans="2:2" x14ac:dyDescent="0.4">
      <c r="B1119" t="s">
        <v>80</v>
      </c>
    </row>
    <row r="1120" spans="2:2" x14ac:dyDescent="0.4">
      <c r="B1120" t="s">
        <v>76</v>
      </c>
    </row>
    <row r="1121" spans="2:2" x14ac:dyDescent="0.4">
      <c r="B1121" t="s">
        <v>143</v>
      </c>
    </row>
    <row r="1122" spans="2:2" x14ac:dyDescent="0.4">
      <c r="B1122" t="s">
        <v>335</v>
      </c>
    </row>
    <row r="1123" spans="2:2" x14ac:dyDescent="0.4">
      <c r="B1123" t="s">
        <v>294</v>
      </c>
    </row>
    <row r="1124" spans="2:2" x14ac:dyDescent="0.4">
      <c r="B1124" t="s">
        <v>80</v>
      </c>
    </row>
    <row r="1125" spans="2:2" x14ac:dyDescent="0.4">
      <c r="B1125" t="s">
        <v>76</v>
      </c>
    </row>
    <row r="1126" spans="2:2" x14ac:dyDescent="0.4">
      <c r="B1126" t="s">
        <v>336</v>
      </c>
    </row>
    <row r="1127" spans="2:2" x14ac:dyDescent="0.4">
      <c r="B1127" t="s">
        <v>337</v>
      </c>
    </row>
    <row r="1128" spans="2:2" x14ac:dyDescent="0.4">
      <c r="B1128" t="s">
        <v>294</v>
      </c>
    </row>
    <row r="1129" spans="2:2" x14ac:dyDescent="0.4">
      <c r="B1129" t="s">
        <v>80</v>
      </c>
    </row>
    <row r="1130" spans="2:2" x14ac:dyDescent="0.4">
      <c r="B1130" t="s">
        <v>76</v>
      </c>
    </row>
    <row r="1131" spans="2:2" x14ac:dyDescent="0.4">
      <c r="B1131" t="s">
        <v>125</v>
      </c>
    </row>
    <row r="1132" spans="2:2" x14ac:dyDescent="0.4">
      <c r="B1132" t="s">
        <v>172</v>
      </c>
    </row>
    <row r="1133" spans="2:2" x14ac:dyDescent="0.4">
      <c r="B1133" t="s">
        <v>294</v>
      </c>
    </row>
    <row r="1134" spans="2:2" x14ac:dyDescent="0.4">
      <c r="B1134" t="s">
        <v>80</v>
      </c>
    </row>
    <row r="1135" spans="2:2" x14ac:dyDescent="0.4">
      <c r="B1135" t="s">
        <v>76</v>
      </c>
    </row>
    <row r="1136" spans="2:2" x14ac:dyDescent="0.4">
      <c r="B1136" t="s">
        <v>104</v>
      </c>
    </row>
    <row r="1137" spans="2:2" x14ac:dyDescent="0.4">
      <c r="B1137" t="s">
        <v>338</v>
      </c>
    </row>
    <row r="1138" spans="2:2" x14ac:dyDescent="0.4">
      <c r="B1138" t="s">
        <v>294</v>
      </c>
    </row>
    <row r="1139" spans="2:2" x14ac:dyDescent="0.4">
      <c r="B1139" t="s">
        <v>80</v>
      </c>
    </row>
    <row r="1140" spans="2:2" x14ac:dyDescent="0.4">
      <c r="B1140" t="s">
        <v>76</v>
      </c>
    </row>
    <row r="1141" spans="2:2" x14ac:dyDescent="0.4">
      <c r="B1141" t="s">
        <v>339</v>
      </c>
    </row>
    <row r="1142" spans="2:2" x14ac:dyDescent="0.4">
      <c r="B1142" t="s">
        <v>340</v>
      </c>
    </row>
    <row r="1143" spans="2:2" x14ac:dyDescent="0.4">
      <c r="B1143" t="s">
        <v>294</v>
      </c>
    </row>
    <row r="1144" spans="2:2" x14ac:dyDescent="0.4">
      <c r="B1144" t="s">
        <v>80</v>
      </c>
    </row>
    <row r="1145" spans="2:2" x14ac:dyDescent="0.4">
      <c r="B1145" t="s">
        <v>76</v>
      </c>
    </row>
    <row r="1146" spans="2:2" x14ac:dyDescent="0.4">
      <c r="B1146" t="s">
        <v>297</v>
      </c>
    </row>
    <row r="1147" spans="2:2" x14ac:dyDescent="0.4">
      <c r="B1147" t="s">
        <v>341</v>
      </c>
    </row>
    <row r="1148" spans="2:2" x14ac:dyDescent="0.4">
      <c r="B1148" t="s">
        <v>294</v>
      </c>
    </row>
    <row r="1149" spans="2:2" x14ac:dyDescent="0.4">
      <c r="B1149" t="s">
        <v>80</v>
      </c>
    </row>
    <row r="1150" spans="2:2" x14ac:dyDescent="0.4">
      <c r="B1150" t="s">
        <v>76</v>
      </c>
    </row>
    <row r="1151" spans="2:2" x14ac:dyDescent="0.4">
      <c r="B1151" t="s">
        <v>342</v>
      </c>
    </row>
    <row r="1152" spans="2:2" x14ac:dyDescent="0.4">
      <c r="B1152" t="s">
        <v>343</v>
      </c>
    </row>
    <row r="1153" spans="2:2" x14ac:dyDescent="0.4">
      <c r="B1153" t="s">
        <v>294</v>
      </c>
    </row>
    <row r="1154" spans="2:2" x14ac:dyDescent="0.4">
      <c r="B1154" t="s">
        <v>80</v>
      </c>
    </row>
    <row r="1155" spans="2:2" x14ac:dyDescent="0.4">
      <c r="B1155" t="s">
        <v>76</v>
      </c>
    </row>
    <row r="1156" spans="2:2" x14ac:dyDescent="0.4">
      <c r="B1156" t="s">
        <v>344</v>
      </c>
    </row>
    <row r="1157" spans="2:2" x14ac:dyDescent="0.4">
      <c r="B1157" t="s">
        <v>345</v>
      </c>
    </row>
    <row r="1158" spans="2:2" x14ac:dyDescent="0.4">
      <c r="B1158" t="s">
        <v>294</v>
      </c>
    </row>
    <row r="1159" spans="2:2" x14ac:dyDescent="0.4">
      <c r="B1159" t="s">
        <v>80</v>
      </c>
    </row>
    <row r="1160" spans="2:2" x14ac:dyDescent="0.4">
      <c r="B1160" t="s">
        <v>76</v>
      </c>
    </row>
    <row r="1161" spans="2:2" x14ac:dyDescent="0.4">
      <c r="B1161" t="s">
        <v>305</v>
      </c>
    </row>
    <row r="1162" spans="2:2" x14ac:dyDescent="0.4">
      <c r="B1162" t="s">
        <v>234</v>
      </c>
    </row>
    <row r="1163" spans="2:2" x14ac:dyDescent="0.4">
      <c r="B1163" t="s">
        <v>294</v>
      </c>
    </row>
    <row r="1164" spans="2:2" x14ac:dyDescent="0.4">
      <c r="B1164" t="s">
        <v>80</v>
      </c>
    </row>
    <row r="1165" spans="2:2" x14ac:dyDescent="0.4">
      <c r="B1165" t="s">
        <v>76</v>
      </c>
    </row>
    <row r="1166" spans="2:2" x14ac:dyDescent="0.4">
      <c r="B1166" t="s">
        <v>287</v>
      </c>
    </row>
    <row r="1167" spans="2:2" x14ac:dyDescent="0.4">
      <c r="B1167" t="s">
        <v>346</v>
      </c>
    </row>
    <row r="1168" spans="2:2" x14ac:dyDescent="0.4">
      <c r="B1168" t="s">
        <v>294</v>
      </c>
    </row>
    <row r="1169" spans="2:2" x14ac:dyDescent="0.4">
      <c r="B1169" t="s">
        <v>80</v>
      </c>
    </row>
    <row r="1170" spans="2:2" x14ac:dyDescent="0.4">
      <c r="B1170" t="s">
        <v>76</v>
      </c>
    </row>
    <row r="1171" spans="2:2" x14ac:dyDescent="0.4">
      <c r="B1171" t="s">
        <v>347</v>
      </c>
    </row>
    <row r="1172" spans="2:2" x14ac:dyDescent="0.4">
      <c r="B1172" t="s">
        <v>348</v>
      </c>
    </row>
    <row r="1173" spans="2:2" x14ac:dyDescent="0.4">
      <c r="B1173" t="s">
        <v>294</v>
      </c>
    </row>
    <row r="1174" spans="2:2" x14ac:dyDescent="0.4">
      <c r="B1174" t="s">
        <v>80</v>
      </c>
    </row>
    <row r="1175" spans="2:2" x14ac:dyDescent="0.4">
      <c r="B1175" t="s">
        <v>76</v>
      </c>
    </row>
    <row r="1176" spans="2:2" x14ac:dyDescent="0.4">
      <c r="B1176" t="s">
        <v>219</v>
      </c>
    </row>
    <row r="1177" spans="2:2" x14ac:dyDescent="0.4">
      <c r="B1177" t="s">
        <v>159</v>
      </c>
    </row>
    <row r="1178" spans="2:2" x14ac:dyDescent="0.4">
      <c r="B1178" t="s">
        <v>294</v>
      </c>
    </row>
    <row r="1179" spans="2:2" x14ac:dyDescent="0.4">
      <c r="B1179" t="s">
        <v>80</v>
      </c>
    </row>
    <row r="1180" spans="2:2" x14ac:dyDescent="0.4">
      <c r="B1180" t="s">
        <v>76</v>
      </c>
    </row>
    <row r="1181" spans="2:2" x14ac:dyDescent="0.4">
      <c r="B1181" t="s">
        <v>296</v>
      </c>
    </row>
    <row r="1182" spans="2:2" x14ac:dyDescent="0.4">
      <c r="B1182" t="s">
        <v>110</v>
      </c>
    </row>
    <row r="1183" spans="2:2" x14ac:dyDescent="0.4">
      <c r="B1183" t="s">
        <v>294</v>
      </c>
    </row>
    <row r="1184" spans="2:2" x14ac:dyDescent="0.4">
      <c r="B1184" t="s">
        <v>80</v>
      </c>
    </row>
    <row r="1185" spans="2:2" x14ac:dyDescent="0.4">
      <c r="B1185" t="s">
        <v>76</v>
      </c>
    </row>
    <row r="1186" spans="2:2" x14ac:dyDescent="0.4">
      <c r="B1186" t="s">
        <v>89</v>
      </c>
    </row>
    <row r="1187" spans="2:2" x14ac:dyDescent="0.4">
      <c r="B1187" t="s">
        <v>349</v>
      </c>
    </row>
    <row r="1188" spans="2:2" x14ac:dyDescent="0.4">
      <c r="B1188" t="s">
        <v>294</v>
      </c>
    </row>
    <row r="1189" spans="2:2" x14ac:dyDescent="0.4">
      <c r="B1189" t="s">
        <v>80</v>
      </c>
    </row>
    <row r="1190" spans="2:2" x14ac:dyDescent="0.4">
      <c r="B1190" t="s">
        <v>76</v>
      </c>
    </row>
    <row r="1191" spans="2:2" x14ac:dyDescent="0.4">
      <c r="B1191" t="s">
        <v>247</v>
      </c>
    </row>
    <row r="1192" spans="2:2" x14ac:dyDescent="0.4">
      <c r="B1192" t="s">
        <v>84</v>
      </c>
    </row>
    <row r="1193" spans="2:2" x14ac:dyDescent="0.4">
      <c r="B1193" t="s">
        <v>294</v>
      </c>
    </row>
    <row r="1194" spans="2:2" x14ac:dyDescent="0.4">
      <c r="B1194" t="s">
        <v>80</v>
      </c>
    </row>
    <row r="1195" spans="2:2" x14ac:dyDescent="0.4">
      <c r="B1195" t="s">
        <v>76</v>
      </c>
    </row>
    <row r="1196" spans="2:2" x14ac:dyDescent="0.4">
      <c r="B1196" t="s">
        <v>350</v>
      </c>
    </row>
    <row r="1197" spans="2:2" x14ac:dyDescent="0.4">
      <c r="B1197" t="s">
        <v>351</v>
      </c>
    </row>
    <row r="1198" spans="2:2" x14ac:dyDescent="0.4">
      <c r="B1198" t="s">
        <v>294</v>
      </c>
    </row>
    <row r="1199" spans="2:2" x14ac:dyDescent="0.4">
      <c r="B1199" t="s">
        <v>80</v>
      </c>
    </row>
    <row r="1200" spans="2:2" x14ac:dyDescent="0.4">
      <c r="B1200" t="s">
        <v>76</v>
      </c>
    </row>
    <row r="1201" spans="2:2" x14ac:dyDescent="0.4">
      <c r="B1201" t="s">
        <v>352</v>
      </c>
    </row>
    <row r="1202" spans="2:2" x14ac:dyDescent="0.4">
      <c r="B1202" t="s">
        <v>353</v>
      </c>
    </row>
    <row r="1203" spans="2:2" x14ac:dyDescent="0.4">
      <c r="B1203" t="s">
        <v>294</v>
      </c>
    </row>
    <row r="1204" spans="2:2" x14ac:dyDescent="0.4">
      <c r="B1204" t="s">
        <v>80</v>
      </c>
    </row>
    <row r="1205" spans="2:2" x14ac:dyDescent="0.4">
      <c r="B1205" t="s">
        <v>76</v>
      </c>
    </row>
    <row r="1206" spans="2:2" x14ac:dyDescent="0.4">
      <c r="B1206" t="s">
        <v>260</v>
      </c>
    </row>
    <row r="1207" spans="2:2" x14ac:dyDescent="0.4">
      <c r="B1207" t="s">
        <v>354</v>
      </c>
    </row>
    <row r="1208" spans="2:2" x14ac:dyDescent="0.4">
      <c r="B1208" t="s">
        <v>294</v>
      </c>
    </row>
    <row r="1209" spans="2:2" x14ac:dyDescent="0.4">
      <c r="B1209" t="s">
        <v>80</v>
      </c>
    </row>
    <row r="1210" spans="2:2" x14ac:dyDescent="0.4">
      <c r="B1210" t="s">
        <v>76</v>
      </c>
    </row>
    <row r="1211" spans="2:2" x14ac:dyDescent="0.4">
      <c r="B1211" t="s">
        <v>156</v>
      </c>
    </row>
    <row r="1212" spans="2:2" x14ac:dyDescent="0.4">
      <c r="B1212" t="s">
        <v>355</v>
      </c>
    </row>
    <row r="1213" spans="2:2" x14ac:dyDescent="0.4">
      <c r="B1213" t="s">
        <v>294</v>
      </c>
    </row>
    <row r="1214" spans="2:2" x14ac:dyDescent="0.4">
      <c r="B1214" t="s">
        <v>80</v>
      </c>
    </row>
    <row r="1215" spans="2:2" x14ac:dyDescent="0.4">
      <c r="B1215" t="s">
        <v>76</v>
      </c>
    </row>
    <row r="1216" spans="2:2" x14ac:dyDescent="0.4">
      <c r="B1216" t="s">
        <v>224</v>
      </c>
    </row>
    <row r="1217" spans="2:2" x14ac:dyDescent="0.4">
      <c r="B1217" t="s">
        <v>103</v>
      </c>
    </row>
    <row r="1218" spans="2:2" x14ac:dyDescent="0.4">
      <c r="B1218" t="s">
        <v>294</v>
      </c>
    </row>
    <row r="1219" spans="2:2" x14ac:dyDescent="0.4">
      <c r="B1219" t="s">
        <v>80</v>
      </c>
    </row>
    <row r="1220" spans="2:2" x14ac:dyDescent="0.4">
      <c r="B1220" t="s">
        <v>76</v>
      </c>
    </row>
    <row r="1221" spans="2:2" x14ac:dyDescent="0.4">
      <c r="B1221" t="s">
        <v>263</v>
      </c>
    </row>
    <row r="1222" spans="2:2" x14ac:dyDescent="0.4">
      <c r="B1222" t="s">
        <v>356</v>
      </c>
    </row>
    <row r="1223" spans="2:2" x14ac:dyDescent="0.4">
      <c r="B1223" t="s">
        <v>294</v>
      </c>
    </row>
    <row r="1224" spans="2:2" x14ac:dyDescent="0.4">
      <c r="B1224" t="s">
        <v>80</v>
      </c>
    </row>
    <row r="1225" spans="2:2" x14ac:dyDescent="0.4">
      <c r="B1225" t="s">
        <v>76</v>
      </c>
    </row>
    <row r="1226" spans="2:2" x14ac:dyDescent="0.4">
      <c r="B1226" t="s">
        <v>357</v>
      </c>
    </row>
    <row r="1227" spans="2:2" x14ac:dyDescent="0.4">
      <c r="B1227" t="s">
        <v>337</v>
      </c>
    </row>
    <row r="1228" spans="2:2" x14ac:dyDescent="0.4">
      <c r="B1228" t="s">
        <v>294</v>
      </c>
    </row>
    <row r="1229" spans="2:2" x14ac:dyDescent="0.4">
      <c r="B1229" t="s">
        <v>80</v>
      </c>
    </row>
    <row r="1230" spans="2:2" x14ac:dyDescent="0.4">
      <c r="B1230" t="s">
        <v>76</v>
      </c>
    </row>
    <row r="1231" spans="2:2" x14ac:dyDescent="0.4">
      <c r="B1231" t="s">
        <v>210</v>
      </c>
    </row>
    <row r="1232" spans="2:2" x14ac:dyDescent="0.4">
      <c r="B1232" t="s">
        <v>358</v>
      </c>
    </row>
    <row r="1233" spans="2:2" x14ac:dyDescent="0.4">
      <c r="B1233" t="s">
        <v>294</v>
      </c>
    </row>
    <row r="1234" spans="2:2" x14ac:dyDescent="0.4">
      <c r="B1234" t="s">
        <v>80</v>
      </c>
    </row>
    <row r="1235" spans="2:2" x14ac:dyDescent="0.4">
      <c r="B1235" t="s">
        <v>76</v>
      </c>
    </row>
    <row r="1236" spans="2:2" x14ac:dyDescent="0.4">
      <c r="B1236" t="s">
        <v>359</v>
      </c>
    </row>
    <row r="1237" spans="2:2" x14ac:dyDescent="0.4">
      <c r="B1237" t="s">
        <v>338</v>
      </c>
    </row>
    <row r="1238" spans="2:2" x14ac:dyDescent="0.4">
      <c r="B1238" t="s">
        <v>294</v>
      </c>
    </row>
    <row r="1239" spans="2:2" x14ac:dyDescent="0.4">
      <c r="B1239" t="s">
        <v>80</v>
      </c>
    </row>
    <row r="1240" spans="2:2" x14ac:dyDescent="0.4">
      <c r="B1240" t="s">
        <v>76</v>
      </c>
    </row>
    <row r="1241" spans="2:2" x14ac:dyDescent="0.4">
      <c r="B1241" t="s">
        <v>342</v>
      </c>
    </row>
    <row r="1242" spans="2:2" x14ac:dyDescent="0.4">
      <c r="B1242" t="s">
        <v>124</v>
      </c>
    </row>
    <row r="1243" spans="2:2" x14ac:dyDescent="0.4">
      <c r="B1243" t="s">
        <v>294</v>
      </c>
    </row>
    <row r="1244" spans="2:2" x14ac:dyDescent="0.4">
      <c r="B1244" t="s">
        <v>80</v>
      </c>
    </row>
    <row r="1245" spans="2:2" x14ac:dyDescent="0.4">
      <c r="B1245" t="s">
        <v>76</v>
      </c>
    </row>
    <row r="1246" spans="2:2" x14ac:dyDescent="0.4">
      <c r="B1246" t="s">
        <v>360</v>
      </c>
    </row>
    <row r="1247" spans="2:2" x14ac:dyDescent="0.4">
      <c r="B1247" t="s">
        <v>361</v>
      </c>
    </row>
    <row r="1248" spans="2:2" x14ac:dyDescent="0.4">
      <c r="B1248" t="s">
        <v>294</v>
      </c>
    </row>
    <row r="1249" spans="2:2" x14ac:dyDescent="0.4">
      <c r="B1249" t="s">
        <v>80</v>
      </c>
    </row>
    <row r="1250" spans="2:2" x14ac:dyDescent="0.4">
      <c r="B1250" t="s">
        <v>76</v>
      </c>
    </row>
    <row r="1251" spans="2:2" x14ac:dyDescent="0.4">
      <c r="B1251" t="s">
        <v>324</v>
      </c>
    </row>
    <row r="1252" spans="2:2" x14ac:dyDescent="0.4">
      <c r="B1252" t="s">
        <v>362</v>
      </c>
    </row>
    <row r="1253" spans="2:2" x14ac:dyDescent="0.4">
      <c r="B1253" t="s">
        <v>294</v>
      </c>
    </row>
    <row r="1254" spans="2:2" x14ac:dyDescent="0.4">
      <c r="B1254" t="s">
        <v>80</v>
      </c>
    </row>
    <row r="1255" spans="2:2" x14ac:dyDescent="0.4">
      <c r="B1255" t="s">
        <v>76</v>
      </c>
    </row>
    <row r="1256" spans="2:2" x14ac:dyDescent="0.4">
      <c r="B1256" t="s">
        <v>125</v>
      </c>
    </row>
    <row r="1257" spans="2:2" x14ac:dyDescent="0.4">
      <c r="B1257" t="s">
        <v>363</v>
      </c>
    </row>
    <row r="1258" spans="2:2" x14ac:dyDescent="0.4">
      <c r="B1258" t="s">
        <v>294</v>
      </c>
    </row>
    <row r="1259" spans="2:2" x14ac:dyDescent="0.4">
      <c r="B1259" t="s">
        <v>80</v>
      </c>
    </row>
    <row r="1260" spans="2:2" x14ac:dyDescent="0.4">
      <c r="B1260" t="s">
        <v>76</v>
      </c>
    </row>
    <row r="1261" spans="2:2" x14ac:dyDescent="0.4">
      <c r="B1261" t="s">
        <v>347</v>
      </c>
    </row>
    <row r="1262" spans="2:2" x14ac:dyDescent="0.4">
      <c r="B1262" t="s">
        <v>309</v>
      </c>
    </row>
    <row r="1263" spans="2:2" x14ac:dyDescent="0.4">
      <c r="B1263" t="s">
        <v>294</v>
      </c>
    </row>
    <row r="1264" spans="2:2" x14ac:dyDescent="0.4">
      <c r="B1264" t="s">
        <v>80</v>
      </c>
    </row>
    <row r="1265" spans="2:2" x14ac:dyDescent="0.4">
      <c r="B1265" t="s">
        <v>76</v>
      </c>
    </row>
    <row r="1266" spans="2:2" x14ac:dyDescent="0.4">
      <c r="B1266" t="s">
        <v>364</v>
      </c>
    </row>
    <row r="1267" spans="2:2" x14ac:dyDescent="0.4">
      <c r="B1267" t="s">
        <v>365</v>
      </c>
    </row>
    <row r="1268" spans="2:2" x14ac:dyDescent="0.4">
      <c r="B1268" t="s">
        <v>294</v>
      </c>
    </row>
    <row r="1269" spans="2:2" x14ac:dyDescent="0.4">
      <c r="B1269" t="s">
        <v>80</v>
      </c>
    </row>
    <row r="1270" spans="2:2" x14ac:dyDescent="0.4">
      <c r="B1270" t="s">
        <v>76</v>
      </c>
    </row>
    <row r="1271" spans="2:2" x14ac:dyDescent="0.4">
      <c r="B1271" t="s">
        <v>366</v>
      </c>
    </row>
    <row r="1272" spans="2:2" x14ac:dyDescent="0.4">
      <c r="B1272" t="s">
        <v>208</v>
      </c>
    </row>
    <row r="1273" spans="2:2" x14ac:dyDescent="0.4">
      <c r="B1273" t="s">
        <v>294</v>
      </c>
    </row>
    <row r="1274" spans="2:2" x14ac:dyDescent="0.4">
      <c r="B1274" t="s">
        <v>80</v>
      </c>
    </row>
    <row r="1275" spans="2:2" x14ac:dyDescent="0.4">
      <c r="B1275" t="s">
        <v>76</v>
      </c>
    </row>
    <row r="1276" spans="2:2" x14ac:dyDescent="0.4">
      <c r="B1276" t="s">
        <v>93</v>
      </c>
    </row>
    <row r="1277" spans="2:2" x14ac:dyDescent="0.4">
      <c r="B1277" t="s">
        <v>367</v>
      </c>
    </row>
    <row r="1278" spans="2:2" x14ac:dyDescent="0.4">
      <c r="B1278" t="s">
        <v>294</v>
      </c>
    </row>
    <row r="1279" spans="2:2" x14ac:dyDescent="0.4">
      <c r="B1279" t="s">
        <v>80</v>
      </c>
    </row>
    <row r="1280" spans="2:2" x14ac:dyDescent="0.4">
      <c r="B1280" t="s">
        <v>76</v>
      </c>
    </row>
    <row r="1281" spans="2:2" x14ac:dyDescent="0.4">
      <c r="B1281" t="s">
        <v>368</v>
      </c>
    </row>
    <row r="1282" spans="2:2" x14ac:dyDescent="0.4">
      <c r="B1282" t="s">
        <v>338</v>
      </c>
    </row>
    <row r="1283" spans="2:2" x14ac:dyDescent="0.4">
      <c r="B1283" t="s">
        <v>294</v>
      </c>
    </row>
    <row r="1284" spans="2:2" x14ac:dyDescent="0.4">
      <c r="B1284" t="s">
        <v>80</v>
      </c>
    </row>
    <row r="1285" spans="2:2" x14ac:dyDescent="0.4">
      <c r="B1285" t="s">
        <v>76</v>
      </c>
    </row>
    <row r="1286" spans="2:2" x14ac:dyDescent="0.4">
      <c r="B1286" t="s">
        <v>369</v>
      </c>
    </row>
    <row r="1287" spans="2:2" x14ac:dyDescent="0.4">
      <c r="B1287" t="s">
        <v>370</v>
      </c>
    </row>
    <row r="1288" spans="2:2" x14ac:dyDescent="0.4">
      <c r="B1288" t="s">
        <v>294</v>
      </c>
    </row>
    <row r="1289" spans="2:2" x14ac:dyDescent="0.4">
      <c r="B1289" t="s">
        <v>80</v>
      </c>
    </row>
    <row r="1290" spans="2:2" x14ac:dyDescent="0.4">
      <c r="B1290" t="s">
        <v>76</v>
      </c>
    </row>
    <row r="1291" spans="2:2" x14ac:dyDescent="0.4">
      <c r="B1291" t="s">
        <v>371</v>
      </c>
    </row>
    <row r="1292" spans="2:2" x14ac:dyDescent="0.4">
      <c r="B1292" t="s">
        <v>110</v>
      </c>
    </row>
    <row r="1293" spans="2:2" x14ac:dyDescent="0.4">
      <c r="B1293" t="s">
        <v>294</v>
      </c>
    </row>
    <row r="1294" spans="2:2" x14ac:dyDescent="0.4">
      <c r="B1294" t="s">
        <v>80</v>
      </c>
    </row>
    <row r="1295" spans="2:2" x14ac:dyDescent="0.4">
      <c r="B1295" t="s">
        <v>76</v>
      </c>
    </row>
    <row r="1296" spans="2:2" x14ac:dyDescent="0.4">
      <c r="B1296" t="s">
        <v>372</v>
      </c>
    </row>
    <row r="1297" spans="2:2" x14ac:dyDescent="0.4">
      <c r="B1297" t="s">
        <v>373</v>
      </c>
    </row>
    <row r="1298" spans="2:2" x14ac:dyDescent="0.4">
      <c r="B1298" t="s">
        <v>294</v>
      </c>
    </row>
    <row r="1299" spans="2:2" x14ac:dyDescent="0.4">
      <c r="B1299" t="s">
        <v>80</v>
      </c>
    </row>
    <row r="1300" spans="2:2" x14ac:dyDescent="0.4">
      <c r="B1300" t="s">
        <v>76</v>
      </c>
    </row>
    <row r="1301" spans="2:2" x14ac:dyDescent="0.4">
      <c r="B1301" t="s">
        <v>374</v>
      </c>
    </row>
    <row r="1302" spans="2:2" x14ac:dyDescent="0.4">
      <c r="B1302" t="s">
        <v>120</v>
      </c>
    </row>
    <row r="1303" spans="2:2" x14ac:dyDescent="0.4">
      <c r="B1303" t="s">
        <v>294</v>
      </c>
    </row>
    <row r="1304" spans="2:2" x14ac:dyDescent="0.4">
      <c r="B1304" t="s">
        <v>80</v>
      </c>
    </row>
    <row r="1305" spans="2:2" x14ac:dyDescent="0.4">
      <c r="B1305" t="s">
        <v>76</v>
      </c>
    </row>
    <row r="1306" spans="2:2" x14ac:dyDescent="0.4">
      <c r="B1306" t="s">
        <v>306</v>
      </c>
    </row>
    <row r="1307" spans="2:2" x14ac:dyDescent="0.4">
      <c r="B1307" t="s">
        <v>134</v>
      </c>
    </row>
    <row r="1308" spans="2:2" x14ac:dyDescent="0.4">
      <c r="B1308" t="s">
        <v>294</v>
      </c>
    </row>
    <row r="1309" spans="2:2" x14ac:dyDescent="0.4">
      <c r="B1309" t="s">
        <v>80</v>
      </c>
    </row>
    <row r="1310" spans="2:2" x14ac:dyDescent="0.4">
      <c r="B1310" t="s">
        <v>76</v>
      </c>
    </row>
    <row r="1311" spans="2:2" x14ac:dyDescent="0.4">
      <c r="B1311" t="s">
        <v>83</v>
      </c>
    </row>
    <row r="1312" spans="2:2" x14ac:dyDescent="0.4">
      <c r="B1312" t="s">
        <v>144</v>
      </c>
    </row>
    <row r="1313" spans="2:2" x14ac:dyDescent="0.4">
      <c r="B1313" t="s">
        <v>294</v>
      </c>
    </row>
    <row r="1314" spans="2:2" x14ac:dyDescent="0.4">
      <c r="B1314" t="s">
        <v>80</v>
      </c>
    </row>
    <row r="1315" spans="2:2" x14ac:dyDescent="0.4">
      <c r="B1315" t="s">
        <v>76</v>
      </c>
    </row>
    <row r="1316" spans="2:2" x14ac:dyDescent="0.4">
      <c r="B1316" t="s">
        <v>327</v>
      </c>
    </row>
    <row r="1317" spans="2:2" x14ac:dyDescent="0.4">
      <c r="B1317" t="s">
        <v>100</v>
      </c>
    </row>
    <row r="1318" spans="2:2" x14ac:dyDescent="0.4">
      <c r="B1318" t="s">
        <v>294</v>
      </c>
    </row>
    <row r="1319" spans="2:2" x14ac:dyDescent="0.4">
      <c r="B1319" t="s">
        <v>80</v>
      </c>
    </row>
    <row r="1320" spans="2:2" x14ac:dyDescent="0.4">
      <c r="B1320" t="s">
        <v>76</v>
      </c>
    </row>
    <row r="1321" spans="2:2" x14ac:dyDescent="0.4">
      <c r="B1321" t="s">
        <v>375</v>
      </c>
    </row>
    <row r="1322" spans="2:2" x14ac:dyDescent="0.4">
      <c r="B1322" t="s">
        <v>376</v>
      </c>
    </row>
    <row r="1323" spans="2:2" x14ac:dyDescent="0.4">
      <c r="B1323" t="s">
        <v>294</v>
      </c>
    </row>
    <row r="1324" spans="2:2" x14ac:dyDescent="0.4">
      <c r="B1324" t="s">
        <v>80</v>
      </c>
    </row>
    <row r="1325" spans="2:2" x14ac:dyDescent="0.4">
      <c r="B1325" t="s">
        <v>76</v>
      </c>
    </row>
    <row r="1326" spans="2:2" x14ac:dyDescent="0.4">
      <c r="B1326" t="s">
        <v>299</v>
      </c>
    </row>
    <row r="1327" spans="2:2" x14ac:dyDescent="0.4">
      <c r="B1327" t="s">
        <v>377</v>
      </c>
    </row>
    <row r="1328" spans="2:2" x14ac:dyDescent="0.4">
      <c r="B1328" t="s">
        <v>294</v>
      </c>
    </row>
    <row r="1329" spans="2:2" x14ac:dyDescent="0.4">
      <c r="B1329" t="s">
        <v>80</v>
      </c>
    </row>
    <row r="1330" spans="2:2" x14ac:dyDescent="0.4">
      <c r="B1330" t="s">
        <v>76</v>
      </c>
    </row>
    <row r="1331" spans="2:2" x14ac:dyDescent="0.4">
      <c r="B1331" t="s">
        <v>305</v>
      </c>
    </row>
    <row r="1332" spans="2:2" x14ac:dyDescent="0.4">
      <c r="B1332" t="s">
        <v>227</v>
      </c>
    </row>
    <row r="1333" spans="2:2" x14ac:dyDescent="0.4">
      <c r="B1333" t="s">
        <v>294</v>
      </c>
    </row>
    <row r="1334" spans="2:2" x14ac:dyDescent="0.4">
      <c r="B1334" t="s">
        <v>80</v>
      </c>
    </row>
    <row r="1335" spans="2:2" x14ac:dyDescent="0.4">
      <c r="B1335" t="s">
        <v>76</v>
      </c>
    </row>
    <row r="1336" spans="2:2" x14ac:dyDescent="0.4">
      <c r="B1336" t="s">
        <v>327</v>
      </c>
    </row>
    <row r="1337" spans="2:2" x14ac:dyDescent="0.4">
      <c r="B1337" t="s">
        <v>126</v>
      </c>
    </row>
    <row r="1338" spans="2:2" x14ac:dyDescent="0.4">
      <c r="B1338" t="s">
        <v>294</v>
      </c>
    </row>
    <row r="1339" spans="2:2" x14ac:dyDescent="0.4">
      <c r="B1339" t="s">
        <v>80</v>
      </c>
    </row>
    <row r="1340" spans="2:2" x14ac:dyDescent="0.4">
      <c r="B1340" t="s">
        <v>76</v>
      </c>
    </row>
    <row r="1341" spans="2:2" x14ac:dyDescent="0.4">
      <c r="B1341" t="s">
        <v>218</v>
      </c>
    </row>
    <row r="1342" spans="2:2" x14ac:dyDescent="0.4">
      <c r="B1342" t="s">
        <v>378</v>
      </c>
    </row>
    <row r="1343" spans="2:2" x14ac:dyDescent="0.4">
      <c r="B1343" t="s">
        <v>294</v>
      </c>
    </row>
    <row r="1344" spans="2:2" x14ac:dyDescent="0.4">
      <c r="B1344" t="s">
        <v>80</v>
      </c>
    </row>
    <row r="1345" spans="2:2" x14ac:dyDescent="0.4">
      <c r="B1345" t="s">
        <v>76</v>
      </c>
    </row>
    <row r="1346" spans="2:2" x14ac:dyDescent="0.4">
      <c r="B1346" t="s">
        <v>221</v>
      </c>
    </row>
    <row r="1347" spans="2:2" x14ac:dyDescent="0.4">
      <c r="B1347" t="s">
        <v>379</v>
      </c>
    </row>
    <row r="1348" spans="2:2" x14ac:dyDescent="0.4">
      <c r="B1348" t="s">
        <v>294</v>
      </c>
    </row>
    <row r="1349" spans="2:2" x14ac:dyDescent="0.4">
      <c r="B1349" t="s">
        <v>80</v>
      </c>
    </row>
    <row r="1350" spans="2:2" x14ac:dyDescent="0.4">
      <c r="B1350" t="s">
        <v>76</v>
      </c>
    </row>
    <row r="1351" spans="2:2" x14ac:dyDescent="0.4">
      <c r="B1351" t="s">
        <v>364</v>
      </c>
    </row>
    <row r="1352" spans="2:2" x14ac:dyDescent="0.4">
      <c r="B1352" t="s">
        <v>380</v>
      </c>
    </row>
    <row r="1353" spans="2:2" x14ac:dyDescent="0.4">
      <c r="B1353" t="s">
        <v>294</v>
      </c>
    </row>
    <row r="1354" spans="2:2" x14ac:dyDescent="0.4">
      <c r="B1354" t="s">
        <v>80</v>
      </c>
    </row>
    <row r="1355" spans="2:2" x14ac:dyDescent="0.4">
      <c r="B1355" t="s">
        <v>76</v>
      </c>
    </row>
    <row r="1356" spans="2:2" x14ac:dyDescent="0.4">
      <c r="B1356" t="s">
        <v>263</v>
      </c>
    </row>
    <row r="1357" spans="2:2" x14ac:dyDescent="0.4">
      <c r="B1357" t="s">
        <v>381</v>
      </c>
    </row>
    <row r="1358" spans="2:2" x14ac:dyDescent="0.4">
      <c r="B1358" t="s">
        <v>294</v>
      </c>
    </row>
    <row r="1359" spans="2:2" x14ac:dyDescent="0.4">
      <c r="B1359" t="s">
        <v>80</v>
      </c>
    </row>
    <row r="1360" spans="2:2" x14ac:dyDescent="0.4">
      <c r="B1360" t="s">
        <v>76</v>
      </c>
    </row>
    <row r="1361" spans="2:2" x14ac:dyDescent="0.4">
      <c r="B1361" t="s">
        <v>195</v>
      </c>
    </row>
    <row r="1362" spans="2:2" x14ac:dyDescent="0.4">
      <c r="B1362" t="s">
        <v>382</v>
      </c>
    </row>
    <row r="1363" spans="2:2" x14ac:dyDescent="0.4">
      <c r="B1363" t="s">
        <v>294</v>
      </c>
    </row>
    <row r="1364" spans="2:2" x14ac:dyDescent="0.4">
      <c r="B1364" t="s">
        <v>80</v>
      </c>
    </row>
    <row r="1365" spans="2:2" x14ac:dyDescent="0.4">
      <c r="B1365" t="s">
        <v>76</v>
      </c>
    </row>
    <row r="1366" spans="2:2" x14ac:dyDescent="0.4">
      <c r="B1366" t="s">
        <v>383</v>
      </c>
    </row>
    <row r="1367" spans="2:2" x14ac:dyDescent="0.4">
      <c r="B1367" t="s">
        <v>275</v>
      </c>
    </row>
    <row r="1368" spans="2:2" x14ac:dyDescent="0.4">
      <c r="B1368" t="s">
        <v>294</v>
      </c>
    </row>
    <row r="1369" spans="2:2" x14ac:dyDescent="0.4">
      <c r="B1369" t="s">
        <v>80</v>
      </c>
    </row>
    <row r="1370" spans="2:2" x14ac:dyDescent="0.4">
      <c r="B1370" t="s">
        <v>76</v>
      </c>
    </row>
    <row r="1371" spans="2:2" x14ac:dyDescent="0.4">
      <c r="B1371" t="s">
        <v>384</v>
      </c>
    </row>
    <row r="1372" spans="2:2" x14ac:dyDescent="0.4">
      <c r="B1372" t="s">
        <v>362</v>
      </c>
    </row>
    <row r="1373" spans="2:2" x14ac:dyDescent="0.4">
      <c r="B1373" t="s">
        <v>294</v>
      </c>
    </row>
    <row r="1374" spans="2:2" x14ac:dyDescent="0.4">
      <c r="B1374" t="s">
        <v>80</v>
      </c>
    </row>
    <row r="1375" spans="2:2" x14ac:dyDescent="0.4">
      <c r="B1375" t="s">
        <v>76</v>
      </c>
    </row>
    <row r="1376" spans="2:2" x14ac:dyDescent="0.4">
      <c r="B1376" t="s">
        <v>137</v>
      </c>
    </row>
    <row r="1377" spans="2:2" x14ac:dyDescent="0.4">
      <c r="B1377" t="s">
        <v>385</v>
      </c>
    </row>
    <row r="1378" spans="2:2" x14ac:dyDescent="0.4">
      <c r="B1378" t="s">
        <v>294</v>
      </c>
    </row>
    <row r="1379" spans="2:2" x14ac:dyDescent="0.4">
      <c r="B1379" t="s">
        <v>80</v>
      </c>
    </row>
    <row r="1380" spans="2:2" x14ac:dyDescent="0.4">
      <c r="B1380" t="s">
        <v>76</v>
      </c>
    </row>
    <row r="1381" spans="2:2" x14ac:dyDescent="0.4">
      <c r="B1381" t="s">
        <v>214</v>
      </c>
    </row>
    <row r="1382" spans="2:2" x14ac:dyDescent="0.4">
      <c r="B1382" t="s">
        <v>386</v>
      </c>
    </row>
    <row r="1383" spans="2:2" x14ac:dyDescent="0.4">
      <c r="B1383" t="s">
        <v>294</v>
      </c>
    </row>
    <row r="1384" spans="2:2" x14ac:dyDescent="0.4">
      <c r="B1384" t="s">
        <v>80</v>
      </c>
    </row>
    <row r="1385" spans="2:2" x14ac:dyDescent="0.4">
      <c r="B1385" t="s">
        <v>76</v>
      </c>
    </row>
    <row r="1386" spans="2:2" x14ac:dyDescent="0.4">
      <c r="B1386" t="s">
        <v>179</v>
      </c>
    </row>
    <row r="1387" spans="2:2" x14ac:dyDescent="0.4">
      <c r="B1387" t="s">
        <v>178</v>
      </c>
    </row>
    <row r="1388" spans="2:2" x14ac:dyDescent="0.4">
      <c r="B1388" t="s">
        <v>294</v>
      </c>
    </row>
    <row r="1389" spans="2:2" x14ac:dyDescent="0.4">
      <c r="B1389" t="s">
        <v>80</v>
      </c>
    </row>
    <row r="1390" spans="2:2" x14ac:dyDescent="0.4">
      <c r="B1390" t="s">
        <v>76</v>
      </c>
    </row>
    <row r="1391" spans="2:2" x14ac:dyDescent="0.4">
      <c r="B1391" t="s">
        <v>387</v>
      </c>
    </row>
    <row r="1392" spans="2:2" x14ac:dyDescent="0.4">
      <c r="B1392" t="s">
        <v>388</v>
      </c>
    </row>
    <row r="1393" spans="2:2" x14ac:dyDescent="0.4">
      <c r="B1393" t="s">
        <v>294</v>
      </c>
    </row>
    <row r="1394" spans="2:2" x14ac:dyDescent="0.4">
      <c r="B1394" t="s">
        <v>80</v>
      </c>
    </row>
    <row r="1395" spans="2:2" x14ac:dyDescent="0.4">
      <c r="B1395" t="s">
        <v>76</v>
      </c>
    </row>
    <row r="1396" spans="2:2" x14ac:dyDescent="0.4">
      <c r="B1396" t="s">
        <v>143</v>
      </c>
    </row>
    <row r="1397" spans="2:2" x14ac:dyDescent="0.4">
      <c r="B1397" t="s">
        <v>389</v>
      </c>
    </row>
    <row r="1398" spans="2:2" x14ac:dyDescent="0.4">
      <c r="B1398" t="s">
        <v>294</v>
      </c>
    </row>
    <row r="1399" spans="2:2" x14ac:dyDescent="0.4">
      <c r="B1399" t="s">
        <v>80</v>
      </c>
    </row>
    <row r="1400" spans="2:2" x14ac:dyDescent="0.4">
      <c r="B1400" t="s">
        <v>76</v>
      </c>
    </row>
    <row r="1401" spans="2:2" x14ac:dyDescent="0.4">
      <c r="B1401" t="s">
        <v>390</v>
      </c>
    </row>
    <row r="1402" spans="2:2" x14ac:dyDescent="0.4">
      <c r="B1402" t="s">
        <v>388</v>
      </c>
    </row>
    <row r="1403" spans="2:2" x14ac:dyDescent="0.4">
      <c r="B1403" t="s">
        <v>294</v>
      </c>
    </row>
    <row r="1404" spans="2:2" x14ac:dyDescent="0.4">
      <c r="B1404" t="s">
        <v>80</v>
      </c>
    </row>
    <row r="1405" spans="2:2" x14ac:dyDescent="0.4">
      <c r="B1405" t="s">
        <v>76</v>
      </c>
    </row>
    <row r="1406" spans="2:2" x14ac:dyDescent="0.4">
      <c r="B1406" t="s">
        <v>342</v>
      </c>
    </row>
    <row r="1407" spans="2:2" x14ac:dyDescent="0.4">
      <c r="B1407" t="s">
        <v>309</v>
      </c>
    </row>
    <row r="1408" spans="2:2" x14ac:dyDescent="0.4">
      <c r="B1408" t="s">
        <v>294</v>
      </c>
    </row>
    <row r="1409" spans="2:2" x14ac:dyDescent="0.4">
      <c r="B1409" t="s">
        <v>80</v>
      </c>
    </row>
    <row r="1410" spans="2:2" x14ac:dyDescent="0.4">
      <c r="B1410" t="s">
        <v>76</v>
      </c>
    </row>
    <row r="1411" spans="2:2" x14ac:dyDescent="0.4">
      <c r="B1411" t="s">
        <v>219</v>
      </c>
    </row>
    <row r="1412" spans="2:2" x14ac:dyDescent="0.4">
      <c r="B1412" t="s">
        <v>211</v>
      </c>
    </row>
    <row r="1413" spans="2:2" x14ac:dyDescent="0.4">
      <c r="B1413" t="s">
        <v>294</v>
      </c>
    </row>
    <row r="1414" spans="2:2" x14ac:dyDescent="0.4">
      <c r="B1414" t="s">
        <v>80</v>
      </c>
    </row>
    <row r="1415" spans="2:2" x14ac:dyDescent="0.4">
      <c r="B1415" t="s">
        <v>76</v>
      </c>
    </row>
    <row r="1416" spans="2:2" x14ac:dyDescent="0.4">
      <c r="B1416" t="s">
        <v>310</v>
      </c>
    </row>
    <row r="1417" spans="2:2" x14ac:dyDescent="0.4">
      <c r="B1417" t="s">
        <v>355</v>
      </c>
    </row>
    <row r="1418" spans="2:2" x14ac:dyDescent="0.4">
      <c r="B1418" t="s">
        <v>294</v>
      </c>
    </row>
    <row r="1419" spans="2:2" x14ac:dyDescent="0.4">
      <c r="B1419" t="s">
        <v>80</v>
      </c>
    </row>
    <row r="1420" spans="2:2" x14ac:dyDescent="0.4">
      <c r="B1420" t="s">
        <v>76</v>
      </c>
    </row>
    <row r="1421" spans="2:2" x14ac:dyDescent="0.4">
      <c r="B1421" t="s">
        <v>224</v>
      </c>
    </row>
    <row r="1422" spans="2:2" x14ac:dyDescent="0.4">
      <c r="B1422" t="s">
        <v>249</v>
      </c>
    </row>
    <row r="1423" spans="2:2" x14ac:dyDescent="0.4">
      <c r="B1423" t="s">
        <v>294</v>
      </c>
    </row>
    <row r="1424" spans="2:2" x14ac:dyDescent="0.4">
      <c r="B1424" t="s">
        <v>80</v>
      </c>
    </row>
    <row r="1425" spans="2:2" x14ac:dyDescent="0.4">
      <c r="B1425" t="s">
        <v>76</v>
      </c>
    </row>
    <row r="1426" spans="2:2" x14ac:dyDescent="0.4">
      <c r="B1426" t="s">
        <v>390</v>
      </c>
    </row>
    <row r="1427" spans="2:2" x14ac:dyDescent="0.4">
      <c r="B1427" t="s">
        <v>358</v>
      </c>
    </row>
    <row r="1428" spans="2:2" x14ac:dyDescent="0.4">
      <c r="B1428" t="s">
        <v>294</v>
      </c>
    </row>
    <row r="1429" spans="2:2" x14ac:dyDescent="0.4">
      <c r="B1429" t="s">
        <v>80</v>
      </c>
    </row>
    <row r="1430" spans="2:2" x14ac:dyDescent="0.4">
      <c r="B1430" t="s">
        <v>76</v>
      </c>
    </row>
    <row r="1431" spans="2:2" x14ac:dyDescent="0.4">
      <c r="B1431" t="s">
        <v>203</v>
      </c>
    </row>
    <row r="1432" spans="2:2" x14ac:dyDescent="0.4">
      <c r="B1432" t="s">
        <v>391</v>
      </c>
    </row>
    <row r="1433" spans="2:2" x14ac:dyDescent="0.4">
      <c r="B1433" t="s">
        <v>294</v>
      </c>
    </row>
    <row r="1434" spans="2:2" x14ac:dyDescent="0.4">
      <c r="B1434" t="s">
        <v>80</v>
      </c>
    </row>
    <row r="1435" spans="2:2" x14ac:dyDescent="0.4">
      <c r="B1435" t="s">
        <v>76</v>
      </c>
    </row>
    <row r="1436" spans="2:2" x14ac:dyDescent="0.4">
      <c r="B1436" t="s">
        <v>392</v>
      </c>
    </row>
    <row r="1437" spans="2:2" x14ac:dyDescent="0.4">
      <c r="B1437" t="s">
        <v>175</v>
      </c>
    </row>
    <row r="1438" spans="2:2" x14ac:dyDescent="0.4">
      <c r="B1438" t="s">
        <v>294</v>
      </c>
    </row>
    <row r="1439" spans="2:2" x14ac:dyDescent="0.4">
      <c r="B1439" t="s">
        <v>80</v>
      </c>
    </row>
    <row r="1440" spans="2:2" x14ac:dyDescent="0.4">
      <c r="B1440" t="s">
        <v>76</v>
      </c>
    </row>
    <row r="1441" spans="2:2" x14ac:dyDescent="0.4">
      <c r="B1441" t="s">
        <v>162</v>
      </c>
    </row>
    <row r="1442" spans="2:2" x14ac:dyDescent="0.4">
      <c r="B1442" t="s">
        <v>393</v>
      </c>
    </row>
    <row r="1443" spans="2:2" x14ac:dyDescent="0.4">
      <c r="B1443" t="s">
        <v>294</v>
      </c>
    </row>
    <row r="1444" spans="2:2" x14ac:dyDescent="0.4">
      <c r="B1444" t="s">
        <v>80</v>
      </c>
    </row>
    <row r="1445" spans="2:2" x14ac:dyDescent="0.4">
      <c r="B1445" t="s">
        <v>76</v>
      </c>
    </row>
    <row r="1446" spans="2:2" x14ac:dyDescent="0.4">
      <c r="B1446" t="s">
        <v>394</v>
      </c>
    </row>
    <row r="1447" spans="2:2" x14ac:dyDescent="0.4">
      <c r="B1447" t="s">
        <v>235</v>
      </c>
    </row>
    <row r="1448" spans="2:2" x14ac:dyDescent="0.4">
      <c r="B1448" t="s">
        <v>294</v>
      </c>
    </row>
    <row r="1449" spans="2:2" x14ac:dyDescent="0.4">
      <c r="B1449" t="s">
        <v>80</v>
      </c>
    </row>
    <row r="1450" spans="2:2" x14ac:dyDescent="0.4">
      <c r="B1450" t="s">
        <v>76</v>
      </c>
    </row>
    <row r="1451" spans="2:2" x14ac:dyDescent="0.4">
      <c r="B1451" t="s">
        <v>168</v>
      </c>
    </row>
    <row r="1452" spans="2:2" x14ac:dyDescent="0.4">
      <c r="B1452" t="s">
        <v>144</v>
      </c>
    </row>
    <row r="1453" spans="2:2" x14ac:dyDescent="0.4">
      <c r="B1453" t="s">
        <v>294</v>
      </c>
    </row>
    <row r="1454" spans="2:2" x14ac:dyDescent="0.4">
      <c r="B1454" t="s">
        <v>80</v>
      </c>
    </row>
    <row r="1455" spans="2:2" x14ac:dyDescent="0.4">
      <c r="B1455" t="s">
        <v>76</v>
      </c>
    </row>
    <row r="1456" spans="2:2" x14ac:dyDescent="0.4">
      <c r="B1456" t="s">
        <v>263</v>
      </c>
    </row>
    <row r="1457" spans="2:2" x14ac:dyDescent="0.4">
      <c r="B1457" t="s">
        <v>386</v>
      </c>
    </row>
    <row r="1458" spans="2:2" x14ac:dyDescent="0.4">
      <c r="B1458" t="s">
        <v>294</v>
      </c>
    </row>
    <row r="1459" spans="2:2" x14ac:dyDescent="0.4">
      <c r="B1459" t="s">
        <v>80</v>
      </c>
    </row>
    <row r="1460" spans="2:2" x14ac:dyDescent="0.4">
      <c r="B1460" t="s">
        <v>76</v>
      </c>
    </row>
    <row r="1461" spans="2:2" x14ac:dyDescent="0.4">
      <c r="B1461" t="s">
        <v>395</v>
      </c>
    </row>
    <row r="1462" spans="2:2" x14ac:dyDescent="0.4">
      <c r="B1462" t="s">
        <v>396</v>
      </c>
    </row>
    <row r="1463" spans="2:2" x14ac:dyDescent="0.4">
      <c r="B1463" t="s">
        <v>294</v>
      </c>
    </row>
    <row r="1464" spans="2:2" x14ac:dyDescent="0.4">
      <c r="B1464" t="s">
        <v>80</v>
      </c>
    </row>
    <row r="1465" spans="2:2" x14ac:dyDescent="0.4">
      <c r="B1465" t="s">
        <v>76</v>
      </c>
    </row>
    <row r="1466" spans="2:2" x14ac:dyDescent="0.4">
      <c r="B1466" t="s">
        <v>128</v>
      </c>
    </row>
    <row r="1467" spans="2:2" x14ac:dyDescent="0.4">
      <c r="B1467" t="s">
        <v>246</v>
      </c>
    </row>
    <row r="1468" spans="2:2" x14ac:dyDescent="0.4">
      <c r="B1468" t="s">
        <v>294</v>
      </c>
    </row>
    <row r="1469" spans="2:2" x14ac:dyDescent="0.4">
      <c r="B1469" t="s">
        <v>80</v>
      </c>
    </row>
    <row r="1470" spans="2:2" x14ac:dyDescent="0.4">
      <c r="B1470" t="s">
        <v>76</v>
      </c>
    </row>
    <row r="1471" spans="2:2" x14ac:dyDescent="0.4">
      <c r="B1471" t="s">
        <v>263</v>
      </c>
    </row>
    <row r="1472" spans="2:2" x14ac:dyDescent="0.4">
      <c r="B1472" t="s">
        <v>208</v>
      </c>
    </row>
    <row r="1473" spans="2:2" x14ac:dyDescent="0.4">
      <c r="B1473" t="s">
        <v>294</v>
      </c>
    </row>
    <row r="1474" spans="2:2" x14ac:dyDescent="0.4">
      <c r="B1474" t="s">
        <v>80</v>
      </c>
    </row>
    <row r="1475" spans="2:2" x14ac:dyDescent="0.4">
      <c r="B1475" t="s">
        <v>76</v>
      </c>
    </row>
    <row r="1476" spans="2:2" x14ac:dyDescent="0.4">
      <c r="B1476" t="s">
        <v>397</v>
      </c>
    </row>
    <row r="1477" spans="2:2" x14ac:dyDescent="0.4">
      <c r="B1477" t="s">
        <v>120</v>
      </c>
    </row>
    <row r="1478" spans="2:2" x14ac:dyDescent="0.4">
      <c r="B1478" t="s">
        <v>294</v>
      </c>
    </row>
    <row r="1479" spans="2:2" x14ac:dyDescent="0.4">
      <c r="B1479" t="s">
        <v>80</v>
      </c>
    </row>
    <row r="1480" spans="2:2" x14ac:dyDescent="0.4">
      <c r="B1480" t="s">
        <v>76</v>
      </c>
    </row>
    <row r="1481" spans="2:2" x14ac:dyDescent="0.4">
      <c r="B1481" t="s">
        <v>218</v>
      </c>
    </row>
    <row r="1482" spans="2:2" x14ac:dyDescent="0.4">
      <c r="B1482" t="s">
        <v>177</v>
      </c>
    </row>
    <row r="1483" spans="2:2" x14ac:dyDescent="0.4">
      <c r="B1483" t="s">
        <v>294</v>
      </c>
    </row>
    <row r="1484" spans="2:2" x14ac:dyDescent="0.4">
      <c r="B1484" t="s">
        <v>80</v>
      </c>
    </row>
    <row r="1485" spans="2:2" x14ac:dyDescent="0.4">
      <c r="B1485" t="s">
        <v>76</v>
      </c>
    </row>
    <row r="1486" spans="2:2" x14ac:dyDescent="0.4">
      <c r="B1486" t="s">
        <v>135</v>
      </c>
    </row>
    <row r="1487" spans="2:2" x14ac:dyDescent="0.4">
      <c r="B1487" t="s">
        <v>120</v>
      </c>
    </row>
    <row r="1488" spans="2:2" x14ac:dyDescent="0.4">
      <c r="B1488" t="s">
        <v>294</v>
      </c>
    </row>
    <row r="1489" spans="2:2" x14ac:dyDescent="0.4">
      <c r="B1489" t="s">
        <v>80</v>
      </c>
    </row>
    <row r="1490" spans="2:2" x14ac:dyDescent="0.4">
      <c r="B1490" t="s">
        <v>76</v>
      </c>
    </row>
    <row r="1491" spans="2:2" x14ac:dyDescent="0.4">
      <c r="B1491" t="s">
        <v>398</v>
      </c>
    </row>
    <row r="1492" spans="2:2" x14ac:dyDescent="0.4">
      <c r="B1492" t="s">
        <v>325</v>
      </c>
    </row>
    <row r="1493" spans="2:2" x14ac:dyDescent="0.4">
      <c r="B1493" t="s">
        <v>294</v>
      </c>
    </row>
    <row r="1494" spans="2:2" x14ac:dyDescent="0.4">
      <c r="B1494" t="s">
        <v>80</v>
      </c>
    </row>
    <row r="1495" spans="2:2" x14ac:dyDescent="0.4">
      <c r="B1495" t="s">
        <v>76</v>
      </c>
    </row>
    <row r="1496" spans="2:2" x14ac:dyDescent="0.4">
      <c r="B1496" t="s">
        <v>399</v>
      </c>
    </row>
    <row r="1497" spans="2:2" x14ac:dyDescent="0.4">
      <c r="B1497" t="s">
        <v>400</v>
      </c>
    </row>
    <row r="1498" spans="2:2" x14ac:dyDescent="0.4">
      <c r="B1498" t="s">
        <v>294</v>
      </c>
    </row>
    <row r="1499" spans="2:2" x14ac:dyDescent="0.4">
      <c r="B1499" t="s">
        <v>80</v>
      </c>
    </row>
    <row r="1500" spans="2:2" x14ac:dyDescent="0.4">
      <c r="B1500" t="s">
        <v>76</v>
      </c>
    </row>
    <row r="1501" spans="2:2" x14ac:dyDescent="0.4">
      <c r="B1501" t="s">
        <v>401</v>
      </c>
    </row>
    <row r="1502" spans="2:2" x14ac:dyDescent="0.4">
      <c r="B1502" t="s">
        <v>402</v>
      </c>
    </row>
    <row r="1503" spans="2:2" x14ac:dyDescent="0.4">
      <c r="B1503" t="s">
        <v>294</v>
      </c>
    </row>
    <row r="1504" spans="2:2" x14ac:dyDescent="0.4">
      <c r="B1504" t="s">
        <v>80</v>
      </c>
    </row>
    <row r="1505" spans="2:2" x14ac:dyDescent="0.4">
      <c r="B1505" t="s">
        <v>76</v>
      </c>
    </row>
    <row r="1506" spans="2:2" x14ac:dyDescent="0.4">
      <c r="B1506" t="s">
        <v>310</v>
      </c>
    </row>
    <row r="1507" spans="2:2" x14ac:dyDescent="0.4">
      <c r="B1507" t="s">
        <v>181</v>
      </c>
    </row>
    <row r="1508" spans="2:2" x14ac:dyDescent="0.4">
      <c r="B1508" t="s">
        <v>294</v>
      </c>
    </row>
    <row r="1509" spans="2:2" x14ac:dyDescent="0.4">
      <c r="B1509" t="s">
        <v>80</v>
      </c>
    </row>
    <row r="1510" spans="2:2" x14ac:dyDescent="0.4">
      <c r="B1510" t="s">
        <v>76</v>
      </c>
    </row>
    <row r="1511" spans="2:2" x14ac:dyDescent="0.4">
      <c r="B1511" t="s">
        <v>176</v>
      </c>
    </row>
    <row r="1512" spans="2:2" x14ac:dyDescent="0.4">
      <c r="B1512" t="s">
        <v>403</v>
      </c>
    </row>
    <row r="1513" spans="2:2" x14ac:dyDescent="0.4">
      <c r="B1513" t="s">
        <v>294</v>
      </c>
    </row>
    <row r="1514" spans="2:2" x14ac:dyDescent="0.4">
      <c r="B1514" t="s">
        <v>80</v>
      </c>
    </row>
    <row r="1515" spans="2:2" x14ac:dyDescent="0.4">
      <c r="B1515" t="s">
        <v>76</v>
      </c>
    </row>
    <row r="1516" spans="2:2" x14ac:dyDescent="0.4">
      <c r="B1516" t="s">
        <v>101</v>
      </c>
    </row>
    <row r="1517" spans="2:2" x14ac:dyDescent="0.4">
      <c r="B1517" t="s">
        <v>404</v>
      </c>
    </row>
    <row r="1518" spans="2:2" x14ac:dyDescent="0.4">
      <c r="B1518" t="s">
        <v>294</v>
      </c>
    </row>
    <row r="1519" spans="2:2" x14ac:dyDescent="0.4">
      <c r="B1519" t="s">
        <v>80</v>
      </c>
    </row>
    <row r="1520" spans="2:2" x14ac:dyDescent="0.4">
      <c r="B1520" t="s">
        <v>76</v>
      </c>
    </row>
    <row r="1521" spans="2:2" x14ac:dyDescent="0.4">
      <c r="B1521" t="s">
        <v>371</v>
      </c>
    </row>
    <row r="1522" spans="2:2" x14ac:dyDescent="0.4">
      <c r="B1522" t="s">
        <v>405</v>
      </c>
    </row>
    <row r="1523" spans="2:2" x14ac:dyDescent="0.4">
      <c r="B1523" t="s">
        <v>294</v>
      </c>
    </row>
    <row r="1524" spans="2:2" x14ac:dyDescent="0.4">
      <c r="B1524" t="s">
        <v>80</v>
      </c>
    </row>
    <row r="1525" spans="2:2" x14ac:dyDescent="0.4">
      <c r="B1525" t="s">
        <v>76</v>
      </c>
    </row>
    <row r="1526" spans="2:2" x14ac:dyDescent="0.4">
      <c r="B1526" t="s">
        <v>366</v>
      </c>
    </row>
    <row r="1527" spans="2:2" x14ac:dyDescent="0.4">
      <c r="B1527" t="s">
        <v>406</v>
      </c>
    </row>
    <row r="1528" spans="2:2" x14ac:dyDescent="0.4">
      <c r="B1528" t="s">
        <v>294</v>
      </c>
    </row>
    <row r="1529" spans="2:2" x14ac:dyDescent="0.4">
      <c r="B1529" t="s">
        <v>80</v>
      </c>
    </row>
    <row r="1530" spans="2:2" x14ac:dyDescent="0.4">
      <c r="B1530" t="s">
        <v>76</v>
      </c>
    </row>
    <row r="1531" spans="2:2" x14ac:dyDescent="0.4">
      <c r="B1531" t="s">
        <v>142</v>
      </c>
    </row>
    <row r="1532" spans="2:2" x14ac:dyDescent="0.4">
      <c r="B1532" t="s">
        <v>407</v>
      </c>
    </row>
    <row r="1533" spans="2:2" x14ac:dyDescent="0.4">
      <c r="B1533" t="s">
        <v>294</v>
      </c>
    </row>
    <row r="1534" spans="2:2" x14ac:dyDescent="0.4">
      <c r="B1534" t="s">
        <v>80</v>
      </c>
    </row>
    <row r="1535" spans="2:2" x14ac:dyDescent="0.4">
      <c r="B1535" t="s">
        <v>76</v>
      </c>
    </row>
    <row r="1536" spans="2:2" x14ac:dyDescent="0.4">
      <c r="B1536" t="s">
        <v>115</v>
      </c>
    </row>
    <row r="1537" spans="2:2" x14ac:dyDescent="0.4">
      <c r="B1537" t="s">
        <v>312</v>
      </c>
    </row>
    <row r="1538" spans="2:2" x14ac:dyDescent="0.4">
      <c r="B1538" t="s">
        <v>294</v>
      </c>
    </row>
    <row r="1539" spans="2:2" x14ac:dyDescent="0.4">
      <c r="B1539" t="s">
        <v>80</v>
      </c>
    </row>
    <row r="1540" spans="2:2" x14ac:dyDescent="0.4">
      <c r="B1540" t="s">
        <v>76</v>
      </c>
    </row>
    <row r="1541" spans="2:2" x14ac:dyDescent="0.4">
      <c r="B1541" t="s">
        <v>392</v>
      </c>
    </row>
    <row r="1542" spans="2:2" x14ac:dyDescent="0.4">
      <c r="B1542" t="s">
        <v>220</v>
      </c>
    </row>
    <row r="1543" spans="2:2" x14ac:dyDescent="0.4">
      <c r="B1543" t="s">
        <v>294</v>
      </c>
    </row>
    <row r="1544" spans="2:2" x14ac:dyDescent="0.4">
      <c r="B1544" t="s">
        <v>80</v>
      </c>
    </row>
    <row r="1545" spans="2:2" x14ac:dyDescent="0.4">
      <c r="B1545" t="s">
        <v>76</v>
      </c>
    </row>
    <row r="1546" spans="2:2" x14ac:dyDescent="0.4">
      <c r="B1546" t="s">
        <v>384</v>
      </c>
    </row>
    <row r="1547" spans="2:2" x14ac:dyDescent="0.4">
      <c r="B1547" t="s">
        <v>358</v>
      </c>
    </row>
    <row r="1548" spans="2:2" x14ac:dyDescent="0.4">
      <c r="B1548" t="s">
        <v>294</v>
      </c>
    </row>
    <row r="1549" spans="2:2" x14ac:dyDescent="0.4">
      <c r="B1549" t="s">
        <v>80</v>
      </c>
    </row>
    <row r="1550" spans="2:2" x14ac:dyDescent="0.4">
      <c r="B1550" t="s">
        <v>76</v>
      </c>
    </row>
    <row r="1551" spans="2:2" x14ac:dyDescent="0.4">
      <c r="B1551" t="s">
        <v>209</v>
      </c>
    </row>
    <row r="1552" spans="2:2" x14ac:dyDescent="0.4">
      <c r="B1552" t="s">
        <v>408</v>
      </c>
    </row>
    <row r="1553" spans="2:2" x14ac:dyDescent="0.4">
      <c r="B1553" t="s">
        <v>294</v>
      </c>
    </row>
    <row r="1554" spans="2:2" x14ac:dyDescent="0.4">
      <c r="B1554" t="s">
        <v>80</v>
      </c>
    </row>
    <row r="1555" spans="2:2" x14ac:dyDescent="0.4">
      <c r="B1555" t="s">
        <v>76</v>
      </c>
    </row>
    <row r="1556" spans="2:2" x14ac:dyDescent="0.4">
      <c r="B1556" t="s">
        <v>170</v>
      </c>
    </row>
    <row r="1557" spans="2:2" x14ac:dyDescent="0.4">
      <c r="B1557" t="s">
        <v>312</v>
      </c>
    </row>
    <row r="1558" spans="2:2" x14ac:dyDescent="0.4">
      <c r="B1558" t="s">
        <v>294</v>
      </c>
    </row>
    <row r="1559" spans="2:2" x14ac:dyDescent="0.4">
      <c r="B1559" t="s">
        <v>80</v>
      </c>
    </row>
    <row r="1560" spans="2:2" x14ac:dyDescent="0.4">
      <c r="B1560" t="s">
        <v>76</v>
      </c>
    </row>
    <row r="1561" spans="2:2" x14ac:dyDescent="0.4">
      <c r="B1561" t="s">
        <v>131</v>
      </c>
    </row>
    <row r="1562" spans="2:2" x14ac:dyDescent="0.4">
      <c r="B1562" t="s">
        <v>252</v>
      </c>
    </row>
    <row r="1563" spans="2:2" x14ac:dyDescent="0.4">
      <c r="B1563" t="s">
        <v>294</v>
      </c>
    </row>
    <row r="1564" spans="2:2" x14ac:dyDescent="0.4">
      <c r="B1564" t="s">
        <v>80</v>
      </c>
    </row>
    <row r="1565" spans="2:2" x14ac:dyDescent="0.4">
      <c r="B1565" t="s">
        <v>76</v>
      </c>
    </row>
    <row r="1566" spans="2:2" x14ac:dyDescent="0.4">
      <c r="B1566" t="s">
        <v>131</v>
      </c>
    </row>
    <row r="1567" spans="2:2" x14ac:dyDescent="0.4">
      <c r="B1567" t="s">
        <v>152</v>
      </c>
    </row>
    <row r="1568" spans="2:2" x14ac:dyDescent="0.4">
      <c r="B1568" t="s">
        <v>294</v>
      </c>
    </row>
    <row r="1569" spans="2:2" x14ac:dyDescent="0.4">
      <c r="B1569" t="s">
        <v>80</v>
      </c>
    </row>
    <row r="1570" spans="2:2" x14ac:dyDescent="0.4">
      <c r="B1570" t="s">
        <v>76</v>
      </c>
    </row>
    <row r="1571" spans="2:2" x14ac:dyDescent="0.4">
      <c r="B1571" t="s">
        <v>263</v>
      </c>
    </row>
    <row r="1572" spans="2:2" x14ac:dyDescent="0.4">
      <c r="B1572" t="s">
        <v>332</v>
      </c>
    </row>
    <row r="1573" spans="2:2" x14ac:dyDescent="0.4">
      <c r="B1573" t="s">
        <v>294</v>
      </c>
    </row>
    <row r="1574" spans="2:2" x14ac:dyDescent="0.4">
      <c r="B1574" t="s">
        <v>80</v>
      </c>
    </row>
    <row r="1575" spans="2:2" x14ac:dyDescent="0.4">
      <c r="B1575" t="s">
        <v>76</v>
      </c>
    </row>
    <row r="1576" spans="2:2" x14ac:dyDescent="0.4">
      <c r="B1576" t="s">
        <v>409</v>
      </c>
    </row>
    <row r="1577" spans="2:2" x14ac:dyDescent="0.4">
      <c r="B1577" t="s">
        <v>184</v>
      </c>
    </row>
    <row r="1578" spans="2:2" x14ac:dyDescent="0.4">
      <c r="B1578" t="s">
        <v>294</v>
      </c>
    </row>
    <row r="1579" spans="2:2" x14ac:dyDescent="0.4">
      <c r="B1579" t="s">
        <v>80</v>
      </c>
    </row>
    <row r="1580" spans="2:2" x14ac:dyDescent="0.4">
      <c r="B1580" t="s">
        <v>76</v>
      </c>
    </row>
    <row r="1581" spans="2:2" x14ac:dyDescent="0.4">
      <c r="B1581" t="s">
        <v>109</v>
      </c>
    </row>
    <row r="1582" spans="2:2" x14ac:dyDescent="0.4">
      <c r="B1582" t="s">
        <v>410</v>
      </c>
    </row>
    <row r="1583" spans="2:2" x14ac:dyDescent="0.4">
      <c r="B1583" t="s">
        <v>294</v>
      </c>
    </row>
    <row r="1584" spans="2:2" x14ac:dyDescent="0.4">
      <c r="B1584" t="s">
        <v>80</v>
      </c>
    </row>
    <row r="1585" spans="2:2" x14ac:dyDescent="0.4">
      <c r="B1585" t="s">
        <v>76</v>
      </c>
    </row>
    <row r="1586" spans="2:2" x14ac:dyDescent="0.4">
      <c r="B1586" t="s">
        <v>411</v>
      </c>
    </row>
    <row r="1587" spans="2:2" x14ac:dyDescent="0.4">
      <c r="B1587" t="s">
        <v>278</v>
      </c>
    </row>
    <row r="1588" spans="2:2" x14ac:dyDescent="0.4">
      <c r="B1588" t="s">
        <v>294</v>
      </c>
    </row>
    <row r="1589" spans="2:2" x14ac:dyDescent="0.4">
      <c r="B1589" t="s">
        <v>80</v>
      </c>
    </row>
    <row r="1590" spans="2:2" x14ac:dyDescent="0.4">
      <c r="B1590" t="s">
        <v>76</v>
      </c>
    </row>
    <row r="1591" spans="2:2" x14ac:dyDescent="0.4">
      <c r="B1591" t="s">
        <v>322</v>
      </c>
    </row>
    <row r="1592" spans="2:2" x14ac:dyDescent="0.4">
      <c r="B1592" t="s">
        <v>180</v>
      </c>
    </row>
    <row r="1593" spans="2:2" x14ac:dyDescent="0.4">
      <c r="B1593" t="s">
        <v>294</v>
      </c>
    </row>
    <row r="1594" spans="2:2" x14ac:dyDescent="0.4">
      <c r="B1594" t="s">
        <v>80</v>
      </c>
    </row>
    <row r="1595" spans="2:2" x14ac:dyDescent="0.4">
      <c r="B1595" t="s">
        <v>76</v>
      </c>
    </row>
    <row r="1596" spans="2:2" x14ac:dyDescent="0.4">
      <c r="B1596" t="s">
        <v>162</v>
      </c>
    </row>
    <row r="1597" spans="2:2" x14ac:dyDescent="0.4">
      <c r="B1597" t="s">
        <v>290</v>
      </c>
    </row>
    <row r="1598" spans="2:2" x14ac:dyDescent="0.4">
      <c r="B1598" t="s">
        <v>294</v>
      </c>
    </row>
    <row r="1599" spans="2:2" x14ac:dyDescent="0.4">
      <c r="B1599" t="s">
        <v>80</v>
      </c>
    </row>
    <row r="1600" spans="2:2" x14ac:dyDescent="0.4">
      <c r="B1600" t="s">
        <v>76</v>
      </c>
    </row>
    <row r="1601" spans="2:2" x14ac:dyDescent="0.4">
      <c r="B1601" t="s">
        <v>310</v>
      </c>
    </row>
    <row r="1602" spans="2:2" x14ac:dyDescent="0.4">
      <c r="B1602" t="s">
        <v>412</v>
      </c>
    </row>
    <row r="1603" spans="2:2" x14ac:dyDescent="0.4">
      <c r="B1603" t="s">
        <v>294</v>
      </c>
    </row>
    <row r="1604" spans="2:2" x14ac:dyDescent="0.4">
      <c r="B1604" t="s">
        <v>80</v>
      </c>
    </row>
    <row r="1605" spans="2:2" x14ac:dyDescent="0.4">
      <c r="B1605" t="s">
        <v>76</v>
      </c>
    </row>
    <row r="1606" spans="2:2" x14ac:dyDescent="0.4">
      <c r="B1606" t="s">
        <v>413</v>
      </c>
    </row>
    <row r="1607" spans="2:2" x14ac:dyDescent="0.4">
      <c r="B1607" t="s">
        <v>292</v>
      </c>
    </row>
    <row r="1608" spans="2:2" x14ac:dyDescent="0.4">
      <c r="B1608" t="s">
        <v>294</v>
      </c>
    </row>
    <row r="1609" spans="2:2" x14ac:dyDescent="0.4">
      <c r="B1609" t="s">
        <v>80</v>
      </c>
    </row>
    <row r="1610" spans="2:2" x14ac:dyDescent="0.4">
      <c r="B1610" t="s">
        <v>76</v>
      </c>
    </row>
    <row r="1611" spans="2:2" x14ac:dyDescent="0.4">
      <c r="B1611" t="s">
        <v>414</v>
      </c>
    </row>
    <row r="1612" spans="2:2" x14ac:dyDescent="0.4">
      <c r="B1612" t="s">
        <v>82</v>
      </c>
    </row>
    <row r="1613" spans="2:2" x14ac:dyDescent="0.4">
      <c r="B1613" t="s">
        <v>294</v>
      </c>
    </row>
    <row r="1614" spans="2:2" x14ac:dyDescent="0.4">
      <c r="B1614" t="s">
        <v>80</v>
      </c>
    </row>
    <row r="1615" spans="2:2" x14ac:dyDescent="0.4">
      <c r="B1615" t="s">
        <v>76</v>
      </c>
    </row>
    <row r="1616" spans="2:2" x14ac:dyDescent="0.4">
      <c r="B1616" t="s">
        <v>305</v>
      </c>
    </row>
    <row r="1617" spans="2:2" x14ac:dyDescent="0.4">
      <c r="B1617" t="s">
        <v>363</v>
      </c>
    </row>
    <row r="1618" spans="2:2" x14ac:dyDescent="0.4">
      <c r="B1618" t="s">
        <v>294</v>
      </c>
    </row>
    <row r="1619" spans="2:2" x14ac:dyDescent="0.4">
      <c r="B1619" t="s">
        <v>80</v>
      </c>
    </row>
    <row r="1620" spans="2:2" x14ac:dyDescent="0.4">
      <c r="B1620" t="s">
        <v>76</v>
      </c>
    </row>
    <row r="1621" spans="2:2" x14ac:dyDescent="0.4">
      <c r="B1621" t="s">
        <v>384</v>
      </c>
    </row>
    <row r="1622" spans="2:2" x14ac:dyDescent="0.4">
      <c r="B1622" t="s">
        <v>334</v>
      </c>
    </row>
    <row r="1623" spans="2:2" x14ac:dyDescent="0.4">
      <c r="B1623" t="s">
        <v>294</v>
      </c>
    </row>
    <row r="1624" spans="2:2" x14ac:dyDescent="0.4">
      <c r="B1624" t="s">
        <v>80</v>
      </c>
    </row>
    <row r="1625" spans="2:2" x14ac:dyDescent="0.4">
      <c r="B1625" t="s">
        <v>76</v>
      </c>
    </row>
    <row r="1626" spans="2:2" x14ac:dyDescent="0.4">
      <c r="B1626" t="s">
        <v>117</v>
      </c>
    </row>
    <row r="1627" spans="2:2" x14ac:dyDescent="0.4">
      <c r="B1627" t="s">
        <v>256</v>
      </c>
    </row>
    <row r="1628" spans="2:2" x14ac:dyDescent="0.4">
      <c r="B1628" t="s">
        <v>294</v>
      </c>
    </row>
    <row r="1629" spans="2:2" x14ac:dyDescent="0.4">
      <c r="B1629" t="s">
        <v>80</v>
      </c>
    </row>
    <row r="1630" spans="2:2" x14ac:dyDescent="0.4">
      <c r="B1630" t="s">
        <v>76</v>
      </c>
    </row>
    <row r="1631" spans="2:2" x14ac:dyDescent="0.4">
      <c r="B1631" t="s">
        <v>415</v>
      </c>
    </row>
    <row r="1632" spans="2:2" x14ac:dyDescent="0.4">
      <c r="B1632" t="s">
        <v>268</v>
      </c>
    </row>
    <row r="1633" spans="2:2" x14ac:dyDescent="0.4">
      <c r="B1633" t="s">
        <v>294</v>
      </c>
    </row>
    <row r="1634" spans="2:2" x14ac:dyDescent="0.4">
      <c r="B1634" t="s">
        <v>80</v>
      </c>
    </row>
    <row r="1635" spans="2:2" x14ac:dyDescent="0.4">
      <c r="B1635" t="s">
        <v>76</v>
      </c>
    </row>
    <row r="1636" spans="2:2" x14ac:dyDescent="0.4">
      <c r="B1636" t="s">
        <v>89</v>
      </c>
    </row>
    <row r="1637" spans="2:2" x14ac:dyDescent="0.4">
      <c r="B1637" t="s">
        <v>416</v>
      </c>
    </row>
    <row r="1638" spans="2:2" x14ac:dyDescent="0.4">
      <c r="B1638" t="s">
        <v>294</v>
      </c>
    </row>
    <row r="1639" spans="2:2" x14ac:dyDescent="0.4">
      <c r="B1639" t="s">
        <v>80</v>
      </c>
    </row>
    <row r="1640" spans="2:2" x14ac:dyDescent="0.4">
      <c r="B1640" t="s">
        <v>76</v>
      </c>
    </row>
    <row r="1641" spans="2:2" x14ac:dyDescent="0.4">
      <c r="B1641" t="s">
        <v>371</v>
      </c>
    </row>
    <row r="1642" spans="2:2" x14ac:dyDescent="0.4">
      <c r="B1642" t="s">
        <v>298</v>
      </c>
    </row>
    <row r="1643" spans="2:2" x14ac:dyDescent="0.4">
      <c r="B1643" t="s">
        <v>294</v>
      </c>
    </row>
    <row r="1644" spans="2:2" x14ac:dyDescent="0.4">
      <c r="B1644" t="s">
        <v>80</v>
      </c>
    </row>
    <row r="1645" spans="2:2" x14ac:dyDescent="0.4">
      <c r="B1645" t="s">
        <v>76</v>
      </c>
    </row>
    <row r="1646" spans="2:2" x14ac:dyDescent="0.4">
      <c r="B1646" t="s">
        <v>142</v>
      </c>
    </row>
    <row r="1647" spans="2:2" x14ac:dyDescent="0.4">
      <c r="B1647" t="s">
        <v>114</v>
      </c>
    </row>
    <row r="1648" spans="2:2" x14ac:dyDescent="0.4">
      <c r="B1648" t="s">
        <v>294</v>
      </c>
    </row>
    <row r="1649" spans="2:2" x14ac:dyDescent="0.4">
      <c r="B1649" t="s">
        <v>80</v>
      </c>
    </row>
    <row r="1650" spans="2:2" x14ac:dyDescent="0.4">
      <c r="B1650" t="s">
        <v>76</v>
      </c>
    </row>
    <row r="1651" spans="2:2" x14ac:dyDescent="0.4">
      <c r="B1651" t="s">
        <v>417</v>
      </c>
    </row>
    <row r="1652" spans="2:2" x14ac:dyDescent="0.4">
      <c r="B1652" t="s">
        <v>418</v>
      </c>
    </row>
    <row r="1653" spans="2:2" x14ac:dyDescent="0.4">
      <c r="B1653" t="s">
        <v>294</v>
      </c>
    </row>
    <row r="1654" spans="2:2" x14ac:dyDescent="0.4">
      <c r="B1654" t="s">
        <v>80</v>
      </c>
    </row>
    <row r="1655" spans="2:2" x14ac:dyDescent="0.4">
      <c r="B1655" t="s">
        <v>76</v>
      </c>
    </row>
    <row r="1656" spans="2:2" x14ac:dyDescent="0.4">
      <c r="B1656" t="s">
        <v>357</v>
      </c>
    </row>
    <row r="1657" spans="2:2" x14ac:dyDescent="0.4">
      <c r="B1657" t="s">
        <v>419</v>
      </c>
    </row>
    <row r="1658" spans="2:2" x14ac:dyDescent="0.4">
      <c r="B1658" t="s">
        <v>294</v>
      </c>
    </row>
    <row r="1659" spans="2:2" x14ac:dyDescent="0.4">
      <c r="B1659" t="s">
        <v>80</v>
      </c>
    </row>
    <row r="1660" spans="2:2" x14ac:dyDescent="0.4">
      <c r="B1660" t="s">
        <v>76</v>
      </c>
    </row>
    <row r="1661" spans="2:2" x14ac:dyDescent="0.4">
      <c r="B1661" t="s">
        <v>111</v>
      </c>
    </row>
    <row r="1662" spans="2:2" x14ac:dyDescent="0.4">
      <c r="B1662" t="s">
        <v>84</v>
      </c>
    </row>
    <row r="1663" spans="2:2" x14ac:dyDescent="0.4">
      <c r="B1663" t="s">
        <v>294</v>
      </c>
    </row>
    <row r="1664" spans="2:2" x14ac:dyDescent="0.4">
      <c r="B1664" t="s">
        <v>80</v>
      </c>
    </row>
    <row r="1665" spans="2:2" x14ac:dyDescent="0.4">
      <c r="B1665" t="s">
        <v>76</v>
      </c>
    </row>
    <row r="1666" spans="2:2" x14ac:dyDescent="0.4">
      <c r="B1666" t="s">
        <v>327</v>
      </c>
    </row>
    <row r="1667" spans="2:2" x14ac:dyDescent="0.4">
      <c r="B1667" t="s">
        <v>223</v>
      </c>
    </row>
    <row r="1668" spans="2:2" x14ac:dyDescent="0.4">
      <c r="B1668" t="s">
        <v>294</v>
      </c>
    </row>
    <row r="1669" spans="2:2" x14ac:dyDescent="0.4">
      <c r="B1669" t="s">
        <v>80</v>
      </c>
    </row>
    <row r="1670" spans="2:2" x14ac:dyDescent="0.4">
      <c r="B1670" t="s">
        <v>76</v>
      </c>
    </row>
    <row r="1671" spans="2:2" x14ac:dyDescent="0.4">
      <c r="B1671" t="s">
        <v>397</v>
      </c>
    </row>
    <row r="1672" spans="2:2" x14ac:dyDescent="0.4">
      <c r="B1672" t="s">
        <v>420</v>
      </c>
    </row>
    <row r="1673" spans="2:2" x14ac:dyDescent="0.4">
      <c r="B1673" t="s">
        <v>294</v>
      </c>
    </row>
    <row r="1674" spans="2:2" x14ac:dyDescent="0.4">
      <c r="B1674" t="s">
        <v>80</v>
      </c>
    </row>
    <row r="1675" spans="2:2" x14ac:dyDescent="0.4">
      <c r="B1675" t="s">
        <v>76</v>
      </c>
    </row>
    <row r="1676" spans="2:2" x14ac:dyDescent="0.4">
      <c r="B1676" t="s">
        <v>258</v>
      </c>
    </row>
    <row r="1677" spans="2:2" x14ac:dyDescent="0.4">
      <c r="B1677" t="s">
        <v>421</v>
      </c>
    </row>
    <row r="1678" spans="2:2" x14ac:dyDescent="0.4">
      <c r="B1678" t="s">
        <v>294</v>
      </c>
    </row>
    <row r="1679" spans="2:2" x14ac:dyDescent="0.4">
      <c r="B1679" t="s">
        <v>80</v>
      </c>
    </row>
    <row r="1680" spans="2:2" x14ac:dyDescent="0.4">
      <c r="B1680" t="s">
        <v>76</v>
      </c>
    </row>
    <row r="1681" spans="2:2" x14ac:dyDescent="0.4">
      <c r="B1681" t="s">
        <v>422</v>
      </c>
    </row>
    <row r="1682" spans="2:2" x14ac:dyDescent="0.4">
      <c r="B1682" t="s">
        <v>423</v>
      </c>
    </row>
    <row r="1683" spans="2:2" x14ac:dyDescent="0.4">
      <c r="B1683" t="s">
        <v>294</v>
      </c>
    </row>
    <row r="1684" spans="2:2" x14ac:dyDescent="0.4">
      <c r="B1684" t="s">
        <v>80</v>
      </c>
    </row>
    <row r="1685" spans="2:2" x14ac:dyDescent="0.4">
      <c r="B1685" t="s">
        <v>76</v>
      </c>
    </row>
    <row r="1686" spans="2:2" x14ac:dyDescent="0.4">
      <c r="B1686" t="s">
        <v>344</v>
      </c>
    </row>
    <row r="1687" spans="2:2" x14ac:dyDescent="0.4">
      <c r="B1687" t="s">
        <v>424</v>
      </c>
    </row>
    <row r="1688" spans="2:2" x14ac:dyDescent="0.4">
      <c r="B1688" t="s">
        <v>294</v>
      </c>
    </row>
    <row r="1689" spans="2:2" x14ac:dyDescent="0.4">
      <c r="B1689" t="s">
        <v>80</v>
      </c>
    </row>
    <row r="1690" spans="2:2" x14ac:dyDescent="0.4">
      <c r="B1690" t="s">
        <v>76</v>
      </c>
    </row>
    <row r="1691" spans="2:2" x14ac:dyDescent="0.4">
      <c r="B1691" t="s">
        <v>154</v>
      </c>
    </row>
    <row r="1692" spans="2:2" x14ac:dyDescent="0.4">
      <c r="B1692" t="s">
        <v>425</v>
      </c>
    </row>
    <row r="1693" spans="2:2" x14ac:dyDescent="0.4">
      <c r="B1693" t="s">
        <v>294</v>
      </c>
    </row>
    <row r="1694" spans="2:2" x14ac:dyDescent="0.4">
      <c r="B1694" t="s">
        <v>80</v>
      </c>
    </row>
    <row r="1695" spans="2:2" x14ac:dyDescent="0.4">
      <c r="B1695" t="s">
        <v>76</v>
      </c>
    </row>
    <row r="1696" spans="2:2" x14ac:dyDescent="0.4">
      <c r="B1696" t="s">
        <v>221</v>
      </c>
    </row>
    <row r="1697" spans="2:2" x14ac:dyDescent="0.4">
      <c r="B1697" t="s">
        <v>426</v>
      </c>
    </row>
    <row r="1698" spans="2:2" x14ac:dyDescent="0.4">
      <c r="B1698" t="s">
        <v>294</v>
      </c>
    </row>
    <row r="1699" spans="2:2" x14ac:dyDescent="0.4">
      <c r="B1699" t="s">
        <v>80</v>
      </c>
    </row>
    <row r="1700" spans="2:2" x14ac:dyDescent="0.4">
      <c r="B1700" t="s">
        <v>76</v>
      </c>
    </row>
    <row r="1701" spans="2:2" x14ac:dyDescent="0.4">
      <c r="B1701" t="s">
        <v>394</v>
      </c>
    </row>
    <row r="1702" spans="2:2" x14ac:dyDescent="0.4">
      <c r="B1702" t="s">
        <v>406</v>
      </c>
    </row>
    <row r="1703" spans="2:2" x14ac:dyDescent="0.4">
      <c r="B1703" t="s">
        <v>294</v>
      </c>
    </row>
    <row r="1704" spans="2:2" x14ac:dyDescent="0.4">
      <c r="B1704" t="s">
        <v>80</v>
      </c>
    </row>
    <row r="1705" spans="2:2" x14ac:dyDescent="0.4">
      <c r="B1705" t="s">
        <v>76</v>
      </c>
    </row>
    <row r="1706" spans="2:2" x14ac:dyDescent="0.4">
      <c r="B1706" t="s">
        <v>212</v>
      </c>
    </row>
    <row r="1707" spans="2:2" x14ac:dyDescent="0.4">
      <c r="B1707" t="s">
        <v>177</v>
      </c>
    </row>
    <row r="1708" spans="2:2" x14ac:dyDescent="0.4">
      <c r="B1708" t="s">
        <v>294</v>
      </c>
    </row>
    <row r="1709" spans="2:2" x14ac:dyDescent="0.4">
      <c r="B1709" t="s">
        <v>80</v>
      </c>
    </row>
    <row r="1710" spans="2:2" x14ac:dyDescent="0.4">
      <c r="B1710" t="s">
        <v>76</v>
      </c>
    </row>
    <row r="1711" spans="2:2" x14ac:dyDescent="0.4">
      <c r="B1711" t="s">
        <v>209</v>
      </c>
    </row>
    <row r="1712" spans="2:2" x14ac:dyDescent="0.4">
      <c r="B1712" t="s">
        <v>427</v>
      </c>
    </row>
    <row r="1713" spans="2:2" x14ac:dyDescent="0.4">
      <c r="B1713" t="s">
        <v>294</v>
      </c>
    </row>
    <row r="1714" spans="2:2" x14ac:dyDescent="0.4">
      <c r="B1714" t="s">
        <v>80</v>
      </c>
    </row>
    <row r="1715" spans="2:2" x14ac:dyDescent="0.4">
      <c r="B1715" t="s">
        <v>76</v>
      </c>
    </row>
    <row r="1716" spans="2:2" x14ac:dyDescent="0.4">
      <c r="B1716" t="s">
        <v>247</v>
      </c>
    </row>
    <row r="1717" spans="2:2" x14ac:dyDescent="0.4">
      <c r="B1717" t="s">
        <v>373</v>
      </c>
    </row>
    <row r="1718" spans="2:2" x14ac:dyDescent="0.4">
      <c r="B1718" t="s">
        <v>294</v>
      </c>
    </row>
    <row r="1719" spans="2:2" x14ac:dyDescent="0.4">
      <c r="B1719" t="s">
        <v>80</v>
      </c>
    </row>
    <row r="1720" spans="2:2" x14ac:dyDescent="0.4">
      <c r="B1720" t="s">
        <v>76</v>
      </c>
    </row>
    <row r="1721" spans="2:2" x14ac:dyDescent="0.4">
      <c r="B1721" t="s">
        <v>333</v>
      </c>
    </row>
    <row r="1722" spans="2:2" x14ac:dyDescent="0.4">
      <c r="B1722" t="s">
        <v>428</v>
      </c>
    </row>
    <row r="1723" spans="2:2" x14ac:dyDescent="0.4">
      <c r="B1723" t="s">
        <v>294</v>
      </c>
    </row>
    <row r="1724" spans="2:2" x14ac:dyDescent="0.4">
      <c r="B1724" t="s">
        <v>80</v>
      </c>
    </row>
    <row r="1725" spans="2:2" x14ac:dyDescent="0.4">
      <c r="B1725" t="s">
        <v>76</v>
      </c>
    </row>
    <row r="1726" spans="2:2" x14ac:dyDescent="0.4">
      <c r="B1726" t="s">
        <v>91</v>
      </c>
    </row>
    <row r="1727" spans="2:2" x14ac:dyDescent="0.4">
      <c r="B1727" t="s">
        <v>429</v>
      </c>
    </row>
    <row r="1728" spans="2:2" x14ac:dyDescent="0.4">
      <c r="B1728" t="s">
        <v>294</v>
      </c>
    </row>
    <row r="1729" spans="2:2" x14ac:dyDescent="0.4">
      <c r="B1729" t="s">
        <v>80</v>
      </c>
    </row>
    <row r="1730" spans="2:2" x14ac:dyDescent="0.4">
      <c r="B1730" t="s">
        <v>76</v>
      </c>
    </row>
    <row r="1731" spans="2:2" x14ac:dyDescent="0.4">
      <c r="B1731" t="s">
        <v>135</v>
      </c>
    </row>
    <row r="1732" spans="2:2" x14ac:dyDescent="0.4">
      <c r="B1732" t="s">
        <v>430</v>
      </c>
    </row>
    <row r="1733" spans="2:2" x14ac:dyDescent="0.4">
      <c r="B1733" t="s">
        <v>294</v>
      </c>
    </row>
    <row r="1734" spans="2:2" x14ac:dyDescent="0.4">
      <c r="B1734" t="s">
        <v>80</v>
      </c>
    </row>
    <row r="1735" spans="2:2" x14ac:dyDescent="0.4">
      <c r="B1735" t="s">
        <v>76</v>
      </c>
    </row>
    <row r="1736" spans="2:2" x14ac:dyDescent="0.4">
      <c r="B1736" t="s">
        <v>106</v>
      </c>
    </row>
    <row r="1737" spans="2:2" x14ac:dyDescent="0.4">
      <c r="B1737" t="s">
        <v>318</v>
      </c>
    </row>
    <row r="1738" spans="2:2" x14ac:dyDescent="0.4">
      <c r="B1738" t="s">
        <v>294</v>
      </c>
    </row>
    <row r="1739" spans="2:2" x14ac:dyDescent="0.4">
      <c r="B1739" t="s">
        <v>80</v>
      </c>
    </row>
    <row r="1740" spans="2:2" x14ac:dyDescent="0.4">
      <c r="B1740" t="s">
        <v>76</v>
      </c>
    </row>
    <row r="1741" spans="2:2" x14ac:dyDescent="0.4">
      <c r="B1741" t="s">
        <v>203</v>
      </c>
    </row>
    <row r="1742" spans="2:2" x14ac:dyDescent="0.4">
      <c r="B1742" t="s">
        <v>235</v>
      </c>
    </row>
    <row r="1743" spans="2:2" x14ac:dyDescent="0.4">
      <c r="B1743" t="s">
        <v>294</v>
      </c>
    </row>
    <row r="1744" spans="2:2" x14ac:dyDescent="0.4">
      <c r="B1744" t="s">
        <v>80</v>
      </c>
    </row>
    <row r="1745" spans="2:2" x14ac:dyDescent="0.4">
      <c r="B1745" t="s">
        <v>76</v>
      </c>
    </row>
    <row r="1746" spans="2:2" x14ac:dyDescent="0.4">
      <c r="B1746" t="s">
        <v>368</v>
      </c>
    </row>
    <row r="1747" spans="2:2" x14ac:dyDescent="0.4">
      <c r="B1747" t="s">
        <v>319</v>
      </c>
    </row>
    <row r="1748" spans="2:2" x14ac:dyDescent="0.4">
      <c r="B1748" t="s">
        <v>294</v>
      </c>
    </row>
    <row r="1749" spans="2:2" x14ac:dyDescent="0.4">
      <c r="B1749" t="s">
        <v>80</v>
      </c>
    </row>
    <row r="1750" spans="2:2" x14ac:dyDescent="0.4">
      <c r="B1750" t="s">
        <v>76</v>
      </c>
    </row>
    <row r="1751" spans="2:2" x14ac:dyDescent="0.4">
      <c r="B1751" t="s">
        <v>390</v>
      </c>
    </row>
    <row r="1752" spans="2:2" x14ac:dyDescent="0.4">
      <c r="B1752" t="s">
        <v>318</v>
      </c>
    </row>
    <row r="1753" spans="2:2" x14ac:dyDescent="0.4">
      <c r="B1753" t="s">
        <v>294</v>
      </c>
    </row>
    <row r="1754" spans="2:2" x14ac:dyDescent="0.4">
      <c r="B1754" t="s">
        <v>80</v>
      </c>
    </row>
    <row r="1755" spans="2:2" x14ac:dyDescent="0.4">
      <c r="B1755" t="s">
        <v>76</v>
      </c>
    </row>
    <row r="1756" spans="2:2" x14ac:dyDescent="0.4">
      <c r="B1756" t="s">
        <v>327</v>
      </c>
    </row>
    <row r="1757" spans="2:2" x14ac:dyDescent="0.4">
      <c r="B1757" t="s">
        <v>309</v>
      </c>
    </row>
    <row r="1758" spans="2:2" x14ac:dyDescent="0.4">
      <c r="B1758" t="s">
        <v>294</v>
      </c>
    </row>
    <row r="1759" spans="2:2" x14ac:dyDescent="0.4">
      <c r="B1759" t="s">
        <v>80</v>
      </c>
    </row>
    <row r="1760" spans="2:2" x14ac:dyDescent="0.4">
      <c r="B1760" t="s">
        <v>76</v>
      </c>
    </row>
    <row r="1761" spans="2:2" x14ac:dyDescent="0.4">
      <c r="B1761" t="s">
        <v>364</v>
      </c>
    </row>
    <row r="1762" spans="2:2" x14ac:dyDescent="0.4">
      <c r="B1762" t="s">
        <v>108</v>
      </c>
    </row>
    <row r="1763" spans="2:2" x14ac:dyDescent="0.4">
      <c r="B1763" t="s">
        <v>294</v>
      </c>
    </row>
    <row r="1764" spans="2:2" x14ac:dyDescent="0.4">
      <c r="B1764" t="s">
        <v>80</v>
      </c>
    </row>
    <row r="1765" spans="2:2" x14ac:dyDescent="0.4">
      <c r="B1765" t="s">
        <v>76</v>
      </c>
    </row>
    <row r="1766" spans="2:2" x14ac:dyDescent="0.4">
      <c r="B1766" t="s">
        <v>392</v>
      </c>
    </row>
    <row r="1767" spans="2:2" x14ac:dyDescent="0.4">
      <c r="B1767" t="s">
        <v>431</v>
      </c>
    </row>
    <row r="1768" spans="2:2" x14ac:dyDescent="0.4">
      <c r="B1768" t="s">
        <v>294</v>
      </c>
    </row>
    <row r="1769" spans="2:2" x14ac:dyDescent="0.4">
      <c r="B1769" t="s">
        <v>80</v>
      </c>
    </row>
    <row r="1770" spans="2:2" x14ac:dyDescent="0.4">
      <c r="B1770" t="s">
        <v>76</v>
      </c>
    </row>
    <row r="1771" spans="2:2" x14ac:dyDescent="0.4">
      <c r="B1771" t="s">
        <v>328</v>
      </c>
    </row>
    <row r="1772" spans="2:2" x14ac:dyDescent="0.4">
      <c r="B1772" t="s">
        <v>146</v>
      </c>
    </row>
    <row r="1773" spans="2:2" x14ac:dyDescent="0.4">
      <c r="B1773" t="s">
        <v>294</v>
      </c>
    </row>
    <row r="1774" spans="2:2" x14ac:dyDescent="0.4">
      <c r="B1774" t="s">
        <v>80</v>
      </c>
    </row>
    <row r="1775" spans="2:2" x14ac:dyDescent="0.4">
      <c r="B1775" t="s">
        <v>76</v>
      </c>
    </row>
    <row r="1776" spans="2:2" x14ac:dyDescent="0.4">
      <c r="B1776" t="s">
        <v>219</v>
      </c>
    </row>
    <row r="1777" spans="2:2" x14ac:dyDescent="0.4">
      <c r="B1777" t="s">
        <v>319</v>
      </c>
    </row>
    <row r="1778" spans="2:2" x14ac:dyDescent="0.4">
      <c r="B1778" t="s">
        <v>294</v>
      </c>
    </row>
    <row r="1779" spans="2:2" x14ac:dyDescent="0.4">
      <c r="B1779" t="s">
        <v>80</v>
      </c>
    </row>
    <row r="1780" spans="2:2" x14ac:dyDescent="0.4">
      <c r="B1780" t="s">
        <v>76</v>
      </c>
    </row>
    <row r="1781" spans="2:2" x14ac:dyDescent="0.4">
      <c r="B1781" t="s">
        <v>328</v>
      </c>
    </row>
    <row r="1782" spans="2:2" x14ac:dyDescent="0.4">
      <c r="B1782" t="s">
        <v>278</v>
      </c>
    </row>
    <row r="1783" spans="2:2" x14ac:dyDescent="0.4">
      <c r="B1783" t="s">
        <v>294</v>
      </c>
    </row>
    <row r="1784" spans="2:2" x14ac:dyDescent="0.4">
      <c r="B1784" t="s">
        <v>80</v>
      </c>
    </row>
    <row r="1785" spans="2:2" x14ac:dyDescent="0.4">
      <c r="B1785" t="s">
        <v>76</v>
      </c>
    </row>
    <row r="1786" spans="2:2" x14ac:dyDescent="0.4">
      <c r="B1786" t="s">
        <v>390</v>
      </c>
    </row>
    <row r="1787" spans="2:2" x14ac:dyDescent="0.4">
      <c r="B1787" t="s">
        <v>96</v>
      </c>
    </row>
    <row r="1788" spans="2:2" x14ac:dyDescent="0.4">
      <c r="B1788" t="s">
        <v>294</v>
      </c>
    </row>
    <row r="1789" spans="2:2" x14ac:dyDescent="0.4">
      <c r="B1789" t="s">
        <v>80</v>
      </c>
    </row>
    <row r="1790" spans="2:2" x14ac:dyDescent="0.4">
      <c r="B1790" t="s">
        <v>76</v>
      </c>
    </row>
    <row r="1791" spans="2:2" x14ac:dyDescent="0.4">
      <c r="B1791" t="s">
        <v>219</v>
      </c>
    </row>
    <row r="1792" spans="2:2" x14ac:dyDescent="0.4">
      <c r="B1792" t="s">
        <v>432</v>
      </c>
    </row>
    <row r="1793" spans="2:2" x14ac:dyDescent="0.4">
      <c r="B1793" t="s">
        <v>294</v>
      </c>
    </row>
    <row r="1794" spans="2:2" x14ac:dyDescent="0.4">
      <c r="B1794" t="s">
        <v>80</v>
      </c>
    </row>
    <row r="1795" spans="2:2" x14ac:dyDescent="0.4">
      <c r="B1795" t="s">
        <v>76</v>
      </c>
    </row>
    <row r="1796" spans="2:2" x14ac:dyDescent="0.4">
      <c r="B1796" t="s">
        <v>364</v>
      </c>
    </row>
    <row r="1797" spans="2:2" x14ac:dyDescent="0.4">
      <c r="B1797" t="s">
        <v>337</v>
      </c>
    </row>
    <row r="1798" spans="2:2" x14ac:dyDescent="0.4">
      <c r="B1798" t="s">
        <v>294</v>
      </c>
    </row>
    <row r="1799" spans="2:2" x14ac:dyDescent="0.4">
      <c r="B1799" t="s">
        <v>80</v>
      </c>
    </row>
    <row r="1800" spans="2:2" x14ac:dyDescent="0.4">
      <c r="B1800" t="s">
        <v>433</v>
      </c>
    </row>
    <row r="1801" spans="2:2" x14ac:dyDescent="0.4">
      <c r="B1801" t="s">
        <v>434</v>
      </c>
    </row>
    <row r="1802" spans="2:2" x14ac:dyDescent="0.4">
      <c r="B1802" t="s">
        <v>435</v>
      </c>
    </row>
    <row r="1803" spans="2:2" x14ac:dyDescent="0.4">
      <c r="B1803" t="s">
        <v>436</v>
      </c>
    </row>
    <row r="1804" spans="2:2" x14ac:dyDescent="0.4">
      <c r="B1804" t="s">
        <v>437</v>
      </c>
    </row>
    <row r="1805" spans="2:2" x14ac:dyDescent="0.4">
      <c r="B1805" t="s">
        <v>438</v>
      </c>
    </row>
    <row r="1806" spans="2:2" x14ac:dyDescent="0.4">
      <c r="B1806" t="s">
        <v>439</v>
      </c>
    </row>
    <row r="1807" spans="2:2" x14ac:dyDescent="0.4">
      <c r="B1807" t="s">
        <v>440</v>
      </c>
    </row>
    <row r="1808" spans="2:2" x14ac:dyDescent="0.4">
      <c r="B1808" t="s">
        <v>441</v>
      </c>
    </row>
    <row r="1809" spans="2:2" x14ac:dyDescent="0.4">
      <c r="B1809" t="s">
        <v>442</v>
      </c>
    </row>
  </sheetData>
  <mergeCells count="6">
    <mergeCell ref="B4:C4"/>
    <mergeCell ref="D4:E4"/>
    <mergeCell ref="F4:G4"/>
    <mergeCell ref="H4:I4"/>
    <mergeCell ref="B3:I3"/>
    <mergeCell ref="L3:O3"/>
  </mergeCells>
  <hyperlinks>
    <hyperlink ref="B4" location="'KNNC_NewScore'!$B$10:$B$10" display="New: Classification Details" xr:uid="{F1BF02DA-194B-41F5-8FA2-7A4428043AF6}"/>
    <hyperlink ref="D4" location="'KNNC_Output'!$B$10:$B$10" display="Inputs" xr:uid="{FEEBE0A4-4CFF-4964-A758-4CF358561F40}"/>
    <hyperlink ref="F4" location="'KNNC_Stored'!$B$10:$B$10" display="PMML Model" xr:uid="{86312A62-0D5A-4EFF-906C-8865A26BDD3B}"/>
    <hyperlink ref="H4" location="'KNNC_TrainingScore'!$B$10:$B$10" display="Training: Classification Summary" xr:uid="{DCF65682-AC9D-418F-A645-BA0033BB5E4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L7" sqref="L7:M7"/>
    </sheetView>
  </sheetViews>
  <sheetFormatPr defaultRowHeight="12.3" x14ac:dyDescent="0.4"/>
  <sheetData>
    <row r="1" spans="1:3" x14ac:dyDescent="0.4">
      <c r="A1" t="s">
        <v>29</v>
      </c>
    </row>
    <row r="2" spans="1:3" ht="17.7" thickBot="1" x14ac:dyDescent="0.6">
      <c r="A2" s="14" t="s">
        <v>6</v>
      </c>
      <c r="B2" s="14" t="s">
        <v>7</v>
      </c>
      <c r="C2" s="14" t="s">
        <v>8</v>
      </c>
    </row>
    <row r="3" spans="1:3" ht="17.399999999999999" x14ac:dyDescent="0.55000000000000004">
      <c r="A3" s="28">
        <v>1</v>
      </c>
      <c r="B3" s="29">
        <v>2.9</v>
      </c>
      <c r="C3" s="30">
        <v>539</v>
      </c>
    </row>
    <row r="4" spans="1:3" ht="17.399999999999999" x14ac:dyDescent="0.55000000000000004">
      <c r="A4" s="28">
        <v>1</v>
      </c>
      <c r="B4" s="29">
        <v>3.1</v>
      </c>
      <c r="C4" s="30">
        <v>600</v>
      </c>
    </row>
    <row r="5" spans="1:3" ht="17.399999999999999" x14ac:dyDescent="0.55000000000000004">
      <c r="A5" s="28">
        <v>1</v>
      </c>
      <c r="B5" s="29">
        <v>3.6</v>
      </c>
      <c r="C5" s="30">
        <v>605</v>
      </c>
    </row>
    <row r="6" spans="1:3" ht="17.399999999999999" x14ac:dyDescent="0.55000000000000004">
      <c r="A6" s="28">
        <v>1</v>
      </c>
      <c r="B6" s="29">
        <v>2.78</v>
      </c>
      <c r="C6" s="30">
        <v>585</v>
      </c>
    </row>
    <row r="7" spans="1:3" ht="17.399999999999999" x14ac:dyDescent="0.55000000000000004">
      <c r="A7" s="28">
        <v>1</v>
      </c>
      <c r="B7" s="29">
        <v>3.47</v>
      </c>
      <c r="C7" s="30">
        <v>621</v>
      </c>
    </row>
    <row r="8" spans="1:3" ht="17.399999999999999" x14ac:dyDescent="0.55000000000000004">
      <c r="A8" s="28">
        <v>1</v>
      </c>
      <c r="B8" s="29">
        <v>3.42</v>
      </c>
      <c r="C8" s="30">
        <v>583</v>
      </c>
    </row>
    <row r="9" spans="1:3" ht="17.399999999999999" x14ac:dyDescent="0.55000000000000004">
      <c r="A9" s="28">
        <v>1</v>
      </c>
      <c r="B9" s="29">
        <v>3.21</v>
      </c>
      <c r="C9" s="30">
        <v>553</v>
      </c>
    </row>
    <row r="10" spans="1:3" ht="17.399999999999999" x14ac:dyDescent="0.55000000000000004">
      <c r="A10" s="28">
        <v>1</v>
      </c>
      <c r="B10" s="29">
        <v>3.09</v>
      </c>
      <c r="C10" s="30">
        <v>541</v>
      </c>
    </row>
    <row r="11" spans="1:3" ht="17.399999999999999" x14ac:dyDescent="0.55000000000000004">
      <c r="A11" s="28">
        <v>1</v>
      </c>
      <c r="B11" s="29">
        <v>3.33</v>
      </c>
      <c r="C11" s="30">
        <v>555</v>
      </c>
    </row>
    <row r="12" spans="1:3" ht="17.399999999999999" x14ac:dyDescent="0.55000000000000004">
      <c r="A12" s="28">
        <v>1</v>
      </c>
      <c r="B12" s="29">
        <v>3.24</v>
      </c>
      <c r="C12" s="30">
        <v>643</v>
      </c>
    </row>
    <row r="13" spans="1:3" ht="17.399999999999999" x14ac:dyDescent="0.55000000000000004">
      <c r="A13" s="28">
        <v>2</v>
      </c>
      <c r="B13" s="29">
        <v>2.8</v>
      </c>
      <c r="C13" s="30">
        <v>528</v>
      </c>
    </row>
    <row r="14" spans="1:3" ht="17.399999999999999" x14ac:dyDescent="0.55000000000000004">
      <c r="A14" s="28">
        <v>2</v>
      </c>
      <c r="B14" s="29">
        <v>3.01</v>
      </c>
      <c r="C14" s="30">
        <v>579</v>
      </c>
    </row>
    <row r="15" spans="1:3" ht="17.399999999999999" x14ac:dyDescent="0.55000000000000004">
      <c r="A15" s="28">
        <v>2</v>
      </c>
      <c r="B15" s="29">
        <v>2.7</v>
      </c>
      <c r="C15" s="30">
        <v>500</v>
      </c>
    </row>
    <row r="16" spans="1:3" ht="17.399999999999999" x14ac:dyDescent="0.55000000000000004">
      <c r="A16" s="28">
        <v>2</v>
      </c>
      <c r="B16" s="29">
        <v>2.77</v>
      </c>
      <c r="C16" s="30">
        <v>554</v>
      </c>
    </row>
    <row r="17" spans="1:3" ht="17.399999999999999" x14ac:dyDescent="0.55000000000000004">
      <c r="A17" s="28">
        <v>2</v>
      </c>
      <c r="B17" s="29">
        <v>2.98</v>
      </c>
      <c r="C17" s="30">
        <v>601</v>
      </c>
    </row>
    <row r="18" spans="1:3" ht="17.399999999999999" x14ac:dyDescent="0.55000000000000004">
      <c r="A18" s="28">
        <v>2</v>
      </c>
      <c r="B18" s="29">
        <v>2.0699999999999998</v>
      </c>
      <c r="C18" s="30">
        <v>575</v>
      </c>
    </row>
    <row r="19" spans="1:3" ht="17.399999999999999" x14ac:dyDescent="0.55000000000000004">
      <c r="A19" s="28">
        <v>2</v>
      </c>
      <c r="B19" s="29">
        <v>2.4</v>
      </c>
      <c r="C19" s="30">
        <v>651</v>
      </c>
    </row>
    <row r="20" spans="1:3" ht="17.399999999999999" x14ac:dyDescent="0.55000000000000004">
      <c r="A20" s="28">
        <v>2</v>
      </c>
      <c r="B20" s="29">
        <v>3.4</v>
      </c>
      <c r="C20" s="30">
        <v>561</v>
      </c>
    </row>
    <row r="21" spans="1:3" ht="17.399999999999999" x14ac:dyDescent="0.55000000000000004">
      <c r="A21" s="28">
        <v>2</v>
      </c>
      <c r="B21" s="29">
        <v>2.44</v>
      </c>
      <c r="C21" s="30">
        <v>636</v>
      </c>
    </row>
    <row r="22" spans="1:3" ht="17.399999999999999" x14ac:dyDescent="0.55000000000000004">
      <c r="A22" s="28">
        <v>2</v>
      </c>
      <c r="B22" s="29">
        <v>1.7</v>
      </c>
      <c r="C22" s="30">
        <v>480</v>
      </c>
    </row>
    <row r="24" spans="1:3" x14ac:dyDescent="0.4">
      <c r="A24" t="s">
        <v>27</v>
      </c>
    </row>
    <row r="25" spans="1:3" x14ac:dyDescent="0.4">
      <c r="A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Problem #3 and #4</vt:lpstr>
      <vt:lpstr>KNNC_Output1</vt:lpstr>
      <vt:lpstr>KNNC_TrainingScore1</vt:lpstr>
      <vt:lpstr>KNNC_NewScore1</vt:lpstr>
      <vt:lpstr>KNNC_Stored1</vt:lpstr>
      <vt:lpstr>KNNC_Output</vt:lpstr>
      <vt:lpstr>KNNC_TrainingScore</vt:lpstr>
      <vt:lpstr>KNNC_NewScore</vt:lpstr>
      <vt:lpstr>KNNC_Stored</vt:lpstr>
      <vt:lpstr>Additional Data for Pb 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Caulkins</dc:creator>
  <cp:lastModifiedBy>Lara</cp:lastModifiedBy>
  <dcterms:created xsi:type="dcterms:W3CDTF">2020-03-23T15:39:35Z</dcterms:created>
  <dcterms:modified xsi:type="dcterms:W3CDTF">2020-03-31T19:34:07Z</dcterms:modified>
</cp:coreProperties>
</file>