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ity.pittsburgh.pa.us\home\D\dankos\Desktop\Current Projects\Urban Ag Bill\"/>
    </mc:Choice>
  </mc:AlternateContent>
  <bookViews>
    <workbookView xWindow="0" yWindow="0" windowWidth="9960" windowHeight="5363" activeTab="4"/>
  </bookViews>
  <sheets>
    <sheet name="Projects Adopted" sheetId="1" r:id="rId1"/>
    <sheet name="Insurance" sheetId="4" r:id="rId2"/>
    <sheet name="Food Gardens " sheetId="3" r:id="rId3"/>
    <sheet name="2020 acres" sheetId="5" r:id="rId4"/>
    <sheet name="2020 Stats " sheetId="6" r:id="rId5"/>
    <sheet name="Still in process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6" i="6" l="1"/>
  <c r="F156" i="6"/>
  <c r="G155" i="6"/>
  <c r="F155" i="6"/>
  <c r="G154" i="6"/>
  <c r="F154" i="6"/>
  <c r="G153" i="6"/>
  <c r="F153" i="6"/>
  <c r="G152" i="6"/>
  <c r="F152" i="6"/>
  <c r="G151" i="6"/>
  <c r="F151" i="6"/>
  <c r="G150" i="6"/>
  <c r="F150" i="6"/>
  <c r="G149" i="6"/>
  <c r="F149" i="6"/>
  <c r="G148" i="6"/>
  <c r="F148" i="6"/>
  <c r="G147" i="6"/>
  <c r="F147" i="6"/>
  <c r="G146" i="6"/>
  <c r="F146" i="6"/>
  <c r="G145" i="6"/>
  <c r="F145" i="6"/>
  <c r="G144" i="6"/>
  <c r="F144" i="6"/>
  <c r="G143" i="6"/>
  <c r="F143" i="6"/>
  <c r="G142" i="6"/>
  <c r="F142" i="6"/>
  <c r="G141" i="6"/>
  <c r="F141" i="6"/>
  <c r="G140" i="6"/>
  <c r="F140" i="6"/>
  <c r="G139" i="6"/>
  <c r="F139" i="6"/>
  <c r="G138" i="6"/>
  <c r="F138" i="6"/>
  <c r="G137" i="6"/>
  <c r="F137" i="6"/>
  <c r="G136" i="6"/>
  <c r="F136" i="6"/>
  <c r="G135" i="6"/>
  <c r="F135" i="6"/>
  <c r="G134" i="6"/>
  <c r="F134" i="6"/>
  <c r="G133" i="6"/>
  <c r="F133" i="6"/>
  <c r="G132" i="6"/>
  <c r="F132" i="6"/>
  <c r="G131" i="6"/>
  <c r="F131" i="6"/>
  <c r="G130" i="6"/>
  <c r="F130" i="6"/>
  <c r="G129" i="6"/>
  <c r="F129" i="6"/>
  <c r="G128" i="6"/>
  <c r="F128" i="6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7" i="6"/>
  <c r="G116" i="6"/>
  <c r="F116" i="6"/>
  <c r="G115" i="6"/>
  <c r="F115" i="6"/>
  <c r="G114" i="6"/>
  <c r="F114" i="6"/>
  <c r="G113" i="6"/>
  <c r="F113" i="6"/>
  <c r="G112" i="6"/>
  <c r="F112" i="6"/>
  <c r="G111" i="6"/>
  <c r="F111" i="6"/>
  <c r="G110" i="6"/>
  <c r="F110" i="6"/>
  <c r="G109" i="6"/>
  <c r="F109" i="6"/>
  <c r="G108" i="6"/>
  <c r="F108" i="6"/>
  <c r="G107" i="6"/>
  <c r="F107" i="6"/>
  <c r="G106" i="6"/>
  <c r="F106" i="6"/>
  <c r="G105" i="6"/>
  <c r="F105" i="6"/>
  <c r="G104" i="6"/>
  <c r="F104" i="6"/>
  <c r="G103" i="6"/>
  <c r="F103" i="6"/>
  <c r="G102" i="6"/>
  <c r="F102" i="6"/>
  <c r="G101" i="6"/>
  <c r="F101" i="6"/>
  <c r="G100" i="6"/>
  <c r="F100" i="6"/>
  <c r="G99" i="6"/>
  <c r="F99" i="6"/>
  <c r="G98" i="6"/>
  <c r="F98" i="6"/>
  <c r="G97" i="6"/>
  <c r="F97" i="6"/>
  <c r="G96" i="6"/>
  <c r="F96" i="6"/>
  <c r="G95" i="6"/>
  <c r="F95" i="6"/>
  <c r="G94" i="6"/>
  <c r="F94" i="6"/>
  <c r="G93" i="6"/>
  <c r="F93" i="6"/>
  <c r="G92" i="6"/>
  <c r="F92" i="6"/>
  <c r="G91" i="6"/>
  <c r="F91" i="6"/>
  <c r="G90" i="6"/>
  <c r="F90" i="6"/>
  <c r="G89" i="6"/>
  <c r="F89" i="6"/>
  <c r="G88" i="6"/>
  <c r="F88" i="6"/>
  <c r="G87" i="6"/>
  <c r="F87" i="6"/>
  <c r="G86" i="6"/>
  <c r="F86" i="6"/>
  <c r="G85" i="6"/>
  <c r="F85" i="6"/>
  <c r="G84" i="6"/>
  <c r="F84" i="6"/>
  <c r="G83" i="6"/>
  <c r="F83" i="6"/>
  <c r="G82" i="6"/>
  <c r="F82" i="6"/>
  <c r="G81" i="6"/>
  <c r="F81" i="6"/>
  <c r="G80" i="6"/>
  <c r="F80" i="6"/>
  <c r="G79" i="6"/>
  <c r="F79" i="6"/>
  <c r="G78" i="6"/>
  <c r="F78" i="6"/>
  <c r="G77" i="6"/>
  <c r="F77" i="6"/>
  <c r="G76" i="6"/>
  <c r="F76" i="6"/>
  <c r="G75" i="6"/>
  <c r="F75" i="6"/>
  <c r="G74" i="6"/>
  <c r="F74" i="6"/>
  <c r="G73" i="6"/>
  <c r="F73" i="6"/>
  <c r="G72" i="6"/>
  <c r="F72" i="6"/>
  <c r="G71" i="6"/>
  <c r="F71" i="6"/>
  <c r="G70" i="6"/>
  <c r="F70" i="6"/>
  <c r="G69" i="6"/>
  <c r="F69" i="6"/>
  <c r="G68" i="6"/>
  <c r="F68" i="6"/>
  <c r="G67" i="6"/>
  <c r="F67" i="6"/>
  <c r="G66" i="6"/>
  <c r="F66" i="6"/>
  <c r="G65" i="6"/>
  <c r="F65" i="6"/>
  <c r="G64" i="6"/>
  <c r="F64" i="6"/>
  <c r="G63" i="6"/>
  <c r="F63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G4" i="6"/>
  <c r="F4" i="6"/>
  <c r="G3" i="6"/>
  <c r="F3" i="6"/>
  <c r="G2" i="6"/>
  <c r="G157" i="6" s="1"/>
  <c r="F2" i="6"/>
  <c r="F157" i="6" s="1"/>
  <c r="F152" i="5" l="1"/>
  <c r="H138" i="1" l="1"/>
  <c r="I131" i="1" l="1"/>
  <c r="I125" i="1"/>
  <c r="I124" i="1"/>
  <c r="I121" i="1"/>
  <c r="I113" i="1"/>
  <c r="I98" i="1"/>
  <c r="I97" i="1"/>
  <c r="I91" i="1"/>
  <c r="I88" i="1"/>
  <c r="I85" i="1"/>
  <c r="I80" i="1"/>
  <c r="I79" i="1"/>
  <c r="I69" i="1" l="1"/>
  <c r="I66" i="1"/>
  <c r="I62" i="1"/>
  <c r="I60" i="1"/>
  <c r="I57" i="1"/>
  <c r="I53" i="1"/>
  <c r="I49" i="1"/>
  <c r="I46" i="1"/>
  <c r="I42" i="1"/>
  <c r="I36" i="1"/>
  <c r="I32" i="1"/>
  <c r="I25" i="1"/>
  <c r="I19" i="1"/>
  <c r="I15" i="1"/>
  <c r="I11" i="1"/>
  <c r="I9" i="1"/>
  <c r="I138" i="1" s="1"/>
  <c r="H38" i="2"/>
  <c r="H29" i="2"/>
  <c r="H20" i="2"/>
  <c r="H17" i="2"/>
  <c r="H13" i="2"/>
  <c r="H11" i="2"/>
  <c r="H8" i="2"/>
  <c r="H5" i="2"/>
  <c r="G138" i="2" l="1"/>
  <c r="G139" i="2" s="1"/>
  <c r="G138" i="1" l="1"/>
</calcChain>
</file>

<file path=xl/sharedStrings.xml><?xml version="1.0" encoding="utf-8"?>
<sst xmlns="http://schemas.openxmlformats.org/spreadsheetml/2006/main" count="2614" uniqueCount="425">
  <si>
    <t>Neighborhood</t>
  </si>
  <si>
    <t>AccessTotalsLot/Block #1</t>
  </si>
  <si>
    <t>Project Name</t>
  </si>
  <si>
    <t>Classification</t>
  </si>
  <si>
    <t>Lot/Block #</t>
  </si>
  <si>
    <t>AccessTotalsLot/Block #</t>
  </si>
  <si>
    <t>Arlington</t>
  </si>
  <si>
    <t>306 Flack Street</t>
  </si>
  <si>
    <t>Approved for Sale</t>
  </si>
  <si>
    <t>13-R-169</t>
  </si>
  <si>
    <t>310 Flack Street</t>
  </si>
  <si>
    <t>13-R-166</t>
  </si>
  <si>
    <t>Rinne &amp; Jonquil</t>
  </si>
  <si>
    <t>13-S-194</t>
  </si>
  <si>
    <t>Beechview</t>
  </si>
  <si>
    <t>Pretty Up Beechview</t>
  </si>
  <si>
    <t>Transfer to URA</t>
  </si>
  <si>
    <t>35-F-276</t>
  </si>
  <si>
    <t>Beltzhoover</t>
  </si>
  <si>
    <t>14-J-156</t>
  </si>
  <si>
    <t>14-J-157</t>
  </si>
  <si>
    <t>14-J-158</t>
  </si>
  <si>
    <t>14-J-159</t>
  </si>
  <si>
    <t>Gearing Garden</t>
  </si>
  <si>
    <t>15-L-304</t>
  </si>
  <si>
    <t>15-L-305</t>
  </si>
  <si>
    <t>Brighton Heights</t>
  </si>
  <si>
    <t>Allegheny Mountain Lot</t>
  </si>
  <si>
    <t>Review for Public Use</t>
  </si>
  <si>
    <t>114-L-182</t>
  </si>
  <si>
    <t>Fineview</t>
  </si>
  <si>
    <t>Biggs Hillside Garden</t>
  </si>
  <si>
    <t>Greenway Study Area</t>
  </si>
  <si>
    <t>46-L-323</t>
  </si>
  <si>
    <t>Hazelwood</t>
  </si>
  <si>
    <t>Everyone's Garden</t>
  </si>
  <si>
    <t>56-N-5</t>
  </si>
  <si>
    <t>56-N-6</t>
  </si>
  <si>
    <t>Gertrude Street Garden</t>
  </si>
  <si>
    <t>56-P-226</t>
  </si>
  <si>
    <t>Hazelwood Urban Garden Space (HUGS)</t>
  </si>
  <si>
    <t>56-C-245</t>
  </si>
  <si>
    <t>Homewood North</t>
  </si>
  <si>
    <t>Collier &amp; Race</t>
  </si>
  <si>
    <t>Develop Study Area</t>
  </si>
  <si>
    <t>174-F-275</t>
  </si>
  <si>
    <t>174-F-276</t>
  </si>
  <si>
    <t>Fielding Green</t>
  </si>
  <si>
    <t>174-E-137</t>
  </si>
  <si>
    <t>174-E-138</t>
  </si>
  <si>
    <t>174-E-139</t>
  </si>
  <si>
    <t>174-E-140</t>
  </si>
  <si>
    <t>174-E-141</t>
  </si>
  <si>
    <t>174-E-142</t>
  </si>
  <si>
    <t>Idlewild Green</t>
  </si>
  <si>
    <t>174-E-186</t>
  </si>
  <si>
    <t>174-E-187</t>
  </si>
  <si>
    <t>174-E-189</t>
  </si>
  <si>
    <t>174-E-189-1</t>
  </si>
  <si>
    <t>174-E-189-2</t>
  </si>
  <si>
    <t>174-E-189-3</t>
  </si>
  <si>
    <t>174-E-192</t>
  </si>
  <si>
    <t>Jr. Green Corps Garden</t>
  </si>
  <si>
    <t>174-K-131</t>
  </si>
  <si>
    <t>174-K-132</t>
  </si>
  <si>
    <t>174-K-130</t>
  </si>
  <si>
    <t>174-K-133</t>
  </si>
  <si>
    <t>Homewood South</t>
  </si>
  <si>
    <t>Inglenook Green</t>
  </si>
  <si>
    <t>175-D-167</t>
  </si>
  <si>
    <t>Sankofa Village</t>
  </si>
  <si>
    <t>175-B-152</t>
  </si>
  <si>
    <t>Lincoln-Lemington-Belmar</t>
  </si>
  <si>
    <t>Dr. Weaver's Garden</t>
  </si>
  <si>
    <t>173-E-338</t>
  </si>
  <si>
    <t>Mount Oliver</t>
  </si>
  <si>
    <t>Mountain and Fisher</t>
  </si>
  <si>
    <t>32-B-142</t>
  </si>
  <si>
    <t>Spring Hill-City View</t>
  </si>
  <si>
    <t>Natural Garden for Wildlife</t>
  </si>
  <si>
    <t>47-A-110</t>
  </si>
  <si>
    <t>47-A-115</t>
  </si>
  <si>
    <t>3</t>
  </si>
  <si>
    <t>41</t>
  </si>
  <si>
    <t>1</t>
  </si>
  <si>
    <t>6</t>
  </si>
  <si>
    <t>4</t>
  </si>
  <si>
    <t>19</t>
  </si>
  <si>
    <t>2</t>
  </si>
  <si>
    <t>Square Feet</t>
  </si>
  <si>
    <t/>
  </si>
  <si>
    <t>CutNRun Garden</t>
  </si>
  <si>
    <t>35-B-196</t>
  </si>
  <si>
    <t>35-F-219</t>
  </si>
  <si>
    <t>Woodward Avenue</t>
  </si>
  <si>
    <t>62-G-168</t>
  </si>
  <si>
    <t>440 Climax</t>
  </si>
  <si>
    <t>14-E-21</t>
  </si>
  <si>
    <t>Hilltop Alliance 1</t>
  </si>
  <si>
    <t>15-M-303</t>
  </si>
  <si>
    <t>Bloomfield</t>
  </si>
  <si>
    <t>Aloe</t>
  </si>
  <si>
    <t>26-H-160</t>
  </si>
  <si>
    <t>Bluff</t>
  </si>
  <si>
    <t>Tustin Street Garden</t>
  </si>
  <si>
    <t>11-K-150</t>
  </si>
  <si>
    <t>11-K-151</t>
  </si>
  <si>
    <t>11-K-155</t>
  </si>
  <si>
    <t>Garfield</t>
  </si>
  <si>
    <t>5</t>
  </si>
  <si>
    <t>Cornwall Street Garden</t>
  </si>
  <si>
    <t>50-H-190</t>
  </si>
  <si>
    <t>Fit Farm</t>
  </si>
  <si>
    <t>50-G-128</t>
  </si>
  <si>
    <t>50-G-53</t>
  </si>
  <si>
    <t>50-G-45</t>
  </si>
  <si>
    <t>50-G-112</t>
  </si>
  <si>
    <t>12</t>
  </si>
  <si>
    <t>Hazelwood Urban Farm</t>
  </si>
  <si>
    <t>55-J-168</t>
  </si>
  <si>
    <t>55-J-171</t>
  </si>
  <si>
    <t>55-J-171A</t>
  </si>
  <si>
    <t>55-J-173</t>
  </si>
  <si>
    <t>55-J-175</t>
  </si>
  <si>
    <t>55-J-176</t>
  </si>
  <si>
    <t>55-J-167</t>
  </si>
  <si>
    <t>55-J-169</t>
  </si>
  <si>
    <t>One World Love Garden</t>
  </si>
  <si>
    <t>56-C-285</t>
  </si>
  <si>
    <t>56-C-288</t>
  </si>
  <si>
    <t>Hold for URA</t>
  </si>
  <si>
    <t>56-C-283</t>
  </si>
  <si>
    <t>56-C-284</t>
  </si>
  <si>
    <t>17</t>
  </si>
  <si>
    <t>BUGs 1</t>
  </si>
  <si>
    <t>125-D-79</t>
  </si>
  <si>
    <t>125-D-80</t>
  </si>
  <si>
    <t>174-A-350-A</t>
  </si>
  <si>
    <t>125-D-76-A</t>
  </si>
  <si>
    <t>125-D-77</t>
  </si>
  <si>
    <t>125-D-78</t>
  </si>
  <si>
    <t>125-D-78-1</t>
  </si>
  <si>
    <t>125-D-81</t>
  </si>
  <si>
    <t>125-D-82</t>
  </si>
  <si>
    <t>BUGs 2</t>
  </si>
  <si>
    <t>125-H-154</t>
  </si>
  <si>
    <t>174-E-59</t>
  </si>
  <si>
    <t>174-E-60-A</t>
  </si>
  <si>
    <t>174-E-60-B</t>
  </si>
  <si>
    <t>174-E-60-C</t>
  </si>
  <si>
    <t>174-E-61</t>
  </si>
  <si>
    <t>Monticello Street Community Garden</t>
  </si>
  <si>
    <t>174-E-54</t>
  </si>
  <si>
    <t>174-E-55</t>
  </si>
  <si>
    <t>Homewood West</t>
  </si>
  <si>
    <t>915 Gerritt Street</t>
  </si>
  <si>
    <t>125-H-71</t>
  </si>
  <si>
    <t>Mary Savage 1</t>
  </si>
  <si>
    <t>125-G-76</t>
  </si>
  <si>
    <t>125-G-77</t>
  </si>
  <si>
    <t>125-G-79</t>
  </si>
  <si>
    <t>125-G-80</t>
  </si>
  <si>
    <t>125-G-81</t>
  </si>
  <si>
    <t>Mary Savage 2</t>
  </si>
  <si>
    <t>125-H-230</t>
  </si>
  <si>
    <t>125-H-232</t>
  </si>
  <si>
    <t>125-H-233</t>
  </si>
  <si>
    <t>Mary Savage 3</t>
  </si>
  <si>
    <t>125-H-142</t>
  </si>
  <si>
    <t>125-H-163</t>
  </si>
  <si>
    <t>125-H-164</t>
  </si>
  <si>
    <t>Mary Savage 4</t>
  </si>
  <si>
    <t>125-D-69</t>
  </si>
  <si>
    <t>125-D-71</t>
  </si>
  <si>
    <t>125-D-71-2</t>
  </si>
  <si>
    <t>125-D-71-3</t>
  </si>
  <si>
    <t>125-H-144</t>
  </si>
  <si>
    <t>Mary Savage 5</t>
  </si>
  <si>
    <t>125-H-300</t>
  </si>
  <si>
    <t>Larimer</t>
  </si>
  <si>
    <t>22</t>
  </si>
  <si>
    <t>Larimer Urban Ag Working Group</t>
  </si>
  <si>
    <t>124-P-232</t>
  </si>
  <si>
    <t>124-P-237</t>
  </si>
  <si>
    <t>124-P-264</t>
  </si>
  <si>
    <t>124-P-153</t>
  </si>
  <si>
    <t>124-P-154</t>
  </si>
  <si>
    <t>124-P-155</t>
  </si>
  <si>
    <t>124-P-156</t>
  </si>
  <si>
    <t>124-P-158</t>
  </si>
  <si>
    <t>124-P-159</t>
  </si>
  <si>
    <t>124-P-233</t>
  </si>
  <si>
    <t>124-P-234</t>
  </si>
  <si>
    <t>124-P-235</t>
  </si>
  <si>
    <t>124-P-236</t>
  </si>
  <si>
    <t>124-P-254</t>
  </si>
  <si>
    <t>124-P-256</t>
  </si>
  <si>
    <t>124-P-257</t>
  </si>
  <si>
    <t>124-P-258</t>
  </si>
  <si>
    <t>124-P-259</t>
  </si>
  <si>
    <t>124-P-260</t>
  </si>
  <si>
    <t>124-P-260-A</t>
  </si>
  <si>
    <t>124-P-261</t>
  </si>
  <si>
    <t>124-P-262</t>
  </si>
  <si>
    <t>Manchester</t>
  </si>
  <si>
    <t>Manchester Growing Together Garden</t>
  </si>
  <si>
    <t>22-K-64</t>
  </si>
  <si>
    <t>22-K-65</t>
  </si>
  <si>
    <t>22-K-67</t>
  </si>
  <si>
    <t>22-K-68</t>
  </si>
  <si>
    <t>Middle Hill</t>
  </si>
  <si>
    <t>Junilla</t>
  </si>
  <si>
    <t>10-G-292</t>
  </si>
  <si>
    <t>Kirkpatrick</t>
  </si>
  <si>
    <t>10-K-246</t>
  </si>
  <si>
    <t>10-K-247</t>
  </si>
  <si>
    <t>Morgan</t>
  </si>
  <si>
    <t>10-D-68</t>
  </si>
  <si>
    <t>Morgan Street</t>
  </si>
  <si>
    <t>10-D-172</t>
  </si>
  <si>
    <t>Hilltop Alliance 2</t>
  </si>
  <si>
    <t>32-B-67</t>
  </si>
  <si>
    <t>32-B-71</t>
  </si>
  <si>
    <t>Troy Hill</t>
  </si>
  <si>
    <t>Elbow Street Garden</t>
  </si>
  <si>
    <t>48-N-100</t>
  </si>
  <si>
    <t>48-N-101</t>
  </si>
  <si>
    <t>48-N-98</t>
  </si>
  <si>
    <t>48-N-99</t>
  </si>
  <si>
    <t>Lookout Street Garden</t>
  </si>
  <si>
    <t>48-F-138</t>
  </si>
  <si>
    <t>West Oakland</t>
  </si>
  <si>
    <t>36</t>
  </si>
  <si>
    <t>Beelen @ Allequippa</t>
  </si>
  <si>
    <t>11-G-158</t>
  </si>
  <si>
    <t>11-G-159</t>
  </si>
  <si>
    <t>Landslide Farm</t>
  </si>
  <si>
    <t>11-L-11</t>
  </si>
  <si>
    <t>11-L-13</t>
  </si>
  <si>
    <t>11-L-18</t>
  </si>
  <si>
    <t>11-L-20</t>
  </si>
  <si>
    <t>11-L-3</t>
  </si>
  <si>
    <t>11-L-4</t>
  </si>
  <si>
    <t>11-L-5</t>
  </si>
  <si>
    <t>11-L-8</t>
  </si>
  <si>
    <t>11-M-10</t>
  </si>
  <si>
    <t>11-M-11</t>
  </si>
  <si>
    <t>11-M-12</t>
  </si>
  <si>
    <t>11-M-13</t>
  </si>
  <si>
    <t>11-M-14</t>
  </si>
  <si>
    <t>11-M-16</t>
  </si>
  <si>
    <t>11-M-19</t>
  </si>
  <si>
    <t>11-M-20</t>
  </si>
  <si>
    <t>11-M-21</t>
  </si>
  <si>
    <t>11-M-22</t>
  </si>
  <si>
    <t>11-M-25</t>
  </si>
  <si>
    <t>11-M-27</t>
  </si>
  <si>
    <t>11-M-29</t>
  </si>
  <si>
    <t>11-M-3</t>
  </si>
  <si>
    <t>11-M-30</t>
  </si>
  <si>
    <t>11-M-33</t>
  </si>
  <si>
    <t>11-M-34</t>
  </si>
  <si>
    <t>11-M-35</t>
  </si>
  <si>
    <t>11-M-36</t>
  </si>
  <si>
    <t>11-M-37</t>
  </si>
  <si>
    <t>11-M-38</t>
  </si>
  <si>
    <t>11-M-4</t>
  </si>
  <si>
    <t>11-M-6</t>
  </si>
  <si>
    <t>11-M-7</t>
  </si>
  <si>
    <t>11-M-8</t>
  </si>
  <si>
    <t>11-M-9</t>
  </si>
  <si>
    <t>SF</t>
  </si>
  <si>
    <t>TOTAL OF 30 projects</t>
  </si>
  <si>
    <t>total SF</t>
  </si>
  <si>
    <t>x</t>
  </si>
  <si>
    <t>total acres</t>
  </si>
  <si>
    <t>Excelsior</t>
  </si>
  <si>
    <t>Property Reserve</t>
  </si>
  <si>
    <t>14-B-57</t>
  </si>
  <si>
    <t>238 Chalfont Street</t>
  </si>
  <si>
    <t>Jucunda</t>
  </si>
  <si>
    <t>14-J-24</t>
  </si>
  <si>
    <t>license</t>
  </si>
  <si>
    <t>insurance</t>
  </si>
  <si>
    <t>PUB</t>
  </si>
  <si>
    <t>Hilltop Men's Group</t>
  </si>
  <si>
    <t>Beltzhoover Neighborhood Council</t>
  </si>
  <si>
    <t>Brighton  Heights Citizen Federation</t>
  </si>
  <si>
    <t>Fineview Citizens Council</t>
  </si>
  <si>
    <t>private</t>
  </si>
  <si>
    <t>OBB</t>
  </si>
  <si>
    <t>Legacy Arts</t>
  </si>
  <si>
    <t>GTECH</t>
  </si>
  <si>
    <t>Private Resident</t>
  </si>
  <si>
    <t>Urban League</t>
  </si>
  <si>
    <t>United Family Farm Insurance Company, NY</t>
  </si>
  <si>
    <t>Hazelwood Farm</t>
  </si>
  <si>
    <t>Uptown Partners</t>
  </si>
  <si>
    <t>United Family Farm - private agent</t>
  </si>
  <si>
    <t>State Farm</t>
  </si>
  <si>
    <t>Focus PGH</t>
  </si>
  <si>
    <t>Troy Hill Citizens Inc</t>
  </si>
  <si>
    <t>Troy Hill Citizens Inc.</t>
  </si>
  <si>
    <t>State Farm - Private Agent</t>
  </si>
  <si>
    <t>Hazelwood Initiative</t>
  </si>
  <si>
    <t>NexTier (this is private property now)</t>
  </si>
  <si>
    <t>Resident's Homeowners policy</t>
  </si>
  <si>
    <t>private - State Farm</t>
  </si>
  <si>
    <t xml:space="preserve">Private  </t>
  </si>
  <si>
    <t>average project size</t>
  </si>
  <si>
    <t>TOTAL SF Adopted</t>
  </si>
  <si>
    <t xml:space="preserve">NexTIer  </t>
  </si>
  <si>
    <t>14-E-161</t>
  </si>
  <si>
    <t>134 Beltzhoover</t>
  </si>
  <si>
    <t>Ormsby</t>
  </si>
  <si>
    <t>United Somali Bantu Pittsburgh Urban Farm</t>
  </si>
  <si>
    <t>45-S-341</t>
  </si>
  <si>
    <t>45-S-341-A</t>
  </si>
  <si>
    <t>45-S-342</t>
  </si>
  <si>
    <t>45-S-343</t>
  </si>
  <si>
    <t>45-S-344</t>
  </si>
  <si>
    <t>45-S-345</t>
  </si>
  <si>
    <t>45-S-347</t>
  </si>
  <si>
    <t>45-S-348</t>
  </si>
  <si>
    <t>45-S-350</t>
  </si>
  <si>
    <t>45-S-352</t>
  </si>
  <si>
    <t>45-S-358</t>
  </si>
  <si>
    <t>45-S-360</t>
  </si>
  <si>
    <t>45-S-361</t>
  </si>
  <si>
    <t>45-S-356</t>
  </si>
  <si>
    <t>45-S-357</t>
  </si>
  <si>
    <t>124-G-118</t>
  </si>
  <si>
    <t>124-G-120</t>
  </si>
  <si>
    <t>124-G-121</t>
  </si>
  <si>
    <t>124-G-122</t>
  </si>
  <si>
    <t>124-G-123</t>
  </si>
  <si>
    <t>124-G-124</t>
  </si>
  <si>
    <t>124-G-125
124-G-122</t>
  </si>
  <si>
    <t>124-G-127
124-G-127</t>
  </si>
  <si>
    <t>Tiny Seed Farm</t>
  </si>
  <si>
    <t>175-C-307</t>
  </si>
  <si>
    <t>175-C-303</t>
  </si>
  <si>
    <t>175-C-304</t>
  </si>
  <si>
    <t>Mulford</t>
  </si>
  <si>
    <t>14-B-201</t>
  </si>
  <si>
    <t>Emerald Street</t>
  </si>
  <si>
    <t>V&amp;R</t>
  </si>
  <si>
    <t>174-K-51</t>
  </si>
  <si>
    <t>174-K-49</t>
  </si>
  <si>
    <t>v&amp;R</t>
  </si>
  <si>
    <t>Address</t>
  </si>
  <si>
    <t>Jardin De Unidad</t>
  </si>
  <si>
    <t>Lots of Pride</t>
  </si>
  <si>
    <t>FIT farm</t>
  </si>
  <si>
    <t>50-L-2</t>
  </si>
  <si>
    <t>50-L-4</t>
  </si>
  <si>
    <t>50-G-55</t>
  </si>
  <si>
    <t>East Hills</t>
  </si>
  <si>
    <t>Lincoln Lemington</t>
  </si>
  <si>
    <t>Perry South</t>
  </si>
  <si>
    <t>Homewood NOrth</t>
  </si>
  <si>
    <t>Chatsworth Farm</t>
  </si>
  <si>
    <t>Knoxville</t>
  </si>
  <si>
    <t>Summer Hill</t>
  </si>
  <si>
    <t>174-K-50</t>
  </si>
  <si>
    <t>174-K-52</t>
  </si>
  <si>
    <t>558 Larimer</t>
  </si>
  <si>
    <t>Joseph</t>
  </si>
  <si>
    <t>124-K-105</t>
  </si>
  <si>
    <t>124-K-123</t>
  </si>
  <si>
    <t>124-K-129</t>
  </si>
  <si>
    <t>124-K-130</t>
  </si>
  <si>
    <t>Lincoln</t>
  </si>
  <si>
    <t>125-B-281</t>
  </si>
  <si>
    <t>125-B-283</t>
  </si>
  <si>
    <t>125-B-319</t>
  </si>
  <si>
    <t>Shetland</t>
  </si>
  <si>
    <t>124-K-139</t>
  </si>
  <si>
    <t>124-K-187</t>
  </si>
  <si>
    <t>WPC - Rain Garden</t>
  </si>
  <si>
    <t>125-A-98</t>
  </si>
  <si>
    <t>Lincoln Lemington Community Garden</t>
  </si>
  <si>
    <t>124-G-127</t>
  </si>
  <si>
    <t>124-G-125</t>
  </si>
  <si>
    <t>Cat's Corner</t>
  </si>
  <si>
    <t>Somers Garden</t>
  </si>
  <si>
    <t>10-F-1</t>
  </si>
  <si>
    <t>Veterans Peace and Friendship Garden</t>
  </si>
  <si>
    <t>10-R-147</t>
  </si>
  <si>
    <t>Latimer Beautification</t>
  </si>
  <si>
    <t>116-G-42</t>
  </si>
  <si>
    <t>SOHO Gardens</t>
  </si>
  <si>
    <t>Healthy Cooing Garden</t>
  </si>
  <si>
    <t>124-J-355</t>
  </si>
  <si>
    <t>Hill</t>
  </si>
  <si>
    <t>Homewood west</t>
  </si>
  <si>
    <t>Frankstown and Bennett</t>
  </si>
  <si>
    <t>Year started</t>
  </si>
  <si>
    <t>SOHO Garden</t>
  </si>
  <si>
    <t>USB Farm</t>
  </si>
  <si>
    <t>Hazelwood (HUGS)</t>
  </si>
  <si>
    <t>Healthy Cooking and Eating Gar.</t>
  </si>
  <si>
    <t>Latimer</t>
  </si>
  <si>
    <t>124-K0187</t>
  </si>
  <si>
    <t>152-H-300</t>
  </si>
  <si>
    <t>Cats Corner</t>
  </si>
  <si>
    <t>Chatsworth Agroecologic Farm</t>
  </si>
  <si>
    <t>WPC Raingarden</t>
  </si>
  <si>
    <t>Amount saved by city</t>
  </si>
  <si>
    <t>Adjusted for inflation</t>
  </si>
  <si>
    <t>Allentown</t>
  </si>
  <si>
    <t>Mt. Oliver</t>
  </si>
  <si>
    <t>Mulford Community Teaching Gar.</t>
  </si>
  <si>
    <t>Property Sold to Lessee</t>
  </si>
  <si>
    <t>notes</t>
  </si>
  <si>
    <t>In 3-year lease</t>
  </si>
  <si>
    <t>License</t>
  </si>
  <si>
    <t>1st year</t>
  </si>
  <si>
    <t>Applicant moved</t>
  </si>
  <si>
    <t>Capacity Dwindled</t>
  </si>
  <si>
    <t>Lessee left site</t>
  </si>
  <si>
    <t>Project abandonded</t>
  </si>
  <si>
    <t>didn't renew license</t>
  </si>
  <si>
    <t>3-year lease currently</t>
  </si>
  <si>
    <t># years maintained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</si>
</sst>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6" x14ac:knownFonts="1">
    <font>
      <sz val="11"/>
      <color theme="1"/>
      <name val="Calibri"/>
      <family val="2"/>
      <scheme val="minor"/>
    </font>
    <font>
      <sz val="11"/>
      <color indexed="8"/>
      <name val="Garamond"/>
      <family val="1"/>
    </font>
    <font>
      <sz val="10"/>
      <color indexed="8"/>
      <name val="Arial"/>
      <family val="2"/>
    </font>
    <font>
      <u/>
      <sz val="11"/>
      <color indexed="8"/>
      <name val="Garamond"/>
      <family val="1"/>
    </font>
    <font>
      <sz val="11"/>
      <color indexed="8"/>
      <name val="Garamond"/>
      <family val="1"/>
    </font>
    <font>
      <sz val="10"/>
      <color indexed="8"/>
      <name val="Arial"/>
      <family val="2"/>
    </font>
    <font>
      <u/>
      <sz val="11"/>
      <color indexed="8"/>
      <name val="Garamond"/>
      <family val="1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Garamond"/>
    </font>
    <font>
      <sz val="11"/>
      <name val="Garamond"/>
      <family val="1"/>
    </font>
    <font>
      <sz val="12"/>
      <color indexed="8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0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22"/>
      </right>
      <top/>
      <bottom/>
      <diagonal/>
    </border>
  </borders>
  <cellStyleXfs count="8">
    <xf numFmtId="0" fontId="0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8" fillId="0" borderId="0"/>
    <xf numFmtId="0" fontId="8" fillId="0" borderId="0"/>
    <xf numFmtId="0" fontId="2" fillId="0" borderId="0"/>
  </cellStyleXfs>
  <cellXfs count="123">
    <xf numFmtId="0" fontId="0" fillId="0" borderId="0" xfId="0"/>
    <xf numFmtId="0" fontId="1" fillId="2" borderId="1" xfId="1" applyFont="1" applyFill="1" applyBorder="1" applyAlignment="1">
      <alignment horizontal="center"/>
    </xf>
    <xf numFmtId="0" fontId="3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3" fillId="0" borderId="2" xfId="1" applyFont="1" applyFill="1" applyBorder="1" applyAlignment="1">
      <alignment horizontal="right" wrapText="1"/>
    </xf>
    <xf numFmtId="0" fontId="4" fillId="2" borderId="1" xfId="2" applyFont="1" applyFill="1" applyBorder="1" applyAlignment="1">
      <alignment horizontal="center"/>
    </xf>
    <xf numFmtId="0" fontId="6" fillId="0" borderId="2" xfId="2" applyFont="1" applyFill="1" applyBorder="1" applyAlignment="1">
      <alignment wrapText="1"/>
    </xf>
    <xf numFmtId="0" fontId="4" fillId="0" borderId="2" xfId="2" applyFont="1" applyFill="1" applyBorder="1" applyAlignment="1">
      <alignment horizontal="right" wrapText="1"/>
    </xf>
    <xf numFmtId="0" fontId="4" fillId="0" borderId="2" xfId="2" applyFont="1" applyFill="1" applyBorder="1" applyAlignment="1">
      <alignment wrapText="1"/>
    </xf>
    <xf numFmtId="0" fontId="4" fillId="2" borderId="3" xfId="2" applyFont="1" applyFill="1" applyBorder="1" applyAlignment="1">
      <alignment horizontal="center"/>
    </xf>
    <xf numFmtId="0" fontId="4" fillId="0" borderId="0" xfId="2" applyFont="1" applyFill="1" applyBorder="1" applyAlignment="1">
      <alignment wrapText="1"/>
    </xf>
    <xf numFmtId="0" fontId="4" fillId="0" borderId="4" xfId="2" applyFont="1" applyFill="1" applyBorder="1" applyAlignment="1">
      <alignment wrapText="1"/>
    </xf>
    <xf numFmtId="0" fontId="0" fillId="0" borderId="5" xfId="0" applyBorder="1"/>
    <xf numFmtId="0" fontId="7" fillId="0" borderId="0" xfId="0" applyFont="1"/>
    <xf numFmtId="0" fontId="4" fillId="0" borderId="2" xfId="2" applyFont="1" applyFill="1" applyBorder="1" applyAlignment="1"/>
    <xf numFmtId="0" fontId="0" fillId="0" borderId="0" xfId="0" applyAlignment="1"/>
    <xf numFmtId="0" fontId="6" fillId="3" borderId="2" xfId="2" applyFont="1" applyFill="1" applyBorder="1" applyAlignment="1">
      <alignment wrapText="1"/>
    </xf>
    <xf numFmtId="0" fontId="4" fillId="3" borderId="2" xfId="2" applyFont="1" applyFill="1" applyBorder="1" applyAlignment="1">
      <alignment horizontal="right" wrapText="1"/>
    </xf>
    <xf numFmtId="0" fontId="4" fillId="3" borderId="2" xfId="2" applyFont="1" applyFill="1" applyBorder="1" applyAlignment="1"/>
    <xf numFmtId="0" fontId="4" fillId="3" borderId="2" xfId="2" applyFont="1" applyFill="1" applyBorder="1" applyAlignment="1">
      <alignment wrapText="1"/>
    </xf>
    <xf numFmtId="0" fontId="0" fillId="3" borderId="0" xfId="0" applyFill="1"/>
    <xf numFmtId="0" fontId="7" fillId="3" borderId="0" xfId="0" applyFont="1" applyFill="1"/>
    <xf numFmtId="0" fontId="1" fillId="0" borderId="2" xfId="3" applyFont="1" applyFill="1" applyBorder="1" applyAlignment="1">
      <alignment wrapText="1"/>
    </xf>
    <xf numFmtId="0" fontId="1" fillId="0" borderId="4" xfId="3" applyFont="1" applyFill="1" applyBorder="1" applyAlignment="1">
      <alignment wrapText="1"/>
    </xf>
    <xf numFmtId="0" fontId="1" fillId="2" borderId="0" xfId="1" applyFont="1" applyFill="1" applyBorder="1" applyAlignment="1">
      <alignment horizontal="center"/>
    </xf>
    <xf numFmtId="0" fontId="4" fillId="0" borderId="2" xfId="4" applyFont="1" applyFill="1" applyBorder="1" applyAlignment="1">
      <alignment wrapText="1"/>
    </xf>
    <xf numFmtId="0" fontId="4" fillId="0" borderId="4" xfId="2" applyFont="1" applyFill="1" applyBorder="1" applyAlignment="1"/>
    <xf numFmtId="0" fontId="0" fillId="0" borderId="2" xfId="0" applyBorder="1"/>
    <xf numFmtId="0" fontId="1" fillId="0" borderId="0" xfId="1" applyFont="1" applyFill="1" applyBorder="1" applyAlignment="1">
      <alignment wrapText="1"/>
    </xf>
    <xf numFmtId="0" fontId="4" fillId="0" borderId="0" xfId="4" applyFont="1" applyFill="1" applyBorder="1" applyAlignment="1">
      <alignment wrapText="1"/>
    </xf>
    <xf numFmtId="0" fontId="0" fillId="0" borderId="7" xfId="0" applyBorder="1" applyAlignment="1">
      <alignment horizontal="center" vertical="center" wrapText="1"/>
    </xf>
    <xf numFmtId="1" fontId="0" fillId="0" borderId="6" xfId="0" applyNumberFormat="1" applyBorder="1"/>
    <xf numFmtId="0" fontId="1" fillId="0" borderId="0" xfId="3" applyFont="1" applyFill="1" applyBorder="1" applyAlignment="1">
      <alignment wrapText="1"/>
    </xf>
    <xf numFmtId="0" fontId="9" fillId="0" borderId="2" xfId="5" applyFont="1" applyFill="1" applyBorder="1" applyAlignment="1">
      <alignment wrapText="1"/>
    </xf>
    <xf numFmtId="0" fontId="1" fillId="0" borderId="2" xfId="2" applyFont="1" applyFill="1" applyBorder="1" applyAlignment="1">
      <alignment wrapText="1"/>
    </xf>
    <xf numFmtId="0" fontId="1" fillId="2" borderId="1" xfId="1" applyFont="1" applyFill="1" applyBorder="1" applyAlignment="1">
      <alignment horizontal="center" vertical="top"/>
    </xf>
    <xf numFmtId="0" fontId="1" fillId="0" borderId="2" xfId="1" applyFont="1" applyFill="1" applyBorder="1" applyAlignment="1">
      <alignment vertical="top" wrapText="1"/>
    </xf>
    <xf numFmtId="0" fontId="4" fillId="0" borderId="2" xfId="2" applyFont="1" applyFill="1" applyBorder="1" applyAlignment="1">
      <alignment vertical="top"/>
    </xf>
    <xf numFmtId="0" fontId="4" fillId="3" borderId="2" xfId="2" applyFont="1" applyFill="1" applyBorder="1" applyAlignment="1">
      <alignment vertical="top"/>
    </xf>
    <xf numFmtId="0" fontId="1" fillId="0" borderId="2" xfId="3" applyFont="1" applyFill="1" applyBorder="1" applyAlignment="1">
      <alignment vertical="top" wrapText="1"/>
    </xf>
    <xf numFmtId="0" fontId="1" fillId="0" borderId="4" xfId="2" applyFont="1" applyFill="1" applyBorder="1" applyAlignment="1">
      <alignment vertical="top"/>
    </xf>
    <xf numFmtId="0" fontId="9" fillId="0" borderId="2" xfId="5" applyFont="1" applyFill="1" applyBorder="1" applyAlignment="1">
      <alignment vertical="top" wrapText="1"/>
    </xf>
    <xf numFmtId="0" fontId="1" fillId="0" borderId="0" xfId="2" applyFont="1" applyFill="1" applyBorder="1" applyAlignment="1">
      <alignment vertical="top"/>
    </xf>
    <xf numFmtId="0" fontId="0" fillId="0" borderId="0" xfId="0" applyAlignment="1">
      <alignment vertical="top"/>
    </xf>
    <xf numFmtId="0" fontId="9" fillId="0" borderId="2" xfId="5" applyFont="1" applyFill="1" applyBorder="1" applyAlignment="1">
      <alignment horizontal="right" wrapText="1"/>
    </xf>
    <xf numFmtId="0" fontId="1" fillId="4" borderId="3" xfId="1" applyFont="1" applyFill="1" applyBorder="1" applyAlignment="1">
      <alignment horizontal="center"/>
    </xf>
    <xf numFmtId="0" fontId="0" fillId="5" borderId="0" xfId="0" applyFill="1"/>
    <xf numFmtId="0" fontId="7" fillId="5" borderId="0" xfId="0" applyFont="1" applyFill="1"/>
    <xf numFmtId="0" fontId="9" fillId="5" borderId="2" xfId="5" applyFont="1" applyFill="1" applyBorder="1" applyAlignment="1">
      <alignment horizontal="right" wrapText="1"/>
    </xf>
    <xf numFmtId="0" fontId="0" fillId="5" borderId="6" xfId="0" applyFill="1" applyBorder="1"/>
    <xf numFmtId="0" fontId="0" fillId="5" borderId="7" xfId="0" applyFill="1" applyBorder="1" applyAlignment="1">
      <alignment wrapText="1"/>
    </xf>
    <xf numFmtId="0" fontId="10" fillId="6" borderId="2" xfId="5" applyFont="1" applyFill="1" applyBorder="1" applyAlignment="1">
      <alignment horizontal="right" wrapText="1"/>
    </xf>
    <xf numFmtId="0" fontId="11" fillId="2" borderId="1" xfId="1" applyFont="1" applyFill="1" applyBorder="1" applyAlignment="1">
      <alignment horizontal="center" vertical="top"/>
    </xf>
    <xf numFmtId="0" fontId="11" fillId="0" borderId="2" xfId="1" applyFont="1" applyFill="1" applyBorder="1" applyAlignment="1">
      <alignment vertical="top" wrapText="1"/>
    </xf>
    <xf numFmtId="0" fontId="11" fillId="0" borderId="2" xfId="2" applyFont="1" applyFill="1" applyBorder="1" applyAlignment="1">
      <alignment vertical="top"/>
    </xf>
    <xf numFmtId="0" fontId="11" fillId="0" borderId="2" xfId="3" applyFont="1" applyFill="1" applyBorder="1" applyAlignment="1">
      <alignment vertical="top" wrapText="1"/>
    </xf>
    <xf numFmtId="0" fontId="11" fillId="0" borderId="4" xfId="2" applyFont="1" applyFill="1" applyBorder="1" applyAlignment="1">
      <alignment vertical="top"/>
    </xf>
    <xf numFmtId="0" fontId="11" fillId="0" borderId="2" xfId="5" applyFont="1" applyFill="1" applyBorder="1" applyAlignment="1">
      <alignment vertical="top" wrapText="1"/>
    </xf>
    <xf numFmtId="0" fontId="11" fillId="0" borderId="0" xfId="2" applyFont="1" applyFill="1" applyBorder="1" applyAlignment="1">
      <alignment vertical="top"/>
    </xf>
    <xf numFmtId="0" fontId="12" fillId="0" borderId="0" xfId="0" applyFont="1"/>
    <xf numFmtId="0" fontId="1" fillId="0" borderId="4" xfId="1" applyFont="1" applyFill="1" applyBorder="1" applyAlignment="1">
      <alignment wrapText="1"/>
    </xf>
    <xf numFmtId="0" fontId="3" fillId="0" borderId="0" xfId="1" applyFont="1" applyFill="1" applyBorder="1" applyAlignment="1">
      <alignment wrapText="1"/>
    </xf>
    <xf numFmtId="0" fontId="12" fillId="0" borderId="2" xfId="0" applyFont="1" applyBorder="1" applyAlignment="1">
      <alignment vertical="top"/>
    </xf>
    <xf numFmtId="0" fontId="11" fillId="0" borderId="0" xfId="3" applyFont="1" applyFill="1" applyBorder="1" applyAlignment="1">
      <alignment vertical="top" wrapText="1"/>
    </xf>
    <xf numFmtId="0" fontId="11" fillId="0" borderId="0" xfId="1" applyFont="1" applyFill="1" applyBorder="1" applyAlignment="1">
      <alignment vertical="top" wrapText="1"/>
    </xf>
    <xf numFmtId="0" fontId="9" fillId="5" borderId="0" xfId="5" applyFont="1" applyFill="1" applyBorder="1" applyAlignment="1">
      <alignment horizontal="right" wrapText="1"/>
    </xf>
    <xf numFmtId="0" fontId="0" fillId="5" borderId="2" xfId="0" applyFill="1" applyBorder="1"/>
    <xf numFmtId="0" fontId="6" fillId="0" borderId="0" xfId="2" applyFont="1" applyFill="1" applyBorder="1" applyAlignment="1">
      <alignment wrapText="1"/>
    </xf>
    <xf numFmtId="0" fontId="0" fillId="0" borderId="2" xfId="0" applyFill="1" applyBorder="1"/>
    <xf numFmtId="0" fontId="3" fillId="0" borderId="4" xfId="1" applyFont="1" applyFill="1" applyBorder="1" applyAlignment="1">
      <alignment wrapText="1"/>
    </xf>
    <xf numFmtId="0" fontId="6" fillId="0" borderId="4" xfId="2" applyFont="1" applyFill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5" borderId="0" xfId="0" applyFill="1" applyBorder="1"/>
    <xf numFmtId="0" fontId="10" fillId="6" borderId="0" xfId="5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1" fillId="0" borderId="2" xfId="2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9" fillId="0" borderId="2" xfId="6" applyFont="1" applyFill="1" applyBorder="1" applyAlignment="1">
      <alignment wrapText="1"/>
    </xf>
    <xf numFmtId="0" fontId="1" fillId="0" borderId="0" xfId="2" applyFont="1" applyFill="1" applyBorder="1" applyAlignment="1">
      <alignment horizontal="center" wrapText="1"/>
    </xf>
    <xf numFmtId="0" fontId="9" fillId="0" borderId="4" xfId="6" applyFont="1" applyFill="1" applyBorder="1" applyAlignment="1">
      <alignment wrapText="1"/>
    </xf>
    <xf numFmtId="0" fontId="9" fillId="0" borderId="0" xfId="6" applyFont="1" applyFill="1" applyBorder="1" applyAlignment="1">
      <alignment wrapText="1"/>
    </xf>
    <xf numFmtId="0" fontId="12" fillId="0" borderId="2" xfId="0" applyFont="1" applyBorder="1"/>
    <xf numFmtId="0" fontId="12" fillId="0" borderId="0" xfId="0" applyFont="1" applyBorder="1"/>
    <xf numFmtId="0" fontId="3" fillId="0" borderId="2" xfId="2" applyFont="1" applyFill="1" applyBorder="1" applyAlignment="1">
      <alignment wrapText="1"/>
    </xf>
    <xf numFmtId="0" fontId="1" fillId="0" borderId="0" xfId="2" applyFont="1" applyFill="1" applyBorder="1" applyAlignment="1">
      <alignment wrapText="1"/>
    </xf>
    <xf numFmtId="0" fontId="7" fillId="5" borderId="2" xfId="0" applyFont="1" applyFill="1" applyBorder="1"/>
    <xf numFmtId="0" fontId="14" fillId="2" borderId="1" xfId="1" applyFont="1" applyFill="1" applyBorder="1" applyAlignment="1">
      <alignment horizontal="center"/>
    </xf>
    <xf numFmtId="0" fontId="14" fillId="2" borderId="1" xfId="1" applyFont="1" applyFill="1" applyBorder="1" applyAlignment="1">
      <alignment horizontal="center" vertical="top"/>
    </xf>
    <xf numFmtId="0" fontId="14" fillId="2" borderId="3" xfId="1" applyFont="1" applyFill="1" applyBorder="1" applyAlignment="1">
      <alignment horizontal="center"/>
    </xf>
    <xf numFmtId="0" fontId="13" fillId="0" borderId="0" xfId="0" applyFont="1"/>
    <xf numFmtId="0" fontId="15" fillId="0" borderId="2" xfId="1" applyFont="1" applyFill="1" applyBorder="1" applyAlignment="1">
      <alignment wrapText="1"/>
    </xf>
    <xf numFmtId="0" fontId="14" fillId="0" borderId="2" xfId="1" applyFont="1" applyFill="1" applyBorder="1" applyAlignment="1">
      <alignment vertical="top" wrapText="1"/>
    </xf>
    <xf numFmtId="0" fontId="14" fillId="0" borderId="2" xfId="1" applyFont="1" applyFill="1" applyBorder="1" applyAlignment="1">
      <alignment wrapText="1"/>
    </xf>
    <xf numFmtId="164" fontId="13" fillId="0" borderId="0" xfId="0" applyNumberFormat="1" applyFont="1"/>
    <xf numFmtId="0" fontId="15" fillId="0" borderId="2" xfId="2" applyFont="1" applyFill="1" applyBorder="1" applyAlignment="1">
      <alignment wrapText="1"/>
    </xf>
    <xf numFmtId="0" fontId="14" fillId="0" borderId="2" xfId="2" applyFont="1" applyFill="1" applyBorder="1" applyAlignment="1">
      <alignment vertical="top"/>
    </xf>
    <xf numFmtId="0" fontId="14" fillId="0" borderId="2" xfId="2" applyFont="1" applyFill="1" applyBorder="1" applyAlignment="1">
      <alignment wrapText="1"/>
    </xf>
    <xf numFmtId="0" fontId="13" fillId="0" borderId="0" xfId="0" applyFont="1" applyFill="1"/>
    <xf numFmtId="0" fontId="15" fillId="0" borderId="4" xfId="2" applyFont="1" applyFill="1" applyBorder="1" applyAlignment="1">
      <alignment wrapText="1"/>
    </xf>
    <xf numFmtId="0" fontId="14" fillId="0" borderId="2" xfId="3" applyFont="1" applyFill="1" applyBorder="1" applyAlignment="1">
      <alignment vertical="top" wrapText="1"/>
    </xf>
    <xf numFmtId="0" fontId="14" fillId="0" borderId="2" xfId="3" applyFont="1" applyFill="1" applyBorder="1" applyAlignment="1">
      <alignment wrapText="1"/>
    </xf>
    <xf numFmtId="0" fontId="14" fillId="0" borderId="4" xfId="2" applyFont="1" applyFill="1" applyBorder="1" applyAlignment="1">
      <alignment vertical="top"/>
    </xf>
    <xf numFmtId="0" fontId="14" fillId="0" borderId="4" xfId="3" applyFont="1" applyFill="1" applyBorder="1" applyAlignment="1">
      <alignment wrapText="1"/>
    </xf>
    <xf numFmtId="0" fontId="15" fillId="0" borderId="8" xfId="2" applyFont="1" applyFill="1" applyBorder="1" applyAlignment="1">
      <alignment wrapText="1"/>
    </xf>
    <xf numFmtId="0" fontId="14" fillId="0" borderId="2" xfId="5" applyFont="1" applyFill="1" applyBorder="1" applyAlignment="1">
      <alignment vertical="top" wrapText="1"/>
    </xf>
    <xf numFmtId="0" fontId="14" fillId="0" borderId="2" xfId="5" applyFont="1" applyFill="1" applyBorder="1" applyAlignment="1">
      <alignment wrapText="1"/>
    </xf>
    <xf numFmtId="0" fontId="14" fillId="0" borderId="0" xfId="2" applyFont="1" applyFill="1" applyBorder="1" applyAlignment="1">
      <alignment vertical="top"/>
    </xf>
    <xf numFmtId="0" fontId="14" fillId="0" borderId="0" xfId="3" applyFont="1" applyFill="1" applyBorder="1" applyAlignment="1">
      <alignment wrapText="1"/>
    </xf>
    <xf numFmtId="0" fontId="14" fillId="0" borderId="2" xfId="7" applyFont="1" applyFill="1" applyBorder="1" applyAlignment="1">
      <alignment wrapText="1"/>
    </xf>
    <xf numFmtId="0" fontId="13" fillId="0" borderId="0" xfId="0" applyFont="1" applyAlignment="1">
      <alignment vertical="top"/>
    </xf>
    <xf numFmtId="0" fontId="14" fillId="0" borderId="0" xfId="5" applyFont="1" applyFill="1" applyBorder="1" applyAlignment="1">
      <alignment wrapText="1"/>
    </xf>
    <xf numFmtId="0" fontId="14" fillId="0" borderId="4" xfId="7" applyFont="1" applyFill="1" applyBorder="1" applyAlignment="1">
      <alignment wrapText="1"/>
    </xf>
    <xf numFmtId="0" fontId="13" fillId="0" borderId="2" xfId="0" applyFont="1" applyBorder="1"/>
    <xf numFmtId="0" fontId="14" fillId="0" borderId="4" xfId="5" applyFont="1" applyFill="1" applyBorder="1" applyAlignment="1">
      <alignment wrapText="1"/>
    </xf>
    <xf numFmtId="0" fontId="14" fillId="0" borderId="4" xfId="2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164" fontId="7" fillId="0" borderId="0" xfId="0" applyNumberFormat="1" applyFont="1"/>
  </cellXfs>
  <cellStyles count="8">
    <cellStyle name="Normal" xfId="0" builtinId="0"/>
    <cellStyle name="Normal_2020" xfId="6"/>
    <cellStyle name="Normal_Projects Adopted" xfId="3"/>
    <cellStyle name="Normal_Projects Adopted_1" xfId="4"/>
    <cellStyle name="Normal_Projects Adopted_2" xfId="5"/>
    <cellStyle name="Normal_Sheet1" xfId="1"/>
    <cellStyle name="Normal_Sheet4" xfId="7"/>
    <cellStyle name="Normal_Still in proces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1"/>
  <sheetViews>
    <sheetView zoomScaleNormal="100" workbookViewId="0">
      <selection activeCell="F133" sqref="B1:F133"/>
    </sheetView>
  </sheetViews>
  <sheetFormatPr defaultRowHeight="14.25" x14ac:dyDescent="0.45"/>
  <cols>
    <col min="2" max="2" width="20" customWidth="1"/>
    <col min="3" max="3" width="12.1328125" customWidth="1"/>
    <col min="4" max="4" width="20.1328125" style="44" customWidth="1"/>
    <col min="5" max="5" width="20.73046875" customWidth="1"/>
    <col min="6" max="6" width="16" customWidth="1"/>
    <col min="7" max="7" width="12.86328125" customWidth="1"/>
    <col min="8" max="8" width="9.1328125" style="47"/>
    <col min="9" max="9" width="10.3984375" customWidth="1"/>
    <col min="11" max="11" width="33.59765625" bestFit="1" customWidth="1"/>
  </cols>
  <sheetData>
    <row r="1" spans="1:11" x14ac:dyDescent="0.45">
      <c r="B1" s="1" t="s">
        <v>0</v>
      </c>
      <c r="C1" s="1" t="s">
        <v>1</v>
      </c>
      <c r="D1" s="36" t="s">
        <v>2</v>
      </c>
      <c r="E1" s="1" t="s">
        <v>3</v>
      </c>
      <c r="F1" s="1" t="s">
        <v>4</v>
      </c>
      <c r="G1" s="1" t="s">
        <v>5</v>
      </c>
      <c r="H1" s="46" t="s">
        <v>89</v>
      </c>
      <c r="K1" s="25" t="s">
        <v>283</v>
      </c>
    </row>
    <row r="2" spans="1:11" x14ac:dyDescent="0.45">
      <c r="A2">
        <v>1</v>
      </c>
      <c r="B2" s="2" t="s">
        <v>6</v>
      </c>
      <c r="C2" s="3" t="s">
        <v>82</v>
      </c>
      <c r="D2" s="37" t="s">
        <v>7</v>
      </c>
      <c r="E2" s="4" t="s">
        <v>8</v>
      </c>
      <c r="F2" s="4" t="s">
        <v>9</v>
      </c>
      <c r="G2" s="5" t="s">
        <v>83</v>
      </c>
      <c r="H2" s="47">
        <v>9000</v>
      </c>
      <c r="I2">
        <v>9000</v>
      </c>
      <c r="J2">
        <v>1456</v>
      </c>
      <c r="K2" t="s">
        <v>282</v>
      </c>
    </row>
    <row r="3" spans="1:11" x14ac:dyDescent="0.45">
      <c r="A3">
        <v>2</v>
      </c>
      <c r="B3" s="2" t="s">
        <v>6</v>
      </c>
      <c r="C3" s="3" t="s">
        <v>82</v>
      </c>
      <c r="D3" s="37" t="s">
        <v>10</v>
      </c>
      <c r="E3" s="4" t="s">
        <v>8</v>
      </c>
      <c r="F3" s="4" t="s">
        <v>11</v>
      </c>
      <c r="G3" s="5" t="s">
        <v>83</v>
      </c>
      <c r="H3" s="47">
        <v>6000</v>
      </c>
      <c r="I3">
        <v>6000</v>
      </c>
      <c r="J3" s="14">
        <v>1871</v>
      </c>
      <c r="K3" t="s">
        <v>282</v>
      </c>
    </row>
    <row r="4" spans="1:11" x14ac:dyDescent="0.45">
      <c r="A4">
        <v>3</v>
      </c>
      <c r="B4" s="2" t="s">
        <v>6</v>
      </c>
      <c r="C4" s="3" t="s">
        <v>82</v>
      </c>
      <c r="D4" s="37" t="s">
        <v>12</v>
      </c>
      <c r="E4" s="4" t="s">
        <v>8</v>
      </c>
      <c r="F4" s="4" t="s">
        <v>13</v>
      </c>
      <c r="G4" s="5" t="s">
        <v>83</v>
      </c>
      <c r="H4" s="47">
        <v>6260</v>
      </c>
      <c r="I4">
        <v>6260</v>
      </c>
      <c r="J4">
        <v>1875</v>
      </c>
      <c r="K4" t="s">
        <v>282</v>
      </c>
    </row>
    <row r="5" spans="1:11" x14ac:dyDescent="0.45">
      <c r="A5">
        <v>4</v>
      </c>
      <c r="B5" s="2" t="s">
        <v>14</v>
      </c>
      <c r="C5" s="3" t="s">
        <v>84</v>
      </c>
      <c r="D5" s="37" t="s">
        <v>15</v>
      </c>
      <c r="E5" s="4" t="s">
        <v>16</v>
      </c>
      <c r="F5" s="4" t="s">
        <v>17</v>
      </c>
      <c r="G5" s="5" t="s">
        <v>83</v>
      </c>
      <c r="H5" s="47">
        <v>3000</v>
      </c>
      <c r="I5">
        <v>3000</v>
      </c>
      <c r="J5">
        <v>2025</v>
      </c>
      <c r="K5" t="s">
        <v>284</v>
      </c>
    </row>
    <row r="6" spans="1:11" x14ac:dyDescent="0.45">
      <c r="A6">
        <v>5</v>
      </c>
      <c r="B6" s="2" t="s">
        <v>18</v>
      </c>
      <c r="C6" s="3" t="s">
        <v>85</v>
      </c>
      <c r="D6" s="37" t="s">
        <v>18</v>
      </c>
      <c r="E6" s="4" t="s">
        <v>8</v>
      </c>
      <c r="F6" s="4" t="s">
        <v>19</v>
      </c>
      <c r="G6" s="5" t="s">
        <v>83</v>
      </c>
      <c r="H6" s="47">
        <v>2500</v>
      </c>
      <c r="J6">
        <v>2153</v>
      </c>
      <c r="K6" t="s">
        <v>285</v>
      </c>
    </row>
    <row r="7" spans="1:11" x14ac:dyDescent="0.45">
      <c r="B7" s="2" t="s">
        <v>18</v>
      </c>
      <c r="C7" s="3" t="s">
        <v>85</v>
      </c>
      <c r="D7" s="37" t="s">
        <v>18</v>
      </c>
      <c r="E7" s="4" t="s">
        <v>8</v>
      </c>
      <c r="F7" s="4" t="s">
        <v>20</v>
      </c>
      <c r="G7" s="5" t="s">
        <v>83</v>
      </c>
      <c r="H7" s="47">
        <v>2633</v>
      </c>
      <c r="J7">
        <v>2562</v>
      </c>
      <c r="K7" t="s">
        <v>285</v>
      </c>
    </row>
    <row r="8" spans="1:11" x14ac:dyDescent="0.45">
      <c r="B8" s="2" t="s">
        <v>18</v>
      </c>
      <c r="C8" s="3" t="s">
        <v>85</v>
      </c>
      <c r="D8" s="37" t="s">
        <v>18</v>
      </c>
      <c r="E8" s="4" t="s">
        <v>8</v>
      </c>
      <c r="F8" s="4" t="s">
        <v>21</v>
      </c>
      <c r="G8" s="5" t="s">
        <v>83</v>
      </c>
      <c r="H8" s="47">
        <v>2640</v>
      </c>
      <c r="J8">
        <v>2875</v>
      </c>
      <c r="K8" t="s">
        <v>285</v>
      </c>
    </row>
    <row r="9" spans="1:11" x14ac:dyDescent="0.45">
      <c r="B9" s="2" t="s">
        <v>18</v>
      </c>
      <c r="C9" s="3" t="s">
        <v>85</v>
      </c>
      <c r="D9" s="37" t="s">
        <v>18</v>
      </c>
      <c r="E9" s="4" t="s">
        <v>8</v>
      </c>
      <c r="F9" s="4" t="s">
        <v>22</v>
      </c>
      <c r="G9" s="5" t="s">
        <v>83</v>
      </c>
      <c r="H9" s="47">
        <v>1700</v>
      </c>
      <c r="I9">
        <f>SUM(H6:H9)</f>
        <v>9473</v>
      </c>
      <c r="J9">
        <v>2898</v>
      </c>
      <c r="K9" t="s">
        <v>285</v>
      </c>
    </row>
    <row r="10" spans="1:11" x14ac:dyDescent="0.45">
      <c r="A10">
        <v>6</v>
      </c>
      <c r="B10" s="2" t="s">
        <v>18</v>
      </c>
      <c r="C10" s="3" t="s">
        <v>85</v>
      </c>
      <c r="D10" s="37" t="s">
        <v>23</v>
      </c>
      <c r="E10" s="4" t="s">
        <v>8</v>
      </c>
      <c r="F10" s="4" t="s">
        <v>24</v>
      </c>
      <c r="G10" s="5" t="s">
        <v>83</v>
      </c>
      <c r="H10" s="47">
        <v>4900</v>
      </c>
      <c r="J10">
        <v>2900</v>
      </c>
      <c r="K10" s="26" t="s">
        <v>286</v>
      </c>
    </row>
    <row r="11" spans="1:11" x14ac:dyDescent="0.45">
      <c r="B11" s="2" t="s">
        <v>18</v>
      </c>
      <c r="C11" s="3" t="s">
        <v>85</v>
      </c>
      <c r="D11" s="37" t="s">
        <v>23</v>
      </c>
      <c r="E11" s="4" t="s">
        <v>8</v>
      </c>
      <c r="F11" s="4" t="s">
        <v>25</v>
      </c>
      <c r="G11" s="5" t="s">
        <v>83</v>
      </c>
      <c r="H11" s="47">
        <v>2600</v>
      </c>
      <c r="I11">
        <f>SUM(H10:H11)</f>
        <v>7500</v>
      </c>
      <c r="J11">
        <v>3000</v>
      </c>
      <c r="K11" s="26" t="s">
        <v>286</v>
      </c>
    </row>
    <row r="12" spans="1:11" x14ac:dyDescent="0.45">
      <c r="A12">
        <v>7</v>
      </c>
      <c r="B12" s="2" t="s">
        <v>26</v>
      </c>
      <c r="C12" s="3" t="s">
        <v>84</v>
      </c>
      <c r="D12" s="37" t="s">
        <v>27</v>
      </c>
      <c r="E12" s="4" t="s">
        <v>28</v>
      </c>
      <c r="F12" s="4" t="s">
        <v>29</v>
      </c>
      <c r="G12" s="5" t="s">
        <v>83</v>
      </c>
      <c r="H12" s="47">
        <v>1871</v>
      </c>
      <c r="I12">
        <v>1871</v>
      </c>
      <c r="J12">
        <v>3094</v>
      </c>
      <c r="K12" t="s">
        <v>287</v>
      </c>
    </row>
    <row r="13" spans="1:11" x14ac:dyDescent="0.45">
      <c r="A13">
        <v>8</v>
      </c>
      <c r="B13" s="2" t="s">
        <v>30</v>
      </c>
      <c r="C13" s="3" t="s">
        <v>84</v>
      </c>
      <c r="D13" s="37" t="s">
        <v>31</v>
      </c>
      <c r="E13" s="4" t="s">
        <v>32</v>
      </c>
      <c r="F13" s="4" t="s">
        <v>33</v>
      </c>
      <c r="G13" s="5" t="s">
        <v>83</v>
      </c>
      <c r="H13" s="47">
        <v>7331</v>
      </c>
      <c r="I13" s="14">
        <v>7331</v>
      </c>
      <c r="J13">
        <v>3750</v>
      </c>
      <c r="K13" t="s">
        <v>288</v>
      </c>
    </row>
    <row r="14" spans="1:11" x14ac:dyDescent="0.45">
      <c r="A14">
        <v>9</v>
      </c>
      <c r="B14" s="2" t="s">
        <v>34</v>
      </c>
      <c r="C14" s="3" t="s">
        <v>86</v>
      </c>
      <c r="D14" s="37" t="s">
        <v>35</v>
      </c>
      <c r="E14" s="4" t="s">
        <v>8</v>
      </c>
      <c r="F14" s="4" t="s">
        <v>36</v>
      </c>
      <c r="G14" s="5" t="s">
        <v>83</v>
      </c>
      <c r="H14" s="47">
        <v>2600</v>
      </c>
      <c r="J14">
        <v>5250</v>
      </c>
      <c r="K14" t="s">
        <v>304</v>
      </c>
    </row>
    <row r="15" spans="1:11" x14ac:dyDescent="0.45">
      <c r="B15" s="2" t="s">
        <v>34</v>
      </c>
      <c r="C15" s="3" t="s">
        <v>86</v>
      </c>
      <c r="D15" s="37" t="s">
        <v>35</v>
      </c>
      <c r="E15" s="4" t="s">
        <v>16</v>
      </c>
      <c r="F15" s="4" t="s">
        <v>37</v>
      </c>
      <c r="G15" s="5" t="s">
        <v>83</v>
      </c>
      <c r="H15" s="47">
        <v>3000</v>
      </c>
      <c r="I15">
        <f>SUM(H14:H15)</f>
        <v>5600</v>
      </c>
      <c r="J15">
        <v>5494</v>
      </c>
      <c r="K15" t="s">
        <v>304</v>
      </c>
    </row>
    <row r="16" spans="1:11" x14ac:dyDescent="0.45">
      <c r="A16">
        <v>10</v>
      </c>
      <c r="B16" s="2" t="s">
        <v>34</v>
      </c>
      <c r="C16" s="3" t="s">
        <v>86</v>
      </c>
      <c r="D16" s="37" t="s">
        <v>38</v>
      </c>
      <c r="E16" s="4" t="s">
        <v>16</v>
      </c>
      <c r="F16" s="4" t="s">
        <v>39</v>
      </c>
      <c r="G16" s="5" t="s">
        <v>83</v>
      </c>
      <c r="H16" s="47">
        <v>2900</v>
      </c>
      <c r="I16">
        <v>2875</v>
      </c>
      <c r="J16">
        <v>6000</v>
      </c>
      <c r="K16" t="s">
        <v>282</v>
      </c>
    </row>
    <row r="17" spans="1:11" ht="28.5" x14ac:dyDescent="0.45">
      <c r="A17">
        <v>11</v>
      </c>
      <c r="B17" s="2" t="s">
        <v>34</v>
      </c>
      <c r="C17" s="3" t="s">
        <v>86</v>
      </c>
      <c r="D17" s="37" t="s">
        <v>40</v>
      </c>
      <c r="E17" s="4" t="s">
        <v>8</v>
      </c>
      <c r="F17" s="4" t="s">
        <v>41</v>
      </c>
      <c r="G17" s="5" t="s">
        <v>83</v>
      </c>
      <c r="H17" s="47">
        <v>18317</v>
      </c>
      <c r="I17">
        <v>18317</v>
      </c>
      <c r="J17">
        <v>6260</v>
      </c>
      <c r="K17" t="s">
        <v>289</v>
      </c>
    </row>
    <row r="18" spans="1:11" x14ac:dyDescent="0.45">
      <c r="A18">
        <v>12</v>
      </c>
      <c r="B18" s="2" t="s">
        <v>42</v>
      </c>
      <c r="C18" s="3" t="s">
        <v>87</v>
      </c>
      <c r="D18" s="37" t="s">
        <v>43</v>
      </c>
      <c r="E18" s="4" t="s">
        <v>44</v>
      </c>
      <c r="F18" s="4" t="s">
        <v>45</v>
      </c>
      <c r="G18" s="5" t="s">
        <v>83</v>
      </c>
      <c r="H18" s="47">
        <v>3084</v>
      </c>
      <c r="J18">
        <v>6350</v>
      </c>
      <c r="K18" t="s">
        <v>290</v>
      </c>
    </row>
    <row r="19" spans="1:11" x14ac:dyDescent="0.45">
      <c r="B19" s="2" t="s">
        <v>42</v>
      </c>
      <c r="C19" s="3" t="s">
        <v>87</v>
      </c>
      <c r="D19" s="37" t="s">
        <v>43</v>
      </c>
      <c r="E19" s="4" t="s">
        <v>44</v>
      </c>
      <c r="F19" s="4" t="s">
        <v>46</v>
      </c>
      <c r="G19" s="5" t="s">
        <v>83</v>
      </c>
      <c r="H19" s="47">
        <v>3266</v>
      </c>
      <c r="I19">
        <f>SUM(H18:H19)</f>
        <v>6350</v>
      </c>
      <c r="J19" s="14">
        <v>7331</v>
      </c>
      <c r="K19" t="s">
        <v>290</v>
      </c>
    </row>
    <row r="20" spans="1:11" x14ac:dyDescent="0.45">
      <c r="A20">
        <v>13</v>
      </c>
      <c r="B20" s="2" t="s">
        <v>42</v>
      </c>
      <c r="C20" s="3" t="s">
        <v>87</v>
      </c>
      <c r="D20" s="37" t="s">
        <v>47</v>
      </c>
      <c r="E20" s="4" t="s">
        <v>16</v>
      </c>
      <c r="F20" s="4" t="s">
        <v>48</v>
      </c>
      <c r="G20" s="5" t="s">
        <v>83</v>
      </c>
      <c r="H20" s="47">
        <v>2333</v>
      </c>
      <c r="J20">
        <v>7500</v>
      </c>
      <c r="K20" t="s">
        <v>290</v>
      </c>
    </row>
    <row r="21" spans="1:11" x14ac:dyDescent="0.45">
      <c r="B21" s="2" t="s">
        <v>42</v>
      </c>
      <c r="C21" s="3" t="s">
        <v>87</v>
      </c>
      <c r="D21" s="37" t="s">
        <v>47</v>
      </c>
      <c r="E21" s="4" t="s">
        <v>16</v>
      </c>
      <c r="F21" s="4" t="s">
        <v>49</v>
      </c>
      <c r="G21" s="5" t="s">
        <v>83</v>
      </c>
      <c r="H21" s="47">
        <v>2300</v>
      </c>
      <c r="J21">
        <v>8294</v>
      </c>
      <c r="K21" t="s">
        <v>290</v>
      </c>
    </row>
    <row r="22" spans="1:11" x14ac:dyDescent="0.45">
      <c r="B22" s="2" t="s">
        <v>42</v>
      </c>
      <c r="C22" s="3" t="s">
        <v>87</v>
      </c>
      <c r="D22" s="37" t="s">
        <v>47</v>
      </c>
      <c r="E22" s="4" t="s">
        <v>16</v>
      </c>
      <c r="F22" s="4" t="s">
        <v>50</v>
      </c>
      <c r="G22" s="5" t="s">
        <v>83</v>
      </c>
      <c r="H22" s="47">
        <v>2300</v>
      </c>
      <c r="J22">
        <v>9000</v>
      </c>
      <c r="K22" t="s">
        <v>290</v>
      </c>
    </row>
    <row r="23" spans="1:11" x14ac:dyDescent="0.45">
      <c r="B23" s="2" t="s">
        <v>42</v>
      </c>
      <c r="C23" s="3" t="s">
        <v>87</v>
      </c>
      <c r="D23" s="37" t="s">
        <v>47</v>
      </c>
      <c r="E23" s="4" t="s">
        <v>16</v>
      </c>
      <c r="F23" s="4" t="s">
        <v>51</v>
      </c>
      <c r="G23" s="5" t="s">
        <v>83</v>
      </c>
      <c r="H23" s="47">
        <v>2300</v>
      </c>
      <c r="J23">
        <v>9422</v>
      </c>
      <c r="K23" t="s">
        <v>290</v>
      </c>
    </row>
    <row r="24" spans="1:11" x14ac:dyDescent="0.45">
      <c r="B24" s="2" t="s">
        <v>42</v>
      </c>
      <c r="C24" s="3" t="s">
        <v>87</v>
      </c>
      <c r="D24" s="37" t="s">
        <v>47</v>
      </c>
      <c r="E24" s="4" t="s">
        <v>16</v>
      </c>
      <c r="F24" s="4" t="s">
        <v>52</v>
      </c>
      <c r="G24" s="5" t="s">
        <v>83</v>
      </c>
      <c r="H24" s="47">
        <v>2300</v>
      </c>
      <c r="J24">
        <v>9676</v>
      </c>
      <c r="K24" t="s">
        <v>290</v>
      </c>
    </row>
    <row r="25" spans="1:11" x14ac:dyDescent="0.45">
      <c r="B25" s="2" t="s">
        <v>42</v>
      </c>
      <c r="C25" s="3" t="s">
        <v>87</v>
      </c>
      <c r="D25" s="37" t="s">
        <v>47</v>
      </c>
      <c r="E25" s="4" t="s">
        <v>16</v>
      </c>
      <c r="F25" s="4" t="s">
        <v>53</v>
      </c>
      <c r="G25" s="5" t="s">
        <v>83</v>
      </c>
      <c r="H25" s="47">
        <v>2300</v>
      </c>
      <c r="I25">
        <f>SUM(H20:H25)</f>
        <v>13833</v>
      </c>
      <c r="J25">
        <v>10926</v>
      </c>
      <c r="K25" t="s">
        <v>290</v>
      </c>
    </row>
    <row r="26" spans="1:11" x14ac:dyDescent="0.45">
      <c r="A26">
        <v>14</v>
      </c>
      <c r="B26" s="2" t="s">
        <v>42</v>
      </c>
      <c r="C26" s="3" t="s">
        <v>87</v>
      </c>
      <c r="D26" s="37" t="s">
        <v>54</v>
      </c>
      <c r="E26" s="4" t="s">
        <v>16</v>
      </c>
      <c r="F26" s="4" t="s">
        <v>55</v>
      </c>
      <c r="G26" s="5" t="s">
        <v>83</v>
      </c>
      <c r="H26" s="47">
        <v>2900</v>
      </c>
      <c r="J26">
        <v>11255</v>
      </c>
      <c r="K26" t="s">
        <v>290</v>
      </c>
    </row>
    <row r="27" spans="1:11" x14ac:dyDescent="0.45">
      <c r="B27" s="2" t="s">
        <v>42</v>
      </c>
      <c r="C27" s="3" t="s">
        <v>87</v>
      </c>
      <c r="D27" s="37" t="s">
        <v>54</v>
      </c>
      <c r="E27" s="4" t="s">
        <v>16</v>
      </c>
      <c r="F27" s="4" t="s">
        <v>56</v>
      </c>
      <c r="G27" s="5" t="s">
        <v>83</v>
      </c>
      <c r="H27" s="47">
        <v>2900</v>
      </c>
      <c r="J27">
        <v>12000</v>
      </c>
      <c r="K27" t="s">
        <v>290</v>
      </c>
    </row>
    <row r="28" spans="1:11" x14ac:dyDescent="0.45">
      <c r="B28" s="2" t="s">
        <v>42</v>
      </c>
      <c r="C28" s="3" t="s">
        <v>87</v>
      </c>
      <c r="D28" s="37" t="s">
        <v>54</v>
      </c>
      <c r="E28" s="4" t="s">
        <v>16</v>
      </c>
      <c r="F28" s="4" t="s">
        <v>57</v>
      </c>
      <c r="G28" s="5" t="s">
        <v>83</v>
      </c>
      <c r="H28" s="47">
        <v>4200</v>
      </c>
      <c r="J28">
        <v>12500</v>
      </c>
      <c r="K28" t="s">
        <v>290</v>
      </c>
    </row>
    <row r="29" spans="1:11" x14ac:dyDescent="0.45">
      <c r="B29" s="2" t="s">
        <v>42</v>
      </c>
      <c r="C29" s="3" t="s">
        <v>87</v>
      </c>
      <c r="D29" s="37" t="s">
        <v>54</v>
      </c>
      <c r="E29" s="4" t="s">
        <v>16</v>
      </c>
      <c r="F29" s="4" t="s">
        <v>58</v>
      </c>
      <c r="G29" s="5" t="s">
        <v>83</v>
      </c>
      <c r="H29" s="47">
        <v>1400</v>
      </c>
      <c r="J29">
        <v>13833</v>
      </c>
      <c r="K29" t="s">
        <v>290</v>
      </c>
    </row>
    <row r="30" spans="1:11" x14ac:dyDescent="0.45">
      <c r="B30" s="2" t="s">
        <v>42</v>
      </c>
      <c r="C30" s="3" t="s">
        <v>87</v>
      </c>
      <c r="D30" s="37" t="s">
        <v>54</v>
      </c>
      <c r="E30" s="4" t="s">
        <v>16</v>
      </c>
      <c r="F30" s="4" t="s">
        <v>59</v>
      </c>
      <c r="G30" s="5" t="s">
        <v>83</v>
      </c>
      <c r="H30" s="47">
        <v>1400</v>
      </c>
      <c r="J30">
        <v>14521</v>
      </c>
      <c r="K30" t="s">
        <v>290</v>
      </c>
    </row>
    <row r="31" spans="1:11" x14ac:dyDescent="0.45">
      <c r="B31" s="2" t="s">
        <v>42</v>
      </c>
      <c r="C31" s="3" t="s">
        <v>87</v>
      </c>
      <c r="D31" s="37" t="s">
        <v>54</v>
      </c>
      <c r="E31" s="4" t="s">
        <v>16</v>
      </c>
      <c r="F31" s="4" t="s">
        <v>60</v>
      </c>
      <c r="G31" s="5" t="s">
        <v>83</v>
      </c>
      <c r="H31" s="47">
        <v>1400</v>
      </c>
      <c r="J31">
        <v>15990</v>
      </c>
      <c r="K31" t="s">
        <v>290</v>
      </c>
    </row>
    <row r="32" spans="1:11" x14ac:dyDescent="0.45">
      <c r="B32" s="2" t="s">
        <v>42</v>
      </c>
      <c r="C32" s="3" t="s">
        <v>87</v>
      </c>
      <c r="D32" s="37" t="s">
        <v>54</v>
      </c>
      <c r="E32" s="4" t="s">
        <v>16</v>
      </c>
      <c r="F32" s="4" t="s">
        <v>61</v>
      </c>
      <c r="G32" s="5" t="s">
        <v>83</v>
      </c>
      <c r="H32" s="47">
        <v>2800</v>
      </c>
      <c r="I32">
        <f>SUM(H26:H32)</f>
        <v>17000</v>
      </c>
      <c r="J32">
        <v>16800</v>
      </c>
      <c r="K32" t="s">
        <v>290</v>
      </c>
    </row>
    <row r="33" spans="1:12" x14ac:dyDescent="0.45">
      <c r="A33">
        <v>15</v>
      </c>
      <c r="B33" s="2" t="s">
        <v>42</v>
      </c>
      <c r="C33" s="3" t="s">
        <v>87</v>
      </c>
      <c r="D33" s="37" t="s">
        <v>62</v>
      </c>
      <c r="E33" s="4" t="s">
        <v>8</v>
      </c>
      <c r="F33" s="4" t="s">
        <v>63</v>
      </c>
      <c r="G33" s="5" t="s">
        <v>83</v>
      </c>
      <c r="H33" s="47">
        <v>3000</v>
      </c>
      <c r="J33" s="14">
        <v>18317</v>
      </c>
      <c r="K33" t="s">
        <v>290</v>
      </c>
    </row>
    <row r="34" spans="1:12" x14ac:dyDescent="0.45">
      <c r="B34" s="2" t="s">
        <v>42</v>
      </c>
      <c r="C34" s="3" t="s">
        <v>87</v>
      </c>
      <c r="D34" s="37" t="s">
        <v>62</v>
      </c>
      <c r="E34" s="4" t="s">
        <v>8</v>
      </c>
      <c r="F34" s="4" t="s">
        <v>64</v>
      </c>
      <c r="G34" s="5" t="s">
        <v>83</v>
      </c>
      <c r="H34" s="47">
        <v>3000</v>
      </c>
      <c r="J34">
        <v>35100</v>
      </c>
      <c r="K34" t="s">
        <v>290</v>
      </c>
    </row>
    <row r="35" spans="1:12" x14ac:dyDescent="0.45">
      <c r="B35" s="2" t="s">
        <v>42</v>
      </c>
      <c r="C35" s="3" t="s">
        <v>87</v>
      </c>
      <c r="D35" s="37" t="s">
        <v>62</v>
      </c>
      <c r="E35" s="4" t="s">
        <v>16</v>
      </c>
      <c r="F35" s="4" t="s">
        <v>65</v>
      </c>
      <c r="G35" s="5" t="s">
        <v>83</v>
      </c>
      <c r="H35" s="47">
        <v>3000</v>
      </c>
      <c r="J35">
        <v>47188</v>
      </c>
      <c r="K35" t="s">
        <v>290</v>
      </c>
    </row>
    <row r="36" spans="1:12" x14ac:dyDescent="0.45">
      <c r="B36" s="2" t="s">
        <v>42</v>
      </c>
      <c r="C36" s="3" t="s">
        <v>87</v>
      </c>
      <c r="D36" s="37" t="s">
        <v>62</v>
      </c>
      <c r="E36" s="4" t="s">
        <v>16</v>
      </c>
      <c r="F36" s="4" t="s">
        <v>66</v>
      </c>
      <c r="G36" s="5" t="s">
        <v>83</v>
      </c>
      <c r="H36" s="47">
        <v>3000</v>
      </c>
      <c r="I36">
        <f>SUM(H33:H36)</f>
        <v>12000</v>
      </c>
      <c r="K36" t="s">
        <v>290</v>
      </c>
    </row>
    <row r="37" spans="1:12" x14ac:dyDescent="0.45">
      <c r="A37">
        <v>16</v>
      </c>
      <c r="B37" s="2" t="s">
        <v>67</v>
      </c>
      <c r="C37" s="3" t="s">
        <v>88</v>
      </c>
      <c r="D37" s="37" t="s">
        <v>68</v>
      </c>
      <c r="E37" s="4" t="s">
        <v>8</v>
      </c>
      <c r="F37" s="4" t="s">
        <v>69</v>
      </c>
      <c r="G37" s="5" t="s">
        <v>83</v>
      </c>
      <c r="H37" s="47">
        <v>3094</v>
      </c>
      <c r="I37">
        <v>3094</v>
      </c>
      <c r="K37" t="s">
        <v>290</v>
      </c>
    </row>
    <row r="38" spans="1:12" x14ac:dyDescent="0.45">
      <c r="A38">
        <v>17</v>
      </c>
      <c r="B38" s="2" t="s">
        <v>67</v>
      </c>
      <c r="C38" s="3" t="s">
        <v>88</v>
      </c>
      <c r="D38" s="37" t="s">
        <v>70</v>
      </c>
      <c r="E38" s="4" t="s">
        <v>16</v>
      </c>
      <c r="F38" s="4" t="s">
        <v>71</v>
      </c>
      <c r="G38" s="5" t="s">
        <v>83</v>
      </c>
      <c r="H38" s="47">
        <v>2025</v>
      </c>
      <c r="I38">
        <v>2025</v>
      </c>
      <c r="K38" t="s">
        <v>291</v>
      </c>
    </row>
    <row r="39" spans="1:12" ht="28.5" x14ac:dyDescent="0.45">
      <c r="A39">
        <v>18</v>
      </c>
      <c r="B39" s="2" t="s">
        <v>72</v>
      </c>
      <c r="C39" s="3" t="s">
        <v>84</v>
      </c>
      <c r="D39" s="37" t="s">
        <v>73</v>
      </c>
      <c r="E39" s="4" t="s">
        <v>16</v>
      </c>
      <c r="F39" s="4" t="s">
        <v>74</v>
      </c>
      <c r="G39" s="5" t="s">
        <v>83</v>
      </c>
      <c r="H39" s="47">
        <v>12500</v>
      </c>
      <c r="I39">
        <v>12500</v>
      </c>
      <c r="K39" t="s">
        <v>282</v>
      </c>
    </row>
    <row r="40" spans="1:12" x14ac:dyDescent="0.45">
      <c r="A40">
        <v>19</v>
      </c>
      <c r="B40" s="2" t="s">
        <v>75</v>
      </c>
      <c r="C40" s="3" t="s">
        <v>84</v>
      </c>
      <c r="D40" s="37" t="s">
        <v>76</v>
      </c>
      <c r="E40" s="4" t="s">
        <v>8</v>
      </c>
      <c r="F40" s="4" t="s">
        <v>77</v>
      </c>
      <c r="G40" s="5" t="s">
        <v>83</v>
      </c>
      <c r="H40" s="47">
        <v>15990</v>
      </c>
      <c r="I40">
        <v>15990</v>
      </c>
      <c r="K40" t="s">
        <v>292</v>
      </c>
    </row>
    <row r="41" spans="1:12" ht="28.5" x14ac:dyDescent="0.45">
      <c r="A41">
        <v>20</v>
      </c>
      <c r="B41" s="2" t="s">
        <v>78</v>
      </c>
      <c r="C41" s="3" t="s">
        <v>88</v>
      </c>
      <c r="D41" s="37" t="s">
        <v>79</v>
      </c>
      <c r="E41" s="4" t="s">
        <v>32</v>
      </c>
      <c r="F41" s="4" t="s">
        <v>80</v>
      </c>
      <c r="G41" s="5" t="s">
        <v>83</v>
      </c>
      <c r="H41" s="47">
        <v>15500</v>
      </c>
      <c r="K41" t="s">
        <v>293</v>
      </c>
    </row>
    <row r="42" spans="1:12" ht="28.5" x14ac:dyDescent="0.45">
      <c r="B42" s="2" t="s">
        <v>78</v>
      </c>
      <c r="C42" s="3" t="s">
        <v>88</v>
      </c>
      <c r="D42" s="37" t="s">
        <v>79</v>
      </c>
      <c r="E42" s="4" t="s">
        <v>32</v>
      </c>
      <c r="F42" s="4" t="s">
        <v>81</v>
      </c>
      <c r="G42" s="5" t="s">
        <v>83</v>
      </c>
      <c r="H42" s="47">
        <v>31688</v>
      </c>
      <c r="I42">
        <f>SUM(H41:H42)</f>
        <v>47188</v>
      </c>
      <c r="K42" t="s">
        <v>293</v>
      </c>
    </row>
    <row r="43" spans="1:12" x14ac:dyDescent="0.45">
      <c r="A43">
        <v>21</v>
      </c>
      <c r="B43" s="7" t="s">
        <v>154</v>
      </c>
      <c r="C43" s="8" t="s">
        <v>87</v>
      </c>
      <c r="D43" s="38" t="s">
        <v>155</v>
      </c>
      <c r="E43" s="35" t="s">
        <v>16</v>
      </c>
      <c r="F43" s="9" t="s">
        <v>156</v>
      </c>
      <c r="H43" s="47">
        <v>5250</v>
      </c>
      <c r="I43" s="14">
        <v>5250</v>
      </c>
      <c r="K43" t="s">
        <v>294</v>
      </c>
    </row>
    <row r="44" spans="1:12" x14ac:dyDescent="0.45">
      <c r="A44">
        <v>22</v>
      </c>
      <c r="B44" s="7" t="s">
        <v>34</v>
      </c>
      <c r="C44" s="8" t="s">
        <v>117</v>
      </c>
      <c r="D44" s="38" t="s">
        <v>118</v>
      </c>
      <c r="E44" s="9" t="s">
        <v>16</v>
      </c>
      <c r="F44" s="9" t="s">
        <v>125</v>
      </c>
      <c r="H44" s="47">
        <v>5418</v>
      </c>
      <c r="K44" t="s">
        <v>296</v>
      </c>
      <c r="L44" t="s">
        <v>295</v>
      </c>
    </row>
    <row r="45" spans="1:12" x14ac:dyDescent="0.45">
      <c r="B45" s="7" t="s">
        <v>34</v>
      </c>
      <c r="C45" s="8" t="s">
        <v>117</v>
      </c>
      <c r="D45" s="38" t="s">
        <v>118</v>
      </c>
      <c r="E45" s="9" t="s">
        <v>16</v>
      </c>
      <c r="F45" s="9" t="s">
        <v>126</v>
      </c>
      <c r="H45" s="47">
        <v>2754</v>
      </c>
      <c r="K45" t="s">
        <v>296</v>
      </c>
    </row>
    <row r="46" spans="1:12" x14ac:dyDescent="0.45">
      <c r="B46" s="7" t="s">
        <v>34</v>
      </c>
      <c r="C46" s="8" t="s">
        <v>117</v>
      </c>
      <c r="D46" s="38" t="s">
        <v>118</v>
      </c>
      <c r="E46" s="9" t="s">
        <v>32</v>
      </c>
      <c r="F46" s="9" t="s">
        <v>119</v>
      </c>
      <c r="H46" s="47">
        <v>2754</v>
      </c>
      <c r="I46">
        <f>SUM(H44:H46)</f>
        <v>10926</v>
      </c>
      <c r="K46" t="s">
        <v>296</v>
      </c>
    </row>
    <row r="47" spans="1:12" x14ac:dyDescent="0.45">
      <c r="A47">
        <v>23</v>
      </c>
      <c r="B47" s="7" t="s">
        <v>103</v>
      </c>
      <c r="C47" s="8" t="s">
        <v>82</v>
      </c>
      <c r="D47" s="38" t="s">
        <v>104</v>
      </c>
      <c r="E47" s="9" t="s">
        <v>8</v>
      </c>
      <c r="F47" s="9" t="s">
        <v>105</v>
      </c>
      <c r="H47" s="47">
        <v>936</v>
      </c>
      <c r="K47" t="s">
        <v>297</v>
      </c>
    </row>
    <row r="48" spans="1:12" x14ac:dyDescent="0.45">
      <c r="B48" s="7" t="s">
        <v>103</v>
      </c>
      <c r="C48" s="8" t="s">
        <v>82</v>
      </c>
      <c r="D48" s="38" t="s">
        <v>104</v>
      </c>
      <c r="E48" s="9" t="s">
        <v>8</v>
      </c>
      <c r="F48" s="9" t="s">
        <v>106</v>
      </c>
      <c r="H48" s="47">
        <v>918</v>
      </c>
      <c r="K48" t="s">
        <v>297</v>
      </c>
    </row>
    <row r="49" spans="1:11" x14ac:dyDescent="0.45">
      <c r="B49" s="7" t="s">
        <v>103</v>
      </c>
      <c r="C49" s="8" t="s">
        <v>82</v>
      </c>
      <c r="D49" s="38" t="s">
        <v>104</v>
      </c>
      <c r="E49" s="9" t="s">
        <v>8</v>
      </c>
      <c r="F49" s="9" t="s">
        <v>107</v>
      </c>
      <c r="H49" s="47">
        <v>1044</v>
      </c>
      <c r="I49">
        <f>SUM(H47:H49)</f>
        <v>2898</v>
      </c>
      <c r="K49" t="s">
        <v>297</v>
      </c>
    </row>
    <row r="50" spans="1:11" x14ac:dyDescent="0.45">
      <c r="A50">
        <v>24</v>
      </c>
      <c r="B50" s="7" t="s">
        <v>108</v>
      </c>
      <c r="C50" s="8" t="s">
        <v>109</v>
      </c>
      <c r="D50" s="38" t="s">
        <v>112</v>
      </c>
      <c r="E50" s="9" t="s">
        <v>90</v>
      </c>
      <c r="F50" s="9" t="s">
        <v>113</v>
      </c>
      <c r="H50" s="47">
        <v>2500</v>
      </c>
      <c r="K50" t="s">
        <v>298</v>
      </c>
    </row>
    <row r="51" spans="1:11" x14ac:dyDescent="0.45">
      <c r="B51" s="7" t="s">
        <v>108</v>
      </c>
      <c r="C51" s="8" t="s">
        <v>109</v>
      </c>
      <c r="D51" s="38" t="s">
        <v>112</v>
      </c>
      <c r="E51" s="9" t="s">
        <v>90</v>
      </c>
      <c r="F51" s="9" t="s">
        <v>114</v>
      </c>
      <c r="H51" s="47">
        <v>2300</v>
      </c>
      <c r="K51" t="s">
        <v>298</v>
      </c>
    </row>
    <row r="52" spans="1:11" x14ac:dyDescent="0.45">
      <c r="B52" s="7" t="s">
        <v>108</v>
      </c>
      <c r="C52" s="8" t="s">
        <v>109</v>
      </c>
      <c r="D52" s="38" t="s">
        <v>112</v>
      </c>
      <c r="E52" s="9" t="s">
        <v>8</v>
      </c>
      <c r="F52" s="9" t="s">
        <v>115</v>
      </c>
      <c r="H52" s="47">
        <v>4300</v>
      </c>
      <c r="K52" t="s">
        <v>298</v>
      </c>
    </row>
    <row r="53" spans="1:11" x14ac:dyDescent="0.45">
      <c r="B53" s="7" t="s">
        <v>108</v>
      </c>
      <c r="C53" s="8" t="s">
        <v>109</v>
      </c>
      <c r="D53" s="38" t="s">
        <v>112</v>
      </c>
      <c r="E53" s="9" t="s">
        <v>44</v>
      </c>
      <c r="F53" s="9" t="s">
        <v>116</v>
      </c>
      <c r="H53" s="47">
        <v>26000</v>
      </c>
      <c r="I53" s="14">
        <f>SUM(H50:H53)</f>
        <v>35100</v>
      </c>
      <c r="K53" t="s">
        <v>298</v>
      </c>
    </row>
    <row r="54" spans="1:11" x14ac:dyDescent="0.45">
      <c r="A54">
        <v>25</v>
      </c>
      <c r="B54" s="7" t="s">
        <v>34</v>
      </c>
      <c r="C54" s="8" t="s">
        <v>117</v>
      </c>
      <c r="D54" s="38" t="s">
        <v>127</v>
      </c>
      <c r="E54" s="9" t="s">
        <v>8</v>
      </c>
      <c r="F54" s="9" t="s">
        <v>129</v>
      </c>
      <c r="H54" s="47">
        <v>5760</v>
      </c>
      <c r="K54" t="s">
        <v>307</v>
      </c>
    </row>
    <row r="55" spans="1:11" x14ac:dyDescent="0.45">
      <c r="B55" s="7" t="s">
        <v>34</v>
      </c>
      <c r="C55" s="8" t="s">
        <v>117</v>
      </c>
      <c r="D55" s="38" t="s">
        <v>127</v>
      </c>
      <c r="E55" s="9" t="s">
        <v>130</v>
      </c>
      <c r="F55" s="35" t="s">
        <v>128</v>
      </c>
      <c r="H55" s="47">
        <v>1844</v>
      </c>
      <c r="K55" t="s">
        <v>307</v>
      </c>
    </row>
    <row r="56" spans="1:11" x14ac:dyDescent="0.45">
      <c r="B56" s="7" t="s">
        <v>34</v>
      </c>
      <c r="C56" s="8" t="s">
        <v>117</v>
      </c>
      <c r="D56" s="38" t="s">
        <v>127</v>
      </c>
      <c r="E56" s="9" t="s">
        <v>130</v>
      </c>
      <c r="F56" s="9" t="s">
        <v>131</v>
      </c>
      <c r="H56" s="47">
        <v>2130</v>
      </c>
      <c r="K56" t="s">
        <v>307</v>
      </c>
    </row>
    <row r="57" spans="1:11" x14ac:dyDescent="0.45">
      <c r="B57" s="7" t="s">
        <v>34</v>
      </c>
      <c r="C57" s="8" t="s">
        <v>117</v>
      </c>
      <c r="D57" s="38" t="s">
        <v>127</v>
      </c>
      <c r="E57" s="9" t="s">
        <v>130</v>
      </c>
      <c r="F57" s="9" t="s">
        <v>132</v>
      </c>
      <c r="H57" s="47">
        <v>1786</v>
      </c>
      <c r="I57" s="14">
        <f>SUM(H54:H57)</f>
        <v>11520</v>
      </c>
      <c r="K57" t="s">
        <v>307</v>
      </c>
    </row>
    <row r="58" spans="1:11" x14ac:dyDescent="0.45">
      <c r="A58">
        <v>26</v>
      </c>
      <c r="B58" s="7" t="s">
        <v>210</v>
      </c>
      <c r="C58" s="8" t="s">
        <v>109</v>
      </c>
      <c r="D58" s="38" t="s">
        <v>211</v>
      </c>
      <c r="E58" s="9" t="s">
        <v>8</v>
      </c>
      <c r="F58" s="9" t="s">
        <v>212</v>
      </c>
      <c r="H58" s="48">
        <v>2153</v>
      </c>
      <c r="I58" s="14">
        <v>2153</v>
      </c>
      <c r="K58" t="s">
        <v>300</v>
      </c>
    </row>
    <row r="59" spans="1:11" x14ac:dyDescent="0.45">
      <c r="A59">
        <v>27</v>
      </c>
      <c r="B59" s="7" t="s">
        <v>210</v>
      </c>
      <c r="C59" s="8" t="s">
        <v>109</v>
      </c>
      <c r="D59" s="38" t="s">
        <v>213</v>
      </c>
      <c r="E59" s="9" t="s">
        <v>8</v>
      </c>
      <c r="F59" s="9" t="s">
        <v>214</v>
      </c>
      <c r="H59" s="47">
        <v>730</v>
      </c>
      <c r="K59" t="s">
        <v>300</v>
      </c>
    </row>
    <row r="60" spans="1:11" x14ac:dyDescent="0.45">
      <c r="B60" s="7" t="s">
        <v>210</v>
      </c>
      <c r="C60" s="8" t="s">
        <v>109</v>
      </c>
      <c r="D60" s="38" t="s">
        <v>213</v>
      </c>
      <c r="E60" s="9" t="s">
        <v>8</v>
      </c>
      <c r="F60" s="9" t="s">
        <v>215</v>
      </c>
      <c r="H60" s="47">
        <v>730</v>
      </c>
      <c r="I60">
        <f>SUM(H59:H60)</f>
        <v>1460</v>
      </c>
      <c r="K60" t="s">
        <v>300</v>
      </c>
    </row>
    <row r="61" spans="1:11" x14ac:dyDescent="0.45">
      <c r="A61">
        <v>28</v>
      </c>
      <c r="B61" s="7" t="s">
        <v>210</v>
      </c>
      <c r="C61" s="8" t="s">
        <v>109</v>
      </c>
      <c r="D61" s="38" t="s">
        <v>216</v>
      </c>
      <c r="E61" s="9" t="s">
        <v>8</v>
      </c>
      <c r="F61" s="9" t="s">
        <v>217</v>
      </c>
      <c r="H61" s="47">
        <v>1297</v>
      </c>
      <c r="K61" t="s">
        <v>300</v>
      </c>
    </row>
    <row r="62" spans="1:11" s="21" customFormat="1" x14ac:dyDescent="0.45">
      <c r="B62" s="17" t="s">
        <v>210</v>
      </c>
      <c r="C62" s="18" t="s">
        <v>109</v>
      </c>
      <c r="D62" s="39" t="s">
        <v>218</v>
      </c>
      <c r="E62" s="20" t="s">
        <v>44</v>
      </c>
      <c r="F62" s="20" t="s">
        <v>219</v>
      </c>
      <c r="H62" s="47">
        <v>13224</v>
      </c>
      <c r="I62" s="21">
        <f>SUM(H61:H62)</f>
        <v>14521</v>
      </c>
      <c r="K62" s="21" t="s">
        <v>300</v>
      </c>
    </row>
    <row r="63" spans="1:11" x14ac:dyDescent="0.45">
      <c r="A63">
        <v>29</v>
      </c>
      <c r="B63" s="7" t="s">
        <v>223</v>
      </c>
      <c r="C63" s="8" t="s">
        <v>109</v>
      </c>
      <c r="D63" s="38" t="s">
        <v>224</v>
      </c>
      <c r="E63" s="9" t="s">
        <v>44</v>
      </c>
      <c r="F63" s="9" t="s">
        <v>225</v>
      </c>
      <c r="H63" s="47">
        <v>1850</v>
      </c>
      <c r="K63" t="s">
        <v>301</v>
      </c>
    </row>
    <row r="64" spans="1:11" x14ac:dyDescent="0.45">
      <c r="B64" s="7" t="s">
        <v>223</v>
      </c>
      <c r="C64" s="8" t="s">
        <v>109</v>
      </c>
      <c r="D64" s="38" t="s">
        <v>224</v>
      </c>
      <c r="E64" s="9" t="s">
        <v>44</v>
      </c>
      <c r="F64" s="9" t="s">
        <v>226</v>
      </c>
      <c r="H64" s="47">
        <v>2650</v>
      </c>
      <c r="K64" t="s">
        <v>301</v>
      </c>
    </row>
    <row r="65" spans="1:11" x14ac:dyDescent="0.45">
      <c r="B65" s="7" t="s">
        <v>223</v>
      </c>
      <c r="C65" s="8" t="s">
        <v>109</v>
      </c>
      <c r="D65" s="38" t="s">
        <v>224</v>
      </c>
      <c r="E65" s="9" t="s">
        <v>44</v>
      </c>
      <c r="F65" s="9" t="s">
        <v>227</v>
      </c>
      <c r="H65" s="47">
        <v>1945</v>
      </c>
      <c r="K65" t="s">
        <v>301</v>
      </c>
    </row>
    <row r="66" spans="1:11" x14ac:dyDescent="0.45">
      <c r="B66" s="7" t="s">
        <v>223</v>
      </c>
      <c r="C66" s="8" t="s">
        <v>109</v>
      </c>
      <c r="D66" s="38" t="s">
        <v>224</v>
      </c>
      <c r="E66" s="9" t="s">
        <v>44</v>
      </c>
      <c r="F66" s="9" t="s">
        <v>228</v>
      </c>
      <c r="H66" s="47">
        <v>1849</v>
      </c>
      <c r="I66" s="11">
        <f>SUM(H63:H66)</f>
        <v>8294</v>
      </c>
      <c r="K66" t="s">
        <v>301</v>
      </c>
    </row>
    <row r="67" spans="1:11" x14ac:dyDescent="0.45">
      <c r="A67">
        <v>30</v>
      </c>
      <c r="B67" s="7" t="s">
        <v>223</v>
      </c>
      <c r="C67" s="8" t="s">
        <v>109</v>
      </c>
      <c r="D67" s="38" t="s">
        <v>229</v>
      </c>
      <c r="E67" s="9" t="s">
        <v>90</v>
      </c>
      <c r="F67" s="9" t="s">
        <v>230</v>
      </c>
      <c r="H67" s="47">
        <v>11255</v>
      </c>
      <c r="I67">
        <v>11255</v>
      </c>
      <c r="K67" t="s">
        <v>302</v>
      </c>
    </row>
    <row r="68" spans="1:11" x14ac:dyDescent="0.45">
      <c r="A68">
        <v>31</v>
      </c>
      <c r="B68" s="7" t="s">
        <v>231</v>
      </c>
      <c r="C68" s="8" t="s">
        <v>232</v>
      </c>
      <c r="D68" s="38" t="s">
        <v>233</v>
      </c>
      <c r="E68" s="9" t="s">
        <v>28</v>
      </c>
      <c r="F68" s="9" t="s">
        <v>234</v>
      </c>
      <c r="H68" s="47">
        <v>1450</v>
      </c>
      <c r="K68" t="s">
        <v>308</v>
      </c>
    </row>
    <row r="69" spans="1:11" x14ac:dyDescent="0.45">
      <c r="B69" s="7" t="s">
        <v>231</v>
      </c>
      <c r="C69" s="8" t="s">
        <v>232</v>
      </c>
      <c r="D69" s="38" t="s">
        <v>233</v>
      </c>
      <c r="E69" s="9" t="s">
        <v>28</v>
      </c>
      <c r="F69" s="9" t="s">
        <v>235</v>
      </c>
      <c r="H69" s="47">
        <v>1450</v>
      </c>
      <c r="I69">
        <f>SUM(H68:H69)</f>
        <v>2900</v>
      </c>
      <c r="K69" t="s">
        <v>308</v>
      </c>
    </row>
    <row r="70" spans="1:11" x14ac:dyDescent="0.45">
      <c r="A70">
        <v>32</v>
      </c>
      <c r="D70" s="40" t="s">
        <v>276</v>
      </c>
      <c r="E70" s="23" t="s">
        <v>277</v>
      </c>
      <c r="F70" s="23" t="s">
        <v>278</v>
      </c>
      <c r="H70" s="47">
        <v>1900</v>
      </c>
      <c r="I70">
        <v>1875</v>
      </c>
      <c r="K70" t="s">
        <v>282</v>
      </c>
    </row>
    <row r="71" spans="1:11" x14ac:dyDescent="0.45">
      <c r="A71">
        <v>33</v>
      </c>
      <c r="D71" s="41" t="s">
        <v>279</v>
      </c>
      <c r="E71" s="24" t="s">
        <v>16</v>
      </c>
      <c r="F71" s="24" t="s">
        <v>99</v>
      </c>
      <c r="H71" s="47">
        <v>2562</v>
      </c>
      <c r="I71">
        <v>2562</v>
      </c>
      <c r="K71" t="s">
        <v>282</v>
      </c>
    </row>
    <row r="72" spans="1:11" x14ac:dyDescent="0.45">
      <c r="A72">
        <v>34</v>
      </c>
      <c r="D72" s="41" t="s">
        <v>280</v>
      </c>
      <c r="E72" s="24" t="s">
        <v>8</v>
      </c>
      <c r="F72" s="24" t="s">
        <v>281</v>
      </c>
      <c r="H72" s="47">
        <v>3750</v>
      </c>
      <c r="I72">
        <v>3750</v>
      </c>
      <c r="K72" t="s">
        <v>282</v>
      </c>
    </row>
    <row r="73" spans="1:11" x14ac:dyDescent="0.45">
      <c r="A73">
        <v>35</v>
      </c>
      <c r="D73" s="42" t="s">
        <v>134</v>
      </c>
      <c r="E73" s="34" t="s">
        <v>8</v>
      </c>
      <c r="F73" s="34" t="s">
        <v>135</v>
      </c>
      <c r="H73" s="47">
        <v>3500</v>
      </c>
    </row>
    <row r="74" spans="1:11" x14ac:dyDescent="0.45">
      <c r="D74" s="42" t="s">
        <v>134</v>
      </c>
      <c r="E74" s="34" t="s">
        <v>8</v>
      </c>
      <c r="F74" s="34" t="s">
        <v>136</v>
      </c>
      <c r="H74" s="47">
        <v>3500</v>
      </c>
    </row>
    <row r="75" spans="1:11" x14ac:dyDescent="0.45">
      <c r="D75" s="42" t="s">
        <v>134</v>
      </c>
      <c r="E75" s="34" t="s">
        <v>16</v>
      </c>
      <c r="F75" s="34" t="s">
        <v>139</v>
      </c>
      <c r="H75" s="47">
        <v>2150</v>
      </c>
    </row>
    <row r="76" spans="1:11" x14ac:dyDescent="0.45">
      <c r="D76" s="42" t="s">
        <v>134</v>
      </c>
      <c r="E76" s="34" t="s">
        <v>16</v>
      </c>
      <c r="F76" s="34" t="s">
        <v>140</v>
      </c>
      <c r="H76" s="47">
        <v>1550</v>
      </c>
    </row>
    <row r="77" spans="1:11" x14ac:dyDescent="0.45">
      <c r="D77" s="42" t="s">
        <v>134</v>
      </c>
      <c r="E77" s="34" t="s">
        <v>16</v>
      </c>
      <c r="F77" s="34" t="s">
        <v>141</v>
      </c>
      <c r="H77" s="47">
        <v>1950</v>
      </c>
    </row>
    <row r="78" spans="1:11" x14ac:dyDescent="0.45">
      <c r="D78" s="42" t="s">
        <v>134</v>
      </c>
      <c r="E78" s="34" t="s">
        <v>16</v>
      </c>
      <c r="F78" s="34" t="s">
        <v>142</v>
      </c>
      <c r="H78" s="47">
        <v>2300</v>
      </c>
    </row>
    <row r="79" spans="1:11" x14ac:dyDescent="0.45">
      <c r="D79" s="42" t="s">
        <v>134</v>
      </c>
      <c r="E79" s="34" t="s">
        <v>16</v>
      </c>
      <c r="F79" s="34" t="s">
        <v>143</v>
      </c>
      <c r="H79" s="47">
        <v>2300</v>
      </c>
      <c r="I79">
        <f>SUM(H73:H79)</f>
        <v>17250</v>
      </c>
    </row>
    <row r="80" spans="1:11" x14ac:dyDescent="0.45">
      <c r="A80">
        <v>36</v>
      </c>
      <c r="D80" s="43" t="s">
        <v>313</v>
      </c>
      <c r="E80" s="33"/>
      <c r="F80" s="33" t="s">
        <v>312</v>
      </c>
      <c r="H80" s="47">
        <v>2400</v>
      </c>
      <c r="I80">
        <f>(H80)</f>
        <v>2400</v>
      </c>
    </row>
    <row r="81" spans="1:9" x14ac:dyDescent="0.45">
      <c r="A81">
        <v>37</v>
      </c>
      <c r="D81" s="40" t="s">
        <v>157</v>
      </c>
      <c r="E81" s="23" t="s">
        <v>90</v>
      </c>
      <c r="F81" s="23" t="s">
        <v>158</v>
      </c>
      <c r="H81" s="47">
        <v>2650</v>
      </c>
    </row>
    <row r="82" spans="1:9" x14ac:dyDescent="0.45">
      <c r="D82" s="40" t="s">
        <v>157</v>
      </c>
      <c r="E82" s="23" t="s">
        <v>90</v>
      </c>
      <c r="F82" s="23" t="s">
        <v>159</v>
      </c>
      <c r="H82" s="47">
        <v>3310</v>
      </c>
    </row>
    <row r="83" spans="1:9" x14ac:dyDescent="0.45">
      <c r="D83" s="40" t="s">
        <v>157</v>
      </c>
      <c r="E83" s="23" t="s">
        <v>90</v>
      </c>
      <c r="F83" s="23" t="s">
        <v>160</v>
      </c>
      <c r="H83" s="47">
        <v>3300</v>
      </c>
    </row>
    <row r="84" spans="1:9" x14ac:dyDescent="0.45">
      <c r="D84" s="40" t="s">
        <v>157</v>
      </c>
      <c r="E84" s="23" t="s">
        <v>90</v>
      </c>
      <c r="F84" s="23" t="s">
        <v>161</v>
      </c>
      <c r="H84" s="47">
        <v>3360</v>
      </c>
    </row>
    <row r="85" spans="1:9" x14ac:dyDescent="0.45">
      <c r="D85" s="40" t="s">
        <v>157</v>
      </c>
      <c r="E85" s="23" t="s">
        <v>90</v>
      </c>
      <c r="F85" s="23" t="s">
        <v>162</v>
      </c>
      <c r="H85" s="47">
        <v>3190</v>
      </c>
      <c r="I85">
        <f>SUM(H81:H85)</f>
        <v>15810</v>
      </c>
    </row>
    <row r="86" spans="1:9" x14ac:dyDescent="0.45">
      <c r="A86">
        <v>38</v>
      </c>
      <c r="D86" s="40" t="s">
        <v>163</v>
      </c>
      <c r="E86" s="23" t="s">
        <v>90</v>
      </c>
      <c r="F86" s="23" t="s">
        <v>164</v>
      </c>
      <c r="H86" s="47">
        <v>3375</v>
      </c>
    </row>
    <row r="87" spans="1:9" x14ac:dyDescent="0.45">
      <c r="D87" s="40" t="s">
        <v>163</v>
      </c>
      <c r="E87" s="23" t="s">
        <v>90</v>
      </c>
      <c r="F87" s="23" t="s">
        <v>165</v>
      </c>
      <c r="H87" s="47">
        <v>3375</v>
      </c>
    </row>
    <row r="88" spans="1:9" x14ac:dyDescent="0.45">
      <c r="D88" s="40" t="s">
        <v>163</v>
      </c>
      <c r="E88" s="23" t="s">
        <v>90</v>
      </c>
      <c r="F88" s="23" t="s">
        <v>166</v>
      </c>
      <c r="H88" s="47">
        <v>3375</v>
      </c>
      <c r="I88">
        <f>SUM(H86:H88)</f>
        <v>10125</v>
      </c>
    </row>
    <row r="89" spans="1:9" x14ac:dyDescent="0.45">
      <c r="A89">
        <v>39</v>
      </c>
      <c r="D89" s="40" t="s">
        <v>167</v>
      </c>
      <c r="E89" s="23" t="s">
        <v>90</v>
      </c>
      <c r="F89" s="23" t="s">
        <v>168</v>
      </c>
      <c r="H89" s="47">
        <v>6700</v>
      </c>
    </row>
    <row r="90" spans="1:9" x14ac:dyDescent="0.45">
      <c r="D90" s="40" t="s">
        <v>167</v>
      </c>
      <c r="E90" s="23" t="s">
        <v>90</v>
      </c>
      <c r="F90" s="23" t="s">
        <v>169</v>
      </c>
      <c r="H90" s="47">
        <v>1674</v>
      </c>
    </row>
    <row r="91" spans="1:9" x14ac:dyDescent="0.45">
      <c r="D91" s="40" t="s">
        <v>167</v>
      </c>
      <c r="E91" s="23" t="s">
        <v>90</v>
      </c>
      <c r="F91" s="23" t="s">
        <v>170</v>
      </c>
      <c r="H91" s="47">
        <v>1400</v>
      </c>
      <c r="I91">
        <f>SUM(H89:H91)</f>
        <v>9774</v>
      </c>
    </row>
    <row r="92" spans="1:9" x14ac:dyDescent="0.45">
      <c r="A92">
        <v>40</v>
      </c>
      <c r="D92" s="40" t="s">
        <v>171</v>
      </c>
      <c r="E92" s="23" t="s">
        <v>90</v>
      </c>
      <c r="F92" s="23" t="s">
        <v>172</v>
      </c>
      <c r="H92" s="47">
        <v>4500</v>
      </c>
    </row>
    <row r="93" spans="1:9" x14ac:dyDescent="0.45">
      <c r="D93" s="40" t="s">
        <v>171</v>
      </c>
      <c r="E93" s="23" t="s">
        <v>90</v>
      </c>
      <c r="F93" s="23" t="s">
        <v>173</v>
      </c>
      <c r="H93" s="47">
        <v>1284</v>
      </c>
    </row>
    <row r="94" spans="1:9" x14ac:dyDescent="0.45">
      <c r="D94" s="40" t="s">
        <v>171</v>
      </c>
      <c r="E94" s="23" t="s">
        <v>90</v>
      </c>
      <c r="F94" s="23" t="s">
        <v>174</v>
      </c>
      <c r="H94" s="47">
        <v>1243</v>
      </c>
    </row>
    <row r="95" spans="1:9" x14ac:dyDescent="0.45">
      <c r="D95" s="40" t="s">
        <v>171</v>
      </c>
      <c r="E95" s="23" t="s">
        <v>90</v>
      </c>
      <c r="F95" s="23" t="s">
        <v>175</v>
      </c>
      <c r="H95" s="47">
        <v>1243</v>
      </c>
    </row>
    <row r="96" spans="1:9" x14ac:dyDescent="0.45">
      <c r="D96" s="40" t="s">
        <v>171</v>
      </c>
      <c r="E96" s="23" t="s">
        <v>90</v>
      </c>
      <c r="F96" s="23" t="s">
        <v>168</v>
      </c>
      <c r="H96" s="47">
        <v>6700</v>
      </c>
    </row>
    <row r="97" spans="1:9" x14ac:dyDescent="0.45">
      <c r="D97" s="40" t="s">
        <v>171</v>
      </c>
      <c r="E97" s="23" t="s">
        <v>90</v>
      </c>
      <c r="F97" s="23" t="s">
        <v>176</v>
      </c>
      <c r="H97" s="47">
        <v>4200</v>
      </c>
      <c r="I97">
        <f>SUM(H92:H97)</f>
        <v>19170</v>
      </c>
    </row>
    <row r="98" spans="1:9" x14ac:dyDescent="0.45">
      <c r="A98">
        <v>41</v>
      </c>
      <c r="D98" s="40" t="s">
        <v>314</v>
      </c>
      <c r="E98" s="23" t="s">
        <v>8</v>
      </c>
      <c r="F98" s="23" t="s">
        <v>222</v>
      </c>
      <c r="H98" s="47">
        <v>4048</v>
      </c>
      <c r="I98">
        <f>(H98)</f>
        <v>4048</v>
      </c>
    </row>
    <row r="99" spans="1:9" ht="15.75" customHeight="1" x14ac:dyDescent="0.45">
      <c r="A99">
        <v>42</v>
      </c>
      <c r="D99" s="40" t="s">
        <v>315</v>
      </c>
      <c r="E99" s="23" t="s">
        <v>44</v>
      </c>
      <c r="F99" s="23" t="s">
        <v>316</v>
      </c>
      <c r="H99" s="47">
        <v>2400</v>
      </c>
    </row>
    <row r="100" spans="1:9" ht="15.75" customHeight="1" x14ac:dyDescent="0.45">
      <c r="D100" s="40" t="s">
        <v>315</v>
      </c>
      <c r="E100" s="23" t="s">
        <v>44</v>
      </c>
      <c r="F100" s="23" t="s">
        <v>317</v>
      </c>
      <c r="H100" s="47">
        <v>1389</v>
      </c>
    </row>
    <row r="101" spans="1:9" ht="15.75" customHeight="1" x14ac:dyDescent="0.45">
      <c r="D101" s="40" t="s">
        <v>315</v>
      </c>
      <c r="E101" s="23" t="s">
        <v>44</v>
      </c>
      <c r="F101" s="23" t="s">
        <v>318</v>
      </c>
      <c r="H101" s="47">
        <v>1386</v>
      </c>
    </row>
    <row r="102" spans="1:9" ht="15.75" customHeight="1" x14ac:dyDescent="0.45">
      <c r="D102" s="40" t="s">
        <v>315</v>
      </c>
      <c r="E102" s="23" t="s">
        <v>44</v>
      </c>
      <c r="F102" s="23" t="s">
        <v>319</v>
      </c>
      <c r="H102" s="47">
        <v>1386</v>
      </c>
    </row>
    <row r="103" spans="1:9" ht="15.75" customHeight="1" x14ac:dyDescent="0.45">
      <c r="D103" s="40" t="s">
        <v>315</v>
      </c>
      <c r="E103" s="23" t="s">
        <v>44</v>
      </c>
      <c r="F103" s="23" t="s">
        <v>320</v>
      </c>
      <c r="H103" s="47">
        <v>2125</v>
      </c>
    </row>
    <row r="104" spans="1:9" ht="15.75" customHeight="1" x14ac:dyDescent="0.45">
      <c r="D104" s="40" t="s">
        <v>315</v>
      </c>
      <c r="E104" s="23" t="s">
        <v>44</v>
      </c>
      <c r="F104" s="23" t="s">
        <v>321</v>
      </c>
      <c r="H104" s="47">
        <v>6650</v>
      </c>
    </row>
    <row r="105" spans="1:9" ht="15.75" customHeight="1" x14ac:dyDescent="0.45">
      <c r="D105" s="40" t="s">
        <v>315</v>
      </c>
      <c r="E105" s="23" t="s">
        <v>44</v>
      </c>
      <c r="F105" s="23" t="s">
        <v>322</v>
      </c>
      <c r="H105" s="47">
        <v>2400</v>
      </c>
    </row>
    <row r="106" spans="1:9" ht="15.75" customHeight="1" x14ac:dyDescent="0.45">
      <c r="D106" s="40" t="s">
        <v>315</v>
      </c>
      <c r="E106" s="23" t="s">
        <v>44</v>
      </c>
      <c r="F106" s="23" t="s">
        <v>323</v>
      </c>
      <c r="H106" s="47">
        <v>2156</v>
      </c>
    </row>
    <row r="107" spans="1:9" ht="15.75" customHeight="1" x14ac:dyDescent="0.45">
      <c r="D107" s="40" t="s">
        <v>315</v>
      </c>
      <c r="E107" s="23" t="s">
        <v>44</v>
      </c>
      <c r="F107" s="23" t="s">
        <v>324</v>
      </c>
      <c r="H107" s="47">
        <v>3150</v>
      </c>
    </row>
    <row r="108" spans="1:9" ht="15.75" customHeight="1" x14ac:dyDescent="0.45">
      <c r="D108" s="40" t="s">
        <v>315</v>
      </c>
      <c r="E108" s="23" t="s">
        <v>44</v>
      </c>
      <c r="F108" s="23" t="s">
        <v>325</v>
      </c>
      <c r="H108" s="47">
        <v>2625</v>
      </c>
    </row>
    <row r="109" spans="1:9" ht="15.75" customHeight="1" x14ac:dyDescent="0.45">
      <c r="D109" s="40" t="s">
        <v>315</v>
      </c>
      <c r="E109" s="23" t="s">
        <v>44</v>
      </c>
      <c r="F109" s="23" t="s">
        <v>326</v>
      </c>
      <c r="H109" s="47">
        <v>676</v>
      </c>
    </row>
    <row r="110" spans="1:9" ht="15.75" customHeight="1" x14ac:dyDescent="0.45">
      <c r="D110" s="40" t="s">
        <v>315</v>
      </c>
      <c r="E110" s="23" t="s">
        <v>44</v>
      </c>
      <c r="F110" s="23" t="s">
        <v>327</v>
      </c>
      <c r="H110" s="47">
        <v>689</v>
      </c>
    </row>
    <row r="111" spans="1:9" ht="15.75" customHeight="1" x14ac:dyDescent="0.45">
      <c r="D111" s="40" t="s">
        <v>315</v>
      </c>
      <c r="E111" s="23" t="s">
        <v>44</v>
      </c>
      <c r="F111" s="23" t="s">
        <v>328</v>
      </c>
      <c r="H111" s="47">
        <v>1702</v>
      </c>
    </row>
    <row r="112" spans="1:9" ht="15.75" customHeight="1" x14ac:dyDescent="0.45">
      <c r="D112" s="40" t="s">
        <v>315</v>
      </c>
      <c r="E112" s="23" t="s">
        <v>16</v>
      </c>
      <c r="F112" s="23" t="s">
        <v>329</v>
      </c>
      <c r="H112" s="47">
        <v>1496</v>
      </c>
    </row>
    <row r="113" spans="1:9" ht="15.75" customHeight="1" x14ac:dyDescent="0.45">
      <c r="D113" s="40" t="s">
        <v>315</v>
      </c>
      <c r="E113" s="23" t="s">
        <v>16</v>
      </c>
      <c r="F113" s="23" t="s">
        <v>330</v>
      </c>
      <c r="H113" s="47">
        <v>4093</v>
      </c>
      <c r="I113">
        <f>SUM(H99:H113)</f>
        <v>34323</v>
      </c>
    </row>
    <row r="114" spans="1:9" x14ac:dyDescent="0.45">
      <c r="A114">
        <v>43</v>
      </c>
      <c r="D114" s="43" t="s">
        <v>339</v>
      </c>
      <c r="E114" s="34" t="s">
        <v>8</v>
      </c>
      <c r="F114" s="34" t="s">
        <v>331</v>
      </c>
      <c r="G114" s="45"/>
      <c r="H114" s="49">
        <v>3000</v>
      </c>
    </row>
    <row r="115" spans="1:9" x14ac:dyDescent="0.45">
      <c r="D115" s="43" t="s">
        <v>339</v>
      </c>
      <c r="E115" s="34" t="s">
        <v>8</v>
      </c>
      <c r="F115" s="34" t="s">
        <v>332</v>
      </c>
      <c r="G115" s="45"/>
      <c r="H115" s="49">
        <v>3000</v>
      </c>
    </row>
    <row r="116" spans="1:9" x14ac:dyDescent="0.45">
      <c r="D116" s="43" t="s">
        <v>339</v>
      </c>
      <c r="E116" s="34" t="s">
        <v>8</v>
      </c>
      <c r="F116" s="34" t="s">
        <v>333</v>
      </c>
      <c r="G116" s="45"/>
      <c r="H116" s="49">
        <v>2500</v>
      </c>
    </row>
    <row r="117" spans="1:9" x14ac:dyDescent="0.45">
      <c r="D117" s="43" t="s">
        <v>339</v>
      </c>
      <c r="E117" s="34" t="s">
        <v>8</v>
      </c>
      <c r="F117" s="34" t="s">
        <v>334</v>
      </c>
      <c r="G117" s="45"/>
      <c r="H117" s="49">
        <v>2500</v>
      </c>
    </row>
    <row r="118" spans="1:9" x14ac:dyDescent="0.45">
      <c r="D118" s="43" t="s">
        <v>339</v>
      </c>
      <c r="E118" s="34" t="s">
        <v>8</v>
      </c>
      <c r="F118" s="34" t="s">
        <v>335</v>
      </c>
      <c r="G118" s="45"/>
      <c r="H118" s="49">
        <v>3000</v>
      </c>
    </row>
    <row r="119" spans="1:9" x14ac:dyDescent="0.45">
      <c r="D119" s="43" t="s">
        <v>339</v>
      </c>
      <c r="E119" s="34" t="s">
        <v>8</v>
      </c>
      <c r="F119" s="34" t="s">
        <v>336</v>
      </c>
      <c r="G119" s="45"/>
      <c r="H119" s="49">
        <v>3000</v>
      </c>
    </row>
    <row r="120" spans="1:9" ht="17.25" customHeight="1" x14ac:dyDescent="0.45">
      <c r="D120" s="43" t="s">
        <v>339</v>
      </c>
      <c r="E120" s="34" t="s">
        <v>8</v>
      </c>
      <c r="F120" s="34" t="s">
        <v>337</v>
      </c>
      <c r="G120" s="45"/>
      <c r="H120" s="49">
        <v>2500</v>
      </c>
    </row>
    <row r="121" spans="1:9" ht="15.75" customHeight="1" x14ac:dyDescent="0.45">
      <c r="D121" s="43" t="s">
        <v>339</v>
      </c>
      <c r="E121" s="34" t="s">
        <v>8</v>
      </c>
      <c r="F121" s="34" t="s">
        <v>338</v>
      </c>
      <c r="G121" s="45"/>
      <c r="H121" s="49">
        <v>5040</v>
      </c>
      <c r="I121">
        <f>SUM(H114:H121)</f>
        <v>24540</v>
      </c>
    </row>
    <row r="122" spans="1:9" x14ac:dyDescent="0.45">
      <c r="A122">
        <v>44</v>
      </c>
      <c r="D122" s="44" t="s">
        <v>343</v>
      </c>
      <c r="E122" s="34" t="s">
        <v>44</v>
      </c>
      <c r="F122" s="34" t="s">
        <v>340</v>
      </c>
      <c r="H122" s="49">
        <v>1163</v>
      </c>
    </row>
    <row r="123" spans="1:9" x14ac:dyDescent="0.45">
      <c r="D123" s="44" t="s">
        <v>343</v>
      </c>
      <c r="E123" s="34" t="s">
        <v>8</v>
      </c>
      <c r="F123" s="34" t="s">
        <v>341</v>
      </c>
      <c r="H123" s="49">
        <v>1133</v>
      </c>
    </row>
    <row r="124" spans="1:9" x14ac:dyDescent="0.45">
      <c r="D124" s="44" t="s">
        <v>343</v>
      </c>
      <c r="E124" s="34" t="s">
        <v>8</v>
      </c>
      <c r="F124" s="34" t="s">
        <v>342</v>
      </c>
      <c r="H124" s="49">
        <v>967</v>
      </c>
      <c r="I124">
        <f>SUM(H122:H124)</f>
        <v>3263</v>
      </c>
    </row>
    <row r="125" spans="1:9" x14ac:dyDescent="0.45">
      <c r="A125">
        <v>45</v>
      </c>
      <c r="D125" s="44" t="s">
        <v>345</v>
      </c>
      <c r="E125" s="34" t="s">
        <v>8</v>
      </c>
      <c r="F125" s="34" t="s">
        <v>344</v>
      </c>
      <c r="H125" s="49">
        <v>1188</v>
      </c>
      <c r="I125">
        <f>(H125)</f>
        <v>1188</v>
      </c>
    </row>
    <row r="126" spans="1:9" x14ac:dyDescent="0.45">
      <c r="A126">
        <v>46</v>
      </c>
      <c r="D126" s="44" t="s">
        <v>144</v>
      </c>
      <c r="E126" s="34" t="s">
        <v>16</v>
      </c>
      <c r="F126" s="34" t="s">
        <v>145</v>
      </c>
      <c r="H126" s="49">
        <v>2000</v>
      </c>
    </row>
    <row r="127" spans="1:9" x14ac:dyDescent="0.45">
      <c r="D127" s="44" t="s">
        <v>144</v>
      </c>
      <c r="E127" s="34" t="s">
        <v>16</v>
      </c>
      <c r="F127" s="34" t="s">
        <v>150</v>
      </c>
      <c r="H127" s="49">
        <v>2000</v>
      </c>
    </row>
    <row r="128" spans="1:9" x14ac:dyDescent="0.45">
      <c r="D128" s="44" t="s">
        <v>144</v>
      </c>
      <c r="E128" s="34" t="s">
        <v>16</v>
      </c>
      <c r="F128" s="34" t="s">
        <v>147</v>
      </c>
      <c r="H128" s="49">
        <v>1750</v>
      </c>
    </row>
    <row r="129" spans="4:9" x14ac:dyDescent="0.45">
      <c r="D129" s="44" t="s">
        <v>144</v>
      </c>
      <c r="E129" s="34" t="s">
        <v>16</v>
      </c>
      <c r="F129" s="34" t="s">
        <v>148</v>
      </c>
      <c r="H129" s="49">
        <v>731</v>
      </c>
    </row>
    <row r="130" spans="4:9" x14ac:dyDescent="0.45">
      <c r="D130" s="44" t="s">
        <v>144</v>
      </c>
      <c r="E130" s="34" t="s">
        <v>16</v>
      </c>
      <c r="F130" s="34" t="s">
        <v>149</v>
      </c>
      <c r="H130" s="49">
        <v>728</v>
      </c>
    </row>
    <row r="131" spans="4:9" x14ac:dyDescent="0.45">
      <c r="D131" s="44" t="s">
        <v>144</v>
      </c>
      <c r="E131" s="34" t="s">
        <v>16</v>
      </c>
      <c r="F131" s="34" t="s">
        <v>146</v>
      </c>
      <c r="H131" s="49">
        <v>3500</v>
      </c>
      <c r="I131">
        <f>SUM(H126:H131)</f>
        <v>10709</v>
      </c>
    </row>
    <row r="132" spans="4:9" x14ac:dyDescent="0.45">
      <c r="D132" s="44" t="s">
        <v>346</v>
      </c>
      <c r="E132" s="34" t="s">
        <v>44</v>
      </c>
      <c r="F132" s="34" t="s">
        <v>347</v>
      </c>
      <c r="H132" s="52">
        <v>2900</v>
      </c>
    </row>
    <row r="133" spans="4:9" x14ac:dyDescent="0.45">
      <c r="D133" s="44" t="s">
        <v>349</v>
      </c>
      <c r="E133" s="34" t="s">
        <v>44</v>
      </c>
      <c r="F133" s="34" t="s">
        <v>348</v>
      </c>
      <c r="H133" s="52">
        <v>2500</v>
      </c>
    </row>
    <row r="134" spans="4:9" x14ac:dyDescent="0.45">
      <c r="D134"/>
    </row>
    <row r="135" spans="4:9" x14ac:dyDescent="0.45">
      <c r="D135"/>
    </row>
    <row r="136" spans="4:9" x14ac:dyDescent="0.45">
      <c r="D136"/>
    </row>
    <row r="137" spans="4:9" ht="14.65" thickBot="1" x14ac:dyDescent="0.5">
      <c r="D137"/>
    </row>
    <row r="138" spans="4:9" x14ac:dyDescent="0.45">
      <c r="D138"/>
      <c r="G138">
        <f>SUM(H138/43500)</f>
        <v>11.028068965517241</v>
      </c>
      <c r="H138" s="50">
        <f>SUM(H2:H137)</f>
        <v>479721</v>
      </c>
      <c r="I138" s="32">
        <f>SUM(I2:I131)/46</f>
        <v>10310.239130434782</v>
      </c>
    </row>
    <row r="139" spans="4:9" ht="28.9" thickBot="1" x14ac:dyDescent="0.5">
      <c r="D139"/>
      <c r="H139" s="51" t="s">
        <v>310</v>
      </c>
      <c r="I139" s="31" t="s">
        <v>309</v>
      </c>
    </row>
    <row r="140" spans="4:9" x14ac:dyDescent="0.45">
      <c r="D140"/>
    </row>
    <row r="141" spans="4:9" x14ac:dyDescent="0.45">
      <c r="D14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B18" sqref="B18"/>
    </sheetView>
  </sheetViews>
  <sheetFormatPr defaultRowHeight="14.25" x14ac:dyDescent="0.45"/>
  <cols>
    <col min="1" max="1" width="22.59765625" bestFit="1" customWidth="1"/>
    <col min="2" max="2" width="40.265625" bestFit="1" customWidth="1"/>
  </cols>
  <sheetData>
    <row r="1" spans="1:2" x14ac:dyDescent="0.45">
      <c r="A1" s="1" t="s">
        <v>2</v>
      </c>
      <c r="B1" s="25" t="s">
        <v>283</v>
      </c>
    </row>
    <row r="2" spans="1:2" x14ac:dyDescent="0.45">
      <c r="A2" s="15" t="s">
        <v>155</v>
      </c>
      <c r="B2" t="s">
        <v>294</v>
      </c>
    </row>
    <row r="3" spans="1:2" x14ac:dyDescent="0.45">
      <c r="A3" s="4" t="s">
        <v>27</v>
      </c>
      <c r="B3" t="s">
        <v>287</v>
      </c>
    </row>
    <row r="4" spans="1:2" x14ac:dyDescent="0.45">
      <c r="A4" s="4" t="s">
        <v>18</v>
      </c>
      <c r="B4" s="28" t="s">
        <v>285</v>
      </c>
    </row>
    <row r="5" spans="1:2" x14ac:dyDescent="0.45">
      <c r="A5" s="4" t="s">
        <v>31</v>
      </c>
      <c r="B5" t="s">
        <v>288</v>
      </c>
    </row>
    <row r="6" spans="1:2" x14ac:dyDescent="0.45">
      <c r="A6" s="4" t="s">
        <v>43</v>
      </c>
      <c r="B6" t="s">
        <v>290</v>
      </c>
    </row>
    <row r="7" spans="1:2" x14ac:dyDescent="0.45">
      <c r="A7" s="15" t="s">
        <v>224</v>
      </c>
      <c r="B7" t="s">
        <v>301</v>
      </c>
    </row>
    <row r="8" spans="1:2" x14ac:dyDescent="0.45">
      <c r="A8" s="4" t="s">
        <v>35</v>
      </c>
      <c r="B8" t="s">
        <v>304</v>
      </c>
    </row>
    <row r="9" spans="1:2" x14ac:dyDescent="0.45">
      <c r="A9" s="4" t="s">
        <v>47</v>
      </c>
      <c r="B9" t="s">
        <v>290</v>
      </c>
    </row>
    <row r="10" spans="1:2" x14ac:dyDescent="0.45">
      <c r="A10" s="15" t="s">
        <v>112</v>
      </c>
      <c r="B10" t="s">
        <v>298</v>
      </c>
    </row>
    <row r="11" spans="1:2" x14ac:dyDescent="0.45">
      <c r="A11" s="4" t="s">
        <v>23</v>
      </c>
      <c r="B11" s="30" t="s">
        <v>286</v>
      </c>
    </row>
    <row r="12" spans="1:2" x14ac:dyDescent="0.45">
      <c r="A12" s="15" t="s">
        <v>118</v>
      </c>
      <c r="B12" t="s">
        <v>295</v>
      </c>
    </row>
    <row r="13" spans="1:2" ht="28.5" x14ac:dyDescent="0.45">
      <c r="A13" s="4" t="s">
        <v>40</v>
      </c>
      <c r="B13" t="s">
        <v>305</v>
      </c>
    </row>
    <row r="14" spans="1:2" x14ac:dyDescent="0.45">
      <c r="A14" s="4" t="s">
        <v>54</v>
      </c>
      <c r="B14" t="s">
        <v>290</v>
      </c>
    </row>
    <row r="15" spans="1:2" x14ac:dyDescent="0.45">
      <c r="A15" s="4" t="s">
        <v>68</v>
      </c>
      <c r="B15" t="s">
        <v>290</v>
      </c>
    </row>
    <row r="16" spans="1:2" x14ac:dyDescent="0.45">
      <c r="A16" s="4" t="s">
        <v>62</v>
      </c>
      <c r="B16" t="s">
        <v>290</v>
      </c>
    </row>
    <row r="17" spans="1:2" x14ac:dyDescent="0.45">
      <c r="A17" s="15" t="s">
        <v>211</v>
      </c>
      <c r="B17" t="s">
        <v>300</v>
      </c>
    </row>
    <row r="18" spans="1:2" x14ac:dyDescent="0.45">
      <c r="A18" s="15" t="s">
        <v>213</v>
      </c>
      <c r="B18" t="s">
        <v>300</v>
      </c>
    </row>
    <row r="19" spans="1:2" x14ac:dyDescent="0.45">
      <c r="A19" s="15" t="s">
        <v>229</v>
      </c>
      <c r="B19" t="s">
        <v>302</v>
      </c>
    </row>
    <row r="20" spans="1:2" x14ac:dyDescent="0.45">
      <c r="A20" s="15" t="s">
        <v>218</v>
      </c>
      <c r="B20" t="s">
        <v>300</v>
      </c>
    </row>
    <row r="21" spans="1:2" x14ac:dyDescent="0.45">
      <c r="A21" s="4" t="s">
        <v>76</v>
      </c>
      <c r="B21" t="s">
        <v>292</v>
      </c>
    </row>
    <row r="22" spans="1:2" x14ac:dyDescent="0.45">
      <c r="A22" s="4" t="s">
        <v>79</v>
      </c>
      <c r="B22" t="s">
        <v>306</v>
      </c>
    </row>
    <row r="23" spans="1:2" x14ac:dyDescent="0.45">
      <c r="A23" s="15" t="s">
        <v>127</v>
      </c>
      <c r="B23" t="s">
        <v>303</v>
      </c>
    </row>
    <row r="24" spans="1:2" x14ac:dyDescent="0.45">
      <c r="A24" s="4" t="s">
        <v>15</v>
      </c>
      <c r="B24" t="s">
        <v>311</v>
      </c>
    </row>
    <row r="25" spans="1:2" x14ac:dyDescent="0.45">
      <c r="A25" s="4" t="s">
        <v>70</v>
      </c>
      <c r="B25" t="s">
        <v>291</v>
      </c>
    </row>
    <row r="26" spans="1:2" x14ac:dyDescent="0.45">
      <c r="A26" s="15" t="s">
        <v>104</v>
      </c>
      <c r="B26" t="s">
        <v>297</v>
      </c>
    </row>
  </sheetData>
  <sortState ref="A2:B26">
    <sortCondition ref="A2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workbookViewId="0">
      <selection activeCell="C9" sqref="C9"/>
    </sheetView>
  </sheetViews>
  <sheetFormatPr defaultColWidth="38.3984375" defaultRowHeight="14.25" x14ac:dyDescent="0.45"/>
  <cols>
    <col min="2" max="2" width="40.265625" bestFit="1" customWidth="1"/>
  </cols>
  <sheetData>
    <row r="1" spans="1:2" x14ac:dyDescent="0.45">
      <c r="A1" s="1" t="s">
        <v>2</v>
      </c>
      <c r="B1" s="25" t="s">
        <v>283</v>
      </c>
    </row>
    <row r="2" spans="1:2" x14ac:dyDescent="0.45">
      <c r="A2" s="4" t="s">
        <v>23</v>
      </c>
      <c r="B2" s="30" t="s">
        <v>286</v>
      </c>
    </row>
    <row r="3" spans="1:2" x14ac:dyDescent="0.45">
      <c r="A3" s="4" t="s">
        <v>27</v>
      </c>
      <c r="B3" t="s">
        <v>287</v>
      </c>
    </row>
    <row r="4" spans="1:2" x14ac:dyDescent="0.45">
      <c r="A4" s="4" t="s">
        <v>31</v>
      </c>
      <c r="B4" t="s">
        <v>288</v>
      </c>
    </row>
    <row r="5" spans="1:2" x14ac:dyDescent="0.45">
      <c r="A5" s="15" t="s">
        <v>211</v>
      </c>
      <c r="B5" t="s">
        <v>300</v>
      </c>
    </row>
    <row r="6" spans="1:2" x14ac:dyDescent="0.45">
      <c r="A6" s="15" t="s">
        <v>213</v>
      </c>
      <c r="B6" t="s">
        <v>300</v>
      </c>
    </row>
    <row r="7" spans="1:2" x14ac:dyDescent="0.45">
      <c r="A7" s="15" t="s">
        <v>218</v>
      </c>
      <c r="B7" t="s">
        <v>300</v>
      </c>
    </row>
    <row r="8" spans="1:2" x14ac:dyDescent="0.45">
      <c r="A8" s="4" t="s">
        <v>76</v>
      </c>
      <c r="B8" t="s">
        <v>292</v>
      </c>
    </row>
    <row r="9" spans="1:2" x14ac:dyDescent="0.45">
      <c r="A9" s="15" t="s">
        <v>118</v>
      </c>
      <c r="B9" t="s">
        <v>295</v>
      </c>
    </row>
    <row r="10" spans="1:2" x14ac:dyDescent="0.45">
      <c r="A10" s="4" t="s">
        <v>18</v>
      </c>
      <c r="B10" t="s">
        <v>285</v>
      </c>
    </row>
    <row r="11" spans="1:2" x14ac:dyDescent="0.45">
      <c r="A11" s="4" t="s">
        <v>35</v>
      </c>
      <c r="B11" s="28" t="s">
        <v>285</v>
      </c>
    </row>
    <row r="12" spans="1:2" x14ac:dyDescent="0.45">
      <c r="A12" s="4" t="s">
        <v>70</v>
      </c>
      <c r="B12" t="s">
        <v>291</v>
      </c>
    </row>
    <row r="13" spans="1:2" x14ac:dyDescent="0.45">
      <c r="A13" s="4" t="s">
        <v>43</v>
      </c>
      <c r="B13" t="s">
        <v>290</v>
      </c>
    </row>
    <row r="14" spans="1:2" x14ac:dyDescent="0.45">
      <c r="A14" s="4" t="s">
        <v>47</v>
      </c>
      <c r="B14" t="s">
        <v>290</v>
      </c>
    </row>
    <row r="15" spans="1:2" x14ac:dyDescent="0.45">
      <c r="A15" s="4" t="s">
        <v>54</v>
      </c>
      <c r="B15" t="s">
        <v>290</v>
      </c>
    </row>
    <row r="16" spans="1:2" x14ac:dyDescent="0.45">
      <c r="A16" s="4" t="s">
        <v>62</v>
      </c>
      <c r="B16" t="s">
        <v>290</v>
      </c>
    </row>
    <row r="17" spans="1:2" x14ac:dyDescent="0.45">
      <c r="A17" s="4" t="s">
        <v>68</v>
      </c>
      <c r="B17" t="s">
        <v>290</v>
      </c>
    </row>
    <row r="18" spans="1:2" x14ac:dyDescent="0.45">
      <c r="A18" s="4" t="s">
        <v>40</v>
      </c>
      <c r="B18" t="s">
        <v>289</v>
      </c>
    </row>
    <row r="19" spans="1:2" x14ac:dyDescent="0.45">
      <c r="A19" s="4" t="s">
        <v>79</v>
      </c>
      <c r="B19" t="s">
        <v>293</v>
      </c>
    </row>
    <row r="20" spans="1:2" x14ac:dyDescent="0.45">
      <c r="A20" s="4" t="s">
        <v>15</v>
      </c>
      <c r="B20" t="s">
        <v>284</v>
      </c>
    </row>
    <row r="21" spans="1:2" x14ac:dyDescent="0.45">
      <c r="A21" s="15" t="s">
        <v>127</v>
      </c>
      <c r="B21" t="s">
        <v>299</v>
      </c>
    </row>
    <row r="22" spans="1:2" x14ac:dyDescent="0.45">
      <c r="A22" s="15" t="s">
        <v>224</v>
      </c>
      <c r="B22" t="s">
        <v>301</v>
      </c>
    </row>
    <row r="23" spans="1:2" x14ac:dyDescent="0.45">
      <c r="A23" s="15" t="s">
        <v>229</v>
      </c>
      <c r="B23" t="s">
        <v>302</v>
      </c>
    </row>
    <row r="24" spans="1:2" x14ac:dyDescent="0.45">
      <c r="A24" s="15" t="s">
        <v>112</v>
      </c>
      <c r="B24" t="s">
        <v>298</v>
      </c>
    </row>
    <row r="25" spans="1:2" x14ac:dyDescent="0.45">
      <c r="A25" s="15" t="s">
        <v>104</v>
      </c>
      <c r="B25" t="s">
        <v>297</v>
      </c>
    </row>
    <row r="26" spans="1:2" x14ac:dyDescent="0.45">
      <c r="A26" s="15" t="s">
        <v>155</v>
      </c>
      <c r="B26" t="s">
        <v>294</v>
      </c>
    </row>
    <row r="27" spans="1:2" x14ac:dyDescent="0.45">
      <c r="A27" s="4"/>
    </row>
    <row r="28" spans="1:2" x14ac:dyDescent="0.45">
      <c r="A28" s="4"/>
    </row>
    <row r="29" spans="1:2" x14ac:dyDescent="0.45">
      <c r="A29" s="4"/>
    </row>
    <row r="30" spans="1:2" x14ac:dyDescent="0.45">
      <c r="A30" s="4"/>
    </row>
    <row r="31" spans="1:2" x14ac:dyDescent="0.45">
      <c r="A31" s="4"/>
    </row>
    <row r="32" spans="1:2" x14ac:dyDescent="0.45">
      <c r="A32" s="4"/>
    </row>
    <row r="33" spans="1:1" x14ac:dyDescent="0.45">
      <c r="A33" s="4"/>
    </row>
    <row r="34" spans="1:1" x14ac:dyDescent="0.45">
      <c r="A34" s="4"/>
    </row>
    <row r="35" spans="1:1" x14ac:dyDescent="0.45">
      <c r="A35" s="29"/>
    </row>
    <row r="36" spans="1:1" x14ac:dyDescent="0.45">
      <c r="A36" s="29"/>
    </row>
    <row r="37" spans="1:1" x14ac:dyDescent="0.45">
      <c r="A37" s="4"/>
    </row>
    <row r="38" spans="1:1" x14ac:dyDescent="0.45">
      <c r="A38" s="4"/>
    </row>
    <row r="39" spans="1:1" x14ac:dyDescent="0.45">
      <c r="A39" s="4"/>
    </row>
    <row r="40" spans="1:1" x14ac:dyDescent="0.45">
      <c r="A40" s="4"/>
    </row>
    <row r="41" spans="1:1" x14ac:dyDescent="0.45">
      <c r="A41" s="4"/>
    </row>
    <row r="42" spans="1:1" x14ac:dyDescent="0.45">
      <c r="A42" s="4"/>
    </row>
    <row r="43" spans="1:1" x14ac:dyDescent="0.45">
      <c r="A43" s="4"/>
    </row>
    <row r="44" spans="1:1" x14ac:dyDescent="0.45">
      <c r="A44" s="4"/>
    </row>
    <row r="45" spans="1:1" x14ac:dyDescent="0.45">
      <c r="A45" s="4"/>
    </row>
    <row r="46" spans="1:1" x14ac:dyDescent="0.45">
      <c r="A46" s="4"/>
    </row>
    <row r="47" spans="1:1" x14ac:dyDescent="0.45">
      <c r="A47" s="4"/>
    </row>
    <row r="48" spans="1:1" x14ac:dyDescent="0.45">
      <c r="A48" s="28"/>
    </row>
    <row r="49" spans="1:1" x14ac:dyDescent="0.45">
      <c r="A49" s="28"/>
    </row>
    <row r="50" spans="1:1" x14ac:dyDescent="0.45">
      <c r="A50" s="15"/>
    </row>
    <row r="51" spans="1:1" x14ac:dyDescent="0.45">
      <c r="A51" s="15"/>
    </row>
    <row r="52" spans="1:1" x14ac:dyDescent="0.45">
      <c r="A52" s="15"/>
    </row>
    <row r="53" spans="1:1" x14ac:dyDescent="0.45">
      <c r="A53" s="15"/>
    </row>
    <row r="54" spans="1:1" x14ac:dyDescent="0.45">
      <c r="A54" s="15"/>
    </row>
    <row r="55" spans="1:1" x14ac:dyDescent="0.45">
      <c r="A55" s="15"/>
    </row>
    <row r="56" spans="1:1" x14ac:dyDescent="0.45">
      <c r="A56" s="15"/>
    </row>
    <row r="57" spans="1:1" x14ac:dyDescent="0.45">
      <c r="A57" s="15"/>
    </row>
    <row r="58" spans="1:1" x14ac:dyDescent="0.45">
      <c r="A58" s="15"/>
    </row>
    <row r="59" spans="1:1" x14ac:dyDescent="0.45">
      <c r="A59" s="15"/>
    </row>
    <row r="60" spans="1:1" x14ac:dyDescent="0.45">
      <c r="A60" s="15"/>
    </row>
    <row r="61" spans="1:1" x14ac:dyDescent="0.45">
      <c r="A61" s="15"/>
    </row>
    <row r="62" spans="1:1" x14ac:dyDescent="0.45">
      <c r="A62" s="15"/>
    </row>
    <row r="63" spans="1:1" x14ac:dyDescent="0.45">
      <c r="A63" s="15"/>
    </row>
    <row r="64" spans="1:1" x14ac:dyDescent="0.45">
      <c r="A64" s="27"/>
    </row>
    <row r="65" spans="1:1" x14ac:dyDescent="0.45">
      <c r="A65" s="27"/>
    </row>
  </sheetData>
  <sortState ref="A2:I73">
    <sortCondition ref="B2:B7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topLeftCell="A92" workbookViewId="0">
      <selection activeCell="D156" sqref="D156"/>
    </sheetView>
  </sheetViews>
  <sheetFormatPr defaultRowHeight="15.75" x14ac:dyDescent="0.5"/>
  <cols>
    <col min="1" max="1" width="16.59765625" customWidth="1"/>
    <col min="2" max="2" width="21.59765625" style="79" bestFit="1" customWidth="1"/>
    <col min="3" max="3" width="21.6640625" style="60" bestFit="1" customWidth="1"/>
    <col min="4" max="4" width="21.6640625" style="60" customWidth="1"/>
    <col min="5" max="5" width="10.53125" bestFit="1" customWidth="1"/>
    <col min="6" max="6" width="9.46484375" bestFit="1" customWidth="1"/>
  </cols>
  <sheetData>
    <row r="1" spans="1:7" x14ac:dyDescent="0.45">
      <c r="A1" s="1" t="s">
        <v>0</v>
      </c>
      <c r="B1" s="1"/>
      <c r="C1" s="53" t="s">
        <v>2</v>
      </c>
      <c r="D1" s="53" t="s">
        <v>350</v>
      </c>
      <c r="E1" s="1" t="s">
        <v>4</v>
      </c>
      <c r="F1" s="46" t="s">
        <v>89</v>
      </c>
    </row>
    <row r="2" spans="1:7" x14ac:dyDescent="0.45">
      <c r="A2" s="28" t="s">
        <v>18</v>
      </c>
      <c r="B2" s="77" t="s">
        <v>274</v>
      </c>
      <c r="C2" s="55" t="s">
        <v>313</v>
      </c>
      <c r="D2" s="55"/>
      <c r="E2" s="23" t="s">
        <v>312</v>
      </c>
      <c r="F2" s="47">
        <v>2400</v>
      </c>
    </row>
    <row r="3" spans="1:7" x14ac:dyDescent="0.45">
      <c r="A3" s="2" t="s">
        <v>18</v>
      </c>
      <c r="B3" s="76" t="s">
        <v>274</v>
      </c>
      <c r="C3" s="54" t="s">
        <v>23</v>
      </c>
      <c r="D3" s="54"/>
      <c r="E3" s="4" t="s">
        <v>24</v>
      </c>
      <c r="F3" s="47">
        <v>4900</v>
      </c>
    </row>
    <row r="4" spans="1:7" x14ac:dyDescent="0.45">
      <c r="A4" s="2" t="s">
        <v>18</v>
      </c>
      <c r="B4" s="76" t="s">
        <v>274</v>
      </c>
      <c r="C4" s="54" t="s">
        <v>23</v>
      </c>
      <c r="D4" s="54"/>
      <c r="E4" s="4" t="s">
        <v>25</v>
      </c>
      <c r="F4" s="47">
        <v>2600</v>
      </c>
    </row>
    <row r="5" spans="1:7" x14ac:dyDescent="0.45">
      <c r="A5" s="2" t="s">
        <v>18</v>
      </c>
      <c r="B5" s="76" t="s">
        <v>274</v>
      </c>
      <c r="C5" s="54" t="s">
        <v>352</v>
      </c>
      <c r="D5" s="54"/>
      <c r="E5" s="4" t="s">
        <v>19</v>
      </c>
      <c r="F5" s="47">
        <v>2500</v>
      </c>
    </row>
    <row r="6" spans="1:7" x14ac:dyDescent="0.45">
      <c r="A6" s="2" t="s">
        <v>18</v>
      </c>
      <c r="B6" s="76" t="s">
        <v>274</v>
      </c>
      <c r="C6" s="54" t="s">
        <v>352</v>
      </c>
      <c r="D6" s="54"/>
      <c r="E6" s="4" t="s">
        <v>20</v>
      </c>
      <c r="F6" s="47">
        <v>2633</v>
      </c>
    </row>
    <row r="7" spans="1:7" x14ac:dyDescent="0.45">
      <c r="A7" s="2" t="s">
        <v>18</v>
      </c>
      <c r="B7" s="76" t="s">
        <v>274</v>
      </c>
      <c r="C7" s="54" t="s">
        <v>352</v>
      </c>
      <c r="D7" s="54"/>
      <c r="E7" s="4" t="s">
        <v>21</v>
      </c>
      <c r="F7" s="47">
        <v>2640</v>
      </c>
    </row>
    <row r="8" spans="1:7" x14ac:dyDescent="0.45">
      <c r="A8" s="2" t="s">
        <v>18</v>
      </c>
      <c r="B8" s="76" t="s">
        <v>274</v>
      </c>
      <c r="C8" s="54" t="s">
        <v>352</v>
      </c>
      <c r="D8" s="54"/>
      <c r="E8" s="4" t="s">
        <v>22</v>
      </c>
      <c r="F8" s="47">
        <v>1700</v>
      </c>
    </row>
    <row r="9" spans="1:7" x14ac:dyDescent="0.45">
      <c r="A9" s="7" t="s">
        <v>103</v>
      </c>
      <c r="B9" s="76" t="s">
        <v>274</v>
      </c>
      <c r="C9" s="55" t="s">
        <v>104</v>
      </c>
      <c r="D9" s="55"/>
      <c r="E9" s="9" t="s">
        <v>105</v>
      </c>
      <c r="F9" s="47">
        <v>936</v>
      </c>
    </row>
    <row r="10" spans="1:7" x14ac:dyDescent="0.45">
      <c r="A10" s="7" t="s">
        <v>103</v>
      </c>
      <c r="B10" s="76" t="s">
        <v>274</v>
      </c>
      <c r="C10" s="55" t="s">
        <v>104</v>
      </c>
      <c r="D10" s="55"/>
      <c r="E10" s="9" t="s">
        <v>106</v>
      </c>
      <c r="F10" s="47">
        <v>918</v>
      </c>
    </row>
    <row r="11" spans="1:7" x14ac:dyDescent="0.45">
      <c r="A11" s="7" t="s">
        <v>103</v>
      </c>
      <c r="B11" s="76" t="s">
        <v>274</v>
      </c>
      <c r="C11" s="55" t="s">
        <v>104</v>
      </c>
      <c r="D11" s="55"/>
      <c r="E11" s="9" t="s">
        <v>107</v>
      </c>
      <c r="F11" s="47">
        <v>1044</v>
      </c>
    </row>
    <row r="12" spans="1:7" x14ac:dyDescent="0.45">
      <c r="A12" s="69" t="s">
        <v>357</v>
      </c>
      <c r="B12" s="76" t="s">
        <v>274</v>
      </c>
      <c r="C12" s="63" t="s">
        <v>343</v>
      </c>
      <c r="D12" s="63"/>
      <c r="E12" s="34" t="s">
        <v>341</v>
      </c>
      <c r="F12" s="66">
        <v>1133</v>
      </c>
    </row>
    <row r="13" spans="1:7" x14ac:dyDescent="0.45">
      <c r="A13" s="69" t="s">
        <v>357</v>
      </c>
      <c r="B13" s="76" t="s">
        <v>274</v>
      </c>
      <c r="C13" s="63" t="s">
        <v>343</v>
      </c>
      <c r="D13" s="63"/>
      <c r="E13" s="34" t="s">
        <v>342</v>
      </c>
      <c r="F13" s="66">
        <v>967</v>
      </c>
    </row>
    <row r="14" spans="1:7" x14ac:dyDescent="0.45">
      <c r="A14" s="69" t="s">
        <v>357</v>
      </c>
      <c r="B14" s="76" t="s">
        <v>274</v>
      </c>
      <c r="C14" s="63" t="s">
        <v>343</v>
      </c>
      <c r="D14" s="63"/>
      <c r="E14" s="34" t="s">
        <v>340</v>
      </c>
      <c r="F14" s="66">
        <v>1163</v>
      </c>
    </row>
    <row r="15" spans="1:7" x14ac:dyDescent="0.45">
      <c r="A15" s="7" t="s">
        <v>108</v>
      </c>
      <c r="B15" s="78" t="s">
        <v>274</v>
      </c>
      <c r="C15" s="55" t="s">
        <v>112</v>
      </c>
      <c r="D15" s="55"/>
      <c r="E15" s="9" t="s">
        <v>116</v>
      </c>
      <c r="F15" s="74">
        <v>26000</v>
      </c>
      <c r="G15" s="14"/>
    </row>
    <row r="16" spans="1:7" x14ac:dyDescent="0.45">
      <c r="A16" s="7" t="s">
        <v>108</v>
      </c>
      <c r="B16" s="78" t="s">
        <v>274</v>
      </c>
      <c r="C16" s="55" t="s">
        <v>112</v>
      </c>
      <c r="D16" s="55"/>
      <c r="E16" s="9" t="s">
        <v>113</v>
      </c>
      <c r="F16" s="74">
        <v>2500</v>
      </c>
    </row>
    <row r="17" spans="1:8" x14ac:dyDescent="0.45">
      <c r="A17" s="7" t="s">
        <v>108</v>
      </c>
      <c r="B17" s="78" t="s">
        <v>274</v>
      </c>
      <c r="C17" s="55" t="s">
        <v>112</v>
      </c>
      <c r="D17" s="55"/>
      <c r="E17" s="12" t="s">
        <v>115</v>
      </c>
      <c r="F17" s="74">
        <v>4300</v>
      </c>
    </row>
    <row r="18" spans="1:8" x14ac:dyDescent="0.45">
      <c r="A18" s="7" t="s">
        <v>108</v>
      </c>
      <c r="B18" s="78" t="s">
        <v>274</v>
      </c>
      <c r="C18" s="55" t="s">
        <v>112</v>
      </c>
      <c r="D18" s="55"/>
      <c r="E18" s="12" t="s">
        <v>114</v>
      </c>
      <c r="F18" s="74">
        <v>2300</v>
      </c>
    </row>
    <row r="19" spans="1:8" x14ac:dyDescent="0.45">
      <c r="A19" s="2" t="s">
        <v>108</v>
      </c>
      <c r="B19" s="76" t="s">
        <v>274</v>
      </c>
      <c r="C19" s="54" t="s">
        <v>353</v>
      </c>
      <c r="D19" s="54"/>
      <c r="E19" s="61" t="s">
        <v>356</v>
      </c>
      <c r="F19" s="74"/>
      <c r="G19" s="14"/>
    </row>
    <row r="20" spans="1:8" x14ac:dyDescent="0.45">
      <c r="A20" s="2" t="s">
        <v>108</v>
      </c>
      <c r="B20" s="76" t="s">
        <v>274</v>
      </c>
      <c r="C20" s="54" t="s">
        <v>353</v>
      </c>
      <c r="D20" s="54"/>
      <c r="E20" s="4" t="s">
        <v>354</v>
      </c>
      <c r="F20" s="74"/>
      <c r="G20" s="14"/>
    </row>
    <row r="21" spans="1:8" x14ac:dyDescent="0.45">
      <c r="A21" s="2" t="s">
        <v>108</v>
      </c>
      <c r="B21" s="76" t="s">
        <v>274</v>
      </c>
      <c r="C21" s="54" t="s">
        <v>353</v>
      </c>
      <c r="D21" s="54"/>
      <c r="E21" s="4" t="s">
        <v>355</v>
      </c>
      <c r="F21" s="74"/>
      <c r="G21" s="14"/>
    </row>
    <row r="22" spans="1:8" x14ac:dyDescent="0.45">
      <c r="A22" s="7" t="s">
        <v>34</v>
      </c>
      <c r="B22" s="78" t="s">
        <v>274</v>
      </c>
      <c r="C22" s="55" t="s">
        <v>361</v>
      </c>
      <c r="D22" s="55"/>
      <c r="E22" s="9" t="s">
        <v>125</v>
      </c>
      <c r="F22" s="74">
        <v>5418</v>
      </c>
    </row>
    <row r="23" spans="1:8" x14ac:dyDescent="0.45">
      <c r="A23" s="7" t="s">
        <v>34</v>
      </c>
      <c r="B23" s="78" t="s">
        <v>274</v>
      </c>
      <c r="C23" s="55" t="s">
        <v>361</v>
      </c>
      <c r="D23" s="55"/>
      <c r="E23" s="9" t="s">
        <v>119</v>
      </c>
      <c r="F23" s="74">
        <v>2754</v>
      </c>
    </row>
    <row r="24" spans="1:8" x14ac:dyDescent="0.45">
      <c r="A24" s="7" t="s">
        <v>34</v>
      </c>
      <c r="B24" s="78" t="s">
        <v>274</v>
      </c>
      <c r="C24" s="55" t="s">
        <v>361</v>
      </c>
      <c r="D24" s="55"/>
      <c r="E24" s="9" t="s">
        <v>126</v>
      </c>
      <c r="F24" s="74">
        <v>2754</v>
      </c>
    </row>
    <row r="25" spans="1:8" x14ac:dyDescent="0.45">
      <c r="A25" s="2" t="s">
        <v>34</v>
      </c>
      <c r="B25" s="76" t="s">
        <v>274</v>
      </c>
      <c r="C25" s="54" t="s">
        <v>35</v>
      </c>
      <c r="D25" s="54"/>
      <c r="E25" s="4" t="s">
        <v>36</v>
      </c>
      <c r="F25" s="47">
        <v>2600</v>
      </c>
    </row>
    <row r="26" spans="1:8" x14ac:dyDescent="0.45">
      <c r="A26" s="2" t="s">
        <v>34</v>
      </c>
      <c r="B26" s="76" t="s">
        <v>274</v>
      </c>
      <c r="C26" s="54" t="s">
        <v>35</v>
      </c>
      <c r="D26" s="54"/>
      <c r="E26" s="4" t="s">
        <v>37</v>
      </c>
      <c r="F26" s="47">
        <v>3000</v>
      </c>
    </row>
    <row r="27" spans="1:8" x14ac:dyDescent="0.45">
      <c r="A27" s="2" t="s">
        <v>42</v>
      </c>
      <c r="B27" s="76" t="s">
        <v>274</v>
      </c>
      <c r="C27" s="54" t="s">
        <v>62</v>
      </c>
      <c r="D27" s="54"/>
      <c r="E27" s="4" t="s">
        <v>65</v>
      </c>
      <c r="F27" s="47">
        <v>3000</v>
      </c>
    </row>
    <row r="28" spans="1:8" x14ac:dyDescent="0.45">
      <c r="A28" s="2" t="s">
        <v>42</v>
      </c>
      <c r="B28" s="76" t="s">
        <v>274</v>
      </c>
      <c r="C28" s="54" t="s">
        <v>62</v>
      </c>
      <c r="D28" s="54"/>
      <c r="E28" s="4" t="s">
        <v>63</v>
      </c>
      <c r="F28" s="47">
        <v>3000</v>
      </c>
      <c r="H28" s="14"/>
    </row>
    <row r="29" spans="1:8" x14ac:dyDescent="0.45">
      <c r="A29" s="2" t="s">
        <v>42</v>
      </c>
      <c r="B29" s="76" t="s">
        <v>274</v>
      </c>
      <c r="C29" s="54" t="s">
        <v>62</v>
      </c>
      <c r="D29" s="54"/>
      <c r="E29" s="4" t="s">
        <v>64</v>
      </c>
      <c r="F29" s="47">
        <v>3000</v>
      </c>
    </row>
    <row r="30" spans="1:8" x14ac:dyDescent="0.45">
      <c r="A30" s="2" t="s">
        <v>42</v>
      </c>
      <c r="B30" s="76" t="s">
        <v>274</v>
      </c>
      <c r="C30" s="54" t="s">
        <v>62</v>
      </c>
      <c r="D30" s="54"/>
      <c r="E30" s="4" t="s">
        <v>66</v>
      </c>
      <c r="F30" s="47">
        <v>3000</v>
      </c>
    </row>
    <row r="31" spans="1:8" x14ac:dyDescent="0.45">
      <c r="A31" s="28" t="s">
        <v>42</v>
      </c>
      <c r="B31" s="76" t="s">
        <v>274</v>
      </c>
      <c r="C31" s="63" t="s">
        <v>346</v>
      </c>
      <c r="D31" s="63"/>
      <c r="E31" s="34" t="s">
        <v>348</v>
      </c>
      <c r="F31" s="75">
        <v>2500</v>
      </c>
    </row>
    <row r="32" spans="1:8" x14ac:dyDescent="0.45">
      <c r="A32" s="28" t="s">
        <v>42</v>
      </c>
      <c r="B32" s="76" t="s">
        <v>274</v>
      </c>
      <c r="C32" s="63" t="s">
        <v>346</v>
      </c>
      <c r="D32" s="63"/>
      <c r="E32" s="34" t="s">
        <v>364</v>
      </c>
      <c r="F32" s="75"/>
    </row>
    <row r="33" spans="1:7" x14ac:dyDescent="0.45">
      <c r="A33" s="28" t="s">
        <v>360</v>
      </c>
      <c r="B33" s="76" t="s">
        <v>274</v>
      </c>
      <c r="C33" s="63" t="s">
        <v>346</v>
      </c>
      <c r="D33" s="63"/>
      <c r="E33" s="34" t="s">
        <v>347</v>
      </c>
      <c r="F33" s="75">
        <v>2900</v>
      </c>
    </row>
    <row r="34" spans="1:7" x14ac:dyDescent="0.5">
      <c r="A34" s="28" t="s">
        <v>42</v>
      </c>
      <c r="B34" s="76" t="s">
        <v>274</v>
      </c>
      <c r="C34" s="63" t="s">
        <v>346</v>
      </c>
      <c r="D34" s="86"/>
      <c r="E34" s="34" t="s">
        <v>365</v>
      </c>
    </row>
    <row r="35" spans="1:7" x14ac:dyDescent="0.45">
      <c r="A35" s="28" t="s">
        <v>154</v>
      </c>
      <c r="B35" s="77" t="s">
        <v>274</v>
      </c>
      <c r="C35" s="58" t="s">
        <v>134</v>
      </c>
      <c r="D35" s="58"/>
      <c r="E35" s="34" t="s">
        <v>139</v>
      </c>
      <c r="F35" s="47">
        <v>2150</v>
      </c>
    </row>
    <row r="36" spans="1:7" x14ac:dyDescent="0.45">
      <c r="A36" s="28" t="s">
        <v>154</v>
      </c>
      <c r="B36" s="77" t="s">
        <v>274</v>
      </c>
      <c r="C36" s="58" t="s">
        <v>134</v>
      </c>
      <c r="D36" s="58"/>
      <c r="E36" s="34" t="s">
        <v>140</v>
      </c>
      <c r="F36" s="47">
        <v>1550</v>
      </c>
    </row>
    <row r="37" spans="1:7" x14ac:dyDescent="0.45">
      <c r="A37" s="28" t="s">
        <v>154</v>
      </c>
      <c r="B37" s="77" t="s">
        <v>274</v>
      </c>
      <c r="C37" s="58" t="s">
        <v>134</v>
      </c>
      <c r="D37" s="58"/>
      <c r="E37" s="34" t="s">
        <v>141</v>
      </c>
      <c r="F37" s="47">
        <v>1950</v>
      </c>
    </row>
    <row r="38" spans="1:7" x14ac:dyDescent="0.45">
      <c r="A38" s="28" t="s">
        <v>154</v>
      </c>
      <c r="B38" s="77" t="s">
        <v>274</v>
      </c>
      <c r="C38" s="58" t="s">
        <v>134</v>
      </c>
      <c r="D38" s="58"/>
      <c r="E38" s="34" t="s">
        <v>135</v>
      </c>
      <c r="F38" s="47">
        <v>3500</v>
      </c>
    </row>
    <row r="39" spans="1:7" x14ac:dyDescent="0.45">
      <c r="A39" s="69" t="s">
        <v>154</v>
      </c>
      <c r="B39" s="77" t="s">
        <v>274</v>
      </c>
      <c r="C39" s="58" t="s">
        <v>134</v>
      </c>
      <c r="D39" s="58"/>
      <c r="E39" s="34" t="s">
        <v>136</v>
      </c>
      <c r="F39" s="47">
        <v>3500</v>
      </c>
    </row>
    <row r="40" spans="1:7" x14ac:dyDescent="0.45">
      <c r="A40" s="28" t="s">
        <v>154</v>
      </c>
      <c r="B40" s="77" t="s">
        <v>274</v>
      </c>
      <c r="C40" s="58" t="s">
        <v>134</v>
      </c>
      <c r="D40" s="58"/>
      <c r="E40" s="34" t="s">
        <v>142</v>
      </c>
      <c r="F40" s="47">
        <v>2300</v>
      </c>
    </row>
    <row r="41" spans="1:7" x14ac:dyDescent="0.45">
      <c r="A41" s="28" t="s">
        <v>154</v>
      </c>
      <c r="B41" s="77" t="s">
        <v>274</v>
      </c>
      <c r="C41" s="58" t="s">
        <v>134</v>
      </c>
      <c r="D41" s="58"/>
      <c r="E41" s="34" t="s">
        <v>143</v>
      </c>
      <c r="F41" s="47">
        <v>2300</v>
      </c>
    </row>
    <row r="42" spans="1:7" x14ac:dyDescent="0.45">
      <c r="A42" s="28" t="s">
        <v>154</v>
      </c>
      <c r="B42" s="77" t="s">
        <v>274</v>
      </c>
      <c r="C42" s="63" t="s">
        <v>144</v>
      </c>
      <c r="D42" s="63"/>
      <c r="E42" s="34" t="s">
        <v>145</v>
      </c>
      <c r="F42" s="66">
        <v>2000</v>
      </c>
    </row>
    <row r="43" spans="1:7" x14ac:dyDescent="0.45">
      <c r="A43" s="28" t="s">
        <v>154</v>
      </c>
      <c r="B43" s="77" t="s">
        <v>274</v>
      </c>
      <c r="C43" s="63" t="s">
        <v>144</v>
      </c>
      <c r="D43" s="63"/>
      <c r="E43" s="34" t="s">
        <v>146</v>
      </c>
      <c r="F43" s="66">
        <v>3500</v>
      </c>
    </row>
    <row r="44" spans="1:7" x14ac:dyDescent="0.45">
      <c r="A44" s="28" t="s">
        <v>154</v>
      </c>
      <c r="B44" s="77" t="s">
        <v>274</v>
      </c>
      <c r="C44" s="63" t="s">
        <v>144</v>
      </c>
      <c r="D44" s="63"/>
      <c r="E44" s="34" t="s">
        <v>147</v>
      </c>
      <c r="F44" s="66">
        <v>1750</v>
      </c>
    </row>
    <row r="45" spans="1:7" x14ac:dyDescent="0.45">
      <c r="A45" s="28" t="s">
        <v>154</v>
      </c>
      <c r="B45" s="77" t="s">
        <v>274</v>
      </c>
      <c r="C45" s="63" t="s">
        <v>144</v>
      </c>
      <c r="D45" s="63"/>
      <c r="E45" s="34" t="s">
        <v>148</v>
      </c>
      <c r="F45" s="66">
        <v>731</v>
      </c>
    </row>
    <row r="46" spans="1:7" x14ac:dyDescent="0.45">
      <c r="A46" s="28" t="s">
        <v>154</v>
      </c>
      <c r="B46" s="77" t="s">
        <v>274</v>
      </c>
      <c r="C46" s="63" t="s">
        <v>144</v>
      </c>
      <c r="D46" s="63"/>
      <c r="E46" s="34" t="s">
        <v>149</v>
      </c>
      <c r="F46" s="66">
        <v>728</v>
      </c>
    </row>
    <row r="47" spans="1:7" x14ac:dyDescent="0.45">
      <c r="A47" s="28" t="s">
        <v>154</v>
      </c>
      <c r="B47" s="77" t="s">
        <v>274</v>
      </c>
      <c r="C47" s="63" t="s">
        <v>144</v>
      </c>
      <c r="D47" s="63"/>
      <c r="E47" s="34" t="s">
        <v>150</v>
      </c>
      <c r="F47" s="66">
        <v>2000</v>
      </c>
    </row>
    <row r="48" spans="1:7" x14ac:dyDescent="0.45">
      <c r="A48" s="7" t="s">
        <v>154</v>
      </c>
      <c r="B48" s="78" t="s">
        <v>274</v>
      </c>
      <c r="C48" s="55" t="s">
        <v>392</v>
      </c>
      <c r="D48" s="55"/>
      <c r="E48" s="9" t="s">
        <v>156</v>
      </c>
      <c r="F48" s="47">
        <v>5250</v>
      </c>
      <c r="G48" s="14"/>
    </row>
    <row r="49" spans="1:6" x14ac:dyDescent="0.45">
      <c r="A49" s="28" t="s">
        <v>358</v>
      </c>
      <c r="B49" s="77" t="s">
        <v>274</v>
      </c>
      <c r="C49" s="55" t="s">
        <v>339</v>
      </c>
      <c r="D49" s="55"/>
      <c r="E49" s="34" t="s">
        <v>331</v>
      </c>
      <c r="F49" s="66">
        <v>3000</v>
      </c>
    </row>
    <row r="50" spans="1:6" x14ac:dyDescent="0.45">
      <c r="A50" s="28" t="s">
        <v>358</v>
      </c>
      <c r="B50" s="77" t="s">
        <v>274</v>
      </c>
      <c r="C50" s="55" t="s">
        <v>339</v>
      </c>
      <c r="D50" s="55"/>
      <c r="E50" s="34" t="s">
        <v>332</v>
      </c>
      <c r="F50" s="66">
        <v>3000</v>
      </c>
    </row>
    <row r="51" spans="1:6" x14ac:dyDescent="0.45">
      <c r="A51" s="28" t="s">
        <v>358</v>
      </c>
      <c r="B51" s="77" t="s">
        <v>274</v>
      </c>
      <c r="C51" s="55" t="s">
        <v>339</v>
      </c>
      <c r="D51" s="55"/>
      <c r="E51" s="34" t="s">
        <v>333</v>
      </c>
      <c r="F51" s="66">
        <v>2500</v>
      </c>
    </row>
    <row r="52" spans="1:6" x14ac:dyDescent="0.45">
      <c r="A52" s="28" t="s">
        <v>358</v>
      </c>
      <c r="B52" s="77" t="s">
        <v>274</v>
      </c>
      <c r="C52" s="55" t="s">
        <v>339</v>
      </c>
      <c r="D52" s="55"/>
      <c r="E52" s="34" t="s">
        <v>334</v>
      </c>
      <c r="F52" s="66">
        <v>2500</v>
      </c>
    </row>
    <row r="53" spans="1:6" x14ac:dyDescent="0.45">
      <c r="A53" s="28" t="s">
        <v>358</v>
      </c>
      <c r="B53" s="77" t="s">
        <v>274</v>
      </c>
      <c r="C53" s="55" t="s">
        <v>339</v>
      </c>
      <c r="D53" s="55"/>
      <c r="E53" s="34" t="s">
        <v>335</v>
      </c>
      <c r="F53" s="66">
        <v>3000</v>
      </c>
    </row>
    <row r="54" spans="1:6" x14ac:dyDescent="0.45">
      <c r="A54" s="28" t="s">
        <v>358</v>
      </c>
      <c r="B54" s="77" t="s">
        <v>274</v>
      </c>
      <c r="C54" s="55" t="s">
        <v>339</v>
      </c>
      <c r="D54" s="55"/>
      <c r="E54" s="34" t="s">
        <v>336</v>
      </c>
      <c r="F54" s="66">
        <v>3000</v>
      </c>
    </row>
    <row r="55" spans="1:6" x14ac:dyDescent="0.45">
      <c r="A55" s="28" t="s">
        <v>358</v>
      </c>
      <c r="B55" s="77" t="s">
        <v>274</v>
      </c>
      <c r="C55" s="55" t="s">
        <v>339</v>
      </c>
      <c r="D55" s="55"/>
      <c r="E55" s="34" t="s">
        <v>383</v>
      </c>
      <c r="F55" s="66">
        <v>2500</v>
      </c>
    </row>
    <row r="56" spans="1:6" x14ac:dyDescent="0.45">
      <c r="A56" s="28" t="s">
        <v>358</v>
      </c>
      <c r="B56" s="77" t="s">
        <v>274</v>
      </c>
      <c r="C56" s="55" t="s">
        <v>339</v>
      </c>
      <c r="D56" s="55"/>
      <c r="E56" s="34" t="s">
        <v>382</v>
      </c>
      <c r="F56" s="66">
        <v>5040</v>
      </c>
    </row>
    <row r="57" spans="1:6" ht="31.5" x14ac:dyDescent="0.45">
      <c r="A57" s="2" t="s">
        <v>72</v>
      </c>
      <c r="B57" s="76" t="s">
        <v>274</v>
      </c>
      <c r="C57" s="54" t="s">
        <v>381</v>
      </c>
      <c r="D57" s="54"/>
      <c r="E57" s="4" t="s">
        <v>74</v>
      </c>
      <c r="F57" s="47">
        <v>12500</v>
      </c>
    </row>
    <row r="58" spans="1:6" ht="31.5" x14ac:dyDescent="0.45">
      <c r="A58" s="28" t="s">
        <v>359</v>
      </c>
      <c r="B58" s="76" t="s">
        <v>274</v>
      </c>
      <c r="C58" s="56" t="s">
        <v>315</v>
      </c>
      <c r="D58" s="56"/>
      <c r="E58" s="23" t="s">
        <v>316</v>
      </c>
      <c r="F58" s="74">
        <v>2400</v>
      </c>
    </row>
    <row r="59" spans="1:6" ht="31.5" x14ac:dyDescent="0.45">
      <c r="A59" s="28" t="s">
        <v>359</v>
      </c>
      <c r="B59" s="76" t="s">
        <v>274</v>
      </c>
      <c r="C59" s="56" t="s">
        <v>315</v>
      </c>
      <c r="D59" s="56"/>
      <c r="E59" s="23" t="s">
        <v>317</v>
      </c>
      <c r="F59" s="74">
        <v>1389</v>
      </c>
    </row>
    <row r="60" spans="1:6" ht="31.5" x14ac:dyDescent="0.45">
      <c r="A60" s="28" t="s">
        <v>359</v>
      </c>
      <c r="B60" s="76" t="s">
        <v>274</v>
      </c>
      <c r="C60" s="56" t="s">
        <v>315</v>
      </c>
      <c r="D60" s="64"/>
      <c r="E60" s="24" t="s">
        <v>318</v>
      </c>
      <c r="F60" s="74">
        <v>1386</v>
      </c>
    </row>
    <row r="61" spans="1:6" ht="31.5" x14ac:dyDescent="0.45">
      <c r="A61" s="28" t="s">
        <v>359</v>
      </c>
      <c r="B61" s="76" t="s">
        <v>274</v>
      </c>
      <c r="C61" s="56" t="s">
        <v>315</v>
      </c>
      <c r="D61" s="56"/>
      <c r="E61" s="23" t="s">
        <v>319</v>
      </c>
      <c r="F61" s="74">
        <v>1386</v>
      </c>
    </row>
    <row r="62" spans="1:6" ht="31.5" x14ac:dyDescent="0.45">
      <c r="A62" s="28" t="s">
        <v>359</v>
      </c>
      <c r="B62" s="76" t="s">
        <v>274</v>
      </c>
      <c r="C62" s="56" t="s">
        <v>315</v>
      </c>
      <c r="D62" s="56"/>
      <c r="E62" s="23" t="s">
        <v>320</v>
      </c>
      <c r="F62" s="74">
        <v>2125</v>
      </c>
    </row>
    <row r="63" spans="1:6" ht="31.5" x14ac:dyDescent="0.45">
      <c r="A63" s="28" t="s">
        <v>359</v>
      </c>
      <c r="B63" s="76" t="s">
        <v>274</v>
      </c>
      <c r="C63" s="56" t="s">
        <v>315</v>
      </c>
      <c r="D63" s="56"/>
      <c r="E63" s="23" t="s">
        <v>321</v>
      </c>
      <c r="F63" s="74">
        <v>6650</v>
      </c>
    </row>
    <row r="64" spans="1:6" ht="31.5" x14ac:dyDescent="0.45">
      <c r="A64" s="28" t="s">
        <v>359</v>
      </c>
      <c r="B64" s="76" t="s">
        <v>274</v>
      </c>
      <c r="C64" s="56" t="s">
        <v>315</v>
      </c>
      <c r="D64" s="56"/>
      <c r="E64" s="23" t="s">
        <v>322</v>
      </c>
      <c r="F64" s="74">
        <v>2400</v>
      </c>
    </row>
    <row r="65" spans="1:7" ht="31.5" x14ac:dyDescent="0.45">
      <c r="A65" s="28" t="s">
        <v>359</v>
      </c>
      <c r="B65" s="76" t="s">
        <v>274</v>
      </c>
      <c r="C65" s="56" t="s">
        <v>315</v>
      </c>
      <c r="D65" s="56"/>
      <c r="E65" s="23" t="s">
        <v>323</v>
      </c>
      <c r="F65" s="74">
        <v>2156</v>
      </c>
    </row>
    <row r="66" spans="1:7" ht="31.5" x14ac:dyDescent="0.45">
      <c r="A66" s="28" t="s">
        <v>359</v>
      </c>
      <c r="B66" s="76" t="s">
        <v>274</v>
      </c>
      <c r="C66" s="56" t="s">
        <v>315</v>
      </c>
      <c r="D66" s="56"/>
      <c r="E66" s="23" t="s">
        <v>324</v>
      </c>
      <c r="F66" s="74">
        <v>3150</v>
      </c>
    </row>
    <row r="67" spans="1:7" ht="31.5" x14ac:dyDescent="0.45">
      <c r="A67" s="28" t="s">
        <v>359</v>
      </c>
      <c r="B67" s="76" t="s">
        <v>274</v>
      </c>
      <c r="C67" s="56" t="s">
        <v>315</v>
      </c>
      <c r="D67" s="56"/>
      <c r="E67" s="23" t="s">
        <v>325</v>
      </c>
      <c r="F67" s="74">
        <v>2625</v>
      </c>
    </row>
    <row r="68" spans="1:7" ht="31.5" x14ac:dyDescent="0.45">
      <c r="A68" s="28" t="s">
        <v>359</v>
      </c>
      <c r="B68" s="76" t="s">
        <v>274</v>
      </c>
      <c r="C68" s="56" t="s">
        <v>315</v>
      </c>
      <c r="D68" s="56"/>
      <c r="E68" s="23" t="s">
        <v>329</v>
      </c>
      <c r="F68" s="74">
        <v>1496</v>
      </c>
    </row>
    <row r="69" spans="1:7" ht="31.5" x14ac:dyDescent="0.45">
      <c r="A69" s="28" t="s">
        <v>359</v>
      </c>
      <c r="B69" s="76" t="s">
        <v>274</v>
      </c>
      <c r="C69" s="56" t="s">
        <v>315</v>
      </c>
      <c r="D69" s="56"/>
      <c r="E69" s="23" t="s">
        <v>330</v>
      </c>
      <c r="F69" s="74">
        <v>4093</v>
      </c>
    </row>
    <row r="70" spans="1:7" ht="31.5" x14ac:dyDescent="0.45">
      <c r="A70" s="28" t="s">
        <v>359</v>
      </c>
      <c r="B70" s="76" t="s">
        <v>274</v>
      </c>
      <c r="C70" s="56" t="s">
        <v>315</v>
      </c>
      <c r="D70" s="56"/>
      <c r="E70" s="23" t="s">
        <v>326</v>
      </c>
      <c r="F70" s="74">
        <v>676</v>
      </c>
    </row>
    <row r="71" spans="1:7" ht="31.5" x14ac:dyDescent="0.45">
      <c r="A71" s="28" t="s">
        <v>359</v>
      </c>
      <c r="B71" s="76" t="s">
        <v>274</v>
      </c>
      <c r="C71" s="56" t="s">
        <v>315</v>
      </c>
      <c r="D71" s="56"/>
      <c r="E71" s="23" t="s">
        <v>327</v>
      </c>
      <c r="F71" s="74">
        <v>689</v>
      </c>
    </row>
    <row r="72" spans="1:7" ht="31.5" x14ac:dyDescent="0.45">
      <c r="A72" s="28" t="s">
        <v>359</v>
      </c>
      <c r="B72" s="76" t="s">
        <v>274</v>
      </c>
      <c r="C72" s="56" t="s">
        <v>315</v>
      </c>
      <c r="D72" s="56"/>
      <c r="E72" s="23" t="s">
        <v>328</v>
      </c>
      <c r="F72" s="74">
        <v>1702</v>
      </c>
    </row>
    <row r="73" spans="1:7" x14ac:dyDescent="0.45">
      <c r="A73" s="7" t="s">
        <v>223</v>
      </c>
      <c r="B73" s="76" t="s">
        <v>274</v>
      </c>
      <c r="C73" s="55" t="s">
        <v>224</v>
      </c>
      <c r="D73" s="55"/>
      <c r="E73" s="9" t="s">
        <v>225</v>
      </c>
      <c r="F73" s="74">
        <v>1850</v>
      </c>
    </row>
    <row r="74" spans="1:7" x14ac:dyDescent="0.45">
      <c r="A74" s="7" t="s">
        <v>223</v>
      </c>
      <c r="B74" s="76" t="s">
        <v>274</v>
      </c>
      <c r="C74" s="55" t="s">
        <v>224</v>
      </c>
      <c r="D74" s="55"/>
      <c r="E74" s="9" t="s">
        <v>226</v>
      </c>
      <c r="F74" s="74">
        <v>2650</v>
      </c>
    </row>
    <row r="75" spans="1:7" x14ac:dyDescent="0.45">
      <c r="A75" s="7" t="s">
        <v>223</v>
      </c>
      <c r="B75" s="76" t="s">
        <v>274</v>
      </c>
      <c r="C75" s="55" t="s">
        <v>224</v>
      </c>
      <c r="D75" s="55"/>
      <c r="E75" s="9" t="s">
        <v>227</v>
      </c>
      <c r="F75" s="74">
        <v>1945</v>
      </c>
    </row>
    <row r="76" spans="1:7" x14ac:dyDescent="0.45">
      <c r="A76" s="7" t="s">
        <v>223</v>
      </c>
      <c r="B76" s="76" t="s">
        <v>274</v>
      </c>
      <c r="C76" s="55" t="s">
        <v>224</v>
      </c>
      <c r="D76" s="55"/>
      <c r="E76" s="9" t="s">
        <v>228</v>
      </c>
      <c r="F76" s="74">
        <v>1849</v>
      </c>
      <c r="G76" s="11"/>
    </row>
    <row r="77" spans="1:7" x14ac:dyDescent="0.45">
      <c r="A77" s="7" t="s">
        <v>223</v>
      </c>
      <c r="B77" s="76" t="s">
        <v>274</v>
      </c>
      <c r="C77" s="55" t="s">
        <v>229</v>
      </c>
      <c r="D77" s="55"/>
      <c r="E77" s="9" t="s">
        <v>230</v>
      </c>
      <c r="F77" s="74">
        <v>11255</v>
      </c>
    </row>
    <row r="78" spans="1:7" x14ac:dyDescent="0.45">
      <c r="A78" s="71" t="s">
        <v>231</v>
      </c>
      <c r="B78" s="78" t="s">
        <v>274</v>
      </c>
      <c r="C78" s="55" t="s">
        <v>391</v>
      </c>
      <c r="D78" s="55"/>
      <c r="E78" s="9" t="s">
        <v>234</v>
      </c>
      <c r="F78" s="74">
        <v>1450</v>
      </c>
    </row>
    <row r="79" spans="1:7" x14ac:dyDescent="0.45">
      <c r="A79" s="7" t="s">
        <v>231</v>
      </c>
      <c r="B79" s="78" t="s">
        <v>274</v>
      </c>
      <c r="C79" s="57" t="s">
        <v>391</v>
      </c>
      <c r="D79" s="57"/>
      <c r="E79" s="12" t="s">
        <v>235</v>
      </c>
      <c r="F79" s="74">
        <v>1450</v>
      </c>
    </row>
    <row r="80" spans="1:7" ht="14.25" x14ac:dyDescent="0.45">
      <c r="A80" s="28" t="s">
        <v>394</v>
      </c>
      <c r="B80" s="77" t="s">
        <v>274</v>
      </c>
      <c r="C80" s="84" t="s">
        <v>385</v>
      </c>
      <c r="D80" s="84" t="s">
        <v>16</v>
      </c>
      <c r="E80" s="84" t="s">
        <v>386</v>
      </c>
      <c r="F80" s="73"/>
    </row>
    <row r="81" spans="1:8" ht="28.5" x14ac:dyDescent="0.45">
      <c r="A81" s="28" t="s">
        <v>394</v>
      </c>
      <c r="B81" s="77" t="s">
        <v>274</v>
      </c>
      <c r="C81" s="82" t="s">
        <v>387</v>
      </c>
      <c r="D81" s="82" t="s">
        <v>16</v>
      </c>
      <c r="E81" s="82" t="s">
        <v>388</v>
      </c>
      <c r="F81" s="73"/>
    </row>
    <row r="82" spans="1:8" x14ac:dyDescent="0.45">
      <c r="A82" s="2" t="s">
        <v>6</v>
      </c>
      <c r="B82" s="76"/>
      <c r="C82" s="54" t="s">
        <v>12</v>
      </c>
      <c r="D82" s="54"/>
      <c r="E82" s="4" t="s">
        <v>13</v>
      </c>
      <c r="F82" s="47">
        <v>6260</v>
      </c>
    </row>
    <row r="83" spans="1:8" x14ac:dyDescent="0.45">
      <c r="A83" s="2" t="s">
        <v>14</v>
      </c>
      <c r="B83" s="76"/>
      <c r="C83" s="54" t="s">
        <v>351</v>
      </c>
      <c r="D83" s="54"/>
      <c r="E83" s="4" t="s">
        <v>17</v>
      </c>
      <c r="F83" s="47">
        <v>3000</v>
      </c>
    </row>
    <row r="84" spans="1:8" x14ac:dyDescent="0.45">
      <c r="A84" s="2" t="s">
        <v>26</v>
      </c>
      <c r="B84" s="76"/>
      <c r="C84" s="54" t="s">
        <v>27</v>
      </c>
      <c r="D84" s="54"/>
      <c r="E84" s="4" t="s">
        <v>29</v>
      </c>
      <c r="F84" s="47">
        <v>1871</v>
      </c>
    </row>
    <row r="85" spans="1:8" x14ac:dyDescent="0.45">
      <c r="A85" s="2" t="s">
        <v>30</v>
      </c>
      <c r="B85" s="76"/>
      <c r="C85" s="54" t="s">
        <v>31</v>
      </c>
      <c r="D85" s="54"/>
      <c r="E85" s="4" t="s">
        <v>33</v>
      </c>
      <c r="F85" s="47">
        <v>7331</v>
      </c>
      <c r="G85" s="14"/>
    </row>
    <row r="86" spans="1:8" x14ac:dyDescent="0.45">
      <c r="A86" s="7" t="s">
        <v>34</v>
      </c>
      <c r="B86" s="78"/>
      <c r="C86" s="55" t="s">
        <v>127</v>
      </c>
      <c r="D86" s="55"/>
      <c r="E86" s="9" t="s">
        <v>131</v>
      </c>
      <c r="F86" s="74">
        <v>2130</v>
      </c>
    </row>
    <row r="87" spans="1:8" x14ac:dyDescent="0.45">
      <c r="A87" s="7" t="s">
        <v>34</v>
      </c>
      <c r="B87" s="78"/>
      <c r="C87" s="55" t="s">
        <v>127</v>
      </c>
      <c r="D87" s="55"/>
      <c r="E87" s="9" t="s">
        <v>132</v>
      </c>
      <c r="F87" s="74">
        <v>1786</v>
      </c>
      <c r="G87" s="14"/>
    </row>
    <row r="88" spans="1:8" x14ac:dyDescent="0.45">
      <c r="A88" s="7" t="s">
        <v>34</v>
      </c>
      <c r="B88" s="78"/>
      <c r="C88" s="59" t="s">
        <v>127</v>
      </c>
      <c r="D88" s="59"/>
      <c r="E88" s="89" t="s">
        <v>128</v>
      </c>
      <c r="F88" s="74">
        <v>1844</v>
      </c>
    </row>
    <row r="89" spans="1:8" x14ac:dyDescent="0.45">
      <c r="A89" s="7" t="s">
        <v>34</v>
      </c>
      <c r="B89" s="78"/>
      <c r="C89" s="55" t="s">
        <v>127</v>
      </c>
      <c r="D89" s="55"/>
      <c r="E89" s="9" t="s">
        <v>129</v>
      </c>
      <c r="F89" s="47">
        <v>5760</v>
      </c>
    </row>
    <row r="90" spans="1:8" x14ac:dyDescent="0.45">
      <c r="A90" s="70" t="s">
        <v>42</v>
      </c>
      <c r="B90" s="76"/>
      <c r="C90" s="54" t="s">
        <v>43</v>
      </c>
      <c r="D90" s="54"/>
      <c r="E90" s="4" t="s">
        <v>45</v>
      </c>
      <c r="F90" s="47">
        <v>3084</v>
      </c>
    </row>
    <row r="91" spans="1:8" x14ac:dyDescent="0.45">
      <c r="A91" s="62" t="s">
        <v>42</v>
      </c>
      <c r="B91" s="76"/>
      <c r="C91" s="54" t="s">
        <v>43</v>
      </c>
      <c r="D91" s="54"/>
      <c r="E91" s="4" t="s">
        <v>46</v>
      </c>
      <c r="F91" s="47">
        <v>3266</v>
      </c>
      <c r="H91" s="14"/>
    </row>
    <row r="92" spans="1:8" x14ac:dyDescent="0.45">
      <c r="A92" s="2" t="s">
        <v>42</v>
      </c>
      <c r="B92" s="76"/>
      <c r="C92" s="54" t="s">
        <v>47</v>
      </c>
      <c r="D92" s="54"/>
      <c r="E92" s="4" t="s">
        <v>48</v>
      </c>
      <c r="F92" s="47">
        <v>2333</v>
      </c>
    </row>
    <row r="93" spans="1:8" x14ac:dyDescent="0.45">
      <c r="A93" s="2" t="s">
        <v>42</v>
      </c>
      <c r="B93" s="76"/>
      <c r="C93" s="54" t="s">
        <v>47</v>
      </c>
      <c r="D93" s="54"/>
      <c r="E93" s="4" t="s">
        <v>49</v>
      </c>
      <c r="F93" s="47">
        <v>2300</v>
      </c>
    </row>
    <row r="94" spans="1:8" x14ac:dyDescent="0.45">
      <c r="A94" s="2" t="s">
        <v>42</v>
      </c>
      <c r="B94" s="76"/>
      <c r="C94" s="54" t="s">
        <v>47</v>
      </c>
      <c r="D94" s="54"/>
      <c r="E94" s="4" t="s">
        <v>50</v>
      </c>
      <c r="F94" s="47">
        <v>2300</v>
      </c>
    </row>
    <row r="95" spans="1:8" x14ac:dyDescent="0.45">
      <c r="A95" s="2" t="s">
        <v>42</v>
      </c>
      <c r="B95" s="76"/>
      <c r="C95" s="54" t="s">
        <v>47</v>
      </c>
      <c r="D95" s="54"/>
      <c r="E95" s="4" t="s">
        <v>51</v>
      </c>
      <c r="F95" s="47">
        <v>2300</v>
      </c>
    </row>
    <row r="96" spans="1:8" x14ac:dyDescent="0.45">
      <c r="A96" s="2" t="s">
        <v>42</v>
      </c>
      <c r="B96" s="76"/>
      <c r="C96" s="54" t="s">
        <v>47</v>
      </c>
      <c r="D96" s="54"/>
      <c r="E96" s="4" t="s">
        <v>52</v>
      </c>
      <c r="F96" s="47">
        <v>2300</v>
      </c>
    </row>
    <row r="97" spans="1:7" x14ac:dyDescent="0.45">
      <c r="A97" s="2" t="s">
        <v>42</v>
      </c>
      <c r="B97" s="76"/>
      <c r="C97" s="54" t="s">
        <v>47</v>
      </c>
      <c r="D97" s="54"/>
      <c r="E97" s="4" t="s">
        <v>53</v>
      </c>
      <c r="F97" s="47">
        <v>2300</v>
      </c>
    </row>
    <row r="98" spans="1:7" x14ac:dyDescent="0.45">
      <c r="A98" s="2" t="s">
        <v>42</v>
      </c>
      <c r="B98" s="76"/>
      <c r="C98" s="54" t="s">
        <v>54</v>
      </c>
      <c r="D98" s="54"/>
      <c r="E98" s="4" t="s">
        <v>55</v>
      </c>
      <c r="F98" s="47">
        <v>2900</v>
      </c>
    </row>
    <row r="99" spans="1:7" x14ac:dyDescent="0.45">
      <c r="A99" s="2" t="s">
        <v>42</v>
      </c>
      <c r="B99" s="76"/>
      <c r="C99" s="54" t="s">
        <v>54</v>
      </c>
      <c r="D99" s="54"/>
      <c r="E99" s="4" t="s">
        <v>56</v>
      </c>
      <c r="F99" s="47">
        <v>2900</v>
      </c>
    </row>
    <row r="100" spans="1:7" x14ac:dyDescent="0.45">
      <c r="A100" s="2" t="s">
        <v>42</v>
      </c>
      <c r="B100" s="76"/>
      <c r="C100" s="54" t="s">
        <v>54</v>
      </c>
      <c r="D100" s="54"/>
      <c r="E100" s="4" t="s">
        <v>57</v>
      </c>
      <c r="F100" s="47">
        <v>4200</v>
      </c>
    </row>
    <row r="101" spans="1:7" x14ac:dyDescent="0.45">
      <c r="A101" s="2" t="s">
        <v>42</v>
      </c>
      <c r="B101" s="76"/>
      <c r="C101" s="54" t="s">
        <v>54</v>
      </c>
      <c r="D101" s="54"/>
      <c r="E101" s="4" t="s">
        <v>58</v>
      </c>
      <c r="F101" s="47">
        <v>1400</v>
      </c>
    </row>
    <row r="102" spans="1:7" x14ac:dyDescent="0.45">
      <c r="A102" s="2" t="s">
        <v>42</v>
      </c>
      <c r="B102" s="80"/>
      <c r="C102" s="54" t="s">
        <v>54</v>
      </c>
      <c r="D102" s="54"/>
      <c r="E102" s="4" t="s">
        <v>59</v>
      </c>
      <c r="F102" s="47">
        <v>1400</v>
      </c>
    </row>
    <row r="103" spans="1:7" x14ac:dyDescent="0.45">
      <c r="A103" s="2" t="s">
        <v>42</v>
      </c>
      <c r="B103" s="80"/>
      <c r="C103" s="54" t="s">
        <v>54</v>
      </c>
      <c r="D103" s="54"/>
      <c r="E103" s="4" t="s">
        <v>60</v>
      </c>
      <c r="F103" s="47">
        <v>1400</v>
      </c>
    </row>
    <row r="104" spans="1:7" x14ac:dyDescent="0.45">
      <c r="A104" s="2" t="s">
        <v>42</v>
      </c>
      <c r="B104" s="80"/>
      <c r="C104" s="54" t="s">
        <v>54</v>
      </c>
      <c r="D104" s="54"/>
      <c r="E104" s="4" t="s">
        <v>61</v>
      </c>
      <c r="F104" s="47">
        <v>2800</v>
      </c>
    </row>
    <row r="105" spans="1:7" x14ac:dyDescent="0.45">
      <c r="A105" s="2" t="s">
        <v>67</v>
      </c>
      <c r="B105" s="80"/>
      <c r="C105" s="54" t="s">
        <v>68</v>
      </c>
      <c r="D105" s="54"/>
      <c r="E105" s="4" t="s">
        <v>69</v>
      </c>
      <c r="F105" s="47">
        <v>3094</v>
      </c>
    </row>
    <row r="106" spans="1:7" x14ac:dyDescent="0.45">
      <c r="A106" s="88" t="s">
        <v>395</v>
      </c>
      <c r="B106" s="83"/>
      <c r="C106" s="55" t="s">
        <v>396</v>
      </c>
      <c r="D106" s="55"/>
      <c r="E106" s="35" t="s">
        <v>178</v>
      </c>
      <c r="F106" s="47"/>
      <c r="G106" s="14"/>
    </row>
    <row r="107" spans="1:7" x14ac:dyDescent="0.45">
      <c r="A107" s="28" t="s">
        <v>154</v>
      </c>
      <c r="B107" s="81"/>
      <c r="C107" s="56" t="s">
        <v>157</v>
      </c>
      <c r="D107" s="56"/>
      <c r="E107" s="23" t="s">
        <v>158</v>
      </c>
      <c r="F107" s="47">
        <v>2650</v>
      </c>
    </row>
    <row r="108" spans="1:7" x14ac:dyDescent="0.45">
      <c r="A108" s="28" t="s">
        <v>154</v>
      </c>
      <c r="B108" s="81"/>
      <c r="C108" s="56" t="s">
        <v>157</v>
      </c>
      <c r="D108" s="56"/>
      <c r="E108" s="23" t="s">
        <v>159</v>
      </c>
      <c r="F108" s="47">
        <v>3310</v>
      </c>
    </row>
    <row r="109" spans="1:7" x14ac:dyDescent="0.45">
      <c r="A109" s="72" t="s">
        <v>154</v>
      </c>
      <c r="B109" s="81"/>
      <c r="C109" s="56" t="s">
        <v>157</v>
      </c>
      <c r="D109" s="56"/>
      <c r="E109" s="23" t="s">
        <v>160</v>
      </c>
      <c r="F109" s="47">
        <v>3300</v>
      </c>
    </row>
    <row r="110" spans="1:7" x14ac:dyDescent="0.45">
      <c r="A110" s="72" t="s">
        <v>154</v>
      </c>
      <c r="B110" s="81"/>
      <c r="C110" s="56" t="s">
        <v>157</v>
      </c>
      <c r="D110" s="56"/>
      <c r="E110" s="23" t="s">
        <v>161</v>
      </c>
      <c r="F110" s="47">
        <v>3360</v>
      </c>
    </row>
    <row r="111" spans="1:7" x14ac:dyDescent="0.45">
      <c r="A111" s="72" t="s">
        <v>154</v>
      </c>
      <c r="B111" s="81"/>
      <c r="C111" s="56" t="s">
        <v>157</v>
      </c>
      <c r="D111" s="56"/>
      <c r="E111" s="23" t="s">
        <v>162</v>
      </c>
      <c r="F111" s="47">
        <v>3190</v>
      </c>
    </row>
    <row r="112" spans="1:7" x14ac:dyDescent="0.45">
      <c r="A112" s="73" t="s">
        <v>154</v>
      </c>
      <c r="B112" s="81"/>
      <c r="C112" s="56" t="s">
        <v>163</v>
      </c>
      <c r="D112" s="56"/>
      <c r="E112" s="23" t="s">
        <v>164</v>
      </c>
      <c r="F112" s="47">
        <v>3375</v>
      </c>
    </row>
    <row r="113" spans="1:7" x14ac:dyDescent="0.45">
      <c r="A113" s="73" t="s">
        <v>154</v>
      </c>
      <c r="B113" s="81"/>
      <c r="C113" s="56" t="s">
        <v>163</v>
      </c>
      <c r="D113" s="56"/>
      <c r="E113" s="23" t="s">
        <v>165</v>
      </c>
      <c r="F113" s="47">
        <v>3375</v>
      </c>
    </row>
    <row r="114" spans="1:7" x14ac:dyDescent="0.45">
      <c r="A114" s="73" t="s">
        <v>154</v>
      </c>
      <c r="B114" s="81"/>
      <c r="C114" s="56" t="s">
        <v>163</v>
      </c>
      <c r="D114" s="56"/>
      <c r="E114" s="23" t="s">
        <v>166</v>
      </c>
      <c r="F114" s="47">
        <v>3375</v>
      </c>
    </row>
    <row r="115" spans="1:7" x14ac:dyDescent="0.45">
      <c r="A115" s="73" t="s">
        <v>154</v>
      </c>
      <c r="B115" s="81"/>
      <c r="C115" s="56" t="s">
        <v>167</v>
      </c>
      <c r="D115" s="56"/>
      <c r="E115" s="23" t="s">
        <v>169</v>
      </c>
      <c r="F115" s="47">
        <v>1674</v>
      </c>
    </row>
    <row r="116" spans="1:7" x14ac:dyDescent="0.45">
      <c r="A116" s="73" t="s">
        <v>154</v>
      </c>
      <c r="B116" s="81"/>
      <c r="C116" s="56" t="s">
        <v>167</v>
      </c>
      <c r="D116" s="56"/>
      <c r="E116" s="23" t="s">
        <v>170</v>
      </c>
      <c r="F116" s="47">
        <v>1400</v>
      </c>
    </row>
    <row r="117" spans="1:7" x14ac:dyDescent="0.45">
      <c r="A117" s="73" t="s">
        <v>154</v>
      </c>
      <c r="B117" s="81"/>
      <c r="C117" s="56" t="s">
        <v>171</v>
      </c>
      <c r="D117" s="56"/>
      <c r="E117" s="23" t="s">
        <v>172</v>
      </c>
      <c r="F117" s="47">
        <v>4500</v>
      </c>
    </row>
    <row r="118" spans="1:7" x14ac:dyDescent="0.45">
      <c r="A118" s="73" t="s">
        <v>154</v>
      </c>
      <c r="B118" s="81"/>
      <c r="C118" s="56" t="s">
        <v>171</v>
      </c>
      <c r="D118" s="56"/>
      <c r="E118" s="23" t="s">
        <v>173</v>
      </c>
      <c r="F118" s="47">
        <v>1284</v>
      </c>
    </row>
    <row r="119" spans="1:7" x14ac:dyDescent="0.45">
      <c r="A119" s="73" t="s">
        <v>154</v>
      </c>
      <c r="B119" s="81"/>
      <c r="C119" s="56" t="s">
        <v>171</v>
      </c>
      <c r="D119" s="56"/>
      <c r="E119" s="23" t="s">
        <v>174</v>
      </c>
      <c r="F119" s="47">
        <v>1243</v>
      </c>
    </row>
    <row r="120" spans="1:7" x14ac:dyDescent="0.45">
      <c r="A120" s="73" t="s">
        <v>154</v>
      </c>
      <c r="B120" s="81"/>
      <c r="C120" s="56" t="s">
        <v>171</v>
      </c>
      <c r="D120" s="56"/>
      <c r="E120" s="23" t="s">
        <v>175</v>
      </c>
      <c r="F120" s="47">
        <v>1243</v>
      </c>
    </row>
    <row r="121" spans="1:7" x14ac:dyDescent="0.45">
      <c r="A121" s="73" t="s">
        <v>154</v>
      </c>
      <c r="B121" s="81"/>
      <c r="C121" s="64" t="s">
        <v>171</v>
      </c>
      <c r="D121" s="64"/>
      <c r="E121" s="23" t="s">
        <v>168</v>
      </c>
      <c r="F121" s="67">
        <v>6700</v>
      </c>
    </row>
    <row r="122" spans="1:7" x14ac:dyDescent="0.45">
      <c r="A122" s="73" t="s">
        <v>154</v>
      </c>
      <c r="B122" s="81"/>
      <c r="C122" s="64" t="s">
        <v>171</v>
      </c>
      <c r="D122" s="64"/>
      <c r="E122" s="23" t="s">
        <v>176</v>
      </c>
      <c r="F122" s="67">
        <v>4200</v>
      </c>
    </row>
    <row r="123" spans="1:7" x14ac:dyDescent="0.45">
      <c r="A123" s="73" t="s">
        <v>362</v>
      </c>
      <c r="B123" s="81"/>
      <c r="C123" s="59" t="s">
        <v>280</v>
      </c>
      <c r="D123" s="59"/>
      <c r="E123" s="23" t="s">
        <v>281</v>
      </c>
      <c r="F123" s="67">
        <v>3750</v>
      </c>
    </row>
    <row r="124" spans="1:7" x14ac:dyDescent="0.45">
      <c r="A124" s="62" t="s">
        <v>179</v>
      </c>
      <c r="B124" s="80"/>
      <c r="C124" s="65" t="s">
        <v>366</v>
      </c>
      <c r="D124" s="65"/>
      <c r="E124" s="4" t="s">
        <v>393</v>
      </c>
      <c r="F124" s="67"/>
    </row>
    <row r="125" spans="1:7" x14ac:dyDescent="0.45">
      <c r="A125" s="68" t="s">
        <v>210</v>
      </c>
      <c r="B125" s="81"/>
      <c r="C125" s="59" t="s">
        <v>384</v>
      </c>
      <c r="D125" s="59"/>
      <c r="E125" s="9" t="s">
        <v>212</v>
      </c>
      <c r="F125" s="90">
        <v>2153</v>
      </c>
      <c r="G125" s="14"/>
    </row>
    <row r="126" spans="1:7" x14ac:dyDescent="0.45">
      <c r="A126" s="68" t="s">
        <v>210</v>
      </c>
      <c r="B126" s="83"/>
      <c r="C126" s="59" t="s">
        <v>213</v>
      </c>
      <c r="D126" s="59"/>
      <c r="E126" s="9" t="s">
        <v>214</v>
      </c>
      <c r="F126" s="67">
        <v>730</v>
      </c>
    </row>
    <row r="127" spans="1:7" x14ac:dyDescent="0.45">
      <c r="A127" s="68" t="s">
        <v>210</v>
      </c>
      <c r="B127" s="83"/>
      <c r="C127" s="59" t="s">
        <v>213</v>
      </c>
      <c r="D127" s="59"/>
      <c r="E127" s="9" t="s">
        <v>215</v>
      </c>
      <c r="F127" s="67">
        <v>730</v>
      </c>
    </row>
    <row r="128" spans="1:7" x14ac:dyDescent="0.45">
      <c r="A128" s="68" t="s">
        <v>210</v>
      </c>
      <c r="B128" s="83"/>
      <c r="C128" s="59" t="s">
        <v>216</v>
      </c>
      <c r="D128" s="59"/>
      <c r="E128" s="9" t="s">
        <v>217</v>
      </c>
      <c r="F128" s="67">
        <v>1297</v>
      </c>
    </row>
    <row r="129" spans="1:7" x14ac:dyDescent="0.45">
      <c r="A129" s="62" t="s">
        <v>75</v>
      </c>
      <c r="B129" s="80"/>
      <c r="C129" s="65" t="s">
        <v>76</v>
      </c>
      <c r="D129" s="65"/>
      <c r="E129" s="4" t="s">
        <v>77</v>
      </c>
      <c r="F129" s="67">
        <v>15990</v>
      </c>
    </row>
    <row r="130" spans="1:7" ht="31.5" x14ac:dyDescent="0.45">
      <c r="A130" s="62" t="s">
        <v>78</v>
      </c>
      <c r="B130" s="80"/>
      <c r="C130" s="65" t="s">
        <v>79</v>
      </c>
      <c r="D130" s="65"/>
      <c r="E130" s="4" t="s">
        <v>80</v>
      </c>
      <c r="F130" s="67">
        <v>15500</v>
      </c>
    </row>
    <row r="131" spans="1:7" ht="31.5" x14ac:dyDescent="0.45">
      <c r="A131" s="62" t="s">
        <v>78</v>
      </c>
      <c r="B131" s="80"/>
      <c r="C131" s="65" t="s">
        <v>79</v>
      </c>
      <c r="D131" s="65"/>
      <c r="E131" s="4" t="s">
        <v>81</v>
      </c>
      <c r="F131" s="67">
        <v>31688</v>
      </c>
    </row>
    <row r="132" spans="1:7" x14ac:dyDescent="0.45">
      <c r="A132" s="62" t="s">
        <v>179</v>
      </c>
      <c r="B132" s="80"/>
      <c r="C132" s="65" t="s">
        <v>367</v>
      </c>
      <c r="D132" s="65"/>
      <c r="E132" s="4" t="s">
        <v>368</v>
      </c>
      <c r="F132" s="67"/>
      <c r="G132" s="14"/>
    </row>
    <row r="133" spans="1:7" x14ac:dyDescent="0.45">
      <c r="A133" s="62" t="s">
        <v>179</v>
      </c>
      <c r="B133" s="80"/>
      <c r="C133" s="65" t="s">
        <v>367</v>
      </c>
      <c r="D133" s="65"/>
      <c r="E133" s="4" t="s">
        <v>369</v>
      </c>
      <c r="F133" s="67"/>
      <c r="G133" s="14"/>
    </row>
    <row r="134" spans="1:7" x14ac:dyDescent="0.45">
      <c r="A134" s="62" t="s">
        <v>179</v>
      </c>
      <c r="B134" s="80"/>
      <c r="C134" s="65" t="s">
        <v>367</v>
      </c>
      <c r="D134" s="65"/>
      <c r="E134" s="4" t="s">
        <v>370</v>
      </c>
      <c r="F134" s="67"/>
      <c r="G134" s="14"/>
    </row>
    <row r="135" spans="1:7" x14ac:dyDescent="0.45">
      <c r="A135" s="62" t="s">
        <v>179</v>
      </c>
      <c r="B135" s="80"/>
      <c r="C135" s="65" t="s">
        <v>367</v>
      </c>
      <c r="D135" s="65"/>
      <c r="E135" s="4" t="s">
        <v>371</v>
      </c>
      <c r="F135" s="67"/>
      <c r="G135" s="14"/>
    </row>
    <row r="136" spans="1:7" x14ac:dyDescent="0.5">
      <c r="A136" s="62" t="s">
        <v>363</v>
      </c>
      <c r="B136" s="81"/>
      <c r="C136" s="87" t="s">
        <v>389</v>
      </c>
      <c r="D136" s="87"/>
      <c r="E136" s="82" t="s">
        <v>390</v>
      </c>
      <c r="F136" s="28"/>
    </row>
    <row r="137" spans="1:7" ht="14.25" x14ac:dyDescent="0.45">
      <c r="A137" s="62" t="s">
        <v>179</v>
      </c>
      <c r="B137" s="81"/>
      <c r="C137" s="85" t="s">
        <v>372</v>
      </c>
      <c r="D137" s="85"/>
      <c r="E137" s="82" t="s">
        <v>373</v>
      </c>
      <c r="F137" s="67"/>
    </row>
    <row r="138" spans="1:7" ht="14.25" x14ac:dyDescent="0.45">
      <c r="A138" s="62" t="s">
        <v>179</v>
      </c>
      <c r="B138" s="81"/>
      <c r="C138" s="85" t="s">
        <v>372</v>
      </c>
      <c r="D138" s="85"/>
      <c r="E138" s="82" t="s">
        <v>374</v>
      </c>
      <c r="F138" s="67"/>
    </row>
    <row r="139" spans="1:7" ht="14.25" x14ac:dyDescent="0.45">
      <c r="A139" s="62" t="s">
        <v>179</v>
      </c>
      <c r="B139" s="81"/>
      <c r="C139" s="85" t="s">
        <v>372</v>
      </c>
      <c r="D139" s="85" t="s">
        <v>8</v>
      </c>
      <c r="E139" s="82" t="s">
        <v>375</v>
      </c>
      <c r="F139" s="67"/>
    </row>
    <row r="140" spans="1:7" ht="14.25" x14ac:dyDescent="0.45">
      <c r="A140" s="62" t="s">
        <v>179</v>
      </c>
      <c r="B140" s="81"/>
      <c r="C140" s="82" t="s">
        <v>376</v>
      </c>
      <c r="D140" s="82" t="s">
        <v>8</v>
      </c>
      <c r="E140" s="82" t="s">
        <v>377</v>
      </c>
      <c r="F140" s="73"/>
    </row>
    <row r="141" spans="1:7" ht="14.25" x14ac:dyDescent="0.45">
      <c r="A141" s="62" t="s">
        <v>179</v>
      </c>
      <c r="B141" s="81"/>
      <c r="C141" s="82" t="s">
        <v>376</v>
      </c>
      <c r="D141" s="82" t="s">
        <v>8</v>
      </c>
      <c r="E141" s="82" t="s">
        <v>378</v>
      </c>
      <c r="F141" s="73"/>
    </row>
    <row r="142" spans="1:7" ht="14.25" x14ac:dyDescent="0.45">
      <c r="A142" s="73" t="s">
        <v>179</v>
      </c>
      <c r="B142" s="81"/>
      <c r="C142" s="82" t="s">
        <v>379</v>
      </c>
      <c r="D142" s="82" t="s">
        <v>44</v>
      </c>
      <c r="E142" s="82" t="s">
        <v>380</v>
      </c>
      <c r="F142" s="73"/>
    </row>
    <row r="143" spans="1:7" x14ac:dyDescent="0.45">
      <c r="A143" s="73"/>
      <c r="B143" s="81"/>
      <c r="C143" s="55"/>
      <c r="D143" s="55"/>
      <c r="E143" s="23"/>
      <c r="F143" s="74"/>
    </row>
    <row r="144" spans="1:7" x14ac:dyDescent="0.45">
      <c r="C144" s="64"/>
      <c r="D144" s="64"/>
      <c r="E144" s="24"/>
      <c r="F144" s="74"/>
    </row>
    <row r="151" spans="6:7" ht="16.149999999999999" thickBot="1" x14ac:dyDescent="0.55000000000000004"/>
    <row r="152" spans="6:7" x14ac:dyDescent="0.5">
      <c r="F152" s="50">
        <f>SUM(F2:F140)</f>
        <v>411857</v>
      </c>
      <c r="G152" s="32"/>
    </row>
    <row r="153" spans="6:7" ht="29.25" thickBot="1" x14ac:dyDescent="0.55000000000000004">
      <c r="F153" s="51" t="s">
        <v>310</v>
      </c>
      <c r="G153" s="31"/>
    </row>
  </sheetData>
  <sortState ref="A2:K153">
    <sortCondition ref="B2:B15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tabSelected="1" workbookViewId="0">
      <selection activeCell="E2" sqref="E2"/>
    </sheetView>
  </sheetViews>
  <sheetFormatPr defaultRowHeight="14.25" x14ac:dyDescent="0.45"/>
  <cols>
    <col min="1" max="1" width="21.6640625" style="94" bestFit="1" customWidth="1"/>
    <col min="2" max="2" width="26.19921875" style="94" customWidth="1"/>
    <col min="3" max="3" width="10.53125" style="94" bestFit="1" customWidth="1"/>
    <col min="4" max="4" width="9.796875" style="94" bestFit="1" customWidth="1"/>
    <col min="5" max="5" width="16.265625" style="94" customWidth="1"/>
    <col min="6" max="7" width="17.19921875" style="94" bestFit="1" customWidth="1"/>
    <col min="8" max="8" width="19.1328125" style="94" bestFit="1" customWidth="1"/>
    <col min="9" max="9" width="12.1328125" style="94" bestFit="1" customWidth="1"/>
    <col min="10" max="16384" width="9.06640625" style="94"/>
  </cols>
  <sheetData>
    <row r="1" spans="1:9" x14ac:dyDescent="0.45">
      <c r="A1" s="91" t="s">
        <v>0</v>
      </c>
      <c r="B1" s="92" t="s">
        <v>2</v>
      </c>
      <c r="C1" s="91" t="s">
        <v>4</v>
      </c>
      <c r="D1" s="93" t="s">
        <v>397</v>
      </c>
      <c r="E1" s="93" t="s">
        <v>424</v>
      </c>
      <c r="F1" s="93" t="s">
        <v>408</v>
      </c>
      <c r="G1" s="93" t="s">
        <v>409</v>
      </c>
      <c r="H1" s="93" t="s">
        <v>414</v>
      </c>
      <c r="I1" s="93" t="s">
        <v>415</v>
      </c>
    </row>
    <row r="2" spans="1:9" x14ac:dyDescent="0.45">
      <c r="A2" s="95" t="s">
        <v>26</v>
      </c>
      <c r="B2" s="96" t="s">
        <v>27</v>
      </c>
      <c r="C2" s="97" t="s">
        <v>29</v>
      </c>
      <c r="D2" s="94">
        <v>2015</v>
      </c>
      <c r="E2" s="94">
        <v>5</v>
      </c>
      <c r="F2" s="98">
        <f>SUM(E2*595)</f>
        <v>2975</v>
      </c>
      <c r="G2" s="98">
        <f>SUM(E2*655)</f>
        <v>3275</v>
      </c>
      <c r="I2" s="120" t="s">
        <v>423</v>
      </c>
    </row>
    <row r="3" spans="1:9" x14ac:dyDescent="0.45">
      <c r="A3" s="95" t="s">
        <v>30</v>
      </c>
      <c r="B3" s="96" t="s">
        <v>31</v>
      </c>
      <c r="C3" s="97" t="s">
        <v>33</v>
      </c>
      <c r="D3" s="94">
        <v>2015</v>
      </c>
      <c r="E3" s="94">
        <v>5</v>
      </c>
      <c r="F3" s="98">
        <f t="shared" ref="F3:F66" si="0">SUM(E3*595)</f>
        <v>2975</v>
      </c>
      <c r="G3" s="98">
        <f t="shared" ref="G3:G66" si="1">SUM(E3*655)</f>
        <v>3275</v>
      </c>
      <c r="I3" s="120" t="s">
        <v>423</v>
      </c>
    </row>
    <row r="4" spans="1:9" x14ac:dyDescent="0.45">
      <c r="A4" s="95" t="s">
        <v>75</v>
      </c>
      <c r="B4" s="96" t="s">
        <v>76</v>
      </c>
      <c r="C4" s="97" t="s">
        <v>77</v>
      </c>
      <c r="D4" s="94">
        <v>2015</v>
      </c>
      <c r="E4" s="94">
        <v>6</v>
      </c>
      <c r="F4" s="98">
        <f t="shared" si="0"/>
        <v>3570</v>
      </c>
      <c r="G4" s="98">
        <f t="shared" si="1"/>
        <v>3930</v>
      </c>
      <c r="I4" s="120" t="s">
        <v>423</v>
      </c>
    </row>
    <row r="5" spans="1:9" x14ac:dyDescent="0.45">
      <c r="A5" s="95" t="s">
        <v>6</v>
      </c>
      <c r="B5" s="96" t="s">
        <v>7</v>
      </c>
      <c r="C5" s="97" t="s">
        <v>9</v>
      </c>
      <c r="D5" s="94">
        <v>2016</v>
      </c>
      <c r="E5" s="94">
        <v>1</v>
      </c>
      <c r="F5" s="98">
        <f t="shared" si="0"/>
        <v>595</v>
      </c>
      <c r="G5" s="98">
        <f t="shared" si="1"/>
        <v>655</v>
      </c>
      <c r="H5" s="120" t="s">
        <v>421</v>
      </c>
      <c r="I5" s="121" t="s">
        <v>416</v>
      </c>
    </row>
    <row r="6" spans="1:9" x14ac:dyDescent="0.45">
      <c r="A6" s="95" t="s">
        <v>6</v>
      </c>
      <c r="B6" s="96" t="s">
        <v>10</v>
      </c>
      <c r="C6" s="97" t="s">
        <v>11</v>
      </c>
      <c r="D6" s="94">
        <v>2016</v>
      </c>
      <c r="E6" s="94">
        <v>1</v>
      </c>
      <c r="F6" s="98">
        <f t="shared" si="0"/>
        <v>595</v>
      </c>
      <c r="G6" s="98">
        <f t="shared" si="1"/>
        <v>655</v>
      </c>
      <c r="H6" s="120" t="s">
        <v>421</v>
      </c>
      <c r="I6" s="121" t="s">
        <v>416</v>
      </c>
    </row>
    <row r="7" spans="1:9" x14ac:dyDescent="0.45">
      <c r="A7" s="95" t="s">
        <v>6</v>
      </c>
      <c r="B7" s="96" t="s">
        <v>12</v>
      </c>
      <c r="C7" s="97" t="s">
        <v>13</v>
      </c>
      <c r="D7" s="94">
        <v>2016</v>
      </c>
      <c r="E7" s="94">
        <v>2</v>
      </c>
      <c r="F7" s="98">
        <f t="shared" si="0"/>
        <v>1190</v>
      </c>
      <c r="G7" s="98">
        <f t="shared" si="1"/>
        <v>1310</v>
      </c>
      <c r="H7" s="120" t="s">
        <v>422</v>
      </c>
      <c r="I7" s="121" t="s">
        <v>416</v>
      </c>
    </row>
    <row r="8" spans="1:9" x14ac:dyDescent="0.45">
      <c r="A8" s="95" t="s">
        <v>14</v>
      </c>
      <c r="B8" s="96" t="s">
        <v>351</v>
      </c>
      <c r="C8" s="97" t="s">
        <v>17</v>
      </c>
      <c r="D8" s="94">
        <v>2016</v>
      </c>
      <c r="E8" s="94">
        <v>4</v>
      </c>
      <c r="F8" s="98">
        <f t="shared" si="0"/>
        <v>2380</v>
      </c>
      <c r="G8" s="98">
        <f t="shared" si="1"/>
        <v>2620</v>
      </c>
      <c r="I8" s="120" t="s">
        <v>423</v>
      </c>
    </row>
    <row r="9" spans="1:9" x14ac:dyDescent="0.45">
      <c r="A9" s="95" t="s">
        <v>18</v>
      </c>
      <c r="B9" s="96" t="s">
        <v>23</v>
      </c>
      <c r="C9" s="97" t="s">
        <v>24</v>
      </c>
      <c r="D9" s="94">
        <v>2016</v>
      </c>
      <c r="E9" s="94">
        <v>4</v>
      </c>
      <c r="F9" s="98">
        <f t="shared" si="0"/>
        <v>2380</v>
      </c>
      <c r="G9" s="98">
        <f t="shared" si="1"/>
        <v>2620</v>
      </c>
      <c r="I9" s="120" t="s">
        <v>423</v>
      </c>
    </row>
    <row r="10" spans="1:9" x14ac:dyDescent="0.45">
      <c r="A10" s="95" t="s">
        <v>18</v>
      </c>
      <c r="B10" s="96" t="s">
        <v>23</v>
      </c>
      <c r="C10" s="97" t="s">
        <v>25</v>
      </c>
      <c r="D10" s="94">
        <v>2016</v>
      </c>
      <c r="E10" s="94">
        <v>4</v>
      </c>
      <c r="F10" s="98">
        <f t="shared" si="0"/>
        <v>2380</v>
      </c>
      <c r="G10" s="98">
        <f t="shared" si="1"/>
        <v>2620</v>
      </c>
      <c r="I10" s="120" t="s">
        <v>423</v>
      </c>
    </row>
    <row r="11" spans="1:9" x14ac:dyDescent="0.45">
      <c r="A11" s="95" t="s">
        <v>34</v>
      </c>
      <c r="B11" s="96" t="s">
        <v>38</v>
      </c>
      <c r="C11" s="97" t="s">
        <v>39</v>
      </c>
      <c r="D11" s="94">
        <v>2016</v>
      </c>
      <c r="E11" s="94">
        <v>2</v>
      </c>
      <c r="F11" s="98">
        <f t="shared" si="0"/>
        <v>1190</v>
      </c>
      <c r="G11" s="98">
        <f t="shared" si="1"/>
        <v>1310</v>
      </c>
      <c r="I11" s="120" t="s">
        <v>416</v>
      </c>
    </row>
    <row r="12" spans="1:9" x14ac:dyDescent="0.45">
      <c r="A12" s="95" t="s">
        <v>34</v>
      </c>
      <c r="B12" s="96" t="s">
        <v>400</v>
      </c>
      <c r="C12" s="97" t="s">
        <v>41</v>
      </c>
      <c r="D12" s="94">
        <v>2016</v>
      </c>
      <c r="E12" s="94">
        <v>1</v>
      </c>
      <c r="F12" s="98">
        <f t="shared" si="0"/>
        <v>595</v>
      </c>
      <c r="G12" s="98">
        <f t="shared" si="1"/>
        <v>655</v>
      </c>
      <c r="H12" s="120" t="s">
        <v>413</v>
      </c>
    </row>
    <row r="13" spans="1:9" x14ac:dyDescent="0.45">
      <c r="A13" s="95" t="s">
        <v>42</v>
      </c>
      <c r="B13" s="96" t="s">
        <v>43</v>
      </c>
      <c r="C13" s="97" t="s">
        <v>45</v>
      </c>
      <c r="D13" s="94">
        <v>2016</v>
      </c>
      <c r="E13" s="94">
        <v>4</v>
      </c>
      <c r="F13" s="98">
        <f t="shared" si="0"/>
        <v>2380</v>
      </c>
      <c r="G13" s="98">
        <f t="shared" si="1"/>
        <v>2620</v>
      </c>
      <c r="I13" s="120" t="s">
        <v>423</v>
      </c>
    </row>
    <row r="14" spans="1:9" x14ac:dyDescent="0.45">
      <c r="A14" s="95" t="s">
        <v>42</v>
      </c>
      <c r="B14" s="96" t="s">
        <v>43</v>
      </c>
      <c r="C14" s="97" t="s">
        <v>46</v>
      </c>
      <c r="D14" s="94">
        <v>2016</v>
      </c>
      <c r="E14" s="94">
        <v>4</v>
      </c>
      <c r="F14" s="98">
        <f t="shared" si="0"/>
        <v>2380</v>
      </c>
      <c r="G14" s="98">
        <f t="shared" si="1"/>
        <v>2620</v>
      </c>
      <c r="I14" s="120" t="s">
        <v>423</v>
      </c>
    </row>
    <row r="15" spans="1:9" x14ac:dyDescent="0.45">
      <c r="A15" s="95" t="s">
        <v>42</v>
      </c>
      <c r="B15" s="96" t="s">
        <v>47</v>
      </c>
      <c r="C15" s="97" t="s">
        <v>48</v>
      </c>
      <c r="D15" s="94">
        <v>2016</v>
      </c>
      <c r="E15" s="94">
        <v>4</v>
      </c>
      <c r="F15" s="98">
        <f t="shared" si="0"/>
        <v>2380</v>
      </c>
      <c r="G15" s="98">
        <f t="shared" si="1"/>
        <v>2620</v>
      </c>
      <c r="I15" s="120" t="s">
        <v>423</v>
      </c>
    </row>
    <row r="16" spans="1:9" x14ac:dyDescent="0.45">
      <c r="A16" s="95" t="s">
        <v>42</v>
      </c>
      <c r="B16" s="96" t="s">
        <v>47</v>
      </c>
      <c r="C16" s="97" t="s">
        <v>49</v>
      </c>
      <c r="D16" s="94">
        <v>2016</v>
      </c>
      <c r="E16" s="94">
        <v>4</v>
      </c>
      <c r="F16" s="98">
        <f t="shared" si="0"/>
        <v>2380</v>
      </c>
      <c r="G16" s="98">
        <f t="shared" si="1"/>
        <v>2620</v>
      </c>
      <c r="I16" s="120" t="s">
        <v>423</v>
      </c>
    </row>
    <row r="17" spans="1:9" x14ac:dyDescent="0.45">
      <c r="A17" s="95" t="s">
        <v>42</v>
      </c>
      <c r="B17" s="96" t="s">
        <v>47</v>
      </c>
      <c r="C17" s="97" t="s">
        <v>50</v>
      </c>
      <c r="D17" s="94">
        <v>2016</v>
      </c>
      <c r="E17" s="94">
        <v>4</v>
      </c>
      <c r="F17" s="98">
        <f t="shared" si="0"/>
        <v>2380</v>
      </c>
      <c r="G17" s="98">
        <f t="shared" si="1"/>
        <v>2620</v>
      </c>
      <c r="I17" s="120" t="s">
        <v>423</v>
      </c>
    </row>
    <row r="18" spans="1:9" x14ac:dyDescent="0.45">
      <c r="A18" s="95" t="s">
        <v>42</v>
      </c>
      <c r="B18" s="96" t="s">
        <v>47</v>
      </c>
      <c r="C18" s="97" t="s">
        <v>51</v>
      </c>
      <c r="D18" s="94">
        <v>2016</v>
      </c>
      <c r="E18" s="94">
        <v>4</v>
      </c>
      <c r="F18" s="98">
        <f t="shared" si="0"/>
        <v>2380</v>
      </c>
      <c r="G18" s="98">
        <f t="shared" si="1"/>
        <v>2620</v>
      </c>
      <c r="I18" s="120" t="s">
        <v>423</v>
      </c>
    </row>
    <row r="19" spans="1:9" x14ac:dyDescent="0.45">
      <c r="A19" s="95" t="s">
        <v>42</v>
      </c>
      <c r="B19" s="96" t="s">
        <v>47</v>
      </c>
      <c r="C19" s="97" t="s">
        <v>52</v>
      </c>
      <c r="D19" s="94">
        <v>2016</v>
      </c>
      <c r="E19" s="94">
        <v>4</v>
      </c>
      <c r="F19" s="98">
        <f t="shared" si="0"/>
        <v>2380</v>
      </c>
      <c r="G19" s="98">
        <f t="shared" si="1"/>
        <v>2620</v>
      </c>
      <c r="I19" s="120" t="s">
        <v>423</v>
      </c>
    </row>
    <row r="20" spans="1:9" x14ac:dyDescent="0.45">
      <c r="A20" s="95" t="s">
        <v>42</v>
      </c>
      <c r="B20" s="96" t="s">
        <v>47</v>
      </c>
      <c r="C20" s="97" t="s">
        <v>53</v>
      </c>
      <c r="D20" s="94">
        <v>2016</v>
      </c>
      <c r="E20" s="94">
        <v>4</v>
      </c>
      <c r="F20" s="98">
        <f t="shared" si="0"/>
        <v>2380</v>
      </c>
      <c r="G20" s="98">
        <f t="shared" si="1"/>
        <v>2620</v>
      </c>
      <c r="I20" s="120" t="s">
        <v>423</v>
      </c>
    </row>
    <row r="21" spans="1:9" x14ac:dyDescent="0.45">
      <c r="A21" s="95" t="s">
        <v>42</v>
      </c>
      <c r="B21" s="96" t="s">
        <v>54</v>
      </c>
      <c r="C21" s="97" t="s">
        <v>55</v>
      </c>
      <c r="D21" s="94">
        <v>2016</v>
      </c>
      <c r="E21" s="94">
        <v>4</v>
      </c>
      <c r="F21" s="98">
        <f t="shared" si="0"/>
        <v>2380</v>
      </c>
      <c r="G21" s="98">
        <f t="shared" si="1"/>
        <v>2620</v>
      </c>
      <c r="I21" s="120" t="s">
        <v>423</v>
      </c>
    </row>
    <row r="22" spans="1:9" x14ac:dyDescent="0.45">
      <c r="A22" s="95" t="s">
        <v>42</v>
      </c>
      <c r="B22" s="96" t="s">
        <v>54</v>
      </c>
      <c r="C22" s="97" t="s">
        <v>56</v>
      </c>
      <c r="D22" s="94">
        <v>2016</v>
      </c>
      <c r="E22" s="94">
        <v>4</v>
      </c>
      <c r="F22" s="98">
        <f t="shared" si="0"/>
        <v>2380</v>
      </c>
      <c r="G22" s="98">
        <f t="shared" si="1"/>
        <v>2620</v>
      </c>
      <c r="I22" s="120" t="s">
        <v>423</v>
      </c>
    </row>
    <row r="23" spans="1:9" x14ac:dyDescent="0.45">
      <c r="A23" s="95" t="s">
        <v>42</v>
      </c>
      <c r="B23" s="96" t="s">
        <v>54</v>
      </c>
      <c r="C23" s="97" t="s">
        <v>57</v>
      </c>
      <c r="D23" s="94">
        <v>2016</v>
      </c>
      <c r="E23" s="94">
        <v>4</v>
      </c>
      <c r="F23" s="98">
        <f t="shared" si="0"/>
        <v>2380</v>
      </c>
      <c r="G23" s="98">
        <f t="shared" si="1"/>
        <v>2620</v>
      </c>
      <c r="I23" s="120" t="s">
        <v>423</v>
      </c>
    </row>
    <row r="24" spans="1:9" x14ac:dyDescent="0.45">
      <c r="A24" s="95" t="s">
        <v>42</v>
      </c>
      <c r="B24" s="96" t="s">
        <v>54</v>
      </c>
      <c r="C24" s="97" t="s">
        <v>58</v>
      </c>
      <c r="D24" s="94">
        <v>2016</v>
      </c>
      <c r="E24" s="94">
        <v>4</v>
      </c>
      <c r="F24" s="98">
        <f t="shared" si="0"/>
        <v>2380</v>
      </c>
      <c r="G24" s="98">
        <f t="shared" si="1"/>
        <v>2620</v>
      </c>
      <c r="I24" s="120" t="s">
        <v>423</v>
      </c>
    </row>
    <row r="25" spans="1:9" x14ac:dyDescent="0.45">
      <c r="A25" s="95" t="s">
        <v>42</v>
      </c>
      <c r="B25" s="96" t="s">
        <v>54</v>
      </c>
      <c r="C25" s="97" t="s">
        <v>59</v>
      </c>
      <c r="D25" s="94">
        <v>2016</v>
      </c>
      <c r="E25" s="94">
        <v>4</v>
      </c>
      <c r="F25" s="98">
        <f t="shared" si="0"/>
        <v>2380</v>
      </c>
      <c r="G25" s="98">
        <f t="shared" si="1"/>
        <v>2620</v>
      </c>
      <c r="I25" s="120" t="s">
        <v>423</v>
      </c>
    </row>
    <row r="26" spans="1:9" x14ac:dyDescent="0.45">
      <c r="A26" s="95" t="s">
        <v>42</v>
      </c>
      <c r="B26" s="96" t="s">
        <v>54</v>
      </c>
      <c r="C26" s="97" t="s">
        <v>60</v>
      </c>
      <c r="D26" s="94">
        <v>2016</v>
      </c>
      <c r="E26" s="94">
        <v>4</v>
      </c>
      <c r="F26" s="98">
        <f t="shared" si="0"/>
        <v>2380</v>
      </c>
      <c r="G26" s="98">
        <f t="shared" si="1"/>
        <v>2620</v>
      </c>
      <c r="I26" s="120" t="s">
        <v>423</v>
      </c>
    </row>
    <row r="27" spans="1:9" x14ac:dyDescent="0.45">
      <c r="A27" s="95" t="s">
        <v>42</v>
      </c>
      <c r="B27" s="96" t="s">
        <v>54</v>
      </c>
      <c r="C27" s="97" t="s">
        <v>61</v>
      </c>
      <c r="D27" s="94">
        <v>2016</v>
      </c>
      <c r="E27" s="94">
        <v>4</v>
      </c>
      <c r="F27" s="98">
        <f t="shared" si="0"/>
        <v>2380</v>
      </c>
      <c r="G27" s="98">
        <f t="shared" si="1"/>
        <v>2620</v>
      </c>
      <c r="I27" s="120" t="s">
        <v>423</v>
      </c>
    </row>
    <row r="28" spans="1:9" x14ac:dyDescent="0.45">
      <c r="A28" s="95" t="s">
        <v>67</v>
      </c>
      <c r="B28" s="96" t="s">
        <v>68</v>
      </c>
      <c r="C28" s="97" t="s">
        <v>69</v>
      </c>
      <c r="D28" s="94">
        <v>2016</v>
      </c>
      <c r="E28" s="94">
        <v>4</v>
      </c>
      <c r="F28" s="98">
        <f t="shared" si="0"/>
        <v>2380</v>
      </c>
      <c r="G28" s="98">
        <f t="shared" si="1"/>
        <v>2620</v>
      </c>
      <c r="I28" s="120" t="s">
        <v>423</v>
      </c>
    </row>
    <row r="29" spans="1:9" x14ac:dyDescent="0.45">
      <c r="A29" s="95" t="s">
        <v>67</v>
      </c>
      <c r="B29" s="96" t="s">
        <v>70</v>
      </c>
      <c r="C29" s="97" t="s">
        <v>71</v>
      </c>
      <c r="D29" s="94">
        <v>2016</v>
      </c>
      <c r="E29" s="94">
        <v>2</v>
      </c>
      <c r="F29" s="98">
        <f t="shared" si="0"/>
        <v>1190</v>
      </c>
      <c r="G29" s="98">
        <f t="shared" si="1"/>
        <v>1310</v>
      </c>
      <c r="H29" s="120" t="s">
        <v>420</v>
      </c>
    </row>
    <row r="30" spans="1:9" x14ac:dyDescent="0.45">
      <c r="A30" s="95" t="s">
        <v>72</v>
      </c>
      <c r="B30" s="96" t="s">
        <v>73</v>
      </c>
      <c r="C30" s="97" t="s">
        <v>74</v>
      </c>
      <c r="D30" s="94">
        <v>2016</v>
      </c>
      <c r="E30" s="94">
        <v>5</v>
      </c>
      <c r="F30" s="98">
        <f t="shared" si="0"/>
        <v>2975</v>
      </c>
      <c r="G30" s="98">
        <f t="shared" si="1"/>
        <v>3275</v>
      </c>
      <c r="I30" s="120" t="s">
        <v>423</v>
      </c>
    </row>
    <row r="31" spans="1:9" x14ac:dyDescent="0.45">
      <c r="A31" s="95" t="s">
        <v>78</v>
      </c>
      <c r="B31" s="96" t="s">
        <v>79</v>
      </c>
      <c r="C31" s="97" t="s">
        <v>80</v>
      </c>
      <c r="D31" s="94">
        <v>2016</v>
      </c>
      <c r="E31" s="94">
        <v>5</v>
      </c>
      <c r="F31" s="98">
        <f t="shared" si="0"/>
        <v>2975</v>
      </c>
      <c r="G31" s="98">
        <f t="shared" si="1"/>
        <v>3275</v>
      </c>
      <c r="I31" s="120" t="s">
        <v>423</v>
      </c>
    </row>
    <row r="32" spans="1:9" x14ac:dyDescent="0.45">
      <c r="A32" s="95" t="s">
        <v>78</v>
      </c>
      <c r="B32" s="96" t="s">
        <v>79</v>
      </c>
      <c r="C32" s="97" t="s">
        <v>81</v>
      </c>
      <c r="D32" s="94">
        <v>2016</v>
      </c>
      <c r="E32" s="94">
        <v>5</v>
      </c>
      <c r="F32" s="98">
        <f t="shared" si="0"/>
        <v>2975</v>
      </c>
      <c r="G32" s="98">
        <f t="shared" si="1"/>
        <v>3275</v>
      </c>
      <c r="I32" s="120" t="s">
        <v>423</v>
      </c>
    </row>
    <row r="33" spans="1:9" x14ac:dyDescent="0.45">
      <c r="A33" s="99" t="s">
        <v>34</v>
      </c>
      <c r="B33" s="100" t="s">
        <v>118</v>
      </c>
      <c r="C33" s="101" t="s">
        <v>125</v>
      </c>
      <c r="D33" s="94">
        <v>2016</v>
      </c>
      <c r="E33" s="94">
        <v>2</v>
      </c>
      <c r="F33" s="98">
        <f t="shared" si="0"/>
        <v>1190</v>
      </c>
      <c r="G33" s="98">
        <f t="shared" si="1"/>
        <v>1310</v>
      </c>
      <c r="H33" s="120" t="s">
        <v>420</v>
      </c>
      <c r="I33" s="120"/>
    </row>
    <row r="34" spans="1:9" x14ac:dyDescent="0.45">
      <c r="A34" s="99" t="s">
        <v>34</v>
      </c>
      <c r="B34" s="100" t="s">
        <v>118</v>
      </c>
      <c r="C34" s="101" t="s">
        <v>126</v>
      </c>
      <c r="D34" s="94">
        <v>2016</v>
      </c>
      <c r="E34" s="94">
        <v>2</v>
      </c>
      <c r="F34" s="98">
        <f t="shared" si="0"/>
        <v>1190</v>
      </c>
      <c r="G34" s="98">
        <f t="shared" si="1"/>
        <v>1310</v>
      </c>
      <c r="H34" s="120" t="s">
        <v>420</v>
      </c>
    </row>
    <row r="35" spans="1:9" x14ac:dyDescent="0.45">
      <c r="A35" s="99" t="s">
        <v>34</v>
      </c>
      <c r="B35" s="100" t="s">
        <v>118</v>
      </c>
      <c r="C35" s="101" t="s">
        <v>119</v>
      </c>
      <c r="D35" s="94">
        <v>2016</v>
      </c>
      <c r="E35" s="94">
        <v>2</v>
      </c>
      <c r="F35" s="98">
        <f t="shared" si="0"/>
        <v>1190</v>
      </c>
      <c r="G35" s="98">
        <f t="shared" si="1"/>
        <v>1310</v>
      </c>
      <c r="H35" s="120" t="s">
        <v>420</v>
      </c>
    </row>
    <row r="36" spans="1:9" x14ac:dyDescent="0.45">
      <c r="A36" s="95" t="s">
        <v>18</v>
      </c>
      <c r="B36" s="96" t="s">
        <v>352</v>
      </c>
      <c r="C36" s="97" t="s">
        <v>19</v>
      </c>
      <c r="D36" s="94">
        <v>2017</v>
      </c>
      <c r="E36" s="94">
        <v>4</v>
      </c>
      <c r="F36" s="98">
        <f t="shared" si="0"/>
        <v>2380</v>
      </c>
      <c r="G36" s="98">
        <f t="shared" si="1"/>
        <v>2620</v>
      </c>
      <c r="I36" s="120" t="s">
        <v>423</v>
      </c>
    </row>
    <row r="37" spans="1:9" x14ac:dyDescent="0.45">
      <c r="A37" s="95" t="s">
        <v>18</v>
      </c>
      <c r="B37" s="96" t="s">
        <v>352</v>
      </c>
      <c r="C37" s="97" t="s">
        <v>20</v>
      </c>
      <c r="D37" s="94">
        <v>2017</v>
      </c>
      <c r="E37" s="94">
        <v>4</v>
      </c>
      <c r="F37" s="98">
        <f t="shared" si="0"/>
        <v>2380</v>
      </c>
      <c r="G37" s="98">
        <f t="shared" si="1"/>
        <v>2620</v>
      </c>
      <c r="I37" s="120" t="s">
        <v>423</v>
      </c>
    </row>
    <row r="38" spans="1:9" x14ac:dyDescent="0.45">
      <c r="A38" s="95" t="s">
        <v>18</v>
      </c>
      <c r="B38" s="96" t="s">
        <v>352</v>
      </c>
      <c r="C38" s="97" t="s">
        <v>21</v>
      </c>
      <c r="D38" s="94">
        <v>2017</v>
      </c>
      <c r="E38" s="94">
        <v>4</v>
      </c>
      <c r="F38" s="98">
        <f t="shared" si="0"/>
        <v>2380</v>
      </c>
      <c r="G38" s="98">
        <f t="shared" si="1"/>
        <v>2620</v>
      </c>
      <c r="I38" s="120" t="s">
        <v>423</v>
      </c>
    </row>
    <row r="39" spans="1:9" x14ac:dyDescent="0.45">
      <c r="A39" s="95" t="s">
        <v>18</v>
      </c>
      <c r="B39" s="96" t="s">
        <v>352</v>
      </c>
      <c r="C39" s="97" t="s">
        <v>22</v>
      </c>
      <c r="D39" s="94">
        <v>2017</v>
      </c>
      <c r="E39" s="94">
        <v>4</v>
      </c>
      <c r="F39" s="98">
        <f t="shared" si="0"/>
        <v>2380</v>
      </c>
      <c r="G39" s="98">
        <f t="shared" si="1"/>
        <v>2620</v>
      </c>
      <c r="I39" s="120" t="s">
        <v>423</v>
      </c>
    </row>
    <row r="40" spans="1:9" x14ac:dyDescent="0.45">
      <c r="A40" s="95" t="s">
        <v>34</v>
      </c>
      <c r="B40" s="96" t="s">
        <v>35</v>
      </c>
      <c r="C40" s="97" t="s">
        <v>36</v>
      </c>
      <c r="D40" s="94">
        <v>2017</v>
      </c>
      <c r="E40" s="94">
        <v>4</v>
      </c>
      <c r="F40" s="98">
        <f t="shared" si="0"/>
        <v>2380</v>
      </c>
      <c r="G40" s="98">
        <f t="shared" si="1"/>
        <v>2620</v>
      </c>
      <c r="I40" s="120" t="s">
        <v>423</v>
      </c>
    </row>
    <row r="41" spans="1:9" x14ac:dyDescent="0.45">
      <c r="A41" s="95" t="s">
        <v>34</v>
      </c>
      <c r="B41" s="96" t="s">
        <v>35</v>
      </c>
      <c r="C41" s="97" t="s">
        <v>37</v>
      </c>
      <c r="D41" s="94">
        <v>2017</v>
      </c>
      <c r="E41" s="94">
        <v>4</v>
      </c>
      <c r="F41" s="98">
        <f t="shared" si="0"/>
        <v>2380</v>
      </c>
      <c r="G41" s="98">
        <f t="shared" si="1"/>
        <v>2620</v>
      </c>
      <c r="I41" s="120" t="s">
        <v>423</v>
      </c>
    </row>
    <row r="42" spans="1:9" x14ac:dyDescent="0.45">
      <c r="A42" s="95" t="s">
        <v>42</v>
      </c>
      <c r="B42" s="96" t="s">
        <v>62</v>
      </c>
      <c r="C42" s="97" t="s">
        <v>63</v>
      </c>
      <c r="D42" s="94">
        <v>2017</v>
      </c>
      <c r="E42" s="94">
        <v>4</v>
      </c>
      <c r="F42" s="98">
        <f t="shared" si="0"/>
        <v>2380</v>
      </c>
      <c r="G42" s="98">
        <f t="shared" si="1"/>
        <v>2620</v>
      </c>
      <c r="I42" s="120" t="s">
        <v>423</v>
      </c>
    </row>
    <row r="43" spans="1:9" x14ac:dyDescent="0.45">
      <c r="A43" s="95" t="s">
        <v>42</v>
      </c>
      <c r="B43" s="96" t="s">
        <v>62</v>
      </c>
      <c r="C43" s="97" t="s">
        <v>64</v>
      </c>
      <c r="D43" s="94">
        <v>2017</v>
      </c>
      <c r="E43" s="94">
        <v>4</v>
      </c>
      <c r="F43" s="98">
        <f t="shared" si="0"/>
        <v>2380</v>
      </c>
      <c r="G43" s="98">
        <f t="shared" si="1"/>
        <v>2620</v>
      </c>
      <c r="I43" s="120" t="s">
        <v>423</v>
      </c>
    </row>
    <row r="44" spans="1:9" x14ac:dyDescent="0.45">
      <c r="A44" s="95" t="s">
        <v>42</v>
      </c>
      <c r="B44" s="96" t="s">
        <v>62</v>
      </c>
      <c r="C44" s="97" t="s">
        <v>65</v>
      </c>
      <c r="D44" s="94">
        <v>2017</v>
      </c>
      <c r="E44" s="94">
        <v>4</v>
      </c>
      <c r="F44" s="98">
        <f t="shared" si="0"/>
        <v>2380</v>
      </c>
      <c r="G44" s="98">
        <f t="shared" si="1"/>
        <v>2620</v>
      </c>
      <c r="I44" s="120" t="s">
        <v>423</v>
      </c>
    </row>
    <row r="45" spans="1:9" x14ac:dyDescent="0.45">
      <c r="A45" s="95" t="s">
        <v>42</v>
      </c>
      <c r="B45" s="96" t="s">
        <v>62</v>
      </c>
      <c r="C45" s="97" t="s">
        <v>66</v>
      </c>
      <c r="D45" s="94">
        <v>2017</v>
      </c>
      <c r="E45" s="94">
        <v>4</v>
      </c>
      <c r="F45" s="98">
        <f t="shared" si="0"/>
        <v>2380</v>
      </c>
      <c r="G45" s="98">
        <f t="shared" si="1"/>
        <v>2620</v>
      </c>
      <c r="I45" s="120" t="s">
        <v>423</v>
      </c>
    </row>
    <row r="46" spans="1:9" x14ac:dyDescent="0.45">
      <c r="A46" s="99" t="s">
        <v>154</v>
      </c>
      <c r="B46" s="100" t="s">
        <v>401</v>
      </c>
      <c r="C46" s="101" t="s">
        <v>156</v>
      </c>
      <c r="D46" s="94">
        <v>2017</v>
      </c>
      <c r="E46" s="94">
        <v>3</v>
      </c>
      <c r="F46" s="98">
        <f t="shared" si="0"/>
        <v>1785</v>
      </c>
      <c r="G46" s="98">
        <f t="shared" si="1"/>
        <v>1965</v>
      </c>
      <c r="I46" s="120" t="s">
        <v>423</v>
      </c>
    </row>
    <row r="47" spans="1:9" x14ac:dyDescent="0.45">
      <c r="A47" s="99" t="s">
        <v>103</v>
      </c>
      <c r="B47" s="100" t="s">
        <v>104</v>
      </c>
      <c r="C47" s="101" t="s">
        <v>105</v>
      </c>
      <c r="D47" s="94">
        <v>2017</v>
      </c>
      <c r="E47" s="94">
        <v>3</v>
      </c>
      <c r="F47" s="98">
        <f t="shared" si="0"/>
        <v>1785</v>
      </c>
      <c r="G47" s="98">
        <f t="shared" si="1"/>
        <v>1965</v>
      </c>
      <c r="I47" s="120" t="s">
        <v>423</v>
      </c>
    </row>
    <row r="48" spans="1:9" x14ac:dyDescent="0.45">
      <c r="A48" s="99" t="s">
        <v>103</v>
      </c>
      <c r="B48" s="100" t="s">
        <v>104</v>
      </c>
      <c r="C48" s="101" t="s">
        <v>106</v>
      </c>
      <c r="D48" s="94">
        <v>2017</v>
      </c>
      <c r="E48" s="94">
        <v>3</v>
      </c>
      <c r="F48" s="98">
        <f t="shared" si="0"/>
        <v>1785</v>
      </c>
      <c r="G48" s="98">
        <f t="shared" si="1"/>
        <v>1965</v>
      </c>
      <c r="I48" s="120" t="s">
        <v>423</v>
      </c>
    </row>
    <row r="49" spans="1:9" x14ac:dyDescent="0.45">
      <c r="A49" s="99" t="s">
        <v>103</v>
      </c>
      <c r="B49" s="100" t="s">
        <v>104</v>
      </c>
      <c r="C49" s="101" t="s">
        <v>107</v>
      </c>
      <c r="D49" s="94">
        <v>2017</v>
      </c>
      <c r="E49" s="94">
        <v>3</v>
      </c>
      <c r="F49" s="98">
        <f t="shared" si="0"/>
        <v>1785</v>
      </c>
      <c r="G49" s="98">
        <f t="shared" si="1"/>
        <v>1965</v>
      </c>
      <c r="I49" s="120" t="s">
        <v>423</v>
      </c>
    </row>
    <row r="50" spans="1:9" x14ac:dyDescent="0.45">
      <c r="A50" s="99" t="s">
        <v>108</v>
      </c>
      <c r="B50" s="100" t="s">
        <v>112</v>
      </c>
      <c r="C50" s="101" t="s">
        <v>113</v>
      </c>
      <c r="D50" s="94">
        <v>2017</v>
      </c>
      <c r="E50" s="94">
        <v>3</v>
      </c>
      <c r="F50" s="98">
        <f t="shared" si="0"/>
        <v>1785</v>
      </c>
      <c r="G50" s="98">
        <f t="shared" si="1"/>
        <v>1965</v>
      </c>
      <c r="I50" s="120" t="s">
        <v>423</v>
      </c>
    </row>
    <row r="51" spans="1:9" x14ac:dyDescent="0.45">
      <c r="A51" s="99" t="s">
        <v>108</v>
      </c>
      <c r="B51" s="100" t="s">
        <v>112</v>
      </c>
      <c r="C51" s="101" t="s">
        <v>114</v>
      </c>
      <c r="D51" s="94">
        <v>2017</v>
      </c>
      <c r="E51" s="94">
        <v>3</v>
      </c>
      <c r="F51" s="98">
        <f t="shared" si="0"/>
        <v>1785</v>
      </c>
      <c r="G51" s="98">
        <f t="shared" si="1"/>
        <v>1965</v>
      </c>
      <c r="I51" s="120" t="s">
        <v>423</v>
      </c>
    </row>
    <row r="52" spans="1:9" x14ac:dyDescent="0.45">
      <c r="A52" s="99" t="s">
        <v>108</v>
      </c>
      <c r="B52" s="100" t="s">
        <v>112</v>
      </c>
      <c r="C52" s="101" t="s">
        <v>115</v>
      </c>
      <c r="D52" s="94">
        <v>2017</v>
      </c>
      <c r="E52" s="94">
        <v>3</v>
      </c>
      <c r="F52" s="98">
        <f t="shared" si="0"/>
        <v>1785</v>
      </c>
      <c r="G52" s="98">
        <f t="shared" si="1"/>
        <v>1965</v>
      </c>
      <c r="I52" s="120" t="s">
        <v>423</v>
      </c>
    </row>
    <row r="53" spans="1:9" x14ac:dyDescent="0.45">
      <c r="A53" s="99" t="s">
        <v>108</v>
      </c>
      <c r="B53" s="100" t="s">
        <v>112</v>
      </c>
      <c r="C53" s="101" t="s">
        <v>116</v>
      </c>
      <c r="D53" s="94">
        <v>2017</v>
      </c>
      <c r="E53" s="94">
        <v>3</v>
      </c>
      <c r="F53" s="98">
        <f t="shared" si="0"/>
        <v>1785</v>
      </c>
      <c r="G53" s="98">
        <f t="shared" si="1"/>
        <v>1965</v>
      </c>
      <c r="I53" s="120" t="s">
        <v>423</v>
      </c>
    </row>
    <row r="54" spans="1:9" x14ac:dyDescent="0.45">
      <c r="A54" s="99" t="s">
        <v>34</v>
      </c>
      <c r="B54" s="100" t="s">
        <v>127</v>
      </c>
      <c r="C54" s="101" t="s">
        <v>129</v>
      </c>
      <c r="D54" s="94">
        <v>2017</v>
      </c>
      <c r="E54" s="94">
        <v>3</v>
      </c>
      <c r="F54" s="98">
        <f t="shared" si="0"/>
        <v>1785</v>
      </c>
      <c r="G54" s="98">
        <f t="shared" si="1"/>
        <v>1965</v>
      </c>
      <c r="I54" s="120" t="s">
        <v>423</v>
      </c>
    </row>
    <row r="55" spans="1:9" x14ac:dyDescent="0.45">
      <c r="A55" s="99" t="s">
        <v>34</v>
      </c>
      <c r="B55" s="100" t="s">
        <v>127</v>
      </c>
      <c r="C55" s="101" t="s">
        <v>128</v>
      </c>
      <c r="D55" s="94">
        <v>2017</v>
      </c>
      <c r="E55" s="94">
        <v>3</v>
      </c>
      <c r="F55" s="98">
        <f t="shared" si="0"/>
        <v>1785</v>
      </c>
      <c r="G55" s="98">
        <f t="shared" si="1"/>
        <v>1965</v>
      </c>
      <c r="I55" s="120" t="s">
        <v>423</v>
      </c>
    </row>
    <row r="56" spans="1:9" x14ac:dyDescent="0.45">
      <c r="A56" s="99" t="s">
        <v>34</v>
      </c>
      <c r="B56" s="100" t="s">
        <v>127</v>
      </c>
      <c r="C56" s="101" t="s">
        <v>131</v>
      </c>
      <c r="D56" s="94">
        <v>2017</v>
      </c>
      <c r="E56" s="94">
        <v>3</v>
      </c>
      <c r="F56" s="98">
        <f t="shared" si="0"/>
        <v>1785</v>
      </c>
      <c r="G56" s="98">
        <f t="shared" si="1"/>
        <v>1965</v>
      </c>
      <c r="I56" s="120" t="s">
        <v>423</v>
      </c>
    </row>
    <row r="57" spans="1:9" x14ac:dyDescent="0.45">
      <c r="A57" s="99" t="s">
        <v>34</v>
      </c>
      <c r="B57" s="100" t="s">
        <v>127</v>
      </c>
      <c r="C57" s="101" t="s">
        <v>132</v>
      </c>
      <c r="D57" s="94">
        <v>2017</v>
      </c>
      <c r="E57" s="94">
        <v>3</v>
      </c>
      <c r="F57" s="98">
        <f t="shared" si="0"/>
        <v>1785</v>
      </c>
      <c r="G57" s="98">
        <f t="shared" si="1"/>
        <v>1965</v>
      </c>
      <c r="I57" s="120" t="s">
        <v>423</v>
      </c>
    </row>
    <row r="58" spans="1:9" x14ac:dyDescent="0.45">
      <c r="A58" s="99" t="s">
        <v>210</v>
      </c>
      <c r="B58" s="100" t="s">
        <v>211</v>
      </c>
      <c r="C58" s="101" t="s">
        <v>212</v>
      </c>
      <c r="D58" s="94">
        <v>2017</v>
      </c>
      <c r="E58" s="94">
        <v>1</v>
      </c>
      <c r="F58" s="98">
        <f t="shared" si="0"/>
        <v>595</v>
      </c>
      <c r="G58" s="98">
        <f t="shared" si="1"/>
        <v>655</v>
      </c>
      <c r="H58" s="120" t="s">
        <v>419</v>
      </c>
    </row>
    <row r="59" spans="1:9" x14ac:dyDescent="0.45">
      <c r="A59" s="99" t="s">
        <v>210</v>
      </c>
      <c r="B59" s="100" t="s">
        <v>213</v>
      </c>
      <c r="C59" s="101" t="s">
        <v>214</v>
      </c>
      <c r="D59" s="94">
        <v>2017</v>
      </c>
      <c r="E59" s="94">
        <v>1</v>
      </c>
      <c r="F59" s="98">
        <f t="shared" si="0"/>
        <v>595</v>
      </c>
      <c r="G59" s="98">
        <f t="shared" si="1"/>
        <v>655</v>
      </c>
      <c r="H59" s="120" t="s">
        <v>419</v>
      </c>
    </row>
    <row r="60" spans="1:9" x14ac:dyDescent="0.45">
      <c r="A60" s="99" t="s">
        <v>210</v>
      </c>
      <c r="B60" s="100" t="s">
        <v>213</v>
      </c>
      <c r="C60" s="101" t="s">
        <v>215</v>
      </c>
      <c r="D60" s="94">
        <v>2017</v>
      </c>
      <c r="E60" s="94">
        <v>1</v>
      </c>
      <c r="F60" s="98">
        <f t="shared" si="0"/>
        <v>595</v>
      </c>
      <c r="G60" s="98">
        <f t="shared" si="1"/>
        <v>655</v>
      </c>
      <c r="H60" s="120" t="s">
        <v>419</v>
      </c>
    </row>
    <row r="61" spans="1:9" x14ac:dyDescent="0.45">
      <c r="A61" s="99" t="s">
        <v>210</v>
      </c>
      <c r="B61" s="100" t="s">
        <v>216</v>
      </c>
      <c r="C61" s="101" t="s">
        <v>217</v>
      </c>
      <c r="D61" s="94">
        <v>2017</v>
      </c>
      <c r="E61" s="94">
        <v>1</v>
      </c>
      <c r="F61" s="98">
        <f t="shared" si="0"/>
        <v>595</v>
      </c>
      <c r="G61" s="98">
        <f t="shared" si="1"/>
        <v>655</v>
      </c>
      <c r="H61" s="120" t="s">
        <v>419</v>
      </c>
    </row>
    <row r="62" spans="1:9" x14ac:dyDescent="0.45">
      <c r="A62" s="99" t="s">
        <v>210</v>
      </c>
      <c r="B62" s="100" t="s">
        <v>216</v>
      </c>
      <c r="C62" s="101" t="s">
        <v>219</v>
      </c>
      <c r="D62" s="102">
        <v>2017</v>
      </c>
      <c r="E62" s="94">
        <v>1</v>
      </c>
      <c r="F62" s="98">
        <f t="shared" si="0"/>
        <v>595</v>
      </c>
      <c r="G62" s="98">
        <f t="shared" si="1"/>
        <v>655</v>
      </c>
      <c r="H62" s="120" t="s">
        <v>419</v>
      </c>
    </row>
    <row r="63" spans="1:9" x14ac:dyDescent="0.45">
      <c r="A63" s="99" t="s">
        <v>223</v>
      </c>
      <c r="B63" s="100" t="s">
        <v>224</v>
      </c>
      <c r="C63" s="101" t="s">
        <v>225</v>
      </c>
      <c r="D63" s="94">
        <v>2017</v>
      </c>
      <c r="E63" s="94">
        <v>3</v>
      </c>
      <c r="F63" s="98">
        <f t="shared" si="0"/>
        <v>1785</v>
      </c>
      <c r="G63" s="98">
        <f t="shared" si="1"/>
        <v>1965</v>
      </c>
      <c r="I63" s="120" t="s">
        <v>423</v>
      </c>
    </row>
    <row r="64" spans="1:9" x14ac:dyDescent="0.45">
      <c r="A64" s="99" t="s">
        <v>223</v>
      </c>
      <c r="B64" s="100" t="s">
        <v>224</v>
      </c>
      <c r="C64" s="101" t="s">
        <v>226</v>
      </c>
      <c r="D64" s="94">
        <v>2017</v>
      </c>
      <c r="E64" s="94">
        <v>3</v>
      </c>
      <c r="F64" s="98">
        <f t="shared" si="0"/>
        <v>1785</v>
      </c>
      <c r="G64" s="98">
        <f t="shared" si="1"/>
        <v>1965</v>
      </c>
      <c r="I64" s="120" t="s">
        <v>423</v>
      </c>
    </row>
    <row r="65" spans="1:9" x14ac:dyDescent="0.45">
      <c r="A65" s="99" t="s">
        <v>223</v>
      </c>
      <c r="B65" s="100" t="s">
        <v>224</v>
      </c>
      <c r="C65" s="101" t="s">
        <v>227</v>
      </c>
      <c r="D65" s="94">
        <v>2017</v>
      </c>
      <c r="E65" s="94">
        <v>3</v>
      </c>
      <c r="F65" s="98">
        <f t="shared" si="0"/>
        <v>1785</v>
      </c>
      <c r="G65" s="98">
        <f t="shared" si="1"/>
        <v>1965</v>
      </c>
      <c r="I65" s="120" t="s">
        <v>423</v>
      </c>
    </row>
    <row r="66" spans="1:9" x14ac:dyDescent="0.45">
      <c r="A66" s="99" t="s">
        <v>223</v>
      </c>
      <c r="B66" s="100" t="s">
        <v>224</v>
      </c>
      <c r="C66" s="101" t="s">
        <v>228</v>
      </c>
      <c r="D66" s="94">
        <v>2017</v>
      </c>
      <c r="E66" s="94">
        <v>3</v>
      </c>
      <c r="F66" s="98">
        <f t="shared" si="0"/>
        <v>1785</v>
      </c>
      <c r="G66" s="98">
        <f t="shared" si="1"/>
        <v>1965</v>
      </c>
      <c r="I66" s="120" t="s">
        <v>423</v>
      </c>
    </row>
    <row r="67" spans="1:9" x14ac:dyDescent="0.45">
      <c r="A67" s="99" t="s">
        <v>223</v>
      </c>
      <c r="B67" s="100" t="s">
        <v>229</v>
      </c>
      <c r="C67" s="101" t="s">
        <v>230</v>
      </c>
      <c r="D67" s="94">
        <v>2017</v>
      </c>
      <c r="E67" s="94">
        <v>3</v>
      </c>
      <c r="F67" s="98">
        <f t="shared" ref="F67:F130" si="2">SUM(E67*595)</f>
        <v>1785</v>
      </c>
      <c r="G67" s="98">
        <f t="shared" ref="G67:G130" si="3">SUM(E67*655)</f>
        <v>1965</v>
      </c>
      <c r="I67" s="120" t="s">
        <v>423</v>
      </c>
    </row>
    <row r="68" spans="1:9" x14ac:dyDescent="0.45">
      <c r="A68" s="99" t="s">
        <v>231</v>
      </c>
      <c r="B68" s="100" t="s">
        <v>398</v>
      </c>
      <c r="C68" s="101" t="s">
        <v>234</v>
      </c>
      <c r="D68" s="94">
        <v>2017</v>
      </c>
      <c r="E68" s="94">
        <v>3</v>
      </c>
      <c r="F68" s="98">
        <f t="shared" si="2"/>
        <v>1785</v>
      </c>
      <c r="G68" s="98">
        <f t="shared" si="3"/>
        <v>1965</v>
      </c>
      <c r="I68" s="120" t="s">
        <v>423</v>
      </c>
    </row>
    <row r="69" spans="1:9" x14ac:dyDescent="0.45">
      <c r="A69" s="99" t="s">
        <v>231</v>
      </c>
      <c r="B69" s="100" t="s">
        <v>398</v>
      </c>
      <c r="C69" s="101" t="s">
        <v>235</v>
      </c>
      <c r="D69" s="94">
        <v>2017</v>
      </c>
      <c r="E69" s="94">
        <v>3</v>
      </c>
      <c r="F69" s="98">
        <f t="shared" si="2"/>
        <v>1785</v>
      </c>
      <c r="G69" s="98">
        <f t="shared" si="3"/>
        <v>1965</v>
      </c>
      <c r="I69" s="120" t="s">
        <v>423</v>
      </c>
    </row>
    <row r="70" spans="1:9" x14ac:dyDescent="0.45">
      <c r="A70" s="103" t="s">
        <v>410</v>
      </c>
      <c r="B70" s="104" t="s">
        <v>276</v>
      </c>
      <c r="C70" s="105" t="s">
        <v>278</v>
      </c>
      <c r="D70" s="94">
        <v>2017</v>
      </c>
      <c r="E70" s="94">
        <v>2</v>
      </c>
      <c r="F70" s="98">
        <f t="shared" si="2"/>
        <v>1190</v>
      </c>
      <c r="G70" s="98">
        <f t="shared" si="3"/>
        <v>1310</v>
      </c>
      <c r="I70" s="120" t="s">
        <v>416</v>
      </c>
    </row>
    <row r="71" spans="1:9" x14ac:dyDescent="0.45">
      <c r="A71" s="103" t="s">
        <v>18</v>
      </c>
      <c r="B71" s="106" t="s">
        <v>279</v>
      </c>
      <c r="C71" s="107" t="s">
        <v>99</v>
      </c>
      <c r="D71" s="94">
        <v>2017</v>
      </c>
      <c r="E71" s="94">
        <v>1</v>
      </c>
      <c r="F71" s="98">
        <f t="shared" si="2"/>
        <v>595</v>
      </c>
      <c r="G71" s="98">
        <f t="shared" si="3"/>
        <v>655</v>
      </c>
      <c r="H71" s="120"/>
      <c r="I71" s="120" t="s">
        <v>416</v>
      </c>
    </row>
    <row r="72" spans="1:9" x14ac:dyDescent="0.45">
      <c r="A72" s="108" t="s">
        <v>362</v>
      </c>
      <c r="B72" s="106" t="s">
        <v>280</v>
      </c>
      <c r="C72" s="107" t="s">
        <v>281</v>
      </c>
      <c r="D72" s="94">
        <v>2017</v>
      </c>
      <c r="E72" s="94">
        <v>4</v>
      </c>
      <c r="F72" s="98">
        <f t="shared" si="2"/>
        <v>2380</v>
      </c>
      <c r="G72" s="98">
        <f t="shared" si="3"/>
        <v>2620</v>
      </c>
      <c r="I72" s="120" t="s">
        <v>416</v>
      </c>
    </row>
    <row r="73" spans="1:9" x14ac:dyDescent="0.45">
      <c r="A73" s="108" t="s">
        <v>154</v>
      </c>
      <c r="B73" s="109" t="s">
        <v>134</v>
      </c>
      <c r="C73" s="110" t="s">
        <v>135</v>
      </c>
      <c r="D73" s="94">
        <v>2017</v>
      </c>
      <c r="E73" s="94">
        <v>3</v>
      </c>
      <c r="F73" s="98">
        <f t="shared" si="2"/>
        <v>1785</v>
      </c>
      <c r="G73" s="98">
        <f t="shared" si="3"/>
        <v>1965</v>
      </c>
      <c r="I73" s="120" t="s">
        <v>423</v>
      </c>
    </row>
    <row r="74" spans="1:9" x14ac:dyDescent="0.45">
      <c r="A74" s="108" t="s">
        <v>154</v>
      </c>
      <c r="B74" s="109" t="s">
        <v>134</v>
      </c>
      <c r="C74" s="110" t="s">
        <v>136</v>
      </c>
      <c r="D74" s="94">
        <v>2017</v>
      </c>
      <c r="E74" s="94">
        <v>3</v>
      </c>
      <c r="F74" s="98">
        <f t="shared" si="2"/>
        <v>1785</v>
      </c>
      <c r="G74" s="98">
        <f t="shared" si="3"/>
        <v>1965</v>
      </c>
      <c r="I74" s="120" t="s">
        <v>423</v>
      </c>
    </row>
    <row r="75" spans="1:9" x14ac:dyDescent="0.45">
      <c r="A75" s="108" t="s">
        <v>154</v>
      </c>
      <c r="B75" s="109" t="s">
        <v>134</v>
      </c>
      <c r="C75" s="110" t="s">
        <v>139</v>
      </c>
      <c r="D75" s="94">
        <v>2017</v>
      </c>
      <c r="E75" s="94">
        <v>3</v>
      </c>
      <c r="F75" s="98">
        <f t="shared" si="2"/>
        <v>1785</v>
      </c>
      <c r="G75" s="98">
        <f t="shared" si="3"/>
        <v>1965</v>
      </c>
      <c r="I75" s="120" t="s">
        <v>423</v>
      </c>
    </row>
    <row r="76" spans="1:9" x14ac:dyDescent="0.45">
      <c r="A76" s="108" t="s">
        <v>154</v>
      </c>
      <c r="B76" s="109" t="s">
        <v>134</v>
      </c>
      <c r="C76" s="110" t="s">
        <v>140</v>
      </c>
      <c r="D76" s="94">
        <v>2017</v>
      </c>
      <c r="E76" s="94">
        <v>3</v>
      </c>
      <c r="F76" s="98">
        <f t="shared" si="2"/>
        <v>1785</v>
      </c>
      <c r="G76" s="98">
        <f t="shared" si="3"/>
        <v>1965</v>
      </c>
      <c r="I76" s="120" t="s">
        <v>423</v>
      </c>
    </row>
    <row r="77" spans="1:9" x14ac:dyDescent="0.45">
      <c r="A77" s="108" t="s">
        <v>154</v>
      </c>
      <c r="B77" s="109" t="s">
        <v>134</v>
      </c>
      <c r="C77" s="110" t="s">
        <v>141</v>
      </c>
      <c r="D77" s="94">
        <v>2017</v>
      </c>
      <c r="E77" s="94">
        <v>3</v>
      </c>
      <c r="F77" s="98">
        <f t="shared" si="2"/>
        <v>1785</v>
      </c>
      <c r="G77" s="98">
        <f t="shared" si="3"/>
        <v>1965</v>
      </c>
      <c r="I77" s="120" t="s">
        <v>423</v>
      </c>
    </row>
    <row r="78" spans="1:9" x14ac:dyDescent="0.45">
      <c r="A78" s="108" t="s">
        <v>154</v>
      </c>
      <c r="B78" s="109" t="s">
        <v>134</v>
      </c>
      <c r="C78" s="110" t="s">
        <v>142</v>
      </c>
      <c r="D78" s="94">
        <v>2017</v>
      </c>
      <c r="E78" s="94">
        <v>3</v>
      </c>
      <c r="F78" s="98">
        <f t="shared" si="2"/>
        <v>1785</v>
      </c>
      <c r="G78" s="98">
        <f t="shared" si="3"/>
        <v>1965</v>
      </c>
      <c r="I78" s="120" t="s">
        <v>423</v>
      </c>
    </row>
    <row r="79" spans="1:9" x14ac:dyDescent="0.45">
      <c r="A79" s="108" t="s">
        <v>154</v>
      </c>
      <c r="B79" s="109" t="s">
        <v>134</v>
      </c>
      <c r="C79" s="110" t="s">
        <v>143</v>
      </c>
      <c r="D79" s="94">
        <v>2017</v>
      </c>
      <c r="E79" s="94">
        <v>3</v>
      </c>
      <c r="F79" s="98">
        <f t="shared" si="2"/>
        <v>1785</v>
      </c>
      <c r="G79" s="98">
        <f t="shared" si="3"/>
        <v>1965</v>
      </c>
      <c r="I79" s="120" t="s">
        <v>423</v>
      </c>
    </row>
    <row r="80" spans="1:9" x14ac:dyDescent="0.45">
      <c r="A80" s="108" t="s">
        <v>18</v>
      </c>
      <c r="B80" s="111" t="s">
        <v>313</v>
      </c>
      <c r="C80" s="112" t="s">
        <v>312</v>
      </c>
      <c r="D80" s="94">
        <v>2017</v>
      </c>
      <c r="E80" s="94">
        <v>4</v>
      </c>
      <c r="F80" s="98">
        <f t="shared" si="2"/>
        <v>2380</v>
      </c>
      <c r="G80" s="98">
        <f t="shared" si="3"/>
        <v>2620</v>
      </c>
      <c r="I80" s="120" t="s">
        <v>416</v>
      </c>
    </row>
    <row r="81" spans="1:9" x14ac:dyDescent="0.45">
      <c r="A81" s="108" t="s">
        <v>411</v>
      </c>
      <c r="B81" s="104" t="s">
        <v>314</v>
      </c>
      <c r="C81" s="105" t="s">
        <v>222</v>
      </c>
      <c r="D81" s="94">
        <v>2017</v>
      </c>
      <c r="E81" s="94">
        <v>2</v>
      </c>
      <c r="F81" s="98">
        <f t="shared" si="2"/>
        <v>1190</v>
      </c>
      <c r="G81" s="98">
        <f t="shared" si="3"/>
        <v>1310</v>
      </c>
      <c r="I81" s="120" t="s">
        <v>416</v>
      </c>
    </row>
    <row r="82" spans="1:9" x14ac:dyDescent="0.45">
      <c r="A82" s="108" t="s">
        <v>154</v>
      </c>
      <c r="B82" s="104" t="s">
        <v>157</v>
      </c>
      <c r="C82" s="105" t="s">
        <v>158</v>
      </c>
      <c r="D82" s="94">
        <v>2018</v>
      </c>
      <c r="E82" s="94">
        <v>3</v>
      </c>
      <c r="F82" s="98">
        <f t="shared" si="2"/>
        <v>1785</v>
      </c>
      <c r="G82" s="98">
        <f t="shared" si="3"/>
        <v>1965</v>
      </c>
      <c r="I82" s="120" t="s">
        <v>423</v>
      </c>
    </row>
    <row r="83" spans="1:9" x14ac:dyDescent="0.45">
      <c r="A83" s="108" t="s">
        <v>154</v>
      </c>
      <c r="B83" s="104" t="s">
        <v>157</v>
      </c>
      <c r="C83" s="105" t="s">
        <v>159</v>
      </c>
      <c r="D83" s="94">
        <v>2018</v>
      </c>
      <c r="E83" s="94">
        <v>3</v>
      </c>
      <c r="F83" s="98">
        <f t="shared" si="2"/>
        <v>1785</v>
      </c>
      <c r="G83" s="98">
        <f t="shared" si="3"/>
        <v>1965</v>
      </c>
      <c r="I83" s="120" t="s">
        <v>423</v>
      </c>
    </row>
    <row r="84" spans="1:9" x14ac:dyDescent="0.45">
      <c r="A84" s="108" t="s">
        <v>154</v>
      </c>
      <c r="B84" s="104" t="s">
        <v>157</v>
      </c>
      <c r="C84" s="105" t="s">
        <v>160</v>
      </c>
      <c r="D84" s="94">
        <v>2018</v>
      </c>
      <c r="E84" s="94">
        <v>3</v>
      </c>
      <c r="F84" s="98">
        <f t="shared" si="2"/>
        <v>1785</v>
      </c>
      <c r="G84" s="98">
        <f t="shared" si="3"/>
        <v>1965</v>
      </c>
      <c r="I84" s="120" t="s">
        <v>423</v>
      </c>
    </row>
    <row r="85" spans="1:9" x14ac:dyDescent="0.45">
      <c r="A85" s="108" t="s">
        <v>154</v>
      </c>
      <c r="B85" s="104" t="s">
        <v>157</v>
      </c>
      <c r="C85" s="105" t="s">
        <v>161</v>
      </c>
      <c r="D85" s="94">
        <v>2018</v>
      </c>
      <c r="E85" s="94">
        <v>3</v>
      </c>
      <c r="F85" s="98">
        <f t="shared" si="2"/>
        <v>1785</v>
      </c>
      <c r="G85" s="98">
        <f t="shared" si="3"/>
        <v>1965</v>
      </c>
      <c r="I85" s="120" t="s">
        <v>423</v>
      </c>
    </row>
    <row r="86" spans="1:9" x14ac:dyDescent="0.45">
      <c r="A86" s="108" t="s">
        <v>154</v>
      </c>
      <c r="B86" s="104" t="s">
        <v>157</v>
      </c>
      <c r="C86" s="105" t="s">
        <v>162</v>
      </c>
      <c r="D86" s="94">
        <v>2018</v>
      </c>
      <c r="E86" s="94">
        <v>3</v>
      </c>
      <c r="F86" s="98">
        <f t="shared" si="2"/>
        <v>1785</v>
      </c>
      <c r="G86" s="98">
        <f t="shared" si="3"/>
        <v>1965</v>
      </c>
      <c r="I86" s="120" t="s">
        <v>423</v>
      </c>
    </row>
    <row r="87" spans="1:9" hidden="1" x14ac:dyDescent="0.45">
      <c r="A87" s="108" t="s">
        <v>154</v>
      </c>
      <c r="B87" s="104" t="s">
        <v>163</v>
      </c>
      <c r="C87" s="105" t="s">
        <v>165</v>
      </c>
      <c r="D87" s="94">
        <v>2018</v>
      </c>
      <c r="E87" s="94">
        <v>3</v>
      </c>
      <c r="F87" s="98">
        <f t="shared" si="2"/>
        <v>1785</v>
      </c>
      <c r="G87" s="98">
        <f t="shared" si="3"/>
        <v>1965</v>
      </c>
      <c r="I87" s="120" t="s">
        <v>423</v>
      </c>
    </row>
    <row r="88" spans="1:9" x14ac:dyDescent="0.45">
      <c r="A88" s="108" t="s">
        <v>154</v>
      </c>
      <c r="B88" s="104" t="s">
        <v>163</v>
      </c>
      <c r="C88" s="105" t="s">
        <v>164</v>
      </c>
      <c r="D88" s="94">
        <v>2018</v>
      </c>
      <c r="E88" s="94">
        <v>3</v>
      </c>
      <c r="F88" s="98">
        <f t="shared" si="2"/>
        <v>1785</v>
      </c>
      <c r="G88" s="98">
        <f t="shared" si="3"/>
        <v>1965</v>
      </c>
      <c r="I88" s="120" t="s">
        <v>423</v>
      </c>
    </row>
    <row r="89" spans="1:9" x14ac:dyDescent="0.45">
      <c r="A89" s="108" t="s">
        <v>154</v>
      </c>
      <c r="B89" s="104" t="s">
        <v>163</v>
      </c>
      <c r="C89" s="105" t="s">
        <v>166</v>
      </c>
      <c r="D89" s="94">
        <v>2018</v>
      </c>
      <c r="E89" s="94">
        <v>3</v>
      </c>
      <c r="F89" s="98">
        <f t="shared" si="2"/>
        <v>1785</v>
      </c>
      <c r="G89" s="98">
        <f t="shared" si="3"/>
        <v>1965</v>
      </c>
      <c r="I89" s="120" t="s">
        <v>423</v>
      </c>
    </row>
    <row r="90" spans="1:9" x14ac:dyDescent="0.45">
      <c r="A90" s="108" t="s">
        <v>154</v>
      </c>
      <c r="B90" s="104" t="s">
        <v>167</v>
      </c>
      <c r="C90" s="105" t="s">
        <v>168</v>
      </c>
      <c r="D90" s="94">
        <v>2018</v>
      </c>
      <c r="E90" s="94">
        <v>3</v>
      </c>
      <c r="F90" s="98">
        <f t="shared" si="2"/>
        <v>1785</v>
      </c>
      <c r="G90" s="98">
        <f t="shared" si="3"/>
        <v>1965</v>
      </c>
      <c r="I90" s="120" t="s">
        <v>423</v>
      </c>
    </row>
    <row r="91" spans="1:9" x14ac:dyDescent="0.45">
      <c r="A91" s="108" t="s">
        <v>154</v>
      </c>
      <c r="B91" s="104" t="s">
        <v>167</v>
      </c>
      <c r="C91" s="105" t="s">
        <v>169</v>
      </c>
      <c r="D91" s="94">
        <v>2018</v>
      </c>
      <c r="E91" s="94">
        <v>3</v>
      </c>
      <c r="F91" s="98">
        <f t="shared" si="2"/>
        <v>1785</v>
      </c>
      <c r="G91" s="98">
        <f t="shared" si="3"/>
        <v>1965</v>
      </c>
      <c r="I91" s="120" t="s">
        <v>423</v>
      </c>
    </row>
    <row r="92" spans="1:9" x14ac:dyDescent="0.45">
      <c r="A92" s="108" t="s">
        <v>154</v>
      </c>
      <c r="B92" s="104" t="s">
        <v>167</v>
      </c>
      <c r="C92" s="105" t="s">
        <v>170</v>
      </c>
      <c r="D92" s="94">
        <v>2018</v>
      </c>
      <c r="E92" s="94">
        <v>3</v>
      </c>
      <c r="F92" s="98">
        <f t="shared" si="2"/>
        <v>1785</v>
      </c>
      <c r="G92" s="98">
        <f t="shared" si="3"/>
        <v>1965</v>
      </c>
      <c r="I92" s="120" t="s">
        <v>423</v>
      </c>
    </row>
    <row r="93" spans="1:9" x14ac:dyDescent="0.45">
      <c r="A93" s="108" t="s">
        <v>154</v>
      </c>
      <c r="B93" s="104" t="s">
        <v>171</v>
      </c>
      <c r="C93" s="105" t="s">
        <v>172</v>
      </c>
      <c r="D93" s="94">
        <v>2018</v>
      </c>
      <c r="E93" s="94">
        <v>3</v>
      </c>
      <c r="F93" s="98">
        <f t="shared" si="2"/>
        <v>1785</v>
      </c>
      <c r="G93" s="98">
        <f t="shared" si="3"/>
        <v>1965</v>
      </c>
      <c r="I93" s="120" t="s">
        <v>423</v>
      </c>
    </row>
    <row r="94" spans="1:9" x14ac:dyDescent="0.45">
      <c r="A94" s="108" t="s">
        <v>154</v>
      </c>
      <c r="B94" s="104" t="s">
        <v>171</v>
      </c>
      <c r="C94" s="105" t="s">
        <v>173</v>
      </c>
      <c r="D94" s="94">
        <v>2018</v>
      </c>
      <c r="E94" s="94">
        <v>3</v>
      </c>
      <c r="F94" s="98">
        <f t="shared" si="2"/>
        <v>1785</v>
      </c>
      <c r="G94" s="98">
        <f t="shared" si="3"/>
        <v>1965</v>
      </c>
      <c r="I94" s="120" t="s">
        <v>423</v>
      </c>
    </row>
    <row r="95" spans="1:9" x14ac:dyDescent="0.45">
      <c r="A95" s="108" t="s">
        <v>154</v>
      </c>
      <c r="B95" s="104" t="s">
        <v>171</v>
      </c>
      <c r="C95" s="105" t="s">
        <v>174</v>
      </c>
      <c r="D95" s="94">
        <v>2018</v>
      </c>
      <c r="E95" s="94">
        <v>3</v>
      </c>
      <c r="F95" s="98">
        <f t="shared" si="2"/>
        <v>1785</v>
      </c>
      <c r="G95" s="98">
        <f t="shared" si="3"/>
        <v>1965</v>
      </c>
      <c r="I95" s="120" t="s">
        <v>423</v>
      </c>
    </row>
    <row r="96" spans="1:9" x14ac:dyDescent="0.45">
      <c r="A96" s="108" t="s">
        <v>154</v>
      </c>
      <c r="B96" s="104" t="s">
        <v>171</v>
      </c>
      <c r="C96" s="105" t="s">
        <v>175</v>
      </c>
      <c r="D96" s="94">
        <v>2018</v>
      </c>
      <c r="E96" s="94">
        <v>3</v>
      </c>
      <c r="F96" s="98">
        <f t="shared" si="2"/>
        <v>1785</v>
      </c>
      <c r="G96" s="98">
        <f t="shared" si="3"/>
        <v>1965</v>
      </c>
      <c r="I96" s="120" t="s">
        <v>423</v>
      </c>
    </row>
    <row r="97" spans="1:9" x14ac:dyDescent="0.45">
      <c r="A97" s="108" t="s">
        <v>154</v>
      </c>
      <c r="B97" s="104" t="s">
        <v>171</v>
      </c>
      <c r="C97" s="105" t="s">
        <v>168</v>
      </c>
      <c r="D97" s="94">
        <v>2018</v>
      </c>
      <c r="E97" s="94">
        <v>3</v>
      </c>
      <c r="F97" s="98">
        <f t="shared" si="2"/>
        <v>1785</v>
      </c>
      <c r="G97" s="98">
        <f t="shared" si="3"/>
        <v>1965</v>
      </c>
      <c r="I97" s="120" t="s">
        <v>423</v>
      </c>
    </row>
    <row r="98" spans="1:9" x14ac:dyDescent="0.45">
      <c r="A98" s="108" t="s">
        <v>154</v>
      </c>
      <c r="B98" s="104" t="s">
        <v>171</v>
      </c>
      <c r="C98" s="105" t="s">
        <v>176</v>
      </c>
      <c r="D98" s="94">
        <v>2018</v>
      </c>
      <c r="E98" s="94">
        <v>3</v>
      </c>
      <c r="F98" s="98">
        <f t="shared" si="2"/>
        <v>1785</v>
      </c>
      <c r="G98" s="98">
        <f t="shared" si="3"/>
        <v>1965</v>
      </c>
      <c r="I98" s="120" t="s">
        <v>423</v>
      </c>
    </row>
    <row r="99" spans="1:9" x14ac:dyDescent="0.45">
      <c r="A99" s="108" t="s">
        <v>359</v>
      </c>
      <c r="B99" s="104" t="s">
        <v>399</v>
      </c>
      <c r="C99" s="105" t="s">
        <v>316</v>
      </c>
      <c r="D99" s="94">
        <v>2018</v>
      </c>
      <c r="E99" s="94">
        <v>3</v>
      </c>
      <c r="F99" s="98">
        <f t="shared" si="2"/>
        <v>1785</v>
      </c>
      <c r="G99" s="98">
        <f t="shared" si="3"/>
        <v>1965</v>
      </c>
      <c r="I99" s="120" t="s">
        <v>423</v>
      </c>
    </row>
    <row r="100" spans="1:9" x14ac:dyDescent="0.45">
      <c r="A100" s="108" t="s">
        <v>359</v>
      </c>
      <c r="B100" s="104" t="s">
        <v>399</v>
      </c>
      <c r="C100" s="105" t="s">
        <v>317</v>
      </c>
      <c r="D100" s="94">
        <v>2018</v>
      </c>
      <c r="E100" s="94">
        <v>3</v>
      </c>
      <c r="F100" s="98">
        <f t="shared" si="2"/>
        <v>1785</v>
      </c>
      <c r="G100" s="98">
        <f t="shared" si="3"/>
        <v>1965</v>
      </c>
      <c r="I100" s="120" t="s">
        <v>423</v>
      </c>
    </row>
    <row r="101" spans="1:9" x14ac:dyDescent="0.45">
      <c r="A101" s="108" t="s">
        <v>359</v>
      </c>
      <c r="B101" s="104" t="s">
        <v>399</v>
      </c>
      <c r="C101" s="105" t="s">
        <v>318</v>
      </c>
      <c r="D101" s="94">
        <v>2018</v>
      </c>
      <c r="E101" s="94">
        <v>3</v>
      </c>
      <c r="F101" s="98">
        <f t="shared" si="2"/>
        <v>1785</v>
      </c>
      <c r="G101" s="98">
        <f t="shared" si="3"/>
        <v>1965</v>
      </c>
      <c r="I101" s="120" t="s">
        <v>423</v>
      </c>
    </row>
    <row r="102" spans="1:9" x14ac:dyDescent="0.45">
      <c r="A102" s="108" t="s">
        <v>359</v>
      </c>
      <c r="B102" s="104" t="s">
        <v>399</v>
      </c>
      <c r="C102" s="105" t="s">
        <v>319</v>
      </c>
      <c r="D102" s="94">
        <v>2018</v>
      </c>
      <c r="E102" s="94">
        <v>3</v>
      </c>
      <c r="F102" s="98">
        <f t="shared" si="2"/>
        <v>1785</v>
      </c>
      <c r="G102" s="98">
        <f t="shared" si="3"/>
        <v>1965</v>
      </c>
      <c r="I102" s="120" t="s">
        <v>423</v>
      </c>
    </row>
    <row r="103" spans="1:9" x14ac:dyDescent="0.45">
      <c r="A103" s="108" t="s">
        <v>359</v>
      </c>
      <c r="B103" s="104" t="s">
        <v>399</v>
      </c>
      <c r="C103" s="105" t="s">
        <v>320</v>
      </c>
      <c r="D103" s="94">
        <v>2018</v>
      </c>
      <c r="E103" s="94">
        <v>3</v>
      </c>
      <c r="F103" s="98">
        <f t="shared" si="2"/>
        <v>1785</v>
      </c>
      <c r="G103" s="98">
        <f t="shared" si="3"/>
        <v>1965</v>
      </c>
      <c r="I103" s="120" t="s">
        <v>423</v>
      </c>
    </row>
    <row r="104" spans="1:9" x14ac:dyDescent="0.45">
      <c r="A104" s="108" t="s">
        <v>359</v>
      </c>
      <c r="B104" s="104" t="s">
        <v>399</v>
      </c>
      <c r="C104" s="105" t="s">
        <v>321</v>
      </c>
      <c r="D104" s="94">
        <v>2018</v>
      </c>
      <c r="E104" s="94">
        <v>3</v>
      </c>
      <c r="F104" s="98">
        <f t="shared" si="2"/>
        <v>1785</v>
      </c>
      <c r="G104" s="98">
        <f t="shared" si="3"/>
        <v>1965</v>
      </c>
      <c r="I104" s="120" t="s">
        <v>423</v>
      </c>
    </row>
    <row r="105" spans="1:9" x14ac:dyDescent="0.45">
      <c r="A105" s="108" t="s">
        <v>359</v>
      </c>
      <c r="B105" s="104" t="s">
        <v>399</v>
      </c>
      <c r="C105" s="105" t="s">
        <v>322</v>
      </c>
      <c r="D105" s="94">
        <v>2018</v>
      </c>
      <c r="E105" s="94">
        <v>3</v>
      </c>
      <c r="F105" s="98">
        <f t="shared" si="2"/>
        <v>1785</v>
      </c>
      <c r="G105" s="98">
        <f t="shared" si="3"/>
        <v>1965</v>
      </c>
      <c r="I105" s="120" t="s">
        <v>423</v>
      </c>
    </row>
    <row r="106" spans="1:9" x14ac:dyDescent="0.45">
      <c r="A106" s="108" t="s">
        <v>359</v>
      </c>
      <c r="B106" s="104" t="s">
        <v>399</v>
      </c>
      <c r="C106" s="105" t="s">
        <v>323</v>
      </c>
      <c r="D106" s="94">
        <v>2018</v>
      </c>
      <c r="E106" s="94">
        <v>3</v>
      </c>
      <c r="F106" s="98">
        <f t="shared" si="2"/>
        <v>1785</v>
      </c>
      <c r="G106" s="98">
        <f t="shared" si="3"/>
        <v>1965</v>
      </c>
      <c r="I106" s="120" t="s">
        <v>423</v>
      </c>
    </row>
    <row r="107" spans="1:9" x14ac:dyDescent="0.45">
      <c r="A107" s="108" t="s">
        <v>359</v>
      </c>
      <c r="B107" s="104" t="s">
        <v>399</v>
      </c>
      <c r="C107" s="105" t="s">
        <v>324</v>
      </c>
      <c r="D107" s="94">
        <v>2018</v>
      </c>
      <c r="E107" s="94">
        <v>3</v>
      </c>
      <c r="F107" s="98">
        <f t="shared" si="2"/>
        <v>1785</v>
      </c>
      <c r="G107" s="98">
        <f t="shared" si="3"/>
        <v>1965</v>
      </c>
      <c r="I107" s="120" t="s">
        <v>423</v>
      </c>
    </row>
    <row r="108" spans="1:9" x14ac:dyDescent="0.45">
      <c r="A108" s="108" t="s">
        <v>359</v>
      </c>
      <c r="B108" s="104" t="s">
        <v>399</v>
      </c>
      <c r="C108" s="105" t="s">
        <v>325</v>
      </c>
      <c r="D108" s="94">
        <v>2018</v>
      </c>
      <c r="E108" s="94">
        <v>3</v>
      </c>
      <c r="F108" s="98">
        <f t="shared" si="2"/>
        <v>1785</v>
      </c>
      <c r="G108" s="98">
        <f t="shared" si="3"/>
        <v>1965</v>
      </c>
      <c r="I108" s="120" t="s">
        <v>423</v>
      </c>
    </row>
    <row r="109" spans="1:9" x14ac:dyDescent="0.45">
      <c r="A109" s="108" t="s">
        <v>359</v>
      </c>
      <c r="B109" s="104" t="s">
        <v>399</v>
      </c>
      <c r="C109" s="105" t="s">
        <v>326</v>
      </c>
      <c r="D109" s="94">
        <v>2018</v>
      </c>
      <c r="E109" s="94">
        <v>3</v>
      </c>
      <c r="F109" s="98">
        <f t="shared" si="2"/>
        <v>1785</v>
      </c>
      <c r="G109" s="98">
        <f t="shared" si="3"/>
        <v>1965</v>
      </c>
      <c r="I109" s="120" t="s">
        <v>423</v>
      </c>
    </row>
    <row r="110" spans="1:9" x14ac:dyDescent="0.45">
      <c r="A110" s="108" t="s">
        <v>359</v>
      </c>
      <c r="B110" s="104" t="s">
        <v>399</v>
      </c>
      <c r="C110" s="105" t="s">
        <v>327</v>
      </c>
      <c r="D110" s="94">
        <v>2018</v>
      </c>
      <c r="E110" s="94">
        <v>3</v>
      </c>
      <c r="F110" s="98">
        <f t="shared" si="2"/>
        <v>1785</v>
      </c>
      <c r="G110" s="98">
        <f t="shared" si="3"/>
        <v>1965</v>
      </c>
      <c r="I110" s="120" t="s">
        <v>423</v>
      </c>
    </row>
    <row r="111" spans="1:9" x14ac:dyDescent="0.45">
      <c r="A111" s="108" t="s">
        <v>359</v>
      </c>
      <c r="B111" s="104" t="s">
        <v>399</v>
      </c>
      <c r="C111" s="105" t="s">
        <v>328</v>
      </c>
      <c r="D111" s="94">
        <v>2018</v>
      </c>
      <c r="E111" s="94">
        <v>3</v>
      </c>
      <c r="F111" s="98">
        <f t="shared" si="2"/>
        <v>1785</v>
      </c>
      <c r="G111" s="98">
        <f t="shared" si="3"/>
        <v>1965</v>
      </c>
      <c r="I111" s="120" t="s">
        <v>423</v>
      </c>
    </row>
    <row r="112" spans="1:9" x14ac:dyDescent="0.45">
      <c r="A112" s="108" t="s">
        <v>359</v>
      </c>
      <c r="B112" s="104" t="s">
        <v>399</v>
      </c>
      <c r="C112" s="105" t="s">
        <v>329</v>
      </c>
      <c r="D112" s="94">
        <v>2018</v>
      </c>
      <c r="E112" s="94">
        <v>3</v>
      </c>
      <c r="F112" s="98">
        <f t="shared" si="2"/>
        <v>1785</v>
      </c>
      <c r="G112" s="98">
        <f t="shared" si="3"/>
        <v>1965</v>
      </c>
      <c r="I112" s="120" t="s">
        <v>423</v>
      </c>
    </row>
    <row r="113" spans="1:9" x14ac:dyDescent="0.45">
      <c r="A113" s="108" t="s">
        <v>359</v>
      </c>
      <c r="B113" s="104" t="s">
        <v>399</v>
      </c>
      <c r="C113" s="105" t="s">
        <v>330</v>
      </c>
      <c r="D113" s="94">
        <v>2018</v>
      </c>
      <c r="E113" s="94">
        <v>3</v>
      </c>
      <c r="F113" s="98">
        <f t="shared" si="2"/>
        <v>1785</v>
      </c>
      <c r="G113" s="98">
        <f t="shared" si="3"/>
        <v>1965</v>
      </c>
      <c r="I113" s="120" t="s">
        <v>423</v>
      </c>
    </row>
    <row r="114" spans="1:9" x14ac:dyDescent="0.45">
      <c r="A114" s="113" t="s">
        <v>67</v>
      </c>
      <c r="B114" s="114" t="s">
        <v>412</v>
      </c>
      <c r="C114" s="110" t="s">
        <v>340</v>
      </c>
      <c r="D114" s="94">
        <v>2018</v>
      </c>
      <c r="E114" s="94">
        <v>2</v>
      </c>
      <c r="F114" s="98">
        <f t="shared" si="2"/>
        <v>1190</v>
      </c>
      <c r="G114" s="98">
        <f t="shared" si="3"/>
        <v>1310</v>
      </c>
      <c r="I114" s="120" t="s">
        <v>423</v>
      </c>
    </row>
    <row r="115" spans="1:9" x14ac:dyDescent="0.45">
      <c r="A115" s="113" t="s">
        <v>67</v>
      </c>
      <c r="B115" s="114" t="s">
        <v>412</v>
      </c>
      <c r="C115" s="110" t="s">
        <v>341</v>
      </c>
      <c r="D115" s="94">
        <v>2018</v>
      </c>
      <c r="E115" s="94">
        <v>2</v>
      </c>
      <c r="F115" s="98">
        <f t="shared" si="2"/>
        <v>1190</v>
      </c>
      <c r="G115" s="98">
        <f t="shared" si="3"/>
        <v>1310</v>
      </c>
      <c r="I115" s="120" t="s">
        <v>423</v>
      </c>
    </row>
    <row r="116" spans="1:9" x14ac:dyDescent="0.45">
      <c r="A116" s="113" t="s">
        <v>67</v>
      </c>
      <c r="B116" s="114" t="s">
        <v>412</v>
      </c>
      <c r="C116" s="110" t="s">
        <v>342</v>
      </c>
      <c r="D116" s="94">
        <v>2018</v>
      </c>
      <c r="E116" s="94">
        <v>2</v>
      </c>
      <c r="F116" s="98">
        <f t="shared" si="2"/>
        <v>1190</v>
      </c>
      <c r="G116" s="98">
        <f t="shared" si="3"/>
        <v>1310</v>
      </c>
      <c r="I116" s="120" t="s">
        <v>423</v>
      </c>
    </row>
    <row r="117" spans="1:9" x14ac:dyDescent="0.45">
      <c r="A117" s="113" t="s">
        <v>410</v>
      </c>
      <c r="B117" s="114" t="s">
        <v>345</v>
      </c>
      <c r="C117" s="110" t="s">
        <v>344</v>
      </c>
      <c r="D117" s="94">
        <v>2018</v>
      </c>
      <c r="E117" s="94">
        <v>1</v>
      </c>
      <c r="F117" s="98">
        <f t="shared" si="2"/>
        <v>595</v>
      </c>
      <c r="G117" s="98">
        <f t="shared" si="3"/>
        <v>655</v>
      </c>
      <c r="H117" s="120" t="s">
        <v>418</v>
      </c>
      <c r="I117" s="120" t="s">
        <v>282</v>
      </c>
    </row>
    <row r="118" spans="1:9" x14ac:dyDescent="0.45">
      <c r="A118" s="113" t="s">
        <v>72</v>
      </c>
      <c r="B118" s="111" t="s">
        <v>339</v>
      </c>
      <c r="C118" s="110" t="s">
        <v>331</v>
      </c>
      <c r="D118" s="94">
        <v>2019</v>
      </c>
      <c r="E118" s="94">
        <v>2</v>
      </c>
      <c r="F118" s="98">
        <f t="shared" si="2"/>
        <v>1190</v>
      </c>
      <c r="G118" s="98">
        <f t="shared" si="3"/>
        <v>1310</v>
      </c>
      <c r="I118" s="120" t="s">
        <v>423</v>
      </c>
    </row>
    <row r="119" spans="1:9" x14ac:dyDescent="0.45">
      <c r="A119" s="113" t="s">
        <v>72</v>
      </c>
      <c r="B119" s="111" t="s">
        <v>339</v>
      </c>
      <c r="C119" s="110" t="s">
        <v>332</v>
      </c>
      <c r="D119" s="94">
        <v>2019</v>
      </c>
      <c r="E119" s="94">
        <v>2</v>
      </c>
      <c r="F119" s="98">
        <f t="shared" si="2"/>
        <v>1190</v>
      </c>
      <c r="G119" s="98">
        <f t="shared" si="3"/>
        <v>1310</v>
      </c>
      <c r="I119" s="120" t="s">
        <v>423</v>
      </c>
    </row>
    <row r="120" spans="1:9" x14ac:dyDescent="0.45">
      <c r="A120" s="113" t="s">
        <v>72</v>
      </c>
      <c r="B120" s="111" t="s">
        <v>339</v>
      </c>
      <c r="C120" s="115" t="s">
        <v>333</v>
      </c>
      <c r="D120" s="94">
        <v>2019</v>
      </c>
      <c r="E120" s="94">
        <v>2</v>
      </c>
      <c r="F120" s="98">
        <f t="shared" si="2"/>
        <v>1190</v>
      </c>
      <c r="G120" s="98">
        <f t="shared" si="3"/>
        <v>1310</v>
      </c>
      <c r="I120" s="120" t="s">
        <v>423</v>
      </c>
    </row>
    <row r="121" spans="1:9" x14ac:dyDescent="0.45">
      <c r="A121" s="113" t="s">
        <v>72</v>
      </c>
      <c r="B121" s="111" t="s">
        <v>339</v>
      </c>
      <c r="C121" s="115" t="s">
        <v>334</v>
      </c>
      <c r="D121" s="94">
        <v>2019</v>
      </c>
      <c r="E121" s="94">
        <v>2</v>
      </c>
      <c r="F121" s="98">
        <f t="shared" si="2"/>
        <v>1190</v>
      </c>
      <c r="G121" s="98">
        <f t="shared" si="3"/>
        <v>1310</v>
      </c>
      <c r="I121" s="120" t="s">
        <v>423</v>
      </c>
    </row>
    <row r="122" spans="1:9" x14ac:dyDescent="0.45">
      <c r="A122" s="116" t="s">
        <v>72</v>
      </c>
      <c r="B122" s="111" t="s">
        <v>339</v>
      </c>
      <c r="C122" s="110" t="s">
        <v>335</v>
      </c>
      <c r="D122" s="94">
        <v>2019</v>
      </c>
      <c r="E122" s="94">
        <v>2</v>
      </c>
      <c r="F122" s="98">
        <f t="shared" si="2"/>
        <v>1190</v>
      </c>
      <c r="G122" s="98">
        <f t="shared" si="3"/>
        <v>1310</v>
      </c>
      <c r="I122" s="120" t="s">
        <v>423</v>
      </c>
    </row>
    <row r="123" spans="1:9" x14ac:dyDescent="0.45">
      <c r="A123" s="116" t="s">
        <v>72</v>
      </c>
      <c r="B123" s="111" t="s">
        <v>339</v>
      </c>
      <c r="C123" s="110" t="s">
        <v>336</v>
      </c>
      <c r="D123" s="94">
        <v>2019</v>
      </c>
      <c r="E123" s="94">
        <v>2</v>
      </c>
      <c r="F123" s="98">
        <f t="shared" si="2"/>
        <v>1190</v>
      </c>
      <c r="G123" s="98">
        <f t="shared" si="3"/>
        <v>1310</v>
      </c>
      <c r="I123" s="120" t="s">
        <v>423</v>
      </c>
    </row>
    <row r="124" spans="1:9" x14ac:dyDescent="0.45">
      <c r="A124" s="116" t="s">
        <v>72</v>
      </c>
      <c r="B124" s="111" t="s">
        <v>339</v>
      </c>
      <c r="C124" s="117" t="s">
        <v>383</v>
      </c>
      <c r="D124" s="94">
        <v>2019</v>
      </c>
      <c r="E124" s="94">
        <v>2</v>
      </c>
      <c r="F124" s="98">
        <f t="shared" si="2"/>
        <v>1190</v>
      </c>
      <c r="G124" s="98">
        <f t="shared" si="3"/>
        <v>1310</v>
      </c>
      <c r="I124" s="120" t="s">
        <v>423</v>
      </c>
    </row>
    <row r="125" spans="1:9" x14ac:dyDescent="0.45">
      <c r="A125" s="116" t="s">
        <v>72</v>
      </c>
      <c r="B125" s="111" t="s">
        <v>339</v>
      </c>
      <c r="C125" s="117" t="s">
        <v>382</v>
      </c>
      <c r="D125" s="94">
        <v>2019</v>
      </c>
      <c r="E125" s="94">
        <v>2</v>
      </c>
      <c r="F125" s="98">
        <f t="shared" si="2"/>
        <v>1190</v>
      </c>
      <c r="G125" s="98">
        <f t="shared" si="3"/>
        <v>1310</v>
      </c>
      <c r="I125" s="120" t="s">
        <v>423</v>
      </c>
    </row>
    <row r="126" spans="1:9" x14ac:dyDescent="0.45">
      <c r="A126" s="116" t="s">
        <v>154</v>
      </c>
      <c r="B126" s="114" t="s">
        <v>144</v>
      </c>
      <c r="C126" s="110" t="s">
        <v>145</v>
      </c>
      <c r="D126" s="94">
        <v>2019</v>
      </c>
      <c r="E126" s="94">
        <v>2</v>
      </c>
      <c r="F126" s="98">
        <f t="shared" si="2"/>
        <v>1190</v>
      </c>
      <c r="G126" s="98">
        <f t="shared" si="3"/>
        <v>1310</v>
      </c>
      <c r="I126" s="120" t="s">
        <v>423</v>
      </c>
    </row>
    <row r="127" spans="1:9" x14ac:dyDescent="0.45">
      <c r="A127" s="116" t="s">
        <v>154</v>
      </c>
      <c r="B127" s="114" t="s">
        <v>144</v>
      </c>
      <c r="C127" s="110" t="s">
        <v>150</v>
      </c>
      <c r="D127" s="94">
        <v>2019</v>
      </c>
      <c r="E127" s="94">
        <v>2</v>
      </c>
      <c r="F127" s="98">
        <f t="shared" si="2"/>
        <v>1190</v>
      </c>
      <c r="G127" s="98">
        <f t="shared" si="3"/>
        <v>1310</v>
      </c>
      <c r="I127" s="120" t="s">
        <v>423</v>
      </c>
    </row>
    <row r="128" spans="1:9" x14ac:dyDescent="0.45">
      <c r="A128" s="116" t="s">
        <v>154</v>
      </c>
      <c r="B128" s="114" t="s">
        <v>144</v>
      </c>
      <c r="C128" s="110" t="s">
        <v>147</v>
      </c>
      <c r="D128" s="94">
        <v>2019</v>
      </c>
      <c r="E128" s="94">
        <v>2</v>
      </c>
      <c r="F128" s="98">
        <f t="shared" si="2"/>
        <v>1190</v>
      </c>
      <c r="G128" s="98">
        <f t="shared" si="3"/>
        <v>1310</v>
      </c>
      <c r="I128" s="120" t="s">
        <v>423</v>
      </c>
    </row>
    <row r="129" spans="1:9" x14ac:dyDescent="0.45">
      <c r="A129" s="116" t="s">
        <v>154</v>
      </c>
      <c r="B129" s="114" t="s">
        <v>144</v>
      </c>
      <c r="C129" s="110" t="s">
        <v>148</v>
      </c>
      <c r="D129" s="94">
        <v>2019</v>
      </c>
      <c r="E129" s="94">
        <v>2</v>
      </c>
      <c r="F129" s="98">
        <f t="shared" si="2"/>
        <v>1190</v>
      </c>
      <c r="G129" s="98">
        <f t="shared" si="3"/>
        <v>1310</v>
      </c>
      <c r="I129" s="120" t="s">
        <v>423</v>
      </c>
    </row>
    <row r="130" spans="1:9" x14ac:dyDescent="0.45">
      <c r="A130" s="116" t="s">
        <v>154</v>
      </c>
      <c r="B130" s="114" t="s">
        <v>144</v>
      </c>
      <c r="C130" s="110" t="s">
        <v>149</v>
      </c>
      <c r="D130" s="94">
        <v>2019</v>
      </c>
      <c r="E130" s="94">
        <v>2</v>
      </c>
      <c r="F130" s="98">
        <f t="shared" si="2"/>
        <v>1190</v>
      </c>
      <c r="G130" s="98">
        <f t="shared" si="3"/>
        <v>1310</v>
      </c>
      <c r="I130" s="120" t="s">
        <v>423</v>
      </c>
    </row>
    <row r="131" spans="1:9" x14ac:dyDescent="0.45">
      <c r="A131" s="116" t="s">
        <v>154</v>
      </c>
      <c r="B131" s="114" t="s">
        <v>144</v>
      </c>
      <c r="C131" s="110" t="s">
        <v>146</v>
      </c>
      <c r="D131" s="94">
        <v>2019</v>
      </c>
      <c r="E131" s="94">
        <v>2</v>
      </c>
      <c r="F131" s="98">
        <f t="shared" ref="F131:F156" si="4">SUM(E131*595)</f>
        <v>1190</v>
      </c>
      <c r="G131" s="98">
        <f t="shared" ref="G131:G156" si="5">SUM(E131*655)</f>
        <v>1310</v>
      </c>
      <c r="I131" s="120" t="s">
        <v>423</v>
      </c>
    </row>
    <row r="132" spans="1:9" x14ac:dyDescent="0.45">
      <c r="A132" s="116" t="s">
        <v>42</v>
      </c>
      <c r="B132" s="114" t="s">
        <v>346</v>
      </c>
      <c r="C132" s="110" t="s">
        <v>347</v>
      </c>
      <c r="D132" s="94">
        <v>2019</v>
      </c>
      <c r="E132" s="94">
        <v>1</v>
      </c>
      <c r="F132" s="98">
        <f t="shared" si="4"/>
        <v>595</v>
      </c>
      <c r="G132" s="98">
        <f t="shared" si="5"/>
        <v>655</v>
      </c>
      <c r="I132" s="120" t="s">
        <v>417</v>
      </c>
    </row>
    <row r="133" spans="1:9" x14ac:dyDescent="0.45">
      <c r="A133" s="116" t="s">
        <v>42</v>
      </c>
      <c r="B133" s="114" t="s">
        <v>346</v>
      </c>
      <c r="C133" s="110" t="s">
        <v>348</v>
      </c>
      <c r="D133" s="94">
        <v>2019</v>
      </c>
      <c r="E133" s="94">
        <v>1</v>
      </c>
      <c r="F133" s="98">
        <f t="shared" si="4"/>
        <v>595</v>
      </c>
      <c r="G133" s="98">
        <f t="shared" si="5"/>
        <v>655</v>
      </c>
      <c r="I133" s="120" t="s">
        <v>417</v>
      </c>
    </row>
    <row r="134" spans="1:9" x14ac:dyDescent="0.45">
      <c r="A134" s="116" t="s">
        <v>363</v>
      </c>
      <c r="B134" s="114" t="s">
        <v>402</v>
      </c>
      <c r="C134" s="118" t="s">
        <v>390</v>
      </c>
      <c r="D134" s="94">
        <v>2019</v>
      </c>
      <c r="E134" s="94">
        <v>2</v>
      </c>
      <c r="F134" s="98">
        <f t="shared" si="4"/>
        <v>1190</v>
      </c>
      <c r="G134" s="98">
        <f t="shared" si="5"/>
        <v>1310</v>
      </c>
      <c r="I134" s="120" t="s">
        <v>423</v>
      </c>
    </row>
    <row r="135" spans="1:9" x14ac:dyDescent="0.45">
      <c r="A135" s="116" t="s">
        <v>210</v>
      </c>
      <c r="B135" s="94" t="s">
        <v>387</v>
      </c>
      <c r="C135" s="118" t="s">
        <v>388</v>
      </c>
      <c r="D135" s="94">
        <v>2019</v>
      </c>
      <c r="E135" s="94">
        <v>2</v>
      </c>
      <c r="F135" s="98">
        <f t="shared" si="4"/>
        <v>1190</v>
      </c>
      <c r="G135" s="98">
        <f t="shared" si="5"/>
        <v>1310</v>
      </c>
      <c r="I135" s="120" t="s">
        <v>423</v>
      </c>
    </row>
    <row r="136" spans="1:9" x14ac:dyDescent="0.45">
      <c r="A136" s="116" t="s">
        <v>179</v>
      </c>
      <c r="B136" s="114" t="s">
        <v>372</v>
      </c>
      <c r="C136" s="118" t="s">
        <v>374</v>
      </c>
      <c r="D136" s="94">
        <v>2019</v>
      </c>
      <c r="E136" s="94">
        <v>2</v>
      </c>
      <c r="F136" s="98">
        <f t="shared" si="4"/>
        <v>1190</v>
      </c>
      <c r="G136" s="98">
        <f t="shared" si="5"/>
        <v>1310</v>
      </c>
      <c r="I136" s="120" t="s">
        <v>282</v>
      </c>
    </row>
    <row r="137" spans="1:9" x14ac:dyDescent="0.45">
      <c r="A137" s="116" t="s">
        <v>179</v>
      </c>
      <c r="B137" s="114" t="s">
        <v>372</v>
      </c>
      <c r="C137" s="118" t="s">
        <v>373</v>
      </c>
      <c r="D137" s="94">
        <v>2019</v>
      </c>
      <c r="E137" s="94">
        <v>2</v>
      </c>
      <c r="F137" s="98">
        <f t="shared" si="4"/>
        <v>1190</v>
      </c>
      <c r="G137" s="98">
        <f t="shared" si="5"/>
        <v>1310</v>
      </c>
      <c r="I137" s="120" t="s">
        <v>282</v>
      </c>
    </row>
    <row r="138" spans="1:9" x14ac:dyDescent="0.45">
      <c r="A138" s="116" t="s">
        <v>179</v>
      </c>
      <c r="B138" s="114" t="s">
        <v>372</v>
      </c>
      <c r="C138" s="118" t="s">
        <v>375</v>
      </c>
      <c r="D138" s="94">
        <v>2019</v>
      </c>
      <c r="E138" s="94">
        <v>2</v>
      </c>
      <c r="F138" s="98">
        <f t="shared" si="4"/>
        <v>1190</v>
      </c>
      <c r="G138" s="98">
        <f t="shared" si="5"/>
        <v>1310</v>
      </c>
      <c r="I138" s="120" t="s">
        <v>282</v>
      </c>
    </row>
    <row r="139" spans="1:9" x14ac:dyDescent="0.45">
      <c r="A139" s="116" t="s">
        <v>179</v>
      </c>
      <c r="B139" s="114" t="s">
        <v>376</v>
      </c>
      <c r="C139" s="118" t="s">
        <v>377</v>
      </c>
      <c r="D139" s="94">
        <v>2019</v>
      </c>
      <c r="E139" s="94">
        <v>1</v>
      </c>
      <c r="F139" s="98">
        <f t="shared" si="4"/>
        <v>595</v>
      </c>
      <c r="G139" s="98">
        <f t="shared" si="5"/>
        <v>655</v>
      </c>
      <c r="I139" s="120" t="s">
        <v>282</v>
      </c>
    </row>
    <row r="140" spans="1:9" x14ac:dyDescent="0.45">
      <c r="A140" s="116" t="s">
        <v>179</v>
      </c>
      <c r="B140" s="114" t="s">
        <v>376</v>
      </c>
      <c r="C140" s="118" t="s">
        <v>403</v>
      </c>
      <c r="D140" s="94">
        <v>2019</v>
      </c>
      <c r="E140" s="94">
        <v>1</v>
      </c>
      <c r="F140" s="98">
        <f t="shared" si="4"/>
        <v>595</v>
      </c>
      <c r="G140" s="98">
        <f t="shared" si="5"/>
        <v>655</v>
      </c>
      <c r="I140" s="120" t="s">
        <v>282</v>
      </c>
    </row>
    <row r="141" spans="1:9" x14ac:dyDescent="0.45">
      <c r="A141" s="116" t="s">
        <v>179</v>
      </c>
      <c r="B141" s="114" t="s">
        <v>367</v>
      </c>
      <c r="C141" s="118" t="s">
        <v>369</v>
      </c>
      <c r="D141" s="94">
        <v>2019</v>
      </c>
      <c r="E141" s="94">
        <v>1</v>
      </c>
      <c r="F141" s="98">
        <f t="shared" si="4"/>
        <v>595</v>
      </c>
      <c r="G141" s="98">
        <f t="shared" si="5"/>
        <v>655</v>
      </c>
      <c r="I141" s="120" t="s">
        <v>282</v>
      </c>
    </row>
    <row r="142" spans="1:9" x14ac:dyDescent="0.45">
      <c r="A142" s="116" t="s">
        <v>179</v>
      </c>
      <c r="B142" s="114" t="s">
        <v>367</v>
      </c>
      <c r="C142" s="118" t="s">
        <v>370</v>
      </c>
      <c r="D142" s="94">
        <v>2019</v>
      </c>
      <c r="E142" s="94">
        <v>1</v>
      </c>
      <c r="F142" s="98">
        <f t="shared" si="4"/>
        <v>595</v>
      </c>
      <c r="G142" s="98">
        <f t="shared" si="5"/>
        <v>655</v>
      </c>
      <c r="I142" s="120" t="s">
        <v>282</v>
      </c>
    </row>
    <row r="143" spans="1:9" x14ac:dyDescent="0.45">
      <c r="A143" s="116" t="s">
        <v>179</v>
      </c>
      <c r="B143" s="114" t="s">
        <v>367</v>
      </c>
      <c r="C143" s="118" t="s">
        <v>371</v>
      </c>
      <c r="D143" s="94">
        <v>2019</v>
      </c>
      <c r="E143" s="94">
        <v>1</v>
      </c>
      <c r="F143" s="98">
        <f t="shared" si="4"/>
        <v>595</v>
      </c>
      <c r="G143" s="98">
        <f t="shared" si="5"/>
        <v>655</v>
      </c>
      <c r="I143" s="120" t="s">
        <v>282</v>
      </c>
    </row>
    <row r="144" spans="1:9" x14ac:dyDescent="0.45">
      <c r="A144" s="116" t="s">
        <v>179</v>
      </c>
      <c r="B144" s="114" t="s">
        <v>367</v>
      </c>
      <c r="C144" s="118" t="s">
        <v>368</v>
      </c>
      <c r="D144" s="94">
        <v>2019</v>
      </c>
      <c r="E144" s="94">
        <v>1</v>
      </c>
      <c r="F144" s="98">
        <f t="shared" si="4"/>
        <v>595</v>
      </c>
      <c r="G144" s="98">
        <f t="shared" si="5"/>
        <v>655</v>
      </c>
      <c r="I144" s="120" t="s">
        <v>282</v>
      </c>
    </row>
    <row r="145" spans="1:9" x14ac:dyDescent="0.45">
      <c r="A145" s="116" t="s">
        <v>210</v>
      </c>
      <c r="B145" s="114" t="s">
        <v>385</v>
      </c>
      <c r="C145" s="118" t="s">
        <v>386</v>
      </c>
      <c r="D145" s="94">
        <v>2019</v>
      </c>
      <c r="E145" s="94">
        <v>2</v>
      </c>
      <c r="F145" s="98">
        <f t="shared" si="4"/>
        <v>1190</v>
      </c>
      <c r="G145" s="98">
        <f t="shared" si="5"/>
        <v>1310</v>
      </c>
      <c r="I145" s="120" t="s">
        <v>423</v>
      </c>
    </row>
    <row r="146" spans="1:9" x14ac:dyDescent="0.45">
      <c r="A146" s="116" t="s">
        <v>179</v>
      </c>
      <c r="B146" s="114" t="s">
        <v>366</v>
      </c>
      <c r="C146" s="118" t="s">
        <v>393</v>
      </c>
      <c r="D146" s="94">
        <v>2019</v>
      </c>
      <c r="E146" s="94">
        <v>1</v>
      </c>
      <c r="F146" s="98">
        <f t="shared" si="4"/>
        <v>595</v>
      </c>
      <c r="G146" s="98">
        <f t="shared" si="5"/>
        <v>655</v>
      </c>
      <c r="I146" s="120" t="s">
        <v>282</v>
      </c>
    </row>
    <row r="147" spans="1:9" x14ac:dyDescent="0.45">
      <c r="A147" s="116" t="s">
        <v>154</v>
      </c>
      <c r="B147" s="114" t="s">
        <v>396</v>
      </c>
      <c r="C147" s="118" t="s">
        <v>404</v>
      </c>
      <c r="D147" s="94">
        <v>2019</v>
      </c>
      <c r="E147" s="94">
        <v>2</v>
      </c>
      <c r="F147" s="98">
        <f t="shared" si="4"/>
        <v>1190</v>
      </c>
      <c r="G147" s="98">
        <f t="shared" si="5"/>
        <v>1310</v>
      </c>
      <c r="I147" s="120" t="s">
        <v>423</v>
      </c>
    </row>
    <row r="148" spans="1:9" x14ac:dyDescent="0.45">
      <c r="A148" s="116" t="s">
        <v>210</v>
      </c>
      <c r="B148" s="100" t="s">
        <v>405</v>
      </c>
      <c r="C148" s="101" t="s">
        <v>212</v>
      </c>
      <c r="D148" s="94">
        <v>2019</v>
      </c>
      <c r="E148" s="94">
        <v>1</v>
      </c>
      <c r="F148" s="98">
        <f t="shared" si="4"/>
        <v>595</v>
      </c>
      <c r="G148" s="98">
        <f t="shared" si="5"/>
        <v>655</v>
      </c>
      <c r="I148" s="120" t="s">
        <v>417</v>
      </c>
    </row>
    <row r="149" spans="1:9" x14ac:dyDescent="0.45">
      <c r="A149" s="116" t="s">
        <v>210</v>
      </c>
      <c r="B149" s="100" t="s">
        <v>213</v>
      </c>
      <c r="C149" s="101" t="s">
        <v>214</v>
      </c>
      <c r="D149" s="94">
        <v>2019</v>
      </c>
      <c r="E149" s="94">
        <v>1</v>
      </c>
      <c r="F149" s="98">
        <f t="shared" si="4"/>
        <v>595</v>
      </c>
      <c r="G149" s="98">
        <f t="shared" si="5"/>
        <v>655</v>
      </c>
      <c r="I149" s="120" t="s">
        <v>417</v>
      </c>
    </row>
    <row r="150" spans="1:9" x14ac:dyDescent="0.45">
      <c r="A150" s="116" t="s">
        <v>210</v>
      </c>
      <c r="B150" s="100" t="s">
        <v>213</v>
      </c>
      <c r="C150" s="101" t="s">
        <v>215</v>
      </c>
      <c r="D150" s="94">
        <v>2019</v>
      </c>
      <c r="E150" s="94">
        <v>1</v>
      </c>
      <c r="F150" s="98">
        <f t="shared" si="4"/>
        <v>595</v>
      </c>
      <c r="G150" s="98">
        <f t="shared" si="5"/>
        <v>655</v>
      </c>
      <c r="I150" s="120" t="s">
        <v>417</v>
      </c>
    </row>
    <row r="151" spans="1:9" x14ac:dyDescent="0.45">
      <c r="A151" s="116" t="s">
        <v>210</v>
      </c>
      <c r="B151" s="100" t="s">
        <v>216</v>
      </c>
      <c r="C151" s="101" t="s">
        <v>217</v>
      </c>
      <c r="D151" s="94">
        <v>2019</v>
      </c>
      <c r="E151" s="94">
        <v>1</v>
      </c>
      <c r="F151" s="98">
        <f t="shared" si="4"/>
        <v>595</v>
      </c>
      <c r="G151" s="98">
        <f t="shared" si="5"/>
        <v>655</v>
      </c>
      <c r="I151" s="120" t="s">
        <v>417</v>
      </c>
    </row>
    <row r="152" spans="1:9" x14ac:dyDescent="0.45">
      <c r="A152" s="116" t="s">
        <v>210</v>
      </c>
      <c r="B152" s="100" t="s">
        <v>216</v>
      </c>
      <c r="C152" s="101" t="s">
        <v>219</v>
      </c>
      <c r="D152" s="94">
        <v>2019</v>
      </c>
      <c r="E152" s="94">
        <v>1</v>
      </c>
      <c r="F152" s="98">
        <f t="shared" si="4"/>
        <v>595</v>
      </c>
      <c r="G152" s="98">
        <f t="shared" si="5"/>
        <v>655</v>
      </c>
      <c r="I152" s="120" t="s">
        <v>417</v>
      </c>
    </row>
    <row r="153" spans="1:9" x14ac:dyDescent="0.45">
      <c r="A153" s="116" t="s">
        <v>34</v>
      </c>
      <c r="B153" s="94" t="s">
        <v>406</v>
      </c>
      <c r="C153" s="119" t="s">
        <v>125</v>
      </c>
      <c r="D153" s="94">
        <v>2020</v>
      </c>
      <c r="E153" s="94">
        <v>1</v>
      </c>
      <c r="F153" s="98">
        <f t="shared" si="4"/>
        <v>595</v>
      </c>
      <c r="G153" s="98">
        <f t="shared" si="5"/>
        <v>655</v>
      </c>
      <c r="H153" s="120"/>
      <c r="I153" s="120" t="s">
        <v>417</v>
      </c>
    </row>
    <row r="154" spans="1:9" x14ac:dyDescent="0.45">
      <c r="A154" s="116" t="s">
        <v>34</v>
      </c>
      <c r="B154" s="94" t="s">
        <v>406</v>
      </c>
      <c r="C154" s="119" t="s">
        <v>119</v>
      </c>
      <c r="D154" s="94">
        <v>2020</v>
      </c>
      <c r="E154" s="94">
        <v>1</v>
      </c>
      <c r="F154" s="98">
        <f t="shared" si="4"/>
        <v>595</v>
      </c>
      <c r="G154" s="98">
        <f t="shared" si="5"/>
        <v>655</v>
      </c>
      <c r="H154" s="120"/>
      <c r="I154" s="120" t="s">
        <v>417</v>
      </c>
    </row>
    <row r="155" spans="1:9" x14ac:dyDescent="0.45">
      <c r="A155" s="116" t="s">
        <v>34</v>
      </c>
      <c r="B155" s="94" t="s">
        <v>406</v>
      </c>
      <c r="C155" s="119" t="s">
        <v>126</v>
      </c>
      <c r="D155" s="94">
        <v>2020</v>
      </c>
      <c r="E155" s="94">
        <v>1</v>
      </c>
      <c r="F155" s="98">
        <f t="shared" si="4"/>
        <v>595</v>
      </c>
      <c r="G155" s="98">
        <f t="shared" si="5"/>
        <v>655</v>
      </c>
      <c r="H155" s="120"/>
      <c r="I155" s="120" t="s">
        <v>417</v>
      </c>
    </row>
    <row r="156" spans="1:9" x14ac:dyDescent="0.45">
      <c r="A156" s="116" t="s">
        <v>179</v>
      </c>
      <c r="B156" s="94" t="s">
        <v>407</v>
      </c>
      <c r="C156" s="119" t="s">
        <v>380</v>
      </c>
      <c r="D156" s="94">
        <v>2020</v>
      </c>
      <c r="E156" s="94">
        <v>1</v>
      </c>
      <c r="F156" s="98">
        <f t="shared" si="4"/>
        <v>595</v>
      </c>
      <c r="G156" s="98">
        <f t="shared" si="5"/>
        <v>655</v>
      </c>
      <c r="I156" s="120" t="s">
        <v>417</v>
      </c>
    </row>
    <row r="157" spans="1:9" x14ac:dyDescent="0.45">
      <c r="F157" s="122">
        <f>SUM(F2:F156)</f>
        <v>250495</v>
      </c>
      <c r="G157" s="122">
        <f>SUM(G2:G156)</f>
        <v>275755</v>
      </c>
    </row>
  </sheetData>
  <sortState ref="A2:E156">
    <sortCondition ref="D2:D156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0"/>
  <sheetViews>
    <sheetView topLeftCell="A10" zoomScale="90" zoomScaleNormal="90" workbookViewId="0">
      <selection activeCell="J19" sqref="J19"/>
    </sheetView>
  </sheetViews>
  <sheetFormatPr defaultRowHeight="14.25" x14ac:dyDescent="0.45"/>
  <cols>
    <col min="2" max="2" width="13.59765625" bestFit="1" customWidth="1"/>
    <col min="3" max="3" width="23.73046875" bestFit="1" customWidth="1"/>
    <col min="4" max="4" width="34.1328125" style="16" bestFit="1" customWidth="1"/>
    <col min="5" max="5" width="11.59765625" bestFit="1" customWidth="1"/>
    <col min="6" max="6" width="11.86328125" bestFit="1" customWidth="1"/>
    <col min="9" max="9" width="11.265625" bestFit="1" customWidth="1"/>
  </cols>
  <sheetData>
    <row r="1" spans="1:8" x14ac:dyDescent="0.4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10" t="s">
        <v>271</v>
      </c>
    </row>
    <row r="2" spans="1:8" x14ac:dyDescent="0.45">
      <c r="A2" t="s">
        <v>274</v>
      </c>
      <c r="B2" s="7" t="s">
        <v>108</v>
      </c>
      <c r="C2" s="8" t="s">
        <v>109</v>
      </c>
      <c r="D2" s="15" t="s">
        <v>112</v>
      </c>
      <c r="E2" s="9" t="s">
        <v>90</v>
      </c>
      <c r="F2" s="9" t="s">
        <v>113</v>
      </c>
      <c r="G2">
        <v>2500</v>
      </c>
    </row>
    <row r="3" spans="1:8" x14ac:dyDescent="0.45">
      <c r="A3" t="s">
        <v>274</v>
      </c>
      <c r="B3" s="7" t="s">
        <v>108</v>
      </c>
      <c r="C3" s="8" t="s">
        <v>109</v>
      </c>
      <c r="D3" s="15" t="s">
        <v>112</v>
      </c>
      <c r="E3" s="9" t="s">
        <v>90</v>
      </c>
      <c r="F3" s="9" t="s">
        <v>114</v>
      </c>
      <c r="G3">
        <v>2300</v>
      </c>
    </row>
    <row r="4" spans="1:8" ht="28.5" x14ac:dyDescent="0.45">
      <c r="A4" t="s">
        <v>274</v>
      </c>
      <c r="B4" s="7" t="s">
        <v>108</v>
      </c>
      <c r="C4" s="8" t="s">
        <v>109</v>
      </c>
      <c r="D4" s="15" t="s">
        <v>112</v>
      </c>
      <c r="E4" s="9" t="s">
        <v>8</v>
      </c>
      <c r="F4" s="9" t="s">
        <v>115</v>
      </c>
      <c r="G4">
        <v>4300</v>
      </c>
    </row>
    <row r="5" spans="1:8" ht="28.5" x14ac:dyDescent="0.45">
      <c r="A5" t="s">
        <v>274</v>
      </c>
      <c r="B5" s="7" t="s">
        <v>108</v>
      </c>
      <c r="C5" s="8" t="s">
        <v>109</v>
      </c>
      <c r="D5" s="15" t="s">
        <v>112</v>
      </c>
      <c r="E5" s="9" t="s">
        <v>44</v>
      </c>
      <c r="F5" s="9" t="s">
        <v>116</v>
      </c>
      <c r="G5">
        <v>26000</v>
      </c>
      <c r="H5" s="14">
        <f>SUM(G2:G5)</f>
        <v>35100</v>
      </c>
    </row>
    <row r="6" spans="1:8" ht="28.5" x14ac:dyDescent="0.45">
      <c r="A6" t="s">
        <v>274</v>
      </c>
      <c r="B6" s="7" t="s">
        <v>34</v>
      </c>
      <c r="C6" s="8" t="s">
        <v>117</v>
      </c>
      <c r="D6" s="15" t="s">
        <v>127</v>
      </c>
      <c r="E6" s="9" t="s">
        <v>8</v>
      </c>
      <c r="F6" s="9" t="s">
        <v>129</v>
      </c>
      <c r="G6">
        <v>5760</v>
      </c>
    </row>
    <row r="7" spans="1:8" ht="28.5" x14ac:dyDescent="0.45">
      <c r="A7" t="s">
        <v>274</v>
      </c>
      <c r="B7" s="7" t="s">
        <v>34</v>
      </c>
      <c r="C7" s="8" t="s">
        <v>117</v>
      </c>
      <c r="D7" s="15" t="s">
        <v>127</v>
      </c>
      <c r="E7" s="9" t="s">
        <v>130</v>
      </c>
      <c r="F7" s="9" t="s">
        <v>131</v>
      </c>
      <c r="G7">
        <v>2130</v>
      </c>
    </row>
    <row r="8" spans="1:8" ht="28.5" x14ac:dyDescent="0.45">
      <c r="A8" t="s">
        <v>274</v>
      </c>
      <c r="B8" s="7" t="s">
        <v>34</v>
      </c>
      <c r="C8" s="8" t="s">
        <v>117</v>
      </c>
      <c r="D8" s="15" t="s">
        <v>127</v>
      </c>
      <c r="E8" s="9" t="s">
        <v>130</v>
      </c>
      <c r="F8" s="9" t="s">
        <v>132</v>
      </c>
      <c r="G8">
        <v>1786</v>
      </c>
      <c r="H8" s="14">
        <f>SUM(G6:G8)</f>
        <v>9676</v>
      </c>
    </row>
    <row r="9" spans="1:8" ht="28.5" x14ac:dyDescent="0.45">
      <c r="A9" t="s">
        <v>274</v>
      </c>
      <c r="B9" s="7" t="s">
        <v>210</v>
      </c>
      <c r="C9" s="8" t="s">
        <v>109</v>
      </c>
      <c r="D9" s="15" t="s">
        <v>211</v>
      </c>
      <c r="E9" s="9" t="s">
        <v>8</v>
      </c>
      <c r="F9" s="9" t="s">
        <v>212</v>
      </c>
      <c r="G9" s="14">
        <v>2153</v>
      </c>
      <c r="H9" s="14">
        <v>2153</v>
      </c>
    </row>
    <row r="10" spans="1:8" ht="28.5" x14ac:dyDescent="0.45">
      <c r="A10" t="s">
        <v>274</v>
      </c>
      <c r="B10" s="7" t="s">
        <v>210</v>
      </c>
      <c r="C10" s="8" t="s">
        <v>109</v>
      </c>
      <c r="D10" s="15" t="s">
        <v>213</v>
      </c>
      <c r="E10" s="9" t="s">
        <v>8</v>
      </c>
      <c r="F10" s="9" t="s">
        <v>214</v>
      </c>
      <c r="G10">
        <v>728</v>
      </c>
    </row>
    <row r="11" spans="1:8" ht="28.5" x14ac:dyDescent="0.45">
      <c r="A11" t="s">
        <v>274</v>
      </c>
      <c r="B11" s="7" t="s">
        <v>210</v>
      </c>
      <c r="C11" s="8" t="s">
        <v>109</v>
      </c>
      <c r="D11" s="15" t="s">
        <v>213</v>
      </c>
      <c r="E11" s="9" t="s">
        <v>8</v>
      </c>
      <c r="F11" s="9" t="s">
        <v>215</v>
      </c>
      <c r="G11">
        <v>728</v>
      </c>
      <c r="H11">
        <f>SUM(G10:G11)</f>
        <v>1456</v>
      </c>
    </row>
    <row r="12" spans="1:8" ht="28.5" x14ac:dyDescent="0.45">
      <c r="A12" t="s">
        <v>274</v>
      </c>
      <c r="B12" s="7" t="s">
        <v>210</v>
      </c>
      <c r="C12" s="8" t="s">
        <v>109</v>
      </c>
      <c r="D12" s="15" t="s">
        <v>216</v>
      </c>
      <c r="E12" s="9" t="s">
        <v>8</v>
      </c>
      <c r="F12" s="9" t="s">
        <v>217</v>
      </c>
      <c r="G12">
        <v>1297</v>
      </c>
    </row>
    <row r="13" spans="1:8" ht="28.5" x14ac:dyDescent="0.45">
      <c r="A13" t="s">
        <v>274</v>
      </c>
      <c r="B13" s="7" t="s">
        <v>210</v>
      </c>
      <c r="C13" s="8" t="s">
        <v>109</v>
      </c>
      <c r="D13" s="15" t="s">
        <v>218</v>
      </c>
      <c r="E13" s="9" t="s">
        <v>44</v>
      </c>
      <c r="F13" s="9" t="s">
        <v>219</v>
      </c>
      <c r="G13">
        <v>13224</v>
      </c>
      <c r="H13">
        <f>SUM(G12:G13)</f>
        <v>14521</v>
      </c>
    </row>
    <row r="14" spans="1:8" ht="28.5" x14ac:dyDescent="0.45">
      <c r="A14" t="s">
        <v>274</v>
      </c>
      <c r="B14" s="7" t="s">
        <v>223</v>
      </c>
      <c r="C14" s="8" t="s">
        <v>109</v>
      </c>
      <c r="D14" s="15" t="s">
        <v>224</v>
      </c>
      <c r="E14" s="9" t="s">
        <v>44</v>
      </c>
      <c r="F14" s="9" t="s">
        <v>225</v>
      </c>
      <c r="G14">
        <v>1850</v>
      </c>
    </row>
    <row r="15" spans="1:8" ht="28.5" x14ac:dyDescent="0.45">
      <c r="A15" t="s">
        <v>274</v>
      </c>
      <c r="B15" s="7" t="s">
        <v>223</v>
      </c>
      <c r="C15" s="8" t="s">
        <v>109</v>
      </c>
      <c r="D15" s="15" t="s">
        <v>224</v>
      </c>
      <c r="E15" s="9" t="s">
        <v>44</v>
      </c>
      <c r="F15" s="9" t="s">
        <v>226</v>
      </c>
      <c r="G15">
        <v>2650</v>
      </c>
    </row>
    <row r="16" spans="1:8" ht="28.5" x14ac:dyDescent="0.45">
      <c r="A16" t="s">
        <v>274</v>
      </c>
      <c r="B16" s="7" t="s">
        <v>223</v>
      </c>
      <c r="C16" s="8" t="s">
        <v>109</v>
      </c>
      <c r="D16" s="15" t="s">
        <v>224</v>
      </c>
      <c r="E16" s="9" t="s">
        <v>44</v>
      </c>
      <c r="F16" s="9" t="s">
        <v>227</v>
      </c>
      <c r="G16">
        <v>1945</v>
      </c>
    </row>
    <row r="17" spans="1:9" ht="28.5" x14ac:dyDescent="0.45">
      <c r="A17" t="s">
        <v>274</v>
      </c>
      <c r="B17" s="7" t="s">
        <v>223</v>
      </c>
      <c r="C17" s="8" t="s">
        <v>109</v>
      </c>
      <c r="D17" s="15" t="s">
        <v>224</v>
      </c>
      <c r="E17" s="9" t="s">
        <v>44</v>
      </c>
      <c r="F17" s="9" t="s">
        <v>228</v>
      </c>
      <c r="G17">
        <v>1849</v>
      </c>
      <c r="H17" s="11">
        <f>SUM(G14:G17)</f>
        <v>8294</v>
      </c>
      <c r="I17" s="11"/>
    </row>
    <row r="18" spans="1:9" x14ac:dyDescent="0.45">
      <c r="A18" t="s">
        <v>274</v>
      </c>
      <c r="B18" s="7" t="s">
        <v>223</v>
      </c>
      <c r="C18" s="8" t="s">
        <v>109</v>
      </c>
      <c r="D18" s="15" t="s">
        <v>229</v>
      </c>
      <c r="E18" s="9" t="s">
        <v>90</v>
      </c>
      <c r="F18" s="9" t="s">
        <v>230</v>
      </c>
      <c r="G18">
        <v>11255</v>
      </c>
      <c r="H18">
        <v>11255</v>
      </c>
    </row>
    <row r="19" spans="1:9" ht="28.5" x14ac:dyDescent="0.45">
      <c r="A19" t="s">
        <v>274</v>
      </c>
      <c r="B19" s="7" t="s">
        <v>231</v>
      </c>
      <c r="C19" s="8" t="s">
        <v>232</v>
      </c>
      <c r="D19" s="15" t="s">
        <v>233</v>
      </c>
      <c r="E19" s="9" t="s">
        <v>28</v>
      </c>
      <c r="F19" s="9" t="s">
        <v>234</v>
      </c>
      <c r="G19">
        <v>1450</v>
      </c>
    </row>
    <row r="20" spans="1:9" ht="28.5" x14ac:dyDescent="0.45">
      <c r="A20" t="s">
        <v>274</v>
      </c>
      <c r="B20" s="7" t="s">
        <v>231</v>
      </c>
      <c r="C20" s="8" t="s">
        <v>232</v>
      </c>
      <c r="D20" s="15" t="s">
        <v>233</v>
      </c>
      <c r="E20" s="9" t="s">
        <v>28</v>
      </c>
      <c r="F20" s="9" t="s">
        <v>235</v>
      </c>
      <c r="G20">
        <v>1450</v>
      </c>
      <c r="H20">
        <f>SUM(G19:G20)</f>
        <v>2900</v>
      </c>
    </row>
    <row r="21" spans="1:9" ht="28.5" x14ac:dyDescent="0.45">
      <c r="B21" s="7" t="s">
        <v>90</v>
      </c>
      <c r="C21" s="8" t="s">
        <v>82</v>
      </c>
      <c r="D21" s="15" t="s">
        <v>91</v>
      </c>
      <c r="E21" s="9" t="s">
        <v>8</v>
      </c>
      <c r="F21" s="9" t="s">
        <v>92</v>
      </c>
      <c r="G21">
        <v>3000</v>
      </c>
    </row>
    <row r="22" spans="1:9" ht="28.5" x14ac:dyDescent="0.45">
      <c r="B22" s="7" t="s">
        <v>90</v>
      </c>
      <c r="C22" s="8" t="s">
        <v>82</v>
      </c>
      <c r="D22" s="15" t="s">
        <v>91</v>
      </c>
      <c r="E22" s="9" t="s">
        <v>8</v>
      </c>
      <c r="F22" s="9" t="s">
        <v>93</v>
      </c>
      <c r="G22">
        <v>3000</v>
      </c>
    </row>
    <row r="23" spans="1:9" x14ac:dyDescent="0.45">
      <c r="B23" s="7" t="s">
        <v>90</v>
      </c>
      <c r="C23" s="8" t="s">
        <v>82</v>
      </c>
      <c r="D23" s="15" t="s">
        <v>94</v>
      </c>
      <c r="E23" s="9" t="s">
        <v>90</v>
      </c>
      <c r="F23" s="9" t="s">
        <v>95</v>
      </c>
      <c r="G23">
        <v>12000</v>
      </c>
    </row>
    <row r="24" spans="1:9" ht="28.5" x14ac:dyDescent="0.45">
      <c r="B24" s="7" t="s">
        <v>18</v>
      </c>
      <c r="C24" s="8" t="s">
        <v>88</v>
      </c>
      <c r="D24" s="15" t="s">
        <v>96</v>
      </c>
      <c r="E24" s="9" t="s">
        <v>8</v>
      </c>
      <c r="F24" s="9" t="s">
        <v>97</v>
      </c>
      <c r="G24">
        <v>1875</v>
      </c>
    </row>
    <row r="25" spans="1:9" ht="28.5" x14ac:dyDescent="0.45">
      <c r="B25" s="7" t="s">
        <v>18</v>
      </c>
      <c r="C25" s="8" t="s">
        <v>88</v>
      </c>
      <c r="D25" s="15" t="s">
        <v>98</v>
      </c>
      <c r="E25" s="9" t="s">
        <v>16</v>
      </c>
      <c r="F25" s="9" t="s">
        <v>99</v>
      </c>
      <c r="G25">
        <v>2562</v>
      </c>
    </row>
    <row r="26" spans="1:9" x14ac:dyDescent="0.45">
      <c r="B26" s="7" t="s">
        <v>100</v>
      </c>
      <c r="C26" s="8" t="s">
        <v>84</v>
      </c>
      <c r="D26" s="15" t="s">
        <v>101</v>
      </c>
      <c r="E26" s="9" t="s">
        <v>90</v>
      </c>
      <c r="F26" s="9" t="s">
        <v>102</v>
      </c>
      <c r="G26">
        <v>3000</v>
      </c>
    </row>
    <row r="27" spans="1:9" ht="28.5" x14ac:dyDescent="0.45">
      <c r="B27" s="7" t="s">
        <v>103</v>
      </c>
      <c r="C27" s="8" t="s">
        <v>82</v>
      </c>
      <c r="D27" s="15" t="s">
        <v>104</v>
      </c>
      <c r="E27" s="9" t="s">
        <v>8</v>
      </c>
      <c r="F27" s="9" t="s">
        <v>105</v>
      </c>
      <c r="G27">
        <v>936</v>
      </c>
    </row>
    <row r="28" spans="1:9" ht="28.5" x14ac:dyDescent="0.45">
      <c r="B28" s="7" t="s">
        <v>103</v>
      </c>
      <c r="C28" s="8" t="s">
        <v>82</v>
      </c>
      <c r="D28" s="15" t="s">
        <v>104</v>
      </c>
      <c r="E28" s="9" t="s">
        <v>8</v>
      </c>
      <c r="F28" s="9" t="s">
        <v>106</v>
      </c>
      <c r="G28">
        <v>918</v>
      </c>
    </row>
    <row r="29" spans="1:9" ht="28.5" x14ac:dyDescent="0.45">
      <c r="B29" s="7" t="s">
        <v>103</v>
      </c>
      <c r="C29" s="8" t="s">
        <v>82</v>
      </c>
      <c r="D29" s="15" t="s">
        <v>104</v>
      </c>
      <c r="E29" s="9" t="s">
        <v>8</v>
      </c>
      <c r="F29" s="9" t="s">
        <v>107</v>
      </c>
      <c r="G29">
        <v>1044</v>
      </c>
      <c r="H29">
        <f>SUM(G27:G29)</f>
        <v>2898</v>
      </c>
    </row>
    <row r="30" spans="1:9" ht="28.5" x14ac:dyDescent="0.45">
      <c r="B30" s="7" t="s">
        <v>108</v>
      </c>
      <c r="C30" s="8" t="s">
        <v>109</v>
      </c>
      <c r="D30" s="15" t="s">
        <v>110</v>
      </c>
      <c r="E30" s="9" t="s">
        <v>8</v>
      </c>
      <c r="F30" s="9" t="s">
        <v>111</v>
      </c>
      <c r="G30">
        <v>1800</v>
      </c>
    </row>
    <row r="31" spans="1:9" ht="28.5" x14ac:dyDescent="0.45">
      <c r="B31" s="7" t="s">
        <v>34</v>
      </c>
      <c r="C31" s="8" t="s">
        <v>117</v>
      </c>
      <c r="D31" s="15" t="s">
        <v>118</v>
      </c>
      <c r="E31" s="9" t="s">
        <v>32</v>
      </c>
      <c r="F31" s="9" t="s">
        <v>119</v>
      </c>
      <c r="G31">
        <v>2754</v>
      </c>
    </row>
    <row r="32" spans="1:9" ht="28.5" x14ac:dyDescent="0.45">
      <c r="B32" s="7" t="s">
        <v>34</v>
      </c>
      <c r="C32" s="8" t="s">
        <v>117</v>
      </c>
      <c r="D32" s="15" t="s">
        <v>118</v>
      </c>
      <c r="E32" s="9" t="s">
        <v>32</v>
      </c>
      <c r="F32" s="9" t="s">
        <v>120</v>
      </c>
      <c r="G32">
        <v>1100</v>
      </c>
    </row>
    <row r="33" spans="2:8" ht="28.5" x14ac:dyDescent="0.45">
      <c r="B33" s="7" t="s">
        <v>34</v>
      </c>
      <c r="C33" s="8" t="s">
        <v>117</v>
      </c>
      <c r="D33" s="15" t="s">
        <v>118</v>
      </c>
      <c r="E33" s="9" t="s">
        <v>32</v>
      </c>
      <c r="F33" s="9" t="s">
        <v>121</v>
      </c>
      <c r="G33">
        <v>1100</v>
      </c>
    </row>
    <row r="34" spans="2:8" ht="28.5" x14ac:dyDescent="0.45">
      <c r="B34" s="7" t="s">
        <v>34</v>
      </c>
      <c r="C34" s="8" t="s">
        <v>117</v>
      </c>
      <c r="D34" s="15" t="s">
        <v>118</v>
      </c>
      <c r="E34" s="9" t="s">
        <v>32</v>
      </c>
      <c r="F34" s="9" t="s">
        <v>122</v>
      </c>
      <c r="G34">
        <v>2420</v>
      </c>
    </row>
    <row r="35" spans="2:8" ht="28.5" x14ac:dyDescent="0.45">
      <c r="B35" s="7" t="s">
        <v>34</v>
      </c>
      <c r="C35" s="8" t="s">
        <v>117</v>
      </c>
      <c r="D35" s="15" t="s">
        <v>118</v>
      </c>
      <c r="E35" s="9" t="s">
        <v>32</v>
      </c>
      <c r="F35" s="9" t="s">
        <v>123</v>
      </c>
      <c r="G35">
        <v>2420</v>
      </c>
    </row>
    <row r="36" spans="2:8" ht="28.5" x14ac:dyDescent="0.45">
      <c r="B36" s="7" t="s">
        <v>34</v>
      </c>
      <c r="C36" s="8" t="s">
        <v>117</v>
      </c>
      <c r="D36" s="15" t="s">
        <v>118</v>
      </c>
      <c r="E36" s="9" t="s">
        <v>32</v>
      </c>
      <c r="F36" s="9" t="s">
        <v>124</v>
      </c>
      <c r="G36">
        <v>2420</v>
      </c>
    </row>
    <row r="37" spans="2:8" ht="28.5" x14ac:dyDescent="0.45">
      <c r="B37" s="7" t="s">
        <v>34</v>
      </c>
      <c r="C37" s="8" t="s">
        <v>117</v>
      </c>
      <c r="D37" s="15" t="s">
        <v>118</v>
      </c>
      <c r="E37" s="9" t="s">
        <v>16</v>
      </c>
      <c r="F37" s="9" t="s">
        <v>125</v>
      </c>
      <c r="G37">
        <v>5418</v>
      </c>
    </row>
    <row r="38" spans="2:8" ht="28.5" x14ac:dyDescent="0.45">
      <c r="B38" s="7" t="s">
        <v>34</v>
      </c>
      <c r="C38" s="8" t="s">
        <v>117</v>
      </c>
      <c r="D38" s="15" t="s">
        <v>118</v>
      </c>
      <c r="E38" s="9" t="s">
        <v>16</v>
      </c>
      <c r="F38" s="9" t="s">
        <v>126</v>
      </c>
      <c r="G38">
        <v>2754</v>
      </c>
      <c r="H38">
        <f>SUM(G31+G37:G38)</f>
        <v>5508</v>
      </c>
    </row>
    <row r="39" spans="2:8" ht="28.5" x14ac:dyDescent="0.45">
      <c r="B39" s="7" t="s">
        <v>34</v>
      </c>
      <c r="C39" s="8" t="s">
        <v>117</v>
      </c>
      <c r="D39" s="15" t="s">
        <v>127</v>
      </c>
      <c r="E39" s="9" t="s">
        <v>8</v>
      </c>
      <c r="F39" s="9" t="s">
        <v>128</v>
      </c>
      <c r="G39">
        <v>1844</v>
      </c>
    </row>
    <row r="40" spans="2:8" ht="28.5" x14ac:dyDescent="0.45">
      <c r="B40" s="7" t="s">
        <v>42</v>
      </c>
      <c r="C40" s="8" t="s">
        <v>133</v>
      </c>
      <c r="D40" s="15" t="s">
        <v>134</v>
      </c>
      <c r="E40" s="9" t="s">
        <v>8</v>
      </c>
      <c r="F40" s="9" t="s">
        <v>135</v>
      </c>
      <c r="G40">
        <v>3500</v>
      </c>
    </row>
    <row r="41" spans="2:8" ht="28.5" x14ac:dyDescent="0.45">
      <c r="B41" s="7" t="s">
        <v>42</v>
      </c>
      <c r="C41" s="8" t="s">
        <v>133</v>
      </c>
      <c r="D41" s="15" t="s">
        <v>134</v>
      </c>
      <c r="E41" s="9" t="s">
        <v>8</v>
      </c>
      <c r="F41" s="9" t="s">
        <v>136</v>
      </c>
      <c r="G41">
        <v>3500</v>
      </c>
    </row>
    <row r="42" spans="2:8" ht="28.5" x14ac:dyDescent="0.45">
      <c r="B42" s="7" t="s">
        <v>42</v>
      </c>
      <c r="C42" s="8" t="s">
        <v>133</v>
      </c>
      <c r="D42" s="15" t="s">
        <v>134</v>
      </c>
      <c r="E42" s="9" t="s">
        <v>8</v>
      </c>
      <c r="F42" s="9" t="s">
        <v>137</v>
      </c>
      <c r="G42">
        <v>1575</v>
      </c>
    </row>
    <row r="43" spans="2:8" ht="28.5" x14ac:dyDescent="0.45">
      <c r="B43" s="7" t="s">
        <v>42</v>
      </c>
      <c r="C43" s="8" t="s">
        <v>133</v>
      </c>
      <c r="D43" s="15" t="s">
        <v>134</v>
      </c>
      <c r="E43" s="9" t="s">
        <v>16</v>
      </c>
      <c r="F43" s="9" t="s">
        <v>138</v>
      </c>
      <c r="G43">
        <v>1925</v>
      </c>
    </row>
    <row r="44" spans="2:8" ht="28.5" x14ac:dyDescent="0.45">
      <c r="B44" s="7" t="s">
        <v>42</v>
      </c>
      <c r="C44" s="8" t="s">
        <v>133</v>
      </c>
      <c r="D44" s="15" t="s">
        <v>134</v>
      </c>
      <c r="E44" s="9" t="s">
        <v>16</v>
      </c>
      <c r="F44" s="9" t="s">
        <v>139</v>
      </c>
      <c r="G44">
        <v>2150</v>
      </c>
    </row>
    <row r="45" spans="2:8" ht="28.5" x14ac:dyDescent="0.45">
      <c r="B45" s="7" t="s">
        <v>42</v>
      </c>
      <c r="C45" s="8" t="s">
        <v>133</v>
      </c>
      <c r="D45" s="15" t="s">
        <v>134</v>
      </c>
      <c r="E45" s="9" t="s">
        <v>16</v>
      </c>
      <c r="F45" s="9" t="s">
        <v>140</v>
      </c>
      <c r="G45">
        <v>1550</v>
      </c>
    </row>
    <row r="46" spans="2:8" ht="28.5" x14ac:dyDescent="0.45">
      <c r="B46" s="7" t="s">
        <v>42</v>
      </c>
      <c r="C46" s="8" t="s">
        <v>133</v>
      </c>
      <c r="D46" s="15" t="s">
        <v>134</v>
      </c>
      <c r="E46" s="9" t="s">
        <v>16</v>
      </c>
      <c r="F46" s="9" t="s">
        <v>141</v>
      </c>
      <c r="G46">
        <v>1950</v>
      </c>
    </row>
    <row r="47" spans="2:8" ht="28.5" x14ac:dyDescent="0.45">
      <c r="B47" s="7" t="s">
        <v>42</v>
      </c>
      <c r="C47" s="8" t="s">
        <v>133</v>
      </c>
      <c r="D47" s="15" t="s">
        <v>134</v>
      </c>
      <c r="E47" s="9" t="s">
        <v>16</v>
      </c>
      <c r="F47" s="9" t="s">
        <v>142</v>
      </c>
      <c r="G47">
        <v>2304</v>
      </c>
    </row>
    <row r="48" spans="2:8" ht="28.5" x14ac:dyDescent="0.45">
      <c r="B48" s="7" t="s">
        <v>42</v>
      </c>
      <c r="C48" s="8" t="s">
        <v>133</v>
      </c>
      <c r="D48" s="15" t="s">
        <v>134</v>
      </c>
      <c r="E48" s="9" t="s">
        <v>16</v>
      </c>
      <c r="F48" s="9" t="s">
        <v>143</v>
      </c>
      <c r="G48">
        <v>2304</v>
      </c>
    </row>
    <row r="49" spans="2:8" ht="28.5" x14ac:dyDescent="0.45">
      <c r="B49" s="7" t="s">
        <v>42</v>
      </c>
      <c r="C49" s="8" t="s">
        <v>133</v>
      </c>
      <c r="D49" s="15" t="s">
        <v>144</v>
      </c>
      <c r="E49" s="9" t="s">
        <v>16</v>
      </c>
      <c r="F49" s="9" t="s">
        <v>145</v>
      </c>
      <c r="G49">
        <v>2000</v>
      </c>
    </row>
    <row r="50" spans="2:8" ht="28.5" x14ac:dyDescent="0.45">
      <c r="B50" s="7" t="s">
        <v>42</v>
      </c>
      <c r="C50" s="8" t="s">
        <v>133</v>
      </c>
      <c r="D50" s="15" t="s">
        <v>144</v>
      </c>
      <c r="E50" s="9" t="s">
        <v>16</v>
      </c>
      <c r="F50" s="9" t="s">
        <v>146</v>
      </c>
      <c r="G50">
        <v>3500</v>
      </c>
    </row>
    <row r="51" spans="2:8" ht="28.5" x14ac:dyDescent="0.45">
      <c r="B51" s="7" t="s">
        <v>42</v>
      </c>
      <c r="C51" s="8" t="s">
        <v>133</v>
      </c>
      <c r="D51" s="15" t="s">
        <v>144</v>
      </c>
      <c r="E51" s="9" t="s">
        <v>16</v>
      </c>
      <c r="F51" s="9" t="s">
        <v>147</v>
      </c>
      <c r="G51">
        <v>1750</v>
      </c>
    </row>
    <row r="52" spans="2:8" ht="28.5" x14ac:dyDescent="0.45">
      <c r="B52" s="7" t="s">
        <v>42</v>
      </c>
      <c r="C52" s="8" t="s">
        <v>133</v>
      </c>
      <c r="D52" s="15" t="s">
        <v>144</v>
      </c>
      <c r="E52" s="9" t="s">
        <v>16</v>
      </c>
      <c r="F52" s="9" t="s">
        <v>148</v>
      </c>
      <c r="G52">
        <v>731</v>
      </c>
    </row>
    <row r="53" spans="2:8" ht="28.5" x14ac:dyDescent="0.45">
      <c r="B53" s="7" t="s">
        <v>42</v>
      </c>
      <c r="C53" s="8" t="s">
        <v>133</v>
      </c>
      <c r="D53" s="15" t="s">
        <v>144</v>
      </c>
      <c r="E53" s="9" t="s">
        <v>16</v>
      </c>
      <c r="F53" s="9" t="s">
        <v>149</v>
      </c>
      <c r="G53">
        <v>728</v>
      </c>
    </row>
    <row r="54" spans="2:8" ht="28.5" x14ac:dyDescent="0.45">
      <c r="B54" s="7" t="s">
        <v>42</v>
      </c>
      <c r="C54" s="8" t="s">
        <v>133</v>
      </c>
      <c r="D54" s="15" t="s">
        <v>144</v>
      </c>
      <c r="E54" s="9" t="s">
        <v>16</v>
      </c>
      <c r="F54" s="9" t="s">
        <v>150</v>
      </c>
      <c r="G54">
        <v>2000</v>
      </c>
    </row>
    <row r="55" spans="2:8" ht="28.5" x14ac:dyDescent="0.45">
      <c r="B55" s="7" t="s">
        <v>42</v>
      </c>
      <c r="C55" s="8" t="s">
        <v>133</v>
      </c>
      <c r="D55" s="15" t="s">
        <v>151</v>
      </c>
      <c r="E55" s="9" t="s">
        <v>16</v>
      </c>
      <c r="F55" s="9" t="s">
        <v>152</v>
      </c>
      <c r="G55">
        <v>2000</v>
      </c>
    </row>
    <row r="56" spans="2:8" ht="28.5" x14ac:dyDescent="0.45">
      <c r="B56" s="7" t="s">
        <v>42</v>
      </c>
      <c r="C56" s="8" t="s">
        <v>133</v>
      </c>
      <c r="D56" s="15" t="s">
        <v>151</v>
      </c>
      <c r="E56" s="9" t="s">
        <v>16</v>
      </c>
      <c r="F56" s="9" t="s">
        <v>153</v>
      </c>
      <c r="G56">
        <v>2000</v>
      </c>
    </row>
    <row r="57" spans="2:8" ht="28.5" x14ac:dyDescent="0.45">
      <c r="B57" s="17" t="s">
        <v>154</v>
      </c>
      <c r="C57" s="18" t="s">
        <v>87</v>
      </c>
      <c r="D57" s="19" t="s">
        <v>155</v>
      </c>
      <c r="E57" s="20" t="s">
        <v>16</v>
      </c>
      <c r="F57" s="20" t="s">
        <v>156</v>
      </c>
      <c r="G57" s="21">
        <v>5250</v>
      </c>
      <c r="H57" s="22">
        <v>5250</v>
      </c>
    </row>
    <row r="58" spans="2:8" ht="28.5" x14ac:dyDescent="0.45">
      <c r="B58" s="7" t="s">
        <v>154</v>
      </c>
      <c r="C58" s="8" t="s">
        <v>87</v>
      </c>
      <c r="D58" s="15" t="s">
        <v>157</v>
      </c>
      <c r="E58" s="9" t="s">
        <v>90</v>
      </c>
      <c r="F58" s="9" t="s">
        <v>158</v>
      </c>
      <c r="G58">
        <v>2650</v>
      </c>
    </row>
    <row r="59" spans="2:8" ht="17.25" customHeight="1" x14ac:dyDescent="0.45">
      <c r="B59" s="7" t="s">
        <v>154</v>
      </c>
      <c r="C59" s="8" t="s">
        <v>87</v>
      </c>
      <c r="D59" s="15" t="s">
        <v>157</v>
      </c>
      <c r="E59" s="9" t="s">
        <v>90</v>
      </c>
      <c r="F59" s="9" t="s">
        <v>159</v>
      </c>
      <c r="G59">
        <v>3210</v>
      </c>
    </row>
    <row r="60" spans="2:8" ht="17.25" customHeight="1" x14ac:dyDescent="0.45">
      <c r="B60" s="7" t="s">
        <v>154</v>
      </c>
      <c r="C60" s="8" t="s">
        <v>87</v>
      </c>
      <c r="D60" s="15" t="s">
        <v>157</v>
      </c>
      <c r="E60" s="9" t="s">
        <v>90</v>
      </c>
      <c r="F60" s="9" t="s">
        <v>160</v>
      </c>
      <c r="G60">
        <v>3300</v>
      </c>
    </row>
    <row r="61" spans="2:8" ht="17.25" customHeight="1" x14ac:dyDescent="0.45">
      <c r="B61" s="7" t="s">
        <v>154</v>
      </c>
      <c r="C61" s="8" t="s">
        <v>87</v>
      </c>
      <c r="D61" s="15" t="s">
        <v>157</v>
      </c>
      <c r="E61" s="9" t="s">
        <v>90</v>
      </c>
      <c r="F61" s="9" t="s">
        <v>161</v>
      </c>
      <c r="G61">
        <v>3360</v>
      </c>
    </row>
    <row r="62" spans="2:8" ht="17.25" customHeight="1" x14ac:dyDescent="0.45">
      <c r="B62" s="7" t="s">
        <v>154</v>
      </c>
      <c r="C62" s="8" t="s">
        <v>87</v>
      </c>
      <c r="D62" s="15" t="s">
        <v>157</v>
      </c>
      <c r="E62" s="9" t="s">
        <v>90</v>
      </c>
      <c r="F62" s="9" t="s">
        <v>162</v>
      </c>
      <c r="G62">
        <v>3190</v>
      </c>
    </row>
    <row r="63" spans="2:8" ht="17.25" customHeight="1" x14ac:dyDescent="0.45">
      <c r="B63" s="7" t="s">
        <v>154</v>
      </c>
      <c r="C63" s="8" t="s">
        <v>87</v>
      </c>
      <c r="D63" s="15" t="s">
        <v>163</v>
      </c>
      <c r="E63" s="9" t="s">
        <v>90</v>
      </c>
      <c r="F63" s="9" t="s">
        <v>164</v>
      </c>
      <c r="G63">
        <v>3375</v>
      </c>
    </row>
    <row r="64" spans="2:8" ht="17.25" customHeight="1" x14ac:dyDescent="0.45">
      <c r="B64" s="7" t="s">
        <v>154</v>
      </c>
      <c r="C64" s="8" t="s">
        <v>87</v>
      </c>
      <c r="D64" s="15" t="s">
        <v>163</v>
      </c>
      <c r="E64" s="9" t="s">
        <v>90</v>
      </c>
      <c r="F64" s="9" t="s">
        <v>165</v>
      </c>
      <c r="G64">
        <v>3375</v>
      </c>
    </row>
    <row r="65" spans="2:7" ht="17.25" customHeight="1" x14ac:dyDescent="0.45">
      <c r="B65" s="7" t="s">
        <v>154</v>
      </c>
      <c r="C65" s="8" t="s">
        <v>87</v>
      </c>
      <c r="D65" s="15" t="s">
        <v>163</v>
      </c>
      <c r="E65" s="9" t="s">
        <v>90</v>
      </c>
      <c r="F65" s="9" t="s">
        <v>166</v>
      </c>
      <c r="G65">
        <v>3375</v>
      </c>
    </row>
    <row r="66" spans="2:7" ht="17.25" customHeight="1" x14ac:dyDescent="0.45">
      <c r="B66" s="7" t="s">
        <v>154</v>
      </c>
      <c r="C66" s="8" t="s">
        <v>87</v>
      </c>
      <c r="D66" s="15" t="s">
        <v>167</v>
      </c>
      <c r="E66" s="9" t="s">
        <v>90</v>
      </c>
      <c r="F66" s="9" t="s">
        <v>168</v>
      </c>
      <c r="G66">
        <v>6700</v>
      </c>
    </row>
    <row r="67" spans="2:7" ht="17.25" customHeight="1" x14ac:dyDescent="0.45">
      <c r="B67" s="7" t="s">
        <v>154</v>
      </c>
      <c r="C67" s="8" t="s">
        <v>87</v>
      </c>
      <c r="D67" s="15" t="s">
        <v>167</v>
      </c>
      <c r="E67" s="9" t="s">
        <v>90</v>
      </c>
      <c r="F67" s="9" t="s">
        <v>169</v>
      </c>
      <c r="G67">
        <v>1674</v>
      </c>
    </row>
    <row r="68" spans="2:7" ht="17.25" customHeight="1" x14ac:dyDescent="0.45">
      <c r="B68" s="7" t="s">
        <v>154</v>
      </c>
      <c r="C68" s="8" t="s">
        <v>87</v>
      </c>
      <c r="D68" s="15" t="s">
        <v>167</v>
      </c>
      <c r="E68" s="9" t="s">
        <v>90</v>
      </c>
      <c r="F68" s="9" t="s">
        <v>170</v>
      </c>
      <c r="G68">
        <v>1400</v>
      </c>
    </row>
    <row r="69" spans="2:7" ht="17.25" customHeight="1" x14ac:dyDescent="0.45">
      <c r="B69" s="7" t="s">
        <v>154</v>
      </c>
      <c r="C69" s="8" t="s">
        <v>87</v>
      </c>
      <c r="D69" s="15" t="s">
        <v>171</v>
      </c>
      <c r="E69" s="9" t="s">
        <v>90</v>
      </c>
      <c r="F69" s="9" t="s">
        <v>172</v>
      </c>
      <c r="G69">
        <v>4500</v>
      </c>
    </row>
    <row r="70" spans="2:7" ht="17.25" customHeight="1" x14ac:dyDescent="0.45">
      <c r="B70" s="7" t="s">
        <v>154</v>
      </c>
      <c r="C70" s="8" t="s">
        <v>87</v>
      </c>
      <c r="D70" s="15" t="s">
        <v>171</v>
      </c>
      <c r="E70" s="9" t="s">
        <v>90</v>
      </c>
      <c r="F70" s="9" t="s">
        <v>173</v>
      </c>
      <c r="G70">
        <v>1284</v>
      </c>
    </row>
    <row r="71" spans="2:7" ht="17.25" customHeight="1" x14ac:dyDescent="0.45">
      <c r="B71" s="7" t="s">
        <v>154</v>
      </c>
      <c r="C71" s="8" t="s">
        <v>87</v>
      </c>
      <c r="D71" s="15" t="s">
        <v>171</v>
      </c>
      <c r="E71" s="9" t="s">
        <v>90</v>
      </c>
      <c r="F71" s="9" t="s">
        <v>174</v>
      </c>
      <c r="G71">
        <v>1243</v>
      </c>
    </row>
    <row r="72" spans="2:7" ht="17.25" customHeight="1" x14ac:dyDescent="0.45">
      <c r="B72" s="7" t="s">
        <v>154</v>
      </c>
      <c r="C72" s="8" t="s">
        <v>87</v>
      </c>
      <c r="D72" s="15" t="s">
        <v>171</v>
      </c>
      <c r="E72" s="9" t="s">
        <v>90</v>
      </c>
      <c r="F72" s="9" t="s">
        <v>175</v>
      </c>
      <c r="G72">
        <v>1243</v>
      </c>
    </row>
    <row r="73" spans="2:7" ht="17.25" customHeight="1" x14ac:dyDescent="0.45">
      <c r="B73" s="7" t="s">
        <v>154</v>
      </c>
      <c r="C73" s="8" t="s">
        <v>87</v>
      </c>
      <c r="D73" s="15" t="s">
        <v>171</v>
      </c>
      <c r="E73" s="9" t="s">
        <v>90</v>
      </c>
      <c r="F73" s="9" t="s">
        <v>168</v>
      </c>
      <c r="G73">
        <v>6700</v>
      </c>
    </row>
    <row r="74" spans="2:7" ht="17.25" customHeight="1" x14ac:dyDescent="0.45">
      <c r="B74" s="7" t="s">
        <v>154</v>
      </c>
      <c r="C74" s="8" t="s">
        <v>87</v>
      </c>
      <c r="D74" s="15" t="s">
        <v>171</v>
      </c>
      <c r="E74" s="9" t="s">
        <v>90</v>
      </c>
      <c r="F74" s="9" t="s">
        <v>176</v>
      </c>
      <c r="G74">
        <v>4200</v>
      </c>
    </row>
    <row r="75" spans="2:7" ht="17.25" customHeight="1" x14ac:dyDescent="0.45">
      <c r="B75" s="7" t="s">
        <v>154</v>
      </c>
      <c r="C75" s="8" t="s">
        <v>87</v>
      </c>
      <c r="D75" s="15" t="s">
        <v>177</v>
      </c>
      <c r="E75" s="9" t="s">
        <v>90</v>
      </c>
      <c r="F75" s="9" t="s">
        <v>178</v>
      </c>
      <c r="G75">
        <v>14892</v>
      </c>
    </row>
    <row r="76" spans="2:7" ht="17.25" customHeight="1" x14ac:dyDescent="0.45">
      <c r="B76" s="7" t="s">
        <v>179</v>
      </c>
      <c r="C76" s="8" t="s">
        <v>180</v>
      </c>
      <c r="D76" s="15" t="s">
        <v>181</v>
      </c>
      <c r="E76" s="9" t="s">
        <v>8</v>
      </c>
      <c r="F76" s="9" t="s">
        <v>182</v>
      </c>
      <c r="G76">
        <v>2500</v>
      </c>
    </row>
    <row r="77" spans="2:7" ht="17.25" customHeight="1" x14ac:dyDescent="0.45">
      <c r="B77" s="7" t="s">
        <v>179</v>
      </c>
      <c r="C77" s="8" t="s">
        <v>180</v>
      </c>
      <c r="D77" s="15" t="s">
        <v>181</v>
      </c>
      <c r="E77" s="9" t="s">
        <v>8</v>
      </c>
      <c r="F77" s="9" t="s">
        <v>183</v>
      </c>
      <c r="G77">
        <v>2800</v>
      </c>
    </row>
    <row r="78" spans="2:7" ht="17.25" customHeight="1" x14ac:dyDescent="0.45">
      <c r="B78" s="7" t="s">
        <v>179</v>
      </c>
      <c r="C78" s="8" t="s">
        <v>180</v>
      </c>
      <c r="D78" s="15" t="s">
        <v>181</v>
      </c>
      <c r="E78" s="9" t="s">
        <v>8</v>
      </c>
      <c r="F78" s="9" t="s">
        <v>184</v>
      </c>
      <c r="G78">
        <v>5000</v>
      </c>
    </row>
    <row r="79" spans="2:7" ht="17.25" customHeight="1" x14ac:dyDescent="0.45">
      <c r="B79" s="7" t="s">
        <v>179</v>
      </c>
      <c r="C79" s="8" t="s">
        <v>180</v>
      </c>
      <c r="D79" s="15" t="s">
        <v>181</v>
      </c>
      <c r="E79" s="9" t="s">
        <v>16</v>
      </c>
      <c r="F79" s="9" t="s">
        <v>185</v>
      </c>
      <c r="G79">
        <v>2600</v>
      </c>
    </row>
    <row r="80" spans="2:7" ht="17.25" customHeight="1" x14ac:dyDescent="0.45">
      <c r="B80" s="7" t="s">
        <v>179</v>
      </c>
      <c r="C80" s="8" t="s">
        <v>180</v>
      </c>
      <c r="D80" s="15" t="s">
        <v>181</v>
      </c>
      <c r="E80" s="9" t="s">
        <v>16</v>
      </c>
      <c r="F80" s="9" t="s">
        <v>186</v>
      </c>
      <c r="G80">
        <v>2400</v>
      </c>
    </row>
    <row r="81" spans="2:7" ht="17.25" customHeight="1" x14ac:dyDescent="0.45">
      <c r="B81" s="7" t="s">
        <v>179</v>
      </c>
      <c r="C81" s="8" t="s">
        <v>180</v>
      </c>
      <c r="D81" s="15" t="s">
        <v>181</v>
      </c>
      <c r="E81" s="9" t="s">
        <v>16</v>
      </c>
      <c r="F81" s="9" t="s">
        <v>187</v>
      </c>
      <c r="G81">
        <v>2500</v>
      </c>
    </row>
    <row r="82" spans="2:7" ht="17.25" customHeight="1" x14ac:dyDescent="0.45">
      <c r="B82" s="7" t="s">
        <v>179</v>
      </c>
      <c r="C82" s="8" t="s">
        <v>180</v>
      </c>
      <c r="D82" s="15" t="s">
        <v>181</v>
      </c>
      <c r="E82" s="9" t="s">
        <v>16</v>
      </c>
      <c r="F82" s="9" t="s">
        <v>188</v>
      </c>
      <c r="G82">
        <v>2500</v>
      </c>
    </row>
    <row r="83" spans="2:7" ht="17.25" customHeight="1" x14ac:dyDescent="0.45">
      <c r="B83" s="7" t="s">
        <v>179</v>
      </c>
      <c r="C83" s="8" t="s">
        <v>180</v>
      </c>
      <c r="D83" s="15" t="s">
        <v>181</v>
      </c>
      <c r="E83" s="9" t="s">
        <v>16</v>
      </c>
      <c r="F83" s="9" t="s">
        <v>189</v>
      </c>
      <c r="G83">
        <v>2500</v>
      </c>
    </row>
    <row r="84" spans="2:7" ht="17.25" customHeight="1" x14ac:dyDescent="0.45">
      <c r="B84" s="7" t="s">
        <v>179</v>
      </c>
      <c r="C84" s="8" t="s">
        <v>180</v>
      </c>
      <c r="D84" s="15" t="s">
        <v>181</v>
      </c>
      <c r="E84" s="9" t="s">
        <v>16</v>
      </c>
      <c r="F84" s="9" t="s">
        <v>190</v>
      </c>
      <c r="G84">
        <v>2500</v>
      </c>
    </row>
    <row r="85" spans="2:7" ht="17.25" customHeight="1" x14ac:dyDescent="0.45">
      <c r="B85" s="7" t="s">
        <v>179</v>
      </c>
      <c r="C85" s="8" t="s">
        <v>180</v>
      </c>
      <c r="D85" s="15" t="s">
        <v>181</v>
      </c>
      <c r="E85" s="9" t="s">
        <v>16</v>
      </c>
      <c r="F85" s="9" t="s">
        <v>191</v>
      </c>
      <c r="G85">
        <v>2500</v>
      </c>
    </row>
    <row r="86" spans="2:7" ht="17.25" customHeight="1" x14ac:dyDescent="0.45">
      <c r="B86" s="7" t="s">
        <v>179</v>
      </c>
      <c r="C86" s="8" t="s">
        <v>180</v>
      </c>
      <c r="D86" s="15" t="s">
        <v>181</v>
      </c>
      <c r="E86" s="9" t="s">
        <v>16</v>
      </c>
      <c r="F86" s="9" t="s">
        <v>192</v>
      </c>
      <c r="G86">
        <v>3000</v>
      </c>
    </row>
    <row r="87" spans="2:7" ht="17.25" customHeight="1" x14ac:dyDescent="0.45">
      <c r="B87" s="7" t="s">
        <v>179</v>
      </c>
      <c r="C87" s="8" t="s">
        <v>180</v>
      </c>
      <c r="D87" s="15" t="s">
        <v>181</v>
      </c>
      <c r="E87" s="9" t="s">
        <v>16</v>
      </c>
      <c r="F87" s="9" t="s">
        <v>193</v>
      </c>
      <c r="G87">
        <v>2000</v>
      </c>
    </row>
    <row r="88" spans="2:7" ht="17.25" customHeight="1" x14ac:dyDescent="0.45">
      <c r="B88" s="7" t="s">
        <v>179</v>
      </c>
      <c r="C88" s="8" t="s">
        <v>180</v>
      </c>
      <c r="D88" s="15" t="s">
        <v>181</v>
      </c>
      <c r="E88" s="9" t="s">
        <v>16</v>
      </c>
      <c r="F88" s="9" t="s">
        <v>194</v>
      </c>
      <c r="G88">
        <v>2200</v>
      </c>
    </row>
    <row r="89" spans="2:7" ht="17.25" customHeight="1" x14ac:dyDescent="0.45">
      <c r="B89" s="7" t="s">
        <v>179</v>
      </c>
      <c r="C89" s="8" t="s">
        <v>180</v>
      </c>
      <c r="D89" s="15" t="s">
        <v>181</v>
      </c>
      <c r="E89" s="9" t="s">
        <v>16</v>
      </c>
      <c r="F89" s="9" t="s">
        <v>195</v>
      </c>
      <c r="G89">
        <v>5000</v>
      </c>
    </row>
    <row r="90" spans="2:7" ht="17.25" customHeight="1" x14ac:dyDescent="0.45">
      <c r="B90" s="7" t="s">
        <v>179</v>
      </c>
      <c r="C90" s="8" t="s">
        <v>180</v>
      </c>
      <c r="D90" s="15" t="s">
        <v>181</v>
      </c>
      <c r="E90" s="9" t="s">
        <v>16</v>
      </c>
      <c r="F90" s="9" t="s">
        <v>196</v>
      </c>
      <c r="G90">
        <v>2500</v>
      </c>
    </row>
    <row r="91" spans="2:7" ht="17.25" customHeight="1" x14ac:dyDescent="0.45">
      <c r="B91" s="7" t="s">
        <v>179</v>
      </c>
      <c r="C91" s="8" t="s">
        <v>180</v>
      </c>
      <c r="D91" s="15" t="s">
        <v>181</v>
      </c>
      <c r="E91" s="9" t="s">
        <v>16</v>
      </c>
      <c r="F91" s="9" t="s">
        <v>197</v>
      </c>
      <c r="G91">
        <v>2500</v>
      </c>
    </row>
    <row r="92" spans="2:7" ht="17.25" customHeight="1" x14ac:dyDescent="0.45">
      <c r="B92" s="7" t="s">
        <v>179</v>
      </c>
      <c r="C92" s="8" t="s">
        <v>180</v>
      </c>
      <c r="D92" s="15" t="s">
        <v>181</v>
      </c>
      <c r="E92" s="9" t="s">
        <v>16</v>
      </c>
      <c r="F92" s="9" t="s">
        <v>198</v>
      </c>
      <c r="G92">
        <v>2500</v>
      </c>
    </row>
    <row r="93" spans="2:7" ht="17.25" customHeight="1" x14ac:dyDescent="0.45">
      <c r="B93" s="7" t="s">
        <v>179</v>
      </c>
      <c r="C93" s="8" t="s">
        <v>180</v>
      </c>
      <c r="D93" s="15" t="s">
        <v>181</v>
      </c>
      <c r="E93" s="9" t="s">
        <v>16</v>
      </c>
      <c r="F93" s="9" t="s">
        <v>199</v>
      </c>
      <c r="G93">
        <v>2500</v>
      </c>
    </row>
    <row r="94" spans="2:7" ht="17.25" customHeight="1" x14ac:dyDescent="0.45">
      <c r="B94" s="7" t="s">
        <v>179</v>
      </c>
      <c r="C94" s="8" t="s">
        <v>180</v>
      </c>
      <c r="D94" s="15" t="s">
        <v>181</v>
      </c>
      <c r="E94" s="9" t="s">
        <v>16</v>
      </c>
      <c r="F94" s="9" t="s">
        <v>200</v>
      </c>
      <c r="G94">
        <v>746</v>
      </c>
    </row>
    <row r="95" spans="2:7" ht="17.25" customHeight="1" x14ac:dyDescent="0.45">
      <c r="B95" s="7" t="s">
        <v>179</v>
      </c>
      <c r="C95" s="8" t="s">
        <v>180</v>
      </c>
      <c r="D95" s="15" t="s">
        <v>181</v>
      </c>
      <c r="E95" s="9" t="s">
        <v>16</v>
      </c>
      <c r="F95" s="9" t="s">
        <v>201</v>
      </c>
      <c r="G95">
        <v>1750</v>
      </c>
    </row>
    <row r="96" spans="2:7" ht="17.25" customHeight="1" x14ac:dyDescent="0.45">
      <c r="B96" s="7" t="s">
        <v>179</v>
      </c>
      <c r="C96" s="8" t="s">
        <v>180</v>
      </c>
      <c r="D96" s="15" t="s">
        <v>181</v>
      </c>
      <c r="E96" s="9" t="s">
        <v>16</v>
      </c>
      <c r="F96" s="9" t="s">
        <v>202</v>
      </c>
      <c r="G96">
        <v>2500</v>
      </c>
    </row>
    <row r="97" spans="2:9" ht="17.25" customHeight="1" x14ac:dyDescent="0.45">
      <c r="B97" s="7" t="s">
        <v>179</v>
      </c>
      <c r="C97" s="8" t="s">
        <v>180</v>
      </c>
      <c r="D97" s="15" t="s">
        <v>181</v>
      </c>
      <c r="E97" s="9" t="s">
        <v>16</v>
      </c>
      <c r="F97" s="9" t="s">
        <v>203</v>
      </c>
      <c r="G97">
        <v>2500</v>
      </c>
    </row>
    <row r="98" spans="2:9" ht="17.25" customHeight="1" x14ac:dyDescent="0.45">
      <c r="B98" s="7" t="s">
        <v>204</v>
      </c>
      <c r="C98" s="8" t="s">
        <v>86</v>
      </c>
      <c r="D98" s="15" t="s">
        <v>205</v>
      </c>
      <c r="E98" s="9" t="s">
        <v>44</v>
      </c>
      <c r="F98" s="9" t="s">
        <v>206</v>
      </c>
      <c r="G98">
        <v>1345</v>
      </c>
    </row>
    <row r="99" spans="2:9" ht="17.25" customHeight="1" x14ac:dyDescent="0.45">
      <c r="B99" s="7" t="s">
        <v>204</v>
      </c>
      <c r="C99" s="8" t="s">
        <v>86</v>
      </c>
      <c r="D99" s="15" t="s">
        <v>205</v>
      </c>
      <c r="E99" s="9" t="s">
        <v>44</v>
      </c>
      <c r="F99" s="9" t="s">
        <v>207</v>
      </c>
      <c r="G99">
        <v>1332</v>
      </c>
    </row>
    <row r="100" spans="2:9" ht="17.25" customHeight="1" x14ac:dyDescent="0.45">
      <c r="B100" s="7" t="s">
        <v>204</v>
      </c>
      <c r="C100" s="8" t="s">
        <v>86</v>
      </c>
      <c r="D100" s="15" t="s">
        <v>205</v>
      </c>
      <c r="E100" s="9" t="s">
        <v>44</v>
      </c>
      <c r="F100" s="9" t="s">
        <v>208</v>
      </c>
      <c r="G100">
        <v>1368</v>
      </c>
      <c r="H100" s="13"/>
      <c r="I100" s="13"/>
    </row>
    <row r="101" spans="2:9" ht="17.25" customHeight="1" x14ac:dyDescent="0.45">
      <c r="B101" s="7" t="s">
        <v>204</v>
      </c>
      <c r="C101" s="8" t="s">
        <v>86</v>
      </c>
      <c r="D101" s="15" t="s">
        <v>205</v>
      </c>
      <c r="E101" s="9" t="s">
        <v>44</v>
      </c>
      <c r="F101" s="9" t="s">
        <v>209</v>
      </c>
      <c r="G101">
        <v>1332</v>
      </c>
    </row>
    <row r="102" spans="2:9" ht="17.25" customHeight="1" x14ac:dyDescent="0.45">
      <c r="B102" s="7" t="s">
        <v>75</v>
      </c>
      <c r="C102" s="8" t="s">
        <v>88</v>
      </c>
      <c r="D102" s="15" t="s">
        <v>220</v>
      </c>
      <c r="E102" s="9" t="s">
        <v>8</v>
      </c>
      <c r="F102" s="9" t="s">
        <v>221</v>
      </c>
      <c r="G102">
        <v>1025</v>
      </c>
    </row>
    <row r="103" spans="2:9" ht="17.25" customHeight="1" x14ac:dyDescent="0.45">
      <c r="B103" s="7" t="s">
        <v>75</v>
      </c>
      <c r="C103" s="8" t="s">
        <v>88</v>
      </c>
      <c r="D103" s="15" t="s">
        <v>220</v>
      </c>
      <c r="E103" s="9" t="s">
        <v>8</v>
      </c>
      <c r="F103" s="9" t="s">
        <v>222</v>
      </c>
      <c r="G103">
        <v>4048</v>
      </c>
    </row>
    <row r="104" spans="2:9" ht="17.25" customHeight="1" x14ac:dyDescent="0.45">
      <c r="B104" s="7" t="s">
        <v>231</v>
      </c>
      <c r="C104" s="8" t="s">
        <v>232</v>
      </c>
      <c r="D104" s="15" t="s">
        <v>236</v>
      </c>
      <c r="E104" s="9" t="s">
        <v>32</v>
      </c>
      <c r="F104" s="9" t="s">
        <v>237</v>
      </c>
      <c r="G104">
        <v>2704</v>
      </c>
    </row>
    <row r="105" spans="2:9" ht="17.25" customHeight="1" x14ac:dyDescent="0.45">
      <c r="B105" s="7" t="s">
        <v>231</v>
      </c>
      <c r="C105" s="8" t="s">
        <v>232</v>
      </c>
      <c r="D105" s="15" t="s">
        <v>236</v>
      </c>
      <c r="E105" s="9" t="s">
        <v>32</v>
      </c>
      <c r="F105" s="9" t="s">
        <v>238</v>
      </c>
      <c r="G105">
        <v>5050</v>
      </c>
    </row>
    <row r="106" spans="2:9" ht="17.25" customHeight="1" x14ac:dyDescent="0.45">
      <c r="B106" s="7" t="s">
        <v>231</v>
      </c>
      <c r="C106" s="8" t="s">
        <v>232</v>
      </c>
      <c r="D106" s="15" t="s">
        <v>236</v>
      </c>
      <c r="E106" s="9" t="s">
        <v>32</v>
      </c>
      <c r="F106" s="9" t="s">
        <v>239</v>
      </c>
      <c r="G106">
        <v>3000</v>
      </c>
    </row>
    <row r="107" spans="2:9" ht="17.25" customHeight="1" x14ac:dyDescent="0.45">
      <c r="B107" s="7" t="s">
        <v>231</v>
      </c>
      <c r="C107" s="8" t="s">
        <v>232</v>
      </c>
      <c r="D107" s="15" t="s">
        <v>236</v>
      </c>
      <c r="E107" s="9" t="s">
        <v>32</v>
      </c>
      <c r="F107" s="9" t="s">
        <v>240</v>
      </c>
      <c r="G107">
        <v>6105</v>
      </c>
    </row>
    <row r="108" spans="2:9" ht="17.25" customHeight="1" x14ac:dyDescent="0.45">
      <c r="B108" s="7" t="s">
        <v>231</v>
      </c>
      <c r="C108" s="8" t="s">
        <v>232</v>
      </c>
      <c r="D108" s="15" t="s">
        <v>236</v>
      </c>
      <c r="E108" s="9" t="s">
        <v>32</v>
      </c>
      <c r="F108" s="9" t="s">
        <v>241</v>
      </c>
      <c r="G108">
        <v>1516</v>
      </c>
    </row>
    <row r="109" spans="2:9" ht="17.25" customHeight="1" x14ac:dyDescent="0.45">
      <c r="B109" s="7" t="s">
        <v>231</v>
      </c>
      <c r="C109" s="8" t="s">
        <v>232</v>
      </c>
      <c r="D109" s="15" t="s">
        <v>236</v>
      </c>
      <c r="E109" s="9" t="s">
        <v>32</v>
      </c>
      <c r="F109" s="9" t="s">
        <v>242</v>
      </c>
      <c r="G109">
        <v>1485</v>
      </c>
    </row>
    <row r="110" spans="2:9" ht="17.25" customHeight="1" x14ac:dyDescent="0.45">
      <c r="B110" s="7" t="s">
        <v>231</v>
      </c>
      <c r="C110" s="8" t="s">
        <v>232</v>
      </c>
      <c r="D110" s="15" t="s">
        <v>236</v>
      </c>
      <c r="E110" s="9" t="s">
        <v>32</v>
      </c>
      <c r="F110" s="9" t="s">
        <v>243</v>
      </c>
      <c r="G110">
        <v>3537</v>
      </c>
    </row>
    <row r="111" spans="2:9" ht="17.25" customHeight="1" x14ac:dyDescent="0.45">
      <c r="B111" s="7" t="s">
        <v>231</v>
      </c>
      <c r="C111" s="8" t="s">
        <v>232</v>
      </c>
      <c r="D111" s="15" t="s">
        <v>236</v>
      </c>
      <c r="E111" s="9" t="s">
        <v>32</v>
      </c>
      <c r="F111" s="9" t="s">
        <v>244</v>
      </c>
      <c r="G111">
        <v>7317</v>
      </c>
    </row>
    <row r="112" spans="2:9" ht="17.25" customHeight="1" x14ac:dyDescent="0.45">
      <c r="B112" s="7" t="s">
        <v>231</v>
      </c>
      <c r="C112" s="8" t="s">
        <v>232</v>
      </c>
      <c r="D112" s="15" t="s">
        <v>236</v>
      </c>
      <c r="E112" s="9" t="s">
        <v>32</v>
      </c>
      <c r="F112" s="9" t="s">
        <v>245</v>
      </c>
      <c r="G112">
        <v>3475</v>
      </c>
    </row>
    <row r="113" spans="2:7" ht="17.25" customHeight="1" x14ac:dyDescent="0.45">
      <c r="B113" s="7" t="s">
        <v>231</v>
      </c>
      <c r="C113" s="8" t="s">
        <v>232</v>
      </c>
      <c r="D113" s="15" t="s">
        <v>236</v>
      </c>
      <c r="E113" s="9" t="s">
        <v>32</v>
      </c>
      <c r="F113" s="9" t="s">
        <v>246</v>
      </c>
      <c r="G113">
        <v>3500</v>
      </c>
    </row>
    <row r="114" spans="2:7" ht="17.25" customHeight="1" x14ac:dyDescent="0.45">
      <c r="B114" s="7" t="s">
        <v>231</v>
      </c>
      <c r="C114" s="8" t="s">
        <v>232</v>
      </c>
      <c r="D114" s="15" t="s">
        <v>236</v>
      </c>
      <c r="E114" s="9" t="s">
        <v>32</v>
      </c>
      <c r="F114" s="9" t="s">
        <v>247</v>
      </c>
      <c r="G114">
        <v>3575</v>
      </c>
    </row>
    <row r="115" spans="2:7" ht="17.25" customHeight="1" x14ac:dyDescent="0.45">
      <c r="B115" s="7" t="s">
        <v>231</v>
      </c>
      <c r="C115" s="8" t="s">
        <v>232</v>
      </c>
      <c r="D115" s="15" t="s">
        <v>236</v>
      </c>
      <c r="E115" s="9" t="s">
        <v>32</v>
      </c>
      <c r="F115" s="9" t="s">
        <v>248</v>
      </c>
      <c r="G115">
        <v>3675</v>
      </c>
    </row>
    <row r="116" spans="2:7" ht="17.25" customHeight="1" x14ac:dyDescent="0.45">
      <c r="B116" s="7" t="s">
        <v>231</v>
      </c>
      <c r="C116" s="8" t="s">
        <v>232</v>
      </c>
      <c r="D116" s="15" t="s">
        <v>236</v>
      </c>
      <c r="E116" s="9" t="s">
        <v>32</v>
      </c>
      <c r="F116" s="9" t="s">
        <v>249</v>
      </c>
      <c r="G116">
        <v>3675</v>
      </c>
    </row>
    <row r="117" spans="2:7" ht="17.25" customHeight="1" x14ac:dyDescent="0.45">
      <c r="B117" s="7" t="s">
        <v>231</v>
      </c>
      <c r="C117" s="8" t="s">
        <v>232</v>
      </c>
      <c r="D117" s="15" t="s">
        <v>236</v>
      </c>
      <c r="E117" s="9" t="s">
        <v>32</v>
      </c>
      <c r="F117" s="9" t="s">
        <v>250</v>
      </c>
      <c r="G117">
        <v>5775</v>
      </c>
    </row>
    <row r="118" spans="2:7" ht="17.25" customHeight="1" x14ac:dyDescent="0.45">
      <c r="B118" s="7" t="s">
        <v>231</v>
      </c>
      <c r="C118" s="8" t="s">
        <v>232</v>
      </c>
      <c r="D118" s="15" t="s">
        <v>236</v>
      </c>
      <c r="E118" s="9" t="s">
        <v>32</v>
      </c>
      <c r="F118" s="9" t="s">
        <v>251</v>
      </c>
      <c r="G118">
        <v>1950</v>
      </c>
    </row>
    <row r="119" spans="2:7" ht="17.25" customHeight="1" x14ac:dyDescent="0.45">
      <c r="B119" s="7" t="s">
        <v>231</v>
      </c>
      <c r="C119" s="8" t="s">
        <v>232</v>
      </c>
      <c r="D119" s="15" t="s">
        <v>236</v>
      </c>
      <c r="E119" s="9" t="s">
        <v>32</v>
      </c>
      <c r="F119" s="9" t="s">
        <v>252</v>
      </c>
      <c r="G119">
        <v>2000</v>
      </c>
    </row>
    <row r="120" spans="2:7" ht="17.25" customHeight="1" x14ac:dyDescent="0.45">
      <c r="B120" s="7" t="s">
        <v>231</v>
      </c>
      <c r="C120" s="8" t="s">
        <v>232</v>
      </c>
      <c r="D120" s="15" t="s">
        <v>236</v>
      </c>
      <c r="E120" s="9" t="s">
        <v>32</v>
      </c>
      <c r="F120" s="9" t="s">
        <v>253</v>
      </c>
      <c r="G120">
        <v>2000</v>
      </c>
    </row>
    <row r="121" spans="2:7" ht="17.25" customHeight="1" x14ac:dyDescent="0.45">
      <c r="B121" s="7" t="s">
        <v>231</v>
      </c>
      <c r="C121" s="8" t="s">
        <v>232</v>
      </c>
      <c r="D121" s="15" t="s">
        <v>236</v>
      </c>
      <c r="E121" s="9" t="s">
        <v>32</v>
      </c>
      <c r="F121" s="9" t="s">
        <v>254</v>
      </c>
      <c r="G121">
        <v>8925</v>
      </c>
    </row>
    <row r="122" spans="2:7" ht="17.25" customHeight="1" x14ac:dyDescent="0.45">
      <c r="B122" s="7" t="s">
        <v>231</v>
      </c>
      <c r="C122" s="8" t="s">
        <v>232</v>
      </c>
      <c r="D122" s="15" t="s">
        <v>236</v>
      </c>
      <c r="E122" s="9" t="s">
        <v>32</v>
      </c>
      <c r="F122" s="9" t="s">
        <v>255</v>
      </c>
      <c r="G122">
        <v>3976</v>
      </c>
    </row>
    <row r="123" spans="2:7" ht="17.25" customHeight="1" x14ac:dyDescent="0.45">
      <c r="B123" s="7" t="s">
        <v>231</v>
      </c>
      <c r="C123" s="8" t="s">
        <v>232</v>
      </c>
      <c r="D123" s="15" t="s">
        <v>236</v>
      </c>
      <c r="E123" s="9" t="s">
        <v>32</v>
      </c>
      <c r="F123" s="9" t="s">
        <v>256</v>
      </c>
      <c r="G123">
        <v>2125</v>
      </c>
    </row>
    <row r="124" spans="2:7" ht="17.25" customHeight="1" x14ac:dyDescent="0.45">
      <c r="B124" s="7" t="s">
        <v>231</v>
      </c>
      <c r="C124" s="8" t="s">
        <v>232</v>
      </c>
      <c r="D124" s="15" t="s">
        <v>236</v>
      </c>
      <c r="E124" s="9" t="s">
        <v>32</v>
      </c>
      <c r="F124" s="9" t="s">
        <v>257</v>
      </c>
      <c r="G124">
        <v>2150</v>
      </c>
    </row>
    <row r="125" spans="2:7" ht="17.25" customHeight="1" x14ac:dyDescent="0.45">
      <c r="B125" s="7" t="s">
        <v>231</v>
      </c>
      <c r="C125" s="8" t="s">
        <v>232</v>
      </c>
      <c r="D125" s="15" t="s">
        <v>236</v>
      </c>
      <c r="E125" s="9" t="s">
        <v>32</v>
      </c>
      <c r="F125" s="9" t="s">
        <v>258</v>
      </c>
      <c r="G125">
        <v>3250</v>
      </c>
    </row>
    <row r="126" spans="2:7" ht="17.25" customHeight="1" x14ac:dyDescent="0.45">
      <c r="B126" s="7" t="s">
        <v>231</v>
      </c>
      <c r="C126" s="8" t="s">
        <v>232</v>
      </c>
      <c r="D126" s="15" t="s">
        <v>236</v>
      </c>
      <c r="E126" s="9" t="s">
        <v>32</v>
      </c>
      <c r="F126" s="9" t="s">
        <v>259</v>
      </c>
      <c r="G126">
        <v>2275</v>
      </c>
    </row>
    <row r="127" spans="2:7" ht="17.25" customHeight="1" x14ac:dyDescent="0.45">
      <c r="B127" s="7" t="s">
        <v>231</v>
      </c>
      <c r="C127" s="8" t="s">
        <v>232</v>
      </c>
      <c r="D127" s="15" t="s">
        <v>236</v>
      </c>
      <c r="E127" s="9" t="s">
        <v>32</v>
      </c>
      <c r="F127" s="9" t="s">
        <v>260</v>
      </c>
      <c r="G127">
        <v>2450</v>
      </c>
    </row>
    <row r="128" spans="2:7" ht="17.25" customHeight="1" x14ac:dyDescent="0.45">
      <c r="B128" s="7" t="s">
        <v>231</v>
      </c>
      <c r="C128" s="8" t="s">
        <v>232</v>
      </c>
      <c r="D128" s="15" t="s">
        <v>236</v>
      </c>
      <c r="E128" s="9" t="s">
        <v>32</v>
      </c>
      <c r="F128" s="9" t="s">
        <v>261</v>
      </c>
      <c r="G128">
        <v>2525</v>
      </c>
    </row>
    <row r="129" spans="2:7" ht="17.25" customHeight="1" x14ac:dyDescent="0.45">
      <c r="B129" s="7" t="s">
        <v>231</v>
      </c>
      <c r="C129" s="8" t="s">
        <v>232</v>
      </c>
      <c r="D129" s="15" t="s">
        <v>236</v>
      </c>
      <c r="E129" s="9" t="s">
        <v>32</v>
      </c>
      <c r="F129" s="9" t="s">
        <v>262</v>
      </c>
      <c r="G129">
        <v>2550</v>
      </c>
    </row>
    <row r="130" spans="2:7" ht="17.25" customHeight="1" x14ac:dyDescent="0.45">
      <c r="B130" s="7" t="s">
        <v>231</v>
      </c>
      <c r="C130" s="8" t="s">
        <v>232</v>
      </c>
      <c r="D130" s="15" t="s">
        <v>236</v>
      </c>
      <c r="E130" s="9" t="s">
        <v>32</v>
      </c>
      <c r="F130" s="9" t="s">
        <v>263</v>
      </c>
      <c r="G130">
        <v>2354</v>
      </c>
    </row>
    <row r="131" spans="2:7" ht="17.25" customHeight="1" x14ac:dyDescent="0.45">
      <c r="B131" s="7" t="s">
        <v>231</v>
      </c>
      <c r="C131" s="8" t="s">
        <v>232</v>
      </c>
      <c r="D131" s="15" t="s">
        <v>236</v>
      </c>
      <c r="E131" s="9" t="s">
        <v>32</v>
      </c>
      <c r="F131" s="9" t="s">
        <v>264</v>
      </c>
      <c r="G131">
        <v>321</v>
      </c>
    </row>
    <row r="132" spans="2:7" ht="17.25" customHeight="1" x14ac:dyDescent="0.45">
      <c r="B132" s="7" t="s">
        <v>231</v>
      </c>
      <c r="C132" s="8" t="s">
        <v>232</v>
      </c>
      <c r="D132" s="15" t="s">
        <v>236</v>
      </c>
      <c r="E132" s="9" t="s">
        <v>32</v>
      </c>
      <c r="F132" s="9" t="s">
        <v>265</v>
      </c>
      <c r="G132">
        <v>5500</v>
      </c>
    </row>
    <row r="133" spans="2:7" ht="17.25" customHeight="1" x14ac:dyDescent="0.45">
      <c r="B133" s="7" t="s">
        <v>231</v>
      </c>
      <c r="C133" s="8" t="s">
        <v>232</v>
      </c>
      <c r="D133" s="15" t="s">
        <v>236</v>
      </c>
      <c r="E133" s="9" t="s">
        <v>32</v>
      </c>
      <c r="F133" s="9" t="s">
        <v>266</v>
      </c>
      <c r="G133">
        <v>6450</v>
      </c>
    </row>
    <row r="134" spans="2:7" ht="17.25" customHeight="1" x14ac:dyDescent="0.45">
      <c r="B134" s="7" t="s">
        <v>231</v>
      </c>
      <c r="C134" s="8" t="s">
        <v>232</v>
      </c>
      <c r="D134" s="15" t="s">
        <v>236</v>
      </c>
      <c r="E134" s="9" t="s">
        <v>32</v>
      </c>
      <c r="F134" s="9" t="s">
        <v>267</v>
      </c>
      <c r="G134">
        <v>3312</v>
      </c>
    </row>
    <row r="135" spans="2:7" ht="17.25" customHeight="1" x14ac:dyDescent="0.45">
      <c r="B135" s="7" t="s">
        <v>231</v>
      </c>
      <c r="C135" s="8" t="s">
        <v>232</v>
      </c>
      <c r="D135" s="15" t="s">
        <v>236</v>
      </c>
      <c r="E135" s="9" t="s">
        <v>32</v>
      </c>
      <c r="F135" s="9" t="s">
        <v>268</v>
      </c>
      <c r="G135">
        <v>3350</v>
      </c>
    </row>
    <row r="136" spans="2:7" ht="17.25" customHeight="1" x14ac:dyDescent="0.45">
      <c r="B136" s="7" t="s">
        <v>231</v>
      </c>
      <c r="C136" s="8" t="s">
        <v>232</v>
      </c>
      <c r="D136" s="15" t="s">
        <v>236</v>
      </c>
      <c r="E136" s="9" t="s">
        <v>32</v>
      </c>
      <c r="F136" s="9" t="s">
        <v>269</v>
      </c>
      <c r="G136">
        <v>3350</v>
      </c>
    </row>
    <row r="137" spans="2:7" ht="17.25" customHeight="1" x14ac:dyDescent="0.45">
      <c r="B137" s="7" t="s">
        <v>231</v>
      </c>
      <c r="C137" s="8" t="s">
        <v>232</v>
      </c>
      <c r="D137" s="15" t="s">
        <v>236</v>
      </c>
      <c r="E137" s="9" t="s">
        <v>32</v>
      </c>
      <c r="F137" s="9" t="s">
        <v>270</v>
      </c>
      <c r="G137">
        <v>3400</v>
      </c>
    </row>
    <row r="138" spans="2:7" x14ac:dyDescent="0.45">
      <c r="F138" s="12" t="s">
        <v>273</v>
      </c>
      <c r="G138">
        <f>SUM(G2:G137)</f>
        <v>434656</v>
      </c>
    </row>
    <row r="139" spans="2:7" x14ac:dyDescent="0.45">
      <c r="F139" s="12" t="s">
        <v>275</v>
      </c>
      <c r="G139">
        <f>(G138/43560)</f>
        <v>9.9783287419651057</v>
      </c>
    </row>
    <row r="140" spans="2:7" ht="28.5" x14ac:dyDescent="0.45">
      <c r="E140" s="11" t="s">
        <v>272</v>
      </c>
    </row>
  </sheetData>
  <sortState ref="A2:I137">
    <sortCondition ref="A2:A13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Projects Adopted</vt:lpstr>
      <vt:lpstr>Insurance</vt:lpstr>
      <vt:lpstr>Food Gardens </vt:lpstr>
      <vt:lpstr>2020 acres</vt:lpstr>
      <vt:lpstr>2020 Stats </vt:lpstr>
      <vt:lpstr>Still in process</vt:lpstr>
    </vt:vector>
  </TitlesOfParts>
  <Company>City of Pittsburgh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DankoDay, Shelly</dc:creator>
  <cp:lastModifiedBy>DankoDay, Shelly</cp:lastModifiedBy>
  <dcterms:created xsi:type="dcterms:W3CDTF">2017-04-21T18:55:11Z</dcterms:created>
  <dcterms:modified xsi:type="dcterms:W3CDTF">2020-05-21T14:42:51Z</dcterms:modified>
</cp:coreProperties>
</file>