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ame" sheetId="1" state="visible" r:id="rId2"/>
    <sheet name="Tie Brea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<sst xmlns="http://schemas.openxmlformats.org/spreadsheetml/2006/main" count="82" uniqueCount="16">
  <si>
    <t xml:space="preserve">Serving Side</t>
  </si>
  <si>
    <t xml:space="preserve">Serve</t>
  </si>
  <si>
    <t xml:space="preserve">Points</t>
  </si>
  <si>
    <t xml:space="preserve">A</t>
  </si>
  <si>
    <t xml:space="preserve">B</t>
  </si>
  <si>
    <t xml:space="preserve">diff</t>
  </si>
  <si>
    <t xml:space="preserve">first points</t>
  </si>
  <si>
    <t xml:space="preserve">records</t>
  </si>
  <si>
    <t xml:space="preserve">x</t>
  </si>
  <si>
    <t xml:space="preserve">serving side</t>
  </si>
  <si>
    <t xml:space="preserve">ball side</t>
  </si>
  <si>
    <t xml:space="preserve">point place</t>
  </si>
  <si>
    <t xml:space="preserve">SS</t>
  </si>
  <si>
    <t xml:space="preserve">De</t>
  </si>
  <si>
    <t xml:space="preserve">OS</t>
  </si>
  <si>
    <t xml:space="preserve">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</si>
</sst>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/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9"/>
    <col collapsed="false" customWidth="true" hidden="false" outlineLevel="0" max="2" min="2" style="0" width="6.44"/>
    <col collapsed="false" customWidth="true" hidden="false" outlineLevel="0" max="3" min="3" style="0" width="7.14"/>
    <col collapsed="false" customWidth="true" hidden="false" outlineLevel="0" max="4" min="4" style="0" width="4.07"/>
    <col collapsed="false" customWidth="true" hidden="false" outlineLevel="0" max="5" min="5" style="0" width="2.82"/>
    <col collapsed="false" customWidth="true" hidden="false" outlineLevel="0" max="6" min="6" style="0" width="4.35"/>
    <col collapsed="false" customWidth="true" hidden="false" outlineLevel="0" max="7" min="7" style="0" width="10.01"/>
    <col collapsed="false" customWidth="true" hidden="false" outlineLevel="0" max="8" min="8" style="0" width="7.93"/>
    <col collapsed="false" customWidth="true" hidden="false" outlineLevel="0" max="9" min="9" style="0" width="10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3</v>
      </c>
      <c r="B2" s="3"/>
      <c r="C2" s="3"/>
      <c r="D2" s="3" t="n">
        <v>6</v>
      </c>
      <c r="E2" s="3" t="n">
        <v>4</v>
      </c>
      <c r="F2" s="0" t="n">
        <f aca="false">D2-E2</f>
        <v>2</v>
      </c>
      <c r="G2" s="0" t="str">
        <f aca="false">IF(F2&gt;0,$D$1,$E$1)</f>
        <v>A</v>
      </c>
      <c r="H2" s="0" t="n">
        <f aca="false">COUNTIF($D$4:$D30, "AC")+COUNTIF($D$4:$D30, "FL")*2</f>
        <v>14</v>
      </c>
    </row>
    <row r="3" customFormat="false" ht="12.8" hidden="false" customHeight="false" outlineLevel="0" collapsed="false">
      <c r="G3" s="1" t="str">
        <f aca="false">IF($F$2&gt;0,"A", "B")</f>
        <v>A</v>
      </c>
      <c r="H3" s="1"/>
      <c r="I3" s="1" t="str">
        <f aca="false">IF($F$2&gt;0,"B", "A")</f>
        <v>B</v>
      </c>
    </row>
    <row r="4" customFormat="false" ht="12.8" hidden="false" customHeight="false" outlineLevel="0" collapsed="false">
      <c r="A4" s="4" t="str">
        <f aca="false">IF(COUNTA($A$4:$A4)&gt; $D$2+$E$2, "", IF(ISEVEN(COUNTA($A$4:$A4)),"Ad", "Deuce"))</f>
        <v>Deuce</v>
      </c>
      <c r="B4" s="5" t="str">
        <f aca="false">IF(COUNTA($A$4:$A4)&gt; $D$2+$E$2, "", $A$2)</f>
        <v>A</v>
      </c>
      <c r="C4" s="6" t="str">
        <f aca="false">IF(COUNTA($C$4:$C4)&gt; $D$2+$E$2, "",IF($F$2&gt;0, IF(ABS($F$2)-COUNTIF($C$4:$C4, $D$1)+COUNTIF($C$4:$C4, $E$1)&gt;0,"A","B"),IF(ABS($F$2)-COUNTIF($C$4:$C4, $E$1)+COUNTIF($C$4:$C4, $D$1)&gt;0,"B","A")))</f>
        <v>A</v>
      </c>
      <c r="D4" s="6" t="str">
        <f aca="false">IF(COUNTA($A$4:$A4)&gt; $D$2+$E$2, "", IF($C4=$B4,"AC","FL"))</f>
        <v>AC</v>
      </c>
      <c r="E4" s="5"/>
      <c r="F4" s="5"/>
      <c r="G4" s="6" t="n">
        <f aca="false">IF(COUNTA($A$4:$A4)&gt; $D$2+$E$2, "", IF($F$2&gt;0,COUNTIF($C$4:$C4,"A"),COUNTIF($C$4:$C4,"B")))</f>
        <v>1</v>
      </c>
      <c r="H4" s="6" t="s">
        <v>8</v>
      </c>
      <c r="I4" s="6" t="n">
        <f aca="false">IF(COUNTA($A$4:$A4)&gt; $D$2+$E$2, "", IF($F$2&gt;0,COUNTIF($C$4:$C4,"B"),COUNTIF($C$4:$C4,"A")))</f>
        <v>0</v>
      </c>
      <c r="J4" s="5"/>
      <c r="K4" s="5"/>
      <c r="L4" s="5"/>
      <c r="M4" s="5"/>
    </row>
    <row r="5" customFormat="false" ht="12.8" hidden="false" customHeight="false" outlineLevel="0" collapsed="false">
      <c r="A5" s="3" t="str">
        <f aca="false">IF(COUNTA($A$4:$A5)&gt; $D$2+$E$2, "", IF(ISEVEN(COUNTA($A$4:$A5)),"Ad", "Deuce"))</f>
        <v>Ad</v>
      </c>
      <c r="B5" s="7" t="str">
        <f aca="false">IF(COUNTA($A$4:$A5)&gt; $D$2+$E$2, "", $A$2)</f>
        <v>A</v>
      </c>
      <c r="C5" s="8" t="str">
        <f aca="false">IF(COUNTA($C$4:$C5)&gt; $D$2+$E$2, "",IF($F$2&gt;0, IF(ABS($F$2)-COUNTIF($C$4:$C5, $D$1)+COUNTIF($C$4:$C5, $E$1)&gt;0,"A","B"),IF(ABS($F$2)-COUNTIF($C$4:$C5, $E$1)+COUNTIF($C$4:$C5, $D$1)&gt;0,"B","A")))</f>
        <v>A</v>
      </c>
      <c r="D5" s="8" t="str">
        <f aca="false">IF(COUNTA($A$4:$A5)&gt; $D$2+$E$2, "", IF($C5=$B5,"AC","FL"))</f>
        <v>AC</v>
      </c>
      <c r="G5" s="8" t="n">
        <f aca="false">IF(COUNTA($A$4:$A5)&gt; $D$2+$E$2, "", IF($F$2&gt;0,COUNTIF($C$4:$C5,"A"),COUNTIF($C$4:$C5,"B")))</f>
        <v>2</v>
      </c>
      <c r="H5" s="8" t="str">
        <f aca="false">IF(COUNTA($A$4:$A5)&gt; $D$2+$E$2, "", "x")</f>
        <v>x</v>
      </c>
      <c r="I5" s="8" t="n">
        <f aca="false">IF(COUNTA($A$4:$A5)&gt; $D$2+$E$2, "", IF($F$2&gt;0,COUNTIF($C$4:$C5,"B"),COUNTIF($C$4:$C5,"A")))</f>
        <v>0</v>
      </c>
    </row>
    <row r="6" customFormat="false" ht="12.8" hidden="false" customHeight="false" outlineLevel="0" collapsed="false">
      <c r="A6" s="4" t="str">
        <f aca="false">IF(COUNTA($A$4:$A6)&gt; $D$2+$E$2, "", IF(ISEVEN(COUNTA($A$4:$A6)),"Ad", "Deuce"))</f>
        <v>Deuce</v>
      </c>
      <c r="B6" s="5" t="str">
        <f aca="false">IF(COUNTA($A$4:$A6)&gt; $D$2+$E$2, "", $A$2)</f>
        <v>A</v>
      </c>
      <c r="C6" s="6" t="str">
        <f aca="false">IF(COUNTA($C$4:$C6)&gt; $D$2+$E$2, "",IF($F$2&gt;0, IF(ABS($F$2)-COUNTIF($C$4:$C6, $D$1)+COUNTIF($C$4:$C6, $E$1)&gt;0,"A","B"),IF(ABS($F$2)-COUNTIF($C$4:$C6, $E$1)+COUNTIF($C$4:$C6, $D$1)&gt;0,"B","A")))</f>
        <v>B</v>
      </c>
      <c r="D6" s="6" t="str">
        <f aca="false">IF(COUNTA($A$4:$A6)&gt; $D$2+$E$2, "", IF($C6=$B6,"AC","FL"))</f>
        <v>FL</v>
      </c>
      <c r="E6" s="5"/>
      <c r="F6" s="5"/>
      <c r="G6" s="6" t="n">
        <f aca="false">IF(COUNTA($A$4:$A6)&gt; $D$2+$E$2, "", IF($F$2&gt;0,COUNTIF($C$4:$C6,"A"),COUNTIF($C$4:$C6,"B")))</f>
        <v>2</v>
      </c>
      <c r="H6" s="6" t="str">
        <f aca="false">IF(COUNTA($A$4:$A6)&gt; $D$2+$E$2, "", "x")</f>
        <v>x</v>
      </c>
      <c r="I6" s="6" t="n">
        <f aca="false">IF(COUNTA($A$4:$A6)&gt; $D$2+$E$2, "", IF($F$2&gt;0,COUNTIF($C$4:$C6,"B"),COUNTIF($C$4:$C6,"A")))</f>
        <v>1</v>
      </c>
      <c r="J6" s="5"/>
      <c r="K6" s="5"/>
      <c r="L6" s="5"/>
      <c r="M6" s="5"/>
    </row>
    <row r="7" customFormat="false" ht="12.8" hidden="false" customHeight="false" outlineLevel="0" collapsed="false">
      <c r="A7" s="3" t="str">
        <f aca="false">IF(COUNTA($A$4:$A7)&gt; $D$2+$E$2, "", IF(ISEVEN(COUNTA($A$4:$A7)),"Ad", "Deuce"))</f>
        <v>Ad</v>
      </c>
      <c r="B7" s="7" t="str">
        <f aca="false">IF(COUNTA($A$4:$A7)&gt; $D$2+$E$2, "", $A$2)</f>
        <v>A</v>
      </c>
      <c r="C7" s="8" t="str">
        <f aca="false">IF(COUNTA($C$4:$C7)&gt; $D$2+$E$2, "",IF($F$2&gt;0, IF(ABS($F$2)-COUNTIF($C$4:$C7, $D$1)+COUNTIF($C$4:$C7, $E$1)&gt;0,"A","B"),IF(ABS($F$2)-COUNTIF($C$4:$C7, $E$1)+COUNTIF($C$4:$C7, $D$1)&gt;0,"B","A")))</f>
        <v>A</v>
      </c>
      <c r="D7" s="8" t="str">
        <f aca="false">IF(COUNTA($A$4:$A7)&gt; $D$2+$E$2, "", IF($C7=$B7,"AC","FL"))</f>
        <v>AC</v>
      </c>
      <c r="G7" s="8" t="n">
        <f aca="false">IF(COUNTA($A$4:$A7)&gt; $D$2+$E$2, "", IF($F$2&gt;0,COUNTIF($C$4:$C7,"A"),COUNTIF($C$4:$C7,"B")))</f>
        <v>3</v>
      </c>
      <c r="H7" s="8" t="str">
        <f aca="false">IF(COUNTA($A$4:$A7)&gt; $D$2+$E$2, "", "x")</f>
        <v>x</v>
      </c>
      <c r="I7" s="8" t="n">
        <f aca="false">IF(COUNTA($A$4:$A7)&gt; $D$2+$E$2, "", IF($F$2&gt;0,COUNTIF($C$4:$C7,"B"),COUNTIF($C$4:$C7,"A")))</f>
        <v>1</v>
      </c>
    </row>
    <row r="8" customFormat="false" ht="12.8" hidden="false" customHeight="false" outlineLevel="0" collapsed="false">
      <c r="A8" s="4" t="str">
        <f aca="false">IF(COUNTA($A$4:$A8)&gt; $D$2+$E$2, "", IF(ISEVEN(COUNTA($A$4:$A8)),"Ad", "Deuce"))</f>
        <v>Deuce</v>
      </c>
      <c r="B8" s="5" t="str">
        <f aca="false">IF(COUNTA($A$4:$A8)&gt; $D$2+$E$2, "", $A$2)</f>
        <v>A</v>
      </c>
      <c r="C8" s="6" t="str">
        <f aca="false">IF(COUNTA($C$4:$C8)&gt; $D$2+$E$2, "",IF($F$2&gt;0, IF(ABS($F$2)-COUNTIF($C$4:$C8, $D$1)+COUNTIF($C$4:$C8, $E$1)&gt;0,"A","B"),IF(ABS($F$2)-COUNTIF($C$4:$C8, $E$1)+COUNTIF($C$4:$C8, $D$1)&gt;0,"B","A")))</f>
        <v>B</v>
      </c>
      <c r="D8" s="6" t="str">
        <f aca="false">IF(COUNTA($A$4:$A8)&gt; $D$2+$E$2, "", IF($C8=$B8,"AC","FL"))</f>
        <v>FL</v>
      </c>
      <c r="E8" s="5"/>
      <c r="F8" s="5"/>
      <c r="G8" s="6" t="n">
        <f aca="false">IF(COUNTA($A$4:$A8)&gt; $D$2+$E$2, "", IF($F$2&gt;0,COUNTIF($C$4:$C8,"A"),COUNTIF($C$4:$C8,"B")))</f>
        <v>3</v>
      </c>
      <c r="H8" s="6" t="str">
        <f aca="false">IF(COUNTA($A$4:$A8)&gt; $D$2+$E$2, "", "x")</f>
        <v>x</v>
      </c>
      <c r="I8" s="6" t="n">
        <f aca="false">IF(COUNTA($A$4:$A8)&gt; $D$2+$E$2, "", IF($F$2&gt;0,COUNTIF($C$4:$C8,"B"),COUNTIF($C$4:$C8,"A")))</f>
        <v>2</v>
      </c>
      <c r="J8" s="5"/>
      <c r="K8" s="5"/>
      <c r="L8" s="5"/>
      <c r="M8" s="5"/>
    </row>
    <row r="9" customFormat="false" ht="12.8" hidden="false" customHeight="false" outlineLevel="0" collapsed="false">
      <c r="A9" s="3" t="str">
        <f aca="false">IF(COUNTA($A$4:$A9)&gt; $D$2+$E$2, "", IF(ISEVEN(COUNTA($A$4:$A9)),"Ad", "Deuce"))</f>
        <v>Ad</v>
      </c>
      <c r="B9" s="7" t="str">
        <f aca="false">IF(COUNTA($A$4:$A9)&gt; $D$2+$E$2, "", $A$2)</f>
        <v>A</v>
      </c>
      <c r="C9" s="8" t="str">
        <f aca="false">IF(COUNTA($C$4:$C9)&gt; $D$2+$E$2, "",IF($F$2&gt;0, IF(ABS($F$2)-COUNTIF($C$4:$C9, $D$1)+COUNTIF($C$4:$C9, $E$1)&gt;0,"A","B"),IF(ABS($F$2)-COUNTIF($C$4:$C9, $E$1)+COUNTIF($C$4:$C9, $D$1)&gt;0,"B","A")))</f>
        <v>A</v>
      </c>
      <c r="D9" s="8" t="str">
        <f aca="false">IF(COUNTA($A$4:$A9)&gt; $D$2+$E$2, "", IF($C9=$B9,"AC","FL"))</f>
        <v>AC</v>
      </c>
      <c r="G9" s="8" t="n">
        <f aca="false">IF(COUNTA($A$4:$A9)&gt; $D$2+$E$2, "", IF($F$2&gt;0,COUNTIF($C$4:$C9,"A"),COUNTIF($C$4:$C9,"B")))</f>
        <v>4</v>
      </c>
      <c r="H9" s="8" t="str">
        <f aca="false">IF(COUNTA($A$4:$A9)&gt; $D$2+$E$2, "", "x")</f>
        <v>x</v>
      </c>
      <c r="I9" s="8" t="n">
        <f aca="false">IF(COUNTA($A$4:$A9)&gt; $D$2+$E$2, "", IF($F$2&gt;0,COUNTIF($C$4:$C9,"B"),COUNTIF($C$4:$C9,"A")))</f>
        <v>2</v>
      </c>
    </row>
    <row r="10" customFormat="false" ht="12.8" hidden="false" customHeight="false" outlineLevel="0" collapsed="false">
      <c r="A10" s="4" t="str">
        <f aca="false">IF(COUNTA($A$4:$A10)&gt; $D$2+$E$2, "", IF(ISEVEN(COUNTA($A$4:$A10)),"Ad", "Deuce"))</f>
        <v>Deuce</v>
      </c>
      <c r="B10" s="5" t="str">
        <f aca="false">IF(COUNTA($A$4:$A10)&gt; $D$2+$E$2, "", $A$2)</f>
        <v>A</v>
      </c>
      <c r="C10" s="6" t="str">
        <f aca="false">IF(COUNTA($C$4:$C10)&gt; $D$2+$E$2, "",IF($F$2&gt;0, IF(ABS($F$2)-COUNTIF($C$4:$C10, $D$1)+COUNTIF($C$4:$C10, $E$1)&gt;0,"A","B"),IF(ABS($F$2)-COUNTIF($C$4:$C10, $E$1)+COUNTIF($C$4:$C10, $D$1)&gt;0,"B","A")))</f>
        <v>B</v>
      </c>
      <c r="D10" s="6" t="str">
        <f aca="false">IF(COUNTA($A$4:$A10)&gt; $D$2+$E$2, "", IF($C10=$B10,"AC","FL"))</f>
        <v>FL</v>
      </c>
      <c r="E10" s="5"/>
      <c r="F10" s="5"/>
      <c r="G10" s="6" t="n">
        <f aca="false">IF(COUNTA($A$4:$A10)&gt; $D$2+$E$2, "", IF($F$2&gt;0,COUNTIF($C$4:$C10,"A"),COUNTIF($C$4:$C10,"B")))</f>
        <v>4</v>
      </c>
      <c r="H10" s="6" t="str">
        <f aca="false">IF(COUNTA($A$4:$A10)&gt; $D$2+$E$2, "", "x")</f>
        <v>x</v>
      </c>
      <c r="I10" s="6" t="n">
        <f aca="false">IF(COUNTA($A$4:$A10)&gt; $D$2+$E$2, "", IF($F$2&gt;0,COUNTIF($C$4:$C10,"B"),COUNTIF($C$4:$C10,"A")))</f>
        <v>3</v>
      </c>
      <c r="J10" s="5"/>
      <c r="K10" s="5"/>
      <c r="L10" s="5"/>
      <c r="M10" s="5"/>
    </row>
    <row r="11" customFormat="false" ht="12.8" hidden="false" customHeight="false" outlineLevel="0" collapsed="false">
      <c r="A11" s="3" t="str">
        <f aca="false">IF(COUNTA($A$4:$A11)&gt; $D$2+$E$2, "", IF(ISEVEN(COUNTA($A$4:$A11)),"Ad", "Deuce"))</f>
        <v>Ad</v>
      </c>
      <c r="B11" s="7" t="str">
        <f aca="false">IF(COUNTA($A$4:$A11)&gt; $D$2+$E$2, "", $A$2)</f>
        <v>A</v>
      </c>
      <c r="C11" s="8" t="str">
        <f aca="false">IF(COUNTA($C$4:$C11)&gt; $D$2+$E$2, "",IF($F$2&gt;0, IF(ABS($F$2)-COUNTIF($C$4:$C11, $D$1)+COUNTIF($C$4:$C11, $E$1)&gt;0,"A","B"),IF(ABS($F$2)-COUNTIF($C$4:$C11, $E$1)+COUNTIF($C$4:$C11, $D$1)&gt;0,"B","A")))</f>
        <v>A</v>
      </c>
      <c r="D11" s="8" t="str">
        <f aca="false">IF(COUNTA($A$4:$A11)&gt; $D$2+$E$2, "", IF($C11=$B11,"AC","FL"))</f>
        <v>AC</v>
      </c>
      <c r="G11" s="8" t="n">
        <f aca="false">IF(COUNTA($A$4:$A11)&gt; $D$2+$E$2, "", IF($F$2&gt;0,COUNTIF($C$4:$C11,"A"),COUNTIF($C$4:$C11,"B")))</f>
        <v>5</v>
      </c>
      <c r="H11" s="8" t="str">
        <f aca="false">IF(COUNTA($A$4:$A11)&gt; $D$2+$E$2, "", "x")</f>
        <v>x</v>
      </c>
      <c r="I11" s="8" t="n">
        <f aca="false">IF(COUNTA($A$4:$A11)&gt; $D$2+$E$2, "", IF($F$2&gt;0,COUNTIF($C$4:$C11,"B"),COUNTIF($C$4:$C11,"A")))</f>
        <v>3</v>
      </c>
    </row>
    <row r="12" customFormat="false" ht="12.8" hidden="false" customHeight="false" outlineLevel="0" collapsed="false">
      <c r="A12" s="4" t="str">
        <f aca="false">IF(COUNTA($A$4:$A12)&gt; $D$2+$E$2, "", IF(ISEVEN(COUNTA($A$4:$A12)),"Ad", "Deuce"))</f>
        <v>Deuce</v>
      </c>
      <c r="B12" s="5" t="str">
        <f aca="false">IF(COUNTA($A$4:$A12)&gt; $D$2+$E$2, "", $A$2)</f>
        <v>A</v>
      </c>
      <c r="C12" s="6" t="str">
        <f aca="false">IF(COUNTA($C$4:$C12)&gt; $D$2+$E$2, "",IF($F$2&gt;0, IF(ABS($F$2)-COUNTIF($C$4:$C12, $D$1)+COUNTIF($C$4:$C12, $E$1)&gt;0,"A","B"),IF(ABS($F$2)-COUNTIF($C$4:$C12, $E$1)+COUNTIF($C$4:$C12, $D$1)&gt;0,"B","A")))</f>
        <v>B</v>
      </c>
      <c r="D12" s="6" t="str">
        <f aca="false">IF(COUNTA($A$4:$A12)&gt; $D$2+$E$2, "", IF($C12=$B12,"AC","FL"))</f>
        <v>FL</v>
      </c>
      <c r="E12" s="5"/>
      <c r="F12" s="5"/>
      <c r="G12" s="6" t="n">
        <f aca="false">IF(COUNTA($A$4:$A12)&gt; $D$2+$E$2, "", IF($F$2&gt;0,COUNTIF($C$4:$C12,"A"),COUNTIF($C$4:$C12,"B")))</f>
        <v>5</v>
      </c>
      <c r="H12" s="6" t="str">
        <f aca="false">IF(COUNTA($A$4:$A12)&gt; $D$2+$E$2, "", "x")</f>
        <v>x</v>
      </c>
      <c r="I12" s="6" t="n">
        <f aca="false">IF(COUNTA($A$4:$A12)&gt; $D$2+$E$2, "", IF($F$2&gt;0,COUNTIF($C$4:$C12,"B"),COUNTIF($C$4:$C12,"A")))</f>
        <v>4</v>
      </c>
      <c r="J12" s="5"/>
      <c r="K12" s="5"/>
      <c r="L12" s="5"/>
      <c r="M12" s="5"/>
    </row>
    <row r="13" customFormat="false" ht="12.8" hidden="false" customHeight="false" outlineLevel="0" collapsed="false">
      <c r="A13" s="3" t="str">
        <f aca="false">IF(COUNTA($A$4:$A13)&gt; $D$2+$E$2, "", IF(ISEVEN(COUNTA($A$4:$A13)),"Ad", "Deuce"))</f>
        <v>Ad</v>
      </c>
      <c r="B13" s="7" t="str">
        <f aca="false">IF(COUNTA($A$4:$A13)&gt; $D$2+$E$2, "", $A$2)</f>
        <v>A</v>
      </c>
      <c r="C13" s="8" t="str">
        <f aca="false">IF(COUNTA($C$4:$C13)&gt; $D$2+$E$2, "",IF($F$2&gt;0, IF(ABS($F$2)-COUNTIF($C$4:$C13, $D$1)+COUNTIF($C$4:$C13, $E$1)&gt;0,"A","B"),IF(ABS($F$2)-COUNTIF($C$4:$C13, $E$1)+COUNTIF($C$4:$C13, $D$1)&gt;0,"B","A")))</f>
        <v>A</v>
      </c>
      <c r="D13" s="8" t="str">
        <f aca="false">IF(COUNTA($A$4:$A13)&gt; $D$2+$E$2, "", IF($C13=$B13,"AC","FL"))</f>
        <v>AC</v>
      </c>
      <c r="G13" s="8" t="n">
        <f aca="false">IF(COUNTA($A$4:$A13)&gt; $D$2+$E$2, "", IF($F$2&gt;0,COUNTIF($C$4:$C13,"A"),COUNTIF($C$4:$C13,"B")))</f>
        <v>6</v>
      </c>
      <c r="H13" s="8" t="str">
        <f aca="false">IF(COUNTA($A$4:$A13)&gt; $D$2+$E$2, "", "x")</f>
        <v>x</v>
      </c>
      <c r="I13" s="8" t="n">
        <f aca="false">IF(COUNTA($A$4:$A13)&gt; $D$2+$E$2, "", IF($F$2&gt;0,COUNTIF($C$4:$C13,"B"),COUNTIF($C$4:$C13,"A")))</f>
        <v>4</v>
      </c>
    </row>
    <row r="14" customFormat="false" ht="12.8" hidden="false" customHeight="false" outlineLevel="0" collapsed="false">
      <c r="A14" s="4" t="str">
        <f aca="false">IF(COUNTA($A$4:$A14)&gt; $D$2+$E$2, "", IF(ISEVEN(COUNTA($A$4:$A14)),"Ad", "Deuce"))</f>
        <v/>
      </c>
      <c r="B14" s="5" t="str">
        <f aca="false">IF(COUNTA($A$4:$A14)&gt; $D$2+$E$2, "", $A$2)</f>
        <v/>
      </c>
      <c r="C14" s="6" t="str">
        <f aca="false">IF(COUNTA($C$4:$C14)&gt; $D$2+$E$2, "",IF($F$2&gt;0, IF(ABS($F$2)-COUNTIF($C$4:$C14, $D$1)+COUNTIF($C$4:$C14, $E$1)&gt;0,"A","B"),IF(ABS($F$2)-COUNTIF($C$4:$C14, $E$1)+COUNTIF($C$4:$C14, $D$1)&gt;0,"B","A")))</f>
        <v/>
      </c>
      <c r="D14" s="6" t="str">
        <f aca="false">IF(COUNTA($A$4:$A14)&gt; $D$2+$E$2, "", IF($C14=$B14,"AC","FL"))</f>
        <v/>
      </c>
      <c r="E14" s="5"/>
      <c r="F14" s="5"/>
      <c r="G14" s="6" t="str">
        <f aca="false">IF(COUNTA($A$4:$A14)&gt; $D$2+$E$2, "", IF($F$2&gt;0,COUNTIF($C$4:$C14,"A"),COUNTIF($C$4:$C14,"B")))</f>
        <v/>
      </c>
      <c r="H14" s="6" t="str">
        <f aca="false">IF(COUNTA($A$4:$A14)&gt; $D$2+$E$2, "", "x")</f>
        <v/>
      </c>
      <c r="I14" s="6" t="str">
        <f aca="false">IF(COUNTA($A$4:$A14)&gt; $D$2+$E$2, "", IF($F$2&gt;0,COUNTIF($C$4:$C14,"B"),COUNTIF($C$4:$C14,"A")))</f>
        <v/>
      </c>
      <c r="J14" s="5"/>
      <c r="K14" s="5"/>
      <c r="L14" s="5"/>
      <c r="M14" s="5"/>
    </row>
    <row r="15" customFormat="false" ht="12.8" hidden="false" customHeight="false" outlineLevel="0" collapsed="false">
      <c r="A15" s="3" t="str">
        <f aca="false">IF(COUNTA($A$4:$A15)&gt; $D$2+$E$2, "", IF(ISEVEN(COUNTA($A$4:$A15)),"Ad", "Deuce"))</f>
        <v/>
      </c>
      <c r="B15" s="7" t="str">
        <f aca="false">IF(COUNTA($A$4:$A15)&gt; $D$2+$E$2, "", $A$2)</f>
        <v/>
      </c>
      <c r="C15" s="8" t="str">
        <f aca="false">IF(COUNTA($C$4:$C15)&gt; $D$2+$E$2, "",IF($F$2&gt;0, IF(ABS($F$2)-COUNTIF($C$4:$C15, $D$1)+COUNTIF($C$4:$C15, $E$1)&gt;0,"A","B"),IF(ABS($F$2)-COUNTIF($C$4:$C15, $E$1)+COUNTIF($C$4:$C15, $D$1)&gt;0,"B","A")))</f>
        <v/>
      </c>
      <c r="D15" s="8" t="str">
        <f aca="false">IF(COUNTA($A$4:$A15)&gt; $D$2+$E$2, "", IF($C15=$B15,"AC","FL"))</f>
        <v/>
      </c>
      <c r="G15" s="8" t="str">
        <f aca="false">IF(COUNTA($A$4:$A15)&gt; $D$2+$E$2, "", IF($F$2&gt;0,COUNTIF($C$4:$C15,"A"),COUNTIF($C$4:$C15,"B")))</f>
        <v/>
      </c>
      <c r="H15" s="8" t="str">
        <f aca="false">IF(COUNTA($A$4:$A15)&gt; $D$2+$E$2, "", "x")</f>
        <v/>
      </c>
      <c r="I15" s="8" t="str">
        <f aca="false">IF(COUNTA($A$4:$A15)&gt; $D$2+$E$2, "", IF($F$2&gt;0,COUNTIF($C$4:$C15,"B"),COUNTIF($C$4:$C15,"A")))</f>
        <v/>
      </c>
    </row>
    <row r="16" customFormat="false" ht="12.8" hidden="false" customHeight="false" outlineLevel="0" collapsed="false">
      <c r="A16" s="4" t="str">
        <f aca="false">IF(COUNTA($A$4:$A16)&gt; $D$2+$E$2, "", IF(ISEVEN(COUNTA($A$4:$A16)),"Ad", "Deuce"))</f>
        <v/>
      </c>
      <c r="B16" s="5" t="str">
        <f aca="false">IF(COUNTA($A$4:$A16)&gt; $D$2+$E$2, "", $A$2)</f>
        <v/>
      </c>
      <c r="C16" s="6" t="str">
        <f aca="false">IF(COUNTA($C$4:$C16)&gt; $D$2+$E$2, "",IF($F$2&gt;0, IF(ABS($F$2)-COUNTIF($C$4:$C16, $D$1)+COUNTIF($C$4:$C16, $E$1)&gt;0,"A","B"),IF(ABS($F$2)-COUNTIF($C$4:$C16, $E$1)+COUNTIF($C$4:$C16, $D$1)&gt;0,"B","A")))</f>
        <v/>
      </c>
      <c r="D16" s="6" t="str">
        <f aca="false">IF(COUNTA($A$4:$A16)&gt; $D$2+$E$2, "", IF($C16=$B16,"AC","FL"))</f>
        <v/>
      </c>
      <c r="E16" s="5"/>
      <c r="F16" s="5"/>
      <c r="G16" s="6" t="str">
        <f aca="false">IF(COUNTA($A$4:$A16)&gt; $D$2+$E$2, "", IF($F$2&gt;0,COUNTIF($C$4:$C16,"A"),COUNTIF($C$4:$C16,"B")))</f>
        <v/>
      </c>
      <c r="H16" s="6" t="str">
        <f aca="false">IF(COUNTA($A$4:$A16)&gt; $D$2+$E$2, "", "x")</f>
        <v/>
      </c>
      <c r="I16" s="6" t="str">
        <f aca="false">IF(COUNTA($A$4:$A16)&gt; $D$2+$E$2, "", IF($F$2&gt;0,COUNTIF($C$4:$C16,"B"),COUNTIF($C$4:$C16,"A")))</f>
        <v/>
      </c>
      <c r="J16" s="5"/>
      <c r="K16" s="5"/>
      <c r="L16" s="5"/>
      <c r="M16" s="5"/>
    </row>
    <row r="17" customFormat="false" ht="12.8" hidden="false" customHeight="false" outlineLevel="0" collapsed="false">
      <c r="A17" s="3" t="str">
        <f aca="false">IF(COUNTA($A$4:$A17)&gt; $D$2+$E$2, "", IF(ISEVEN(COUNTA($A$4:$A17)),"Ad", "Deuce"))</f>
        <v/>
      </c>
      <c r="B17" s="7" t="str">
        <f aca="false">IF(COUNTA($A$4:$A17)&gt; $D$2+$E$2, "", $A$2)</f>
        <v/>
      </c>
      <c r="C17" s="8" t="str">
        <f aca="false">IF(COUNTA($C$4:$C17)&gt; $D$2+$E$2, "",IF($F$2&gt;0, IF(ABS($F$2)-COUNTIF($C$4:$C17, $D$1)+COUNTIF($C$4:$C17, $E$1)&gt;0,"A","B"),IF(ABS($F$2)-COUNTIF($C$4:$C17, $E$1)+COUNTIF($C$4:$C17, $D$1)&gt;0,"B","A")))</f>
        <v/>
      </c>
      <c r="D17" s="8" t="str">
        <f aca="false">IF(COUNTA($A$4:$A17)&gt; $D$2+$E$2, "", IF($C17=$B17,"AC","FL"))</f>
        <v/>
      </c>
      <c r="G17" s="8" t="str">
        <f aca="false">IF(COUNTA($A$4:$A17)&gt; $D$2+$E$2, "", IF($F$2&gt;0,COUNTIF($C$4:$C17,"A"),COUNTIF($C$4:$C17,"B")))</f>
        <v/>
      </c>
      <c r="H17" s="8" t="str">
        <f aca="false">IF(COUNTA($A$4:$A17)&gt; $D$2+$E$2, "", "x")</f>
        <v/>
      </c>
      <c r="I17" s="8" t="str">
        <f aca="false">IF(COUNTA($A$4:$A17)&gt; $D$2+$E$2, "", IF($F$2&gt;0,COUNTIF($C$4:$C17,"B"),COUNTIF($C$4:$C17,"A")))</f>
        <v/>
      </c>
    </row>
    <row r="18" customFormat="false" ht="12.8" hidden="false" customHeight="false" outlineLevel="0" collapsed="false">
      <c r="A18" s="4" t="str">
        <f aca="false">IF(COUNTA($A$4:$A18)&gt; $D$2+$E$2, "", IF(ISEVEN(COUNTA($A$4:$A18)),"Ad", "Deuce"))</f>
        <v/>
      </c>
      <c r="B18" s="5" t="str">
        <f aca="false">IF(COUNTA($A$4:$A18)&gt; $D$2+$E$2, "", $A$2)</f>
        <v/>
      </c>
      <c r="C18" s="6" t="str">
        <f aca="false">IF(COUNTA($C$4:$C18)&gt; $D$2+$E$2, "",IF($F$2&gt;0, IF(ABS($F$2)-COUNTIF($C$4:$C18, $D$1)+COUNTIF($C$4:$C18, $E$1)&gt;0,"A","B"),IF(ABS($F$2)-COUNTIF($C$4:$C18, $E$1)+COUNTIF($C$4:$C18, $D$1)&gt;0,"B","A")))</f>
        <v/>
      </c>
      <c r="D18" s="6" t="str">
        <f aca="false">IF(COUNTA($A$4:$A18)&gt; $D$2+$E$2, "", IF($C18=$B18,"AC","FL"))</f>
        <v/>
      </c>
      <c r="E18" s="5"/>
      <c r="F18" s="5"/>
      <c r="G18" s="6" t="str">
        <f aca="false">IF(COUNTA($A$4:$A18)&gt; $D$2+$E$2, "", IF($F$2&gt;0,COUNTIF($C$4:$C18,"A"),COUNTIF($C$4:$C18,"B")))</f>
        <v/>
      </c>
      <c r="H18" s="6" t="str">
        <f aca="false">IF(COUNTA($A$4:$A18)&gt; $D$2+$E$2, "", "x")</f>
        <v/>
      </c>
      <c r="I18" s="6" t="str">
        <f aca="false">IF(COUNTA($A$4:$A18)&gt; $D$2+$E$2, "", IF($F$2&gt;0,COUNTIF($C$4:$C18,"B"),COUNTIF($C$4:$C18,"A")))</f>
        <v/>
      </c>
      <c r="J18" s="5"/>
      <c r="K18" s="5"/>
      <c r="L18" s="5"/>
      <c r="M18" s="5"/>
    </row>
    <row r="19" customFormat="false" ht="12.8" hidden="false" customHeight="false" outlineLevel="0" collapsed="false">
      <c r="A19" s="3" t="str">
        <f aca="false">IF(COUNTA($A$4:$A19)&gt; $D$2+$E$2, "", IF(ISEVEN(COUNTA($A$4:$A19)),"Ad", "Deuce"))</f>
        <v/>
      </c>
      <c r="B19" s="7" t="str">
        <f aca="false">IF(COUNTA($A$4:$A19)&gt; $D$2+$E$2, "", $A$2)</f>
        <v/>
      </c>
      <c r="C19" s="8" t="str">
        <f aca="false">IF(COUNTA($C$4:$C19)&gt; $D$2+$E$2, "",IF($F$2&gt;0, IF(ABS($F$2)-COUNTIF($C$4:$C19, $D$1)+COUNTIF($C$4:$C19, $E$1)&gt;0,"A","B"),IF(ABS($F$2)-COUNTIF($C$4:$C19, $E$1)+COUNTIF($C$4:$C19, $D$1)&gt;0,"B","A")))</f>
        <v/>
      </c>
      <c r="D19" s="8" t="str">
        <f aca="false">IF(COUNTA($A$4:$A19)&gt; $D$2+$E$2, "", IF($C19=$B19,"AC","FL"))</f>
        <v/>
      </c>
      <c r="G19" s="8" t="str">
        <f aca="false">IF(COUNTA($A$4:$A19)&gt; $D$2+$E$2, "", IF($F$2&gt;0,COUNTIF($C$4:$C19,"A"),COUNTIF($C$4:$C19,"B")))</f>
        <v/>
      </c>
      <c r="H19" s="8" t="str">
        <f aca="false">IF(COUNTA($A$4:$A19)&gt; $D$2+$E$2, "", "x")</f>
        <v/>
      </c>
      <c r="I19" s="8" t="str">
        <f aca="false">IF(COUNTA($A$4:$A19)&gt; $D$2+$E$2, "", IF($F$2&gt;0,COUNTIF($C$4:$C19,"B"),COUNTIF($C$4:$C19,"A")))</f>
        <v/>
      </c>
    </row>
    <row r="20" customFormat="false" ht="12.8" hidden="false" customHeight="false" outlineLevel="0" collapsed="false">
      <c r="A20" s="4" t="str">
        <f aca="false">IF(COUNTA($A$4:$A20)&gt; $D$2+$E$2, "", IF(ISEVEN(COUNTA($A$4:$A20)),"Ad", "Deuce"))</f>
        <v/>
      </c>
      <c r="B20" s="5" t="str">
        <f aca="false">IF(COUNTA($A$4:$A20)&gt; $D$2+$E$2, "", $A$2)</f>
        <v/>
      </c>
      <c r="C20" s="6" t="str">
        <f aca="false">IF(COUNTA($C$4:$C20)&gt; $D$2+$E$2, "",IF($F$2&gt;0, IF(ABS($F$2)-COUNTIF($C$4:$C20, $D$1)+COUNTIF($C$4:$C20, $E$1)&gt;0,"A","B"),IF(ABS($F$2)-COUNTIF($C$4:$C20, $E$1)+COUNTIF($C$4:$C20, $D$1)&gt;0,"B","A")))</f>
        <v/>
      </c>
      <c r="D20" s="6" t="str">
        <f aca="false">IF(COUNTA($A$4:$A20)&gt; $D$2+$E$2, "", IF($C20=$B20,"AC","FL"))</f>
        <v/>
      </c>
      <c r="E20" s="5"/>
      <c r="F20" s="5"/>
      <c r="G20" s="6" t="str">
        <f aca="false">IF(COUNTA($A$4:$A20)&gt; $D$2+$E$2, "", IF($F$2&gt;0,COUNTIF($C$4:$C20,"A"),COUNTIF($C$4:$C20,"B")))</f>
        <v/>
      </c>
      <c r="H20" s="6" t="str">
        <f aca="false">IF(COUNTA($A$4:$A20)&gt; $D$2+$E$2, "", "x")</f>
        <v/>
      </c>
      <c r="I20" s="6" t="str">
        <f aca="false">IF(COUNTA($A$4:$A20)&gt; $D$2+$E$2, "", IF($F$2&gt;0,COUNTIF($C$4:$C20,"B"),COUNTIF($C$4:$C20,"A")))</f>
        <v/>
      </c>
      <c r="J20" s="5"/>
      <c r="K20" s="5"/>
      <c r="L20" s="5"/>
      <c r="M20" s="5"/>
    </row>
    <row r="21" customFormat="false" ht="12.8" hidden="false" customHeight="false" outlineLevel="0" collapsed="false">
      <c r="A21" s="3" t="str">
        <f aca="false">IF(COUNTA($A$4:$A21)&gt; $D$2+$E$2, "", IF(ISEVEN(COUNTA($A$4:$A21)),"Ad", "Deuce"))</f>
        <v/>
      </c>
      <c r="B21" s="7" t="str">
        <f aca="false">IF(COUNTA($A$4:$A21)&gt; $D$2+$E$2, "", $A$2)</f>
        <v/>
      </c>
      <c r="C21" s="8" t="str">
        <f aca="false">IF(COUNTA($C$4:$C21)&gt; $D$2+$E$2, "",IF($F$2&gt;0, IF(ABS($F$2)-COUNTIF($C$4:$C21, $D$1)+COUNTIF($C$4:$C21, $E$1)&gt;0,"A","B"),IF(ABS($F$2)-COUNTIF($C$4:$C21, $E$1)+COUNTIF($C$4:$C21, $D$1)&gt;0,"B","A")))</f>
        <v/>
      </c>
      <c r="D21" s="8" t="str">
        <f aca="false">IF(COUNTA($A$4:$A21)&gt; $D$2+$E$2, "", IF($C21=$B21,"AC","FL"))</f>
        <v/>
      </c>
      <c r="G21" s="8" t="str">
        <f aca="false">IF(COUNTA($A$4:$A21)&gt; $D$2+$E$2, "", IF($F$2&gt;0,COUNTIF($C$4:$C21,"A"),COUNTIF($C$4:$C21,"B")))</f>
        <v/>
      </c>
      <c r="H21" s="8" t="str">
        <f aca="false">IF(COUNTA($A$4:$A21)&gt; $D$2+$E$2, "", "x")</f>
        <v/>
      </c>
      <c r="I21" s="8" t="str">
        <f aca="false">IF(COUNTA($A$4:$A21)&gt; $D$2+$E$2, "", IF($F$2&gt;0,COUNTIF($C$4:$C21,"B"),COUNTIF($C$4:$C21,"A")))</f>
        <v/>
      </c>
    </row>
    <row r="22" customFormat="false" ht="12.8" hidden="false" customHeight="false" outlineLevel="0" collapsed="false">
      <c r="A22" s="4" t="str">
        <f aca="false">IF(COUNTA($A$4:$A22)&gt; $D$2+$E$2, "", IF(ISEVEN(COUNTA($A$4:$A22)),"Ad", "Deuce"))</f>
        <v/>
      </c>
      <c r="B22" s="5" t="str">
        <f aca="false">IF(COUNTA($A$4:$A22)&gt; $D$2+$E$2, "", $A$2)</f>
        <v/>
      </c>
      <c r="C22" s="6" t="str">
        <f aca="false">IF(COUNTA($C$4:$C22)&gt; $D$2+$E$2, "",IF($F$2&gt;0, IF(ABS($F$2)-COUNTIF($C$4:$C22, $D$1)+COUNTIF($C$4:$C22, $E$1)&gt;0,"A","B"),IF(ABS($F$2)-COUNTIF($C$4:$C22, $E$1)+COUNTIF($C$4:$C22, $D$1)&gt;0,"B","A")))</f>
        <v/>
      </c>
      <c r="D22" s="6" t="str">
        <f aca="false">IF(COUNTA($A$4:$A22)&gt; $D$2+$E$2, "", IF($C22=$B22,"AC","FL"))</f>
        <v/>
      </c>
      <c r="E22" s="5"/>
      <c r="F22" s="5"/>
      <c r="G22" s="6" t="str">
        <f aca="false">IF(COUNTA($A$4:$A22)&gt; $D$2+$E$2, "", IF($F$2&gt;0,COUNTIF($C$4:$C22,"A"),COUNTIF($C$4:$C22,"B")))</f>
        <v/>
      </c>
      <c r="H22" s="6" t="str">
        <f aca="false">IF(COUNTA($A$4:$A22)&gt; $D$2+$E$2, "", "x")</f>
        <v/>
      </c>
      <c r="I22" s="6" t="str">
        <f aca="false">IF(COUNTA($A$4:$A22)&gt; $D$2+$E$2, "", IF($F$2&gt;0,COUNTIF($C$4:$C22,"B"),COUNTIF($C$4:$C22,"A")))</f>
        <v/>
      </c>
      <c r="J22" s="5"/>
      <c r="K22" s="5"/>
      <c r="L22" s="5"/>
      <c r="M22" s="5"/>
    </row>
    <row r="23" customFormat="false" ht="12.8" hidden="false" customHeight="false" outlineLevel="0" collapsed="false">
      <c r="A23" s="3" t="str">
        <f aca="false">IF(COUNTA($A$4:$A23)&gt; $D$2+$E$2, "", IF(ISEVEN(COUNTA($A$4:$A23)),"Ad", "Deuce"))</f>
        <v/>
      </c>
      <c r="B23" s="7" t="str">
        <f aca="false">IF(COUNTA($A$4:$A23)&gt; $D$2+$E$2, "", $A$2)</f>
        <v/>
      </c>
      <c r="C23" s="8" t="str">
        <f aca="false">IF(COUNTA($C$4:$C23)&gt; $D$2+$E$2, "",IF($F$2&gt;0, IF(ABS($F$2)-COUNTIF($C$4:$C23, $D$1)+COUNTIF($C$4:$C23, $E$1)&gt;0,"A","B"),IF(ABS($F$2)-COUNTIF($C$4:$C23, $E$1)+COUNTIF($C$4:$C23, $D$1)&gt;0,"B","A")))</f>
        <v/>
      </c>
      <c r="D23" s="8" t="str">
        <f aca="false">IF(COUNTA($A$4:$A23)&gt; $D$2+$E$2, "", IF($C23=$B23,"AC","FL"))</f>
        <v/>
      </c>
      <c r="G23" s="8" t="str">
        <f aca="false">IF(COUNTA($A$4:$A23)&gt; $D$2+$E$2, "", IF($F$2&gt;0,COUNTIF($C$4:$C23,"A"),COUNTIF($C$4:$C23,"B")))</f>
        <v/>
      </c>
      <c r="H23" s="8" t="str">
        <f aca="false">IF(COUNTA($A$4:$A23)&gt; $D$2+$E$2, "", "x")</f>
        <v/>
      </c>
      <c r="I23" s="8" t="str">
        <f aca="false">IF(COUNTA($A$4:$A23)&gt; $D$2+$E$2, "", IF($F$2&gt;0,COUNTIF($C$4:$C23,"B"),COUNTIF($C$4:$C23,"A")))</f>
        <v/>
      </c>
    </row>
    <row r="24" customFormat="false" ht="12.8" hidden="false" customHeight="false" outlineLevel="0" collapsed="false">
      <c r="A24" s="4" t="str">
        <f aca="false">IF(COUNTA($A$4:$A24)&gt; $D$2+$E$2, "", IF(ISEVEN(COUNTA($A$4:$A24)),"Ad", "Deuce"))</f>
        <v/>
      </c>
      <c r="B24" s="5" t="str">
        <f aca="false">IF(COUNTA($A$4:$A24)&gt; $D$2+$E$2, "", $A$2)</f>
        <v/>
      </c>
      <c r="C24" s="6" t="str">
        <f aca="false">IF(COUNTA($C$4:$C24)&gt; $D$2+$E$2, "",IF($F$2&gt;0, IF(ABS($F$2)-COUNTIF($C$4:$C24, $D$1)+COUNTIF($C$4:$C24, $E$1)&gt;0,"A","B"),IF(ABS($F$2)-COUNTIF($C$4:$C24, $E$1)+COUNTIF($C$4:$C24, $D$1)&gt;0,"B","A")))</f>
        <v/>
      </c>
      <c r="D24" s="6" t="str">
        <f aca="false">IF(COUNTA($A$4:$A24)&gt; $D$2+$E$2, "", IF($C24=$B24,"AC","FL"))</f>
        <v/>
      </c>
      <c r="E24" s="5"/>
      <c r="F24" s="5"/>
      <c r="G24" s="6" t="str">
        <f aca="false">IF(COUNTA($A$4:$A24)&gt; $D$2+$E$2, "", IF($F$2&gt;0,COUNTIF($C$4:$C24,"A"),COUNTIF($C$4:$C24,"B")))</f>
        <v/>
      </c>
      <c r="H24" s="6" t="str">
        <f aca="false">IF(COUNTA($A$4:$A24)&gt; $D$2+$E$2, "", "x")</f>
        <v/>
      </c>
      <c r="I24" s="6" t="str">
        <f aca="false">IF(COUNTA($A$4:$A24)&gt; $D$2+$E$2, "", IF($F$2&gt;0,COUNTIF($C$4:$C24,"B"),COUNTIF($C$4:$C24,"A")))</f>
        <v/>
      </c>
      <c r="J24" s="5"/>
      <c r="K24" s="5"/>
      <c r="L24" s="5"/>
      <c r="M24" s="5"/>
    </row>
    <row r="25" customFormat="false" ht="12.8" hidden="false" customHeight="false" outlineLevel="0" collapsed="false">
      <c r="A25" s="3" t="str">
        <f aca="false">IF(COUNTA($A$4:$A25)&gt; $D$2+$E$2, "", IF(ISEVEN(COUNTA($A$4:$A25)),"Ad", "Deuce"))</f>
        <v/>
      </c>
      <c r="B25" s="7" t="str">
        <f aca="false">IF(COUNTA($A$4:$A25)&gt; $D$2+$E$2, "", $A$2)</f>
        <v/>
      </c>
      <c r="C25" s="8" t="str">
        <f aca="false">IF(COUNTA($C$4:$C25)&gt; $D$2+$E$2, "",IF($F$2&gt;0, IF(ABS($F$2)-COUNTIF($C$4:$C25, $D$1)+COUNTIF($C$4:$C25, $E$1)&gt;0,"A","B"),IF(ABS($F$2)-COUNTIF($C$4:$C25, $E$1)+COUNTIF($C$4:$C25, $D$1)&gt;0,"B","A")))</f>
        <v/>
      </c>
      <c r="D25" s="8" t="str">
        <f aca="false">IF(COUNTA($A$4:$A25)&gt; $D$2+$E$2, "", IF($C25=$B25,"AC","FL"))</f>
        <v/>
      </c>
      <c r="G25" s="8" t="str">
        <f aca="false">IF(COUNTA($A$4:$A25)&gt; $D$2+$E$2, "", IF($F$2&gt;0,COUNTIF($C$4:$C25,"A"),COUNTIF($C$4:$C25,"B")))</f>
        <v/>
      </c>
      <c r="H25" s="8" t="str">
        <f aca="false">IF(COUNTA($A$4:$A25)&gt; $D$2+$E$2, "", "x")</f>
        <v/>
      </c>
      <c r="I25" s="8" t="str">
        <f aca="false">IF(COUNTA($A$4:$A25)&gt; $D$2+$E$2, "", IF($F$2&gt;0,COUNTIF($C$4:$C25,"B"),COUNTIF($C$4:$C25,"A")))</f>
        <v/>
      </c>
    </row>
    <row r="26" customFormat="false" ht="12.8" hidden="false" customHeight="false" outlineLevel="0" collapsed="false">
      <c r="A26" s="4" t="str">
        <f aca="false">IF(COUNTA($A$4:$A26)&gt; $D$2+$E$2, "", IF(ISEVEN(COUNTA($A$4:$A26)),"Ad", "Deuce"))</f>
        <v/>
      </c>
      <c r="B26" s="5" t="str">
        <f aca="false">IF(COUNTA($A$4:$A26)&gt; $D$2+$E$2, "", $A$2)</f>
        <v/>
      </c>
      <c r="C26" s="6" t="str">
        <f aca="false">IF(COUNTA($C$4:$C26)&gt; $D$2+$E$2, "",IF($F$2&gt;0, IF(ABS($F$2)-COUNTIF($C$4:$C26, $D$1)+COUNTIF($C$4:$C26, $E$1)&gt;0,"A","B"),IF(ABS($F$2)-COUNTIF($C$4:$C26, $E$1)+COUNTIF($C$4:$C26, $D$1)&gt;0,"B","A")))</f>
        <v/>
      </c>
      <c r="D26" s="6" t="str">
        <f aca="false">IF(COUNTA($A$4:$A26)&gt; $D$2+$E$2, "", IF($C26=$B26,"AC","FL"))</f>
        <v/>
      </c>
      <c r="E26" s="5"/>
      <c r="F26" s="5"/>
      <c r="G26" s="6" t="str">
        <f aca="false">IF(COUNTA($A$4:$A26)&gt; $D$2+$E$2, "", IF($F$2&gt;0,COUNTIF($C$4:$C26,"A"),COUNTIF($C$4:$C26,"B")))</f>
        <v/>
      </c>
      <c r="H26" s="6" t="str">
        <f aca="false">IF(COUNTA($A$4:$A26)&gt; $D$2+$E$2, "", "x")</f>
        <v/>
      </c>
      <c r="I26" s="6" t="str">
        <f aca="false">IF(COUNTA($A$4:$A26)&gt; $D$2+$E$2, "", IF($F$2&gt;0,COUNTIF($C$4:$C26,"B"),COUNTIF($C$4:$C26,"A")))</f>
        <v/>
      </c>
      <c r="J26" s="5"/>
      <c r="K26" s="5"/>
      <c r="L26" s="5"/>
      <c r="M26" s="5"/>
    </row>
    <row r="27" customFormat="false" ht="12.8" hidden="false" customHeight="false" outlineLevel="0" collapsed="false">
      <c r="A27" s="3" t="str">
        <f aca="false">IF(COUNTA($A$4:$A27)&gt; $D$2+$E$2, "", IF(ISEVEN(COUNTA($A$4:$A27)),"Ad", "Deuce"))</f>
        <v/>
      </c>
      <c r="B27" s="7" t="str">
        <f aca="false">IF(COUNTA($A$4:$A27)&gt; $D$2+$E$2, "", $A$2)</f>
        <v/>
      </c>
      <c r="C27" s="8" t="str">
        <f aca="false">IF(COUNTA($C$4:$C27)&gt; $D$2+$E$2, "",IF($F$2&gt;0, IF(ABS($F$2)-COUNTIF($C$4:$C27, $D$1)+COUNTIF($C$4:$C27, $E$1)&gt;0,"A","B"),IF(ABS($F$2)-COUNTIF($C$4:$C27, $E$1)+COUNTIF($C$4:$C27, $D$1)&gt;0,"B","A")))</f>
        <v/>
      </c>
      <c r="D27" s="8" t="str">
        <f aca="false">IF(COUNTA($A$4:$A27)&gt; $D$2+$E$2, "", IF($C27=$B27,"AC","FL"))</f>
        <v/>
      </c>
      <c r="G27" s="8" t="str">
        <f aca="false">IF(COUNTA($A$4:$A27)&gt; $D$2+$E$2, "", IF($F$2&gt;0,COUNTIF($C$4:$C27,"A"),COUNTIF($C$4:$C27,"B")))</f>
        <v/>
      </c>
      <c r="H27" s="8" t="str">
        <f aca="false">IF(COUNTA($A$4:$A27)&gt; $D$2+$E$2, "", "x")</f>
        <v/>
      </c>
      <c r="I27" s="8" t="str">
        <f aca="false">IF(COUNTA($A$4:$A27)&gt; $D$2+$E$2, "", IF($F$2&gt;0,COUNTIF($C$4:$C27,"B"),COUNTIF($C$4:$C27,"A")))</f>
        <v/>
      </c>
    </row>
    <row r="28" customFormat="false" ht="12.8" hidden="false" customHeight="false" outlineLevel="0" collapsed="false">
      <c r="A28" s="4" t="str">
        <f aca="false">IF(COUNTA($A$4:$A28)&gt; $D$2+$E$2, "", IF(ISEVEN(COUNTA($A$4:$A28)),"Ad", "Deuce"))</f>
        <v/>
      </c>
      <c r="B28" s="5" t="str">
        <f aca="false">IF(COUNTA($A$4:$A28)&gt; $D$2+$E$2, "", $A$2)</f>
        <v/>
      </c>
      <c r="C28" s="6" t="str">
        <f aca="false">IF(COUNTA($C$4:$C28)&gt; $D$2+$E$2, "",IF($F$2&gt;0, IF(ABS($F$2)-COUNTIF($C$4:$C28, $D$1)+COUNTIF($C$4:$C28, $E$1)&gt;0,"A","B"),IF(ABS($F$2)-COUNTIF($C$4:$C28, $E$1)+COUNTIF($C$4:$C28, $D$1)&gt;0,"B","A")))</f>
        <v/>
      </c>
      <c r="D28" s="6" t="str">
        <f aca="false">IF(COUNTA($A$4:$A28)&gt; $D$2+$E$2, "", IF($C28=$B28,"AC","FL"))</f>
        <v/>
      </c>
      <c r="E28" s="5"/>
      <c r="F28" s="5"/>
      <c r="G28" s="6" t="str">
        <f aca="false">IF(COUNTA($A$4:$A28)&gt; $D$2+$E$2, "", IF($F$2&gt;0,COUNTIF($C$4:$C28,"A"),COUNTIF($C$4:$C28,"B")))</f>
        <v/>
      </c>
      <c r="H28" s="6" t="str">
        <f aca="false">IF(COUNTA($A$4:$A28)&gt; $D$2+$E$2, "", "x")</f>
        <v/>
      </c>
      <c r="I28" s="6" t="str">
        <f aca="false">IF(COUNTA($A$4:$A28)&gt; $D$2+$E$2, "", IF($F$2&gt;0,COUNTIF($C$4:$C28,"B"),COUNTIF($C$4:$C28,"A")))</f>
        <v/>
      </c>
      <c r="J28" s="5"/>
      <c r="K28" s="5"/>
      <c r="L28" s="5"/>
      <c r="M28" s="5"/>
    </row>
    <row r="29" customFormat="false" ht="12.8" hidden="false" customHeight="false" outlineLevel="0" collapsed="false">
      <c r="A29" s="3" t="str">
        <f aca="false">IF(COUNTA($A$4:$A29)&gt; $D$2+$E$2, "", IF(ISEVEN(COUNTA($A$4:$A29)),"Ad", "Deuce"))</f>
        <v/>
      </c>
      <c r="B29" s="7" t="str">
        <f aca="false">IF(COUNTA($A$4:$A29)&gt; $D$2+$E$2, "", $A$2)</f>
        <v/>
      </c>
      <c r="C29" s="8" t="str">
        <f aca="false">IF(COUNTA($C$4:$C29)&gt; $D$2+$E$2, "",IF($F$2&gt;0, IF(ABS($F$2)-COUNTIF($C$4:$C29, $D$1)+COUNTIF($C$4:$C29, $E$1)&gt;0,"A","B"),IF(ABS($F$2)-COUNTIF($C$4:$C29, $E$1)+COUNTIF($C$4:$C29, $D$1)&gt;0,"B","A")))</f>
        <v/>
      </c>
      <c r="D29" s="8" t="str">
        <f aca="false">IF(COUNTA($A$4:$A29)&gt; $D$2+$E$2, "", IF($C29=$B29,"AC","FL"))</f>
        <v/>
      </c>
      <c r="G29" s="8" t="str">
        <f aca="false">IF(COUNTA($A$4:$A29)&gt; $D$2+$E$2, "", IF($F$2&gt;0,COUNTIF($C$4:$C29,"A"),COUNTIF($C$4:$C29,"B")))</f>
        <v/>
      </c>
      <c r="H29" s="8" t="str">
        <f aca="false">IF(COUNTA($A$4:$A29)&gt; $D$2+$E$2, "", "x")</f>
        <v/>
      </c>
      <c r="I29" s="8" t="str">
        <f aca="false">IF(COUNTA($A$4:$A29)&gt; $D$2+$E$2, "", IF($F$2&gt;0,COUNTIF($C$4:$C29,"B"),COUNTIF($C$4:$C29,"A")))</f>
        <v/>
      </c>
    </row>
    <row r="30" customFormat="false" ht="12.8" hidden="false" customHeight="false" outlineLevel="0" collapsed="false">
      <c r="A30" s="4" t="str">
        <f aca="false">IF(COUNTA($A$4:$A30)&gt; $D$2+$E$2, "", IF(ISEVEN(COUNTA($A$4:$A30)),"Ad", "Deuce"))</f>
        <v/>
      </c>
      <c r="B30" s="5" t="str">
        <f aca="false">IF(COUNTA($A$4:$A30)&gt; $D$2+$E$2, "", $A$2)</f>
        <v/>
      </c>
      <c r="C30" s="6" t="str">
        <f aca="false">IF(COUNTA($C$4:$C30)&gt; $D$2+$E$2, "",IF($F$2&gt;0, IF(ABS($F$2)-COUNTIF($C$4:$C30, $D$1)+COUNTIF($C$4:$C30, $E$1)&gt;0,"A","B"),IF(ABS($F$2)-COUNTIF($C$4:$C30, $E$1)+COUNTIF($C$4:$C30, $D$1)&gt;0,"B","A")))</f>
        <v/>
      </c>
      <c r="D30" s="6" t="str">
        <f aca="false">IF(COUNTA($A$4:$A30)&gt; $D$2+$E$2, "", IF($C30=$B30,"AC","FL"))</f>
        <v/>
      </c>
      <c r="E30" s="5"/>
      <c r="F30" s="5"/>
      <c r="G30" s="6" t="str">
        <f aca="false">IF(COUNTA($A$4:$A30)&gt; $D$2+$E$2, "", IF($F$2&gt;0,COUNTIF($C$4:$C30,"A"),COUNTIF($C$4:$C30,"B")))</f>
        <v/>
      </c>
      <c r="H30" s="6" t="str">
        <f aca="false">IF(COUNTA($A$4:$A30)&gt; $D$2+$E$2, "", "x")</f>
        <v/>
      </c>
      <c r="I30" s="6" t="str">
        <f aca="false">IF(COUNTA($A$4:$A30)&gt; $D$2+$E$2, "", IF($F$2&gt;0,COUNTIF($C$4:$C30,"B"),COUNTIF($C$4:$C30,"A")))</f>
        <v/>
      </c>
      <c r="J30" s="5"/>
      <c r="K30" s="5"/>
      <c r="L30" s="5"/>
      <c r="M3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2.69"/>
    <col collapsed="false" customWidth="true" hidden="false" outlineLevel="0" max="2" min="2" style="3" width="6.44"/>
    <col collapsed="false" customWidth="true" hidden="false" outlineLevel="0" max="3" min="3" style="3" width="7.14"/>
    <col collapsed="false" customWidth="true" hidden="false" outlineLevel="0" max="4" min="4" style="3" width="4.07"/>
    <col collapsed="false" customWidth="true" hidden="false" outlineLevel="0" max="5" min="5" style="0" width="2.82"/>
    <col collapsed="false" customWidth="true" hidden="false" outlineLevel="0" max="6" min="6" style="0" width="4.35"/>
    <col collapsed="false" customWidth="true" hidden="false" outlineLevel="0" max="7" min="7" style="0" width="10.15"/>
    <col collapsed="false" customWidth="true" hidden="false" outlineLevel="0" max="8" min="8" style="0" width="8.11"/>
    <col collapsed="false" customWidth="true" hidden="false" outlineLevel="0" max="9" min="9" style="0" width="1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</row>
    <row r="2" customFormat="false" ht="12.8" hidden="false" customHeight="false" outlineLevel="0" collapsed="false">
      <c r="A2" s="3" t="s">
        <v>3</v>
      </c>
      <c r="D2" s="3" t="n">
        <v>7</v>
      </c>
      <c r="E2" s="3" t="n">
        <v>1</v>
      </c>
      <c r="F2" s="0" t="n">
        <f aca="false">D2-E2</f>
        <v>6</v>
      </c>
      <c r="G2" s="0" t="str">
        <f aca="false">IF(F2&gt;0,$D$1,$E$1)</f>
        <v>A</v>
      </c>
      <c r="H2" s="0" t="n">
        <f aca="false">COUNTIF($D$4:$D30, "AC")+COUNTIF($D$4:$D30, "FL")*2</f>
        <v>11</v>
      </c>
    </row>
    <row r="3" customFormat="false" ht="12.8" hidden="false" customHeight="false" outlineLevel="0" collapsed="false">
      <c r="G3" s="1" t="str">
        <f aca="false">IF($F$2&gt;0,"A", "B")</f>
        <v>A</v>
      </c>
      <c r="H3" s="1"/>
      <c r="I3" s="1" t="str">
        <f aca="false">IF($F$2&gt;0,"B", "A")</f>
        <v>B</v>
      </c>
      <c r="J3" s="0" t="s">
        <v>9</v>
      </c>
      <c r="K3" s="0" t="s">
        <v>10</v>
      </c>
      <c r="L3" s="0" t="s">
        <v>11</v>
      </c>
    </row>
    <row r="4" customFormat="false" ht="12.8" hidden="false" customHeight="false" outlineLevel="0" collapsed="false">
      <c r="A4" s="9" t="str">
        <f aca="false">IF(COUNTA($A$4:$A4)&gt; $D$2+$E$2, "", IF(ISEVEN(COUNTA($A$4:$A4)),"Ad", "Deuce"))</f>
        <v>Deuce</v>
      </c>
      <c r="B4" s="10" t="str">
        <f aca="false">IF(COUNTA($A$4:$A4)&gt; $D$2+$E$2, "", IF(ISEVEN(ROUND((COUNTA($B$4:$B4)+1)/2,0)), IF($A$2 = "A", "B", "A"), IF($A$2 = "A", "A", "B")))</f>
        <v>A</v>
      </c>
      <c r="C4" s="10" t="str">
        <f aca="false">IF(COUNTA($C$4:$C4)&gt; $D$2+$E$2, "",IF($F$2&gt;0, IF(ABS($F$2)-COUNTIF($C$4:$C4, $D$1)+COUNTIF($C$4:$C4, $E$1)&gt;0,"A","B"),IF(ABS($F$2)-COUNTIF($C$4:$C4, $E$1)+COUNTIF($C$4:$C4, $D$1)&gt;0,"B","A")))</f>
        <v>A</v>
      </c>
      <c r="D4" s="10" t="str">
        <f aca="false">IF(COUNTA($A$4:$A4)&gt; $D$2+$E$2, "", IF($C4=$B4,"AC","FL"))</f>
        <v>AC</v>
      </c>
      <c r="E4" s="11" t="s">
        <v>12</v>
      </c>
      <c r="F4" s="11"/>
      <c r="G4" s="10" t="n">
        <f aca="false">IF(COUNTA($A$4:$A4)&gt; $D$2+$E$2, "", IF($F$2&gt;0,COUNTIF($C$4:$C4,"A"),COUNTIF($C$4:$C4,"B")))</f>
        <v>1</v>
      </c>
      <c r="H4" s="10" t="str">
        <f aca="false">IF(COUNTA($A$4:$A4)&gt; $D$2+$E$2, "", "x")</f>
        <v>x</v>
      </c>
      <c r="I4" s="10" t="n">
        <f aca="false">IF(COUNTA($A$4:$A4)&gt; $D$2+$E$2, "", IF($F$2&gt;0,COUNTIF($C$4:$C4,"B"),COUNTIF($C$4:$C4,"A")))</f>
        <v>0</v>
      </c>
      <c r="J4" s="11" t="s">
        <v>3</v>
      </c>
      <c r="K4" s="11" t="s">
        <v>13</v>
      </c>
      <c r="L4" s="12" t="s">
        <v>12</v>
      </c>
      <c r="M4" s="12" t="s">
        <v>3</v>
      </c>
    </row>
    <row r="5" customFormat="false" ht="12.8" hidden="false" customHeight="false" outlineLevel="0" collapsed="false">
      <c r="A5" s="3" t="str">
        <f aca="false">IF(COUNTA($A$4:$A5)&gt; $D$2+$E$2, "", IF(ISEVEN(COUNTA($A$4:$A5)),"Ad", "Deuce"))</f>
        <v>Ad</v>
      </c>
      <c r="B5" s="8" t="str">
        <f aca="false">IF(COUNTA($A$4:$A5)&gt; $D$2+$E$2, "", IF(ISEVEN(ROUND((COUNTA($B$4:$B5)+1)/2,0)), IF($A$2 = "A", "B", "A"), IF($A$2 = "A", "A", "B")))</f>
        <v>B</v>
      </c>
      <c r="C5" s="8" t="str">
        <f aca="false">IF(COUNTA($C$4:$C5)&gt; $D$2+$E$2, "",IF($F$2&gt;0, IF(ABS($F$2)-COUNTIF($C$4:$C5, $D$1)+COUNTIF($C$4:$C5, $E$1)&gt;0,"A","B"),IF(ABS($F$2)-COUNTIF($C$4:$C5, $E$1)+COUNTIF($C$4:$C5, $D$1)&gt;0,"B","A")))</f>
        <v>A</v>
      </c>
      <c r="D5" s="8" t="str">
        <f aca="false">IF(COUNTA($A$4:$A5)&gt; $D$2+$E$2, "", IF($C5=$B5,"AC","FL"))</f>
        <v>FL</v>
      </c>
      <c r="E5" s="7" t="s">
        <v>14</v>
      </c>
      <c r="F5" s="7"/>
      <c r="G5" s="8" t="n">
        <f aca="false">IF(COUNTA($A$4:$A5)&gt; $D$2+$E$2, "", IF($F$2&gt;0,COUNTIF($C$4:$C5,"A"),COUNTIF($C$4:$C5,"B")))</f>
        <v>2</v>
      </c>
      <c r="H5" s="8" t="str">
        <f aca="false">IF(COUNTA($A$4:$A5)&gt; $D$2+$E$2, "", "x")</f>
        <v>x</v>
      </c>
      <c r="I5" s="8" t="n">
        <f aca="false">IF(COUNTA($A$4:$A5)&gt; $D$2+$E$2, "", IF($F$2&gt;0,COUNTIF($C$4:$C5,"B"),COUNTIF($C$4:$C5,"A")))</f>
        <v>0</v>
      </c>
      <c r="J5" s="7" t="s">
        <v>4</v>
      </c>
      <c r="K5" s="7" t="s">
        <v>15</v>
      </c>
      <c r="L5" s="13" t="s">
        <v>14</v>
      </c>
      <c r="M5" s="13" t="s">
        <v>3</v>
      </c>
    </row>
    <row r="6" customFormat="false" ht="12.8" hidden="false" customHeight="false" outlineLevel="0" collapsed="false">
      <c r="A6" s="9" t="str">
        <f aca="false">IF(COUNTA($A$4:$A6)&gt; $D$2+$E$2, "", IF(ISEVEN(COUNTA($A$4:$A6)),"Ad", "Deuce"))</f>
        <v>Deuce</v>
      </c>
      <c r="B6" s="10" t="str">
        <f aca="false">IF(COUNTA($A$4:$A6)&gt; $D$2+$E$2, "", IF(ISEVEN(ROUND((COUNTA($B$4:$B6)+1)/2,0)), IF($A$2 = "A", "B", "A"), IF($A$2 = "A", "A", "B")))</f>
        <v>B</v>
      </c>
      <c r="C6" s="10" t="str">
        <f aca="false">IF(COUNTA($C$4:$C6)&gt; $D$2+$E$2, "",IF($F$2&gt;0, IF(ABS($F$2)-COUNTIF($C$4:$C6, $D$1)+COUNTIF($C$4:$C6, $E$1)&gt;0,"A","B"),IF(ABS($F$2)-COUNTIF($C$4:$C6, $E$1)+COUNTIF($C$4:$C6, $D$1)&gt;0,"B","A")))</f>
        <v>A</v>
      </c>
      <c r="D6" s="10" t="str">
        <f aca="false">IF(COUNTA($A$4:$A6)&gt; $D$2+$E$2, "", IF($C6=$B6,"AC","FL"))</f>
        <v>FL</v>
      </c>
      <c r="E6" s="11" t="s">
        <v>12</v>
      </c>
      <c r="F6" s="11"/>
      <c r="G6" s="10" t="n">
        <f aca="false">IF(COUNTA($A$4:$A6)&gt; $D$2+$E$2, "", IF($F$2&gt;0,COUNTIF($C$4:$C6,"A"),COUNTIF($C$4:$C6,"B")))</f>
        <v>3</v>
      </c>
      <c r="H6" s="10" t="str">
        <f aca="false">IF(COUNTA($A$4:$A6)&gt; $D$2+$E$2, "", "x")</f>
        <v>x</v>
      </c>
      <c r="I6" s="10" t="n">
        <f aca="false">IF(COUNTA($A$4:$A6)&gt; $D$2+$E$2, "", IF($F$2&gt;0,COUNTIF($C$4:$C6,"B"),COUNTIF($C$4:$C6,"A")))</f>
        <v>0</v>
      </c>
      <c r="J6" s="11" t="s">
        <v>4</v>
      </c>
      <c r="K6" s="11" t="s">
        <v>13</v>
      </c>
      <c r="L6" s="12" t="s">
        <v>14</v>
      </c>
      <c r="M6" s="12" t="s">
        <v>3</v>
      </c>
    </row>
    <row r="7" customFormat="false" ht="12.8" hidden="false" customHeight="false" outlineLevel="0" collapsed="false">
      <c r="A7" s="3" t="str">
        <f aca="false">IF(COUNTA($A$4:$A7)&gt; $D$2+$E$2, "", IF(ISEVEN(COUNTA($A$4:$A7)),"Ad", "Deuce"))</f>
        <v>Ad</v>
      </c>
      <c r="B7" s="8" t="str">
        <f aca="false">IF(COUNTA($A$4:$A7)&gt; $D$2+$E$2, "", IF(ISEVEN(ROUND((COUNTA($B$4:$B7)+1)/2,0)), IF($A$2 = "A", "B", "A"), IF($A$2 = "A", "A", "B")))</f>
        <v>A</v>
      </c>
      <c r="C7" s="8" t="str">
        <f aca="false">IF(COUNTA($C$4:$C7)&gt; $D$2+$E$2, "",IF($F$2&gt;0, IF(ABS($F$2)-COUNTIF($C$4:$C7, $D$1)+COUNTIF($C$4:$C7, $E$1)&gt;0,"A","B"),IF(ABS($F$2)-COUNTIF($C$4:$C7, $E$1)+COUNTIF($C$4:$C7, $D$1)&gt;0,"B","A")))</f>
        <v>A</v>
      </c>
      <c r="D7" s="8" t="str">
        <f aca="false">IF(COUNTA($A$4:$A7)&gt; $D$2+$E$2, "", IF($C7=$B7,"AC","FL"))</f>
        <v>AC</v>
      </c>
      <c r="E7" s="7" t="s">
        <v>12</v>
      </c>
      <c r="F7" s="7"/>
      <c r="G7" s="8" t="n">
        <f aca="false">IF(COUNTA($A$4:$A7)&gt; $D$2+$E$2, "", IF($F$2&gt;0,COUNTIF($C$4:$C7,"A"),COUNTIF($C$4:$C7,"B")))</f>
        <v>4</v>
      </c>
      <c r="H7" s="8" t="str">
        <f aca="false">IF(COUNTA($A$4:$A7)&gt; $D$2+$E$2, "", "x")</f>
        <v>x</v>
      </c>
      <c r="I7" s="8" t="n">
        <f aca="false">IF(COUNTA($A$4:$A7)&gt; $D$2+$E$2, "", IF($F$2&gt;0,COUNTIF($C$4:$C7,"B"),COUNTIF($C$4:$C7,"A")))</f>
        <v>0</v>
      </c>
      <c r="J7" s="7" t="s">
        <v>3</v>
      </c>
      <c r="K7" s="7" t="s">
        <v>15</v>
      </c>
      <c r="L7" s="13" t="s">
        <v>12</v>
      </c>
      <c r="M7" s="13" t="s">
        <v>3</v>
      </c>
    </row>
    <row r="8" customFormat="false" ht="12.8" hidden="false" customHeight="false" outlineLevel="0" collapsed="false">
      <c r="A8" s="9" t="str">
        <f aca="false">IF(COUNTA($A$4:$A8)&gt; $D$2+$E$2, "", IF(ISEVEN(COUNTA($A$4:$A8)),"Ad", "Deuce"))</f>
        <v>Deuce</v>
      </c>
      <c r="B8" s="10" t="str">
        <f aca="false">IF(COUNTA($A$4:$A8)&gt; $D$2+$E$2, "", IF(ISEVEN(ROUND((COUNTA($B$4:$B8)+1)/2,0)), IF($A$2 = "A", "B", "A"), IF($A$2 = "A", "A", "B")))</f>
        <v>A</v>
      </c>
      <c r="C8" s="10" t="str">
        <f aca="false">IF(COUNTA($C$4:$C8)&gt; $D$2+$E$2, "",IF($F$2&gt;0, IF(ABS($F$2)-COUNTIF($C$4:$C8, $D$1)+COUNTIF($C$4:$C8, $E$1)&gt;0,"A","B"),IF(ABS($F$2)-COUNTIF($C$4:$C8, $E$1)+COUNTIF($C$4:$C8, $D$1)&gt;0,"B","A")))</f>
        <v>A</v>
      </c>
      <c r="D8" s="10" t="str">
        <f aca="false">IF(COUNTA($A$4:$A8)&gt; $D$2+$E$2, "", IF($C8=$B8,"AC","FL"))</f>
        <v>AC</v>
      </c>
      <c r="E8" s="11" t="s">
        <v>14</v>
      </c>
      <c r="F8" s="11"/>
      <c r="G8" s="10" t="n">
        <f aca="false">IF(COUNTA($A$4:$A8)&gt; $D$2+$E$2, "", IF($F$2&gt;0,COUNTIF($C$4:$C8,"A"),COUNTIF($C$4:$C8,"B")))</f>
        <v>5</v>
      </c>
      <c r="H8" s="10" t="str">
        <f aca="false">IF(COUNTA($A$4:$A8)&gt; $D$2+$E$2, "", "x")</f>
        <v>x</v>
      </c>
      <c r="I8" s="10" t="n">
        <f aca="false">IF(COUNTA($A$4:$A8)&gt; $D$2+$E$2, "", IF($F$2&gt;0,COUNTIF($C$4:$C8,"B"),COUNTIF($C$4:$C8,"A")))</f>
        <v>0</v>
      </c>
      <c r="J8" s="11" t="s">
        <v>3</v>
      </c>
      <c r="K8" s="11" t="s">
        <v>13</v>
      </c>
      <c r="L8" s="12" t="s">
        <v>12</v>
      </c>
      <c r="M8" s="12" t="s">
        <v>3</v>
      </c>
    </row>
    <row r="9" customFormat="false" ht="12.8" hidden="false" customHeight="false" outlineLevel="0" collapsed="false">
      <c r="A9" s="3" t="str">
        <f aca="false">IF(COUNTA($A$4:$A9)&gt; $D$2+$E$2, "", IF(ISEVEN(COUNTA($A$4:$A9)),"Ad", "Deuce"))</f>
        <v>Ad</v>
      </c>
      <c r="B9" s="8" t="str">
        <f aca="false">IF(COUNTA($A$4:$A9)&gt; $D$2+$E$2, "", IF(ISEVEN(ROUND((COUNTA($B$4:$B9)+1)/2,0)), IF($A$2 = "A", "B", "A"), IF($A$2 = "A", "A", "B")))</f>
        <v>B</v>
      </c>
      <c r="C9" s="8" t="str">
        <f aca="false">IF(COUNTA($C$4:$C9)&gt; $D$2+$E$2, "",IF($F$2&gt;0, IF(ABS($F$2)-COUNTIF($C$4:$C9, $D$1)+COUNTIF($C$4:$C9, $E$1)&gt;0,"A","B"),IF(ABS($F$2)-COUNTIF($C$4:$C9, $E$1)+COUNTIF($C$4:$C9, $D$1)&gt;0,"B","A")))</f>
        <v>A</v>
      </c>
      <c r="D9" s="8" t="str">
        <f aca="false">IF(COUNTA($A$4:$A9)&gt; $D$2+$E$2, "", IF($C9=$B9,"AC","FL"))</f>
        <v>FL</v>
      </c>
      <c r="E9" s="7" t="s">
        <v>14</v>
      </c>
      <c r="F9" s="7"/>
      <c r="G9" s="8" t="n">
        <f aca="false">IF(COUNTA($A$4:$A9)&gt; $D$2+$E$2, "", IF($F$2&gt;0,COUNTIF($C$4:$C9,"A"),COUNTIF($C$4:$C9,"B")))</f>
        <v>6</v>
      </c>
      <c r="H9" s="8" t="str">
        <f aca="false">IF(COUNTA($A$4:$A9)&gt; $D$2+$E$2, "", "x")</f>
        <v>x</v>
      </c>
      <c r="I9" s="8" t="n">
        <f aca="false">IF(COUNTA($A$4:$A9)&gt; $D$2+$E$2, "", IF($F$2&gt;0,COUNTIF($C$4:$C9,"B"),COUNTIF($C$4:$C9,"A")))</f>
        <v>0</v>
      </c>
      <c r="J9" s="7" t="s">
        <v>4</v>
      </c>
      <c r="K9" s="7" t="s">
        <v>15</v>
      </c>
      <c r="L9" s="13" t="s">
        <v>14</v>
      </c>
      <c r="M9" s="13" t="s">
        <v>3</v>
      </c>
    </row>
    <row r="10" customFormat="false" ht="12.8" hidden="false" customHeight="false" outlineLevel="0" collapsed="false">
      <c r="A10" s="9" t="str">
        <f aca="false">IF(COUNTA($A$4:$A10)&gt; $D$2+$E$2, "", IF(ISEVEN(COUNTA($A$4:$A10)),"Ad", "Deuce"))</f>
        <v>Deuce</v>
      </c>
      <c r="B10" s="10" t="str">
        <f aca="false">IF(COUNTA($A$4:$A10)&gt; $D$2+$E$2, "", IF(ISEVEN(ROUND((COUNTA($B$4:$B10)+1)/2,0)), IF($A$2 = "A", "B", "A"), IF($A$2 = "A", "A", "B")))</f>
        <v>B</v>
      </c>
      <c r="C10" s="10" t="str">
        <f aca="false">IF(COUNTA($C$4:$C10)&gt; $D$2+$E$2, "",IF($F$2&gt;0, IF(ABS($F$2)-COUNTIF($C$4:$C10, $D$1)+COUNTIF($C$4:$C10, $E$1)&gt;0,"A","B"),IF(ABS($F$2)-COUNTIF($C$4:$C10, $E$1)+COUNTIF($C$4:$C10, $D$1)&gt;0,"B","A")))</f>
        <v>B</v>
      </c>
      <c r="D10" s="10" t="str">
        <f aca="false">IF(COUNTA($A$4:$A10)&gt; $D$2+$E$2, "", IF($C10=$B10,"AC","FL"))</f>
        <v>AC</v>
      </c>
      <c r="E10" s="11" t="s">
        <v>12</v>
      </c>
      <c r="F10" s="11"/>
      <c r="G10" s="10" t="n">
        <f aca="false">IF(COUNTA($A$4:$A10)&gt; $D$2+$E$2, "", IF($F$2&gt;0,COUNTIF($C$4:$C10,"A"),COUNTIF($C$4:$C10,"B")))</f>
        <v>6</v>
      </c>
      <c r="H10" s="10" t="str">
        <f aca="false">IF(COUNTA($A$4:$A10)&gt; $D$2+$E$2, "", "x")</f>
        <v>x</v>
      </c>
      <c r="I10" s="10" t="n">
        <f aca="false">IF(COUNTA($A$4:$A10)&gt; $D$2+$E$2, "", IF($F$2&gt;0,COUNTIF($C$4:$C10,"B"),COUNTIF($C$4:$C10,"A")))</f>
        <v>1</v>
      </c>
      <c r="J10" s="11" t="s">
        <v>4</v>
      </c>
      <c r="K10" s="11" t="s">
        <v>13</v>
      </c>
      <c r="L10" s="12" t="s">
        <v>14</v>
      </c>
      <c r="M10" s="12" t="s">
        <v>4</v>
      </c>
    </row>
    <row r="11" customFormat="false" ht="12.8" hidden="false" customHeight="false" outlineLevel="0" collapsed="false">
      <c r="A11" s="3" t="str">
        <f aca="false">IF(COUNTA($A$4:$A11)&gt; $D$2+$E$2, "", IF(ISEVEN(COUNTA($A$4:$A11)),"Ad", "Deuce"))</f>
        <v>Ad</v>
      </c>
      <c r="B11" s="8" t="str">
        <f aca="false">IF(COUNTA($A$4:$A11)&gt; $D$2+$E$2, "", IF(ISEVEN(ROUND((COUNTA($B$4:$B11)+1)/2,0)), IF($A$2 = "A", "B", "A"), IF($A$2 = "A", "A", "B")))</f>
        <v>A</v>
      </c>
      <c r="C11" s="8" t="str">
        <f aca="false">IF(COUNTA($C$4:$C11)&gt; $D$2+$E$2, "",IF($F$2&gt;0, IF(ABS($F$2)-COUNTIF($C$4:$C11, $D$1)+COUNTIF($C$4:$C11, $E$1)&gt;0,"A","B"),IF(ABS($F$2)-COUNTIF($C$4:$C11, $E$1)+COUNTIF($C$4:$C11, $D$1)&gt;0,"B","A")))</f>
        <v>A</v>
      </c>
      <c r="D11" s="8" t="str">
        <f aca="false">IF(COUNTA($A$4:$A11)&gt; $D$2+$E$2, "", IF($C11=$B11,"AC","FL"))</f>
        <v>AC</v>
      </c>
      <c r="E11" s="7" t="s">
        <v>12</v>
      </c>
      <c r="F11" s="7"/>
      <c r="G11" s="8" t="n">
        <f aca="false">IF(COUNTA($A$4:$A11)&gt; $D$2+$E$2, "", IF($F$2&gt;0,COUNTIF($C$4:$C11,"A"),COUNTIF($C$4:$C11,"B")))</f>
        <v>7</v>
      </c>
      <c r="H11" s="8" t="str">
        <f aca="false">IF(COUNTA($A$4:$A11)&gt; $D$2+$E$2, "", "x")</f>
        <v>x</v>
      </c>
      <c r="I11" s="8" t="n">
        <f aca="false">IF(COUNTA($A$4:$A11)&gt; $D$2+$E$2, "", IF($F$2&gt;0,COUNTIF($C$4:$C11,"B"),COUNTIF($C$4:$C11,"A")))</f>
        <v>1</v>
      </c>
      <c r="J11" s="7" t="s">
        <v>3</v>
      </c>
      <c r="K11" s="7" t="s">
        <v>15</v>
      </c>
      <c r="L11" s="13" t="s">
        <v>12</v>
      </c>
      <c r="M11" s="13" t="s">
        <v>3</v>
      </c>
    </row>
    <row r="12" customFormat="false" ht="12.8" hidden="false" customHeight="false" outlineLevel="0" collapsed="false">
      <c r="A12" s="9" t="str">
        <f aca="false">IF(COUNTA($A$4:$A12)&gt; $D$2+$E$2, "", IF(ISEVEN(COUNTA($A$4:$A12)),"Ad", "Deuce"))</f>
        <v/>
      </c>
      <c r="B12" s="10" t="str">
        <f aca="false">IF(COUNTA($A$4:$A12)&gt; $D$2+$E$2, "", IF(ISEVEN(ROUND((COUNTA($B$4:$B12)+1)/2,0)), IF($A$2 = "A", "B", "A"), IF($A$2 = "A", "A", "B")))</f>
        <v/>
      </c>
      <c r="C12" s="10" t="str">
        <f aca="false">IF(COUNTA($C$4:$C12)&gt; $D$2+$E$2, "",IF($F$2&gt;0, IF(ABS($F$2)-COUNTIF($C$4:$C12, $D$1)+COUNTIF($C$4:$C12, $E$1)&gt;0,"A","B"),IF(ABS($F$2)-COUNTIF($C$4:$C12, $E$1)+COUNTIF($C$4:$C12, $D$1)&gt;0,"B","A")))</f>
        <v/>
      </c>
      <c r="D12" s="10" t="str">
        <f aca="false">IF(COUNTA($A$4:$A12)&gt; $D$2+$E$2, "", IF($C12=$B12,"AC","FL"))</f>
        <v/>
      </c>
      <c r="E12" s="11" t="s">
        <v>14</v>
      </c>
      <c r="F12" s="11"/>
      <c r="G12" s="10" t="str">
        <f aca="false">IF(COUNTA($A$4:$A12)&gt; $D$2+$E$2, "", IF($F$2&gt;0,COUNTIF($C$4:$C12,"A"),COUNTIF($C$4:$C12,"B")))</f>
        <v/>
      </c>
      <c r="H12" s="10" t="str">
        <f aca="false">IF(COUNTA($A$4:$A12)&gt; $D$2+$E$2, "", "x")</f>
        <v/>
      </c>
      <c r="I12" s="10" t="str">
        <f aca="false">IF(COUNTA($A$4:$A12)&gt; $D$2+$E$2, "", IF($F$2&gt;0,COUNTIF($C$4:$C12,"B"),COUNTIF($C$4:$C12,"A")))</f>
        <v/>
      </c>
      <c r="J12" s="11" t="s">
        <v>3</v>
      </c>
      <c r="K12" s="11" t="s">
        <v>13</v>
      </c>
      <c r="L12" s="12" t="s">
        <v>14</v>
      </c>
      <c r="M12" s="12" t="s">
        <v>4</v>
      </c>
    </row>
    <row r="13" customFormat="false" ht="12.8" hidden="false" customHeight="false" outlineLevel="0" collapsed="false">
      <c r="A13" s="3" t="str">
        <f aca="false">IF(COUNTA($A$4:$A13)&gt; $D$2+$E$2, "", IF(ISEVEN(COUNTA($A$4:$A13)),"Ad", "Deuce"))</f>
        <v/>
      </c>
      <c r="B13" s="8" t="str">
        <f aca="false">IF(COUNTA($A$4:$A13)&gt; $D$2+$E$2, "", IF(ISEVEN(ROUND((COUNTA($B$4:$B13)+1)/2,0)), IF($A$2 = "A", "B", "A"), IF($A$2 = "A", "A", "B")))</f>
        <v/>
      </c>
      <c r="C13" s="8" t="str">
        <f aca="false">IF(COUNTA($C$4:$C13)&gt; $D$2+$E$2, "",IF($F$2&gt;0, IF(ABS($F$2)-COUNTIF($C$4:$C13, $D$1)+COUNTIF($C$4:$C13, $E$1)&gt;0,"A","B"),IF(ABS($F$2)-COUNTIF($C$4:$C13, $E$1)+COUNTIF($C$4:$C13, $D$1)&gt;0,"B","A")))</f>
        <v/>
      </c>
      <c r="D13" s="8" t="str">
        <f aca="false">IF(COUNTA($A$4:$A13)&gt; $D$2+$E$2, "", IF($C13=$B13,"AC","FL"))</f>
        <v/>
      </c>
      <c r="E13" s="7" t="s">
        <v>14</v>
      </c>
      <c r="F13" s="7"/>
      <c r="G13" s="8" t="str">
        <f aca="false">IF(COUNTA($A$4:$A13)&gt; $D$2+$E$2, "", IF($F$2&gt;0,COUNTIF($C$4:$C13,"A"),COUNTIF($C$4:$C13,"B")))</f>
        <v/>
      </c>
      <c r="H13" s="8" t="str">
        <f aca="false">IF(COUNTA($A$4:$A13)&gt; $D$2+$E$2, "", "x")</f>
        <v/>
      </c>
      <c r="I13" s="8" t="str">
        <f aca="false">IF(COUNTA($A$4:$A13)&gt; $D$2+$E$2, "", IF($F$2&gt;0,COUNTIF($C$4:$C13,"B"),COUNTIF($C$4:$C13,"A")))</f>
        <v/>
      </c>
      <c r="J13" s="7" t="s">
        <v>4</v>
      </c>
      <c r="K13" s="7" t="s">
        <v>15</v>
      </c>
      <c r="L13" s="13" t="s">
        <v>14</v>
      </c>
      <c r="M13" s="13" t="s">
        <v>3</v>
      </c>
    </row>
    <row r="14" customFormat="false" ht="12.8" hidden="false" customHeight="false" outlineLevel="0" collapsed="false">
      <c r="A14" s="9" t="str">
        <f aca="false">IF(COUNTA($A$4:$A14)&gt; $D$2+$E$2, "", IF(ISEVEN(COUNTA($A$4:$A14)),"Ad", "Deuce"))</f>
        <v/>
      </c>
      <c r="B14" s="10" t="str">
        <f aca="false">IF(COUNTA($A$4:$A14)&gt; $D$2+$E$2, "", IF(ISEVEN(ROUND((COUNTA($B$4:$B14)+1)/2,0)), IF($A$2 = "A", "B", "A"), IF($A$2 = "A", "A", "B")))</f>
        <v/>
      </c>
      <c r="C14" s="10" t="str">
        <f aca="false">IF(COUNTA($C$4:$C14)&gt; $D$2+$E$2, "",IF($F$2&gt;0, IF(ABS($F$2)-COUNTIF($C$4:$C14, $D$1)+COUNTIF($C$4:$C14, $E$1)&gt;0,"A","B"),IF(ABS($F$2)-COUNTIF($C$4:$C14, $E$1)+COUNTIF($C$4:$C14, $D$1)&gt;0,"B","A")))</f>
        <v/>
      </c>
      <c r="D14" s="10" t="str">
        <f aca="false">IF(COUNTA($A$4:$A14)&gt; $D$2+$E$2, "", IF($C14=$B14,"AC","FL"))</f>
        <v/>
      </c>
      <c r="E14" s="11" t="s">
        <v>12</v>
      </c>
      <c r="F14" s="11"/>
      <c r="G14" s="10" t="str">
        <f aca="false">IF(COUNTA($A$4:$A14)&gt; $D$2+$E$2, "", IF($F$2&gt;0,COUNTIF($C$4:$C14,"A"),COUNTIF($C$4:$C14,"B")))</f>
        <v/>
      </c>
      <c r="H14" s="10" t="str">
        <f aca="false">IF(COUNTA($A$4:$A14)&gt; $D$2+$E$2, "", "x")</f>
        <v/>
      </c>
      <c r="I14" s="10" t="str">
        <f aca="false">IF(COUNTA($A$4:$A14)&gt; $D$2+$E$2, "", IF($F$2&gt;0,COUNTIF($C$4:$C14,"B"),COUNTIF($C$4:$C14,"A")))</f>
        <v/>
      </c>
      <c r="J14" s="11" t="s">
        <v>4</v>
      </c>
      <c r="K14" s="11" t="s">
        <v>13</v>
      </c>
      <c r="L14" s="12" t="s">
        <v>12</v>
      </c>
      <c r="M14" s="12" t="s">
        <v>4</v>
      </c>
    </row>
    <row r="15" customFormat="false" ht="12.8" hidden="false" customHeight="false" outlineLevel="0" collapsed="false">
      <c r="A15" s="3" t="str">
        <f aca="false">IF(COUNTA($A$4:$A15)&gt; $D$2+$E$2, "", IF(ISEVEN(COUNTA($A$4:$A15)),"Ad", "Deuce"))</f>
        <v/>
      </c>
      <c r="B15" s="8" t="str">
        <f aca="false">IF(COUNTA($A$4:$A15)&gt; $D$2+$E$2, "", IF(ISEVEN(ROUND((COUNTA($B$4:$B15)+1)/2,0)), IF($A$2 = "A", "B", "A"), IF($A$2 = "A", "A", "B")))</f>
        <v/>
      </c>
      <c r="C15" s="8" t="str">
        <f aca="false">IF(COUNTA($C$4:$C15)&gt; $D$2+$E$2, "",IF($F$2&gt;0, IF(ABS($F$2)-COUNTIF($C$4:$C15, $D$1)+COUNTIF($C$4:$C15, $E$1)&gt;0,"A","B"),IF(ABS($F$2)-COUNTIF($C$4:$C15, $E$1)+COUNTIF($C$4:$C15, $D$1)&gt;0,"B","A")))</f>
        <v/>
      </c>
      <c r="D15" s="8" t="str">
        <f aca="false">IF(COUNTA($A$4:$A15)&gt; $D$2+$E$2, "", IF($C15=$B15,"AC","FL"))</f>
        <v/>
      </c>
      <c r="E15" s="7" t="s">
        <v>12</v>
      </c>
      <c r="F15" s="7"/>
      <c r="G15" s="8" t="str">
        <f aca="false">IF(COUNTA($A$4:$A15)&gt; $D$2+$E$2, "", IF($F$2&gt;0,COUNTIF($C$4:$C15,"A"),COUNTIF($C$4:$C15,"B")))</f>
        <v/>
      </c>
      <c r="H15" s="8" t="str">
        <f aca="false">IF(COUNTA($A$4:$A15)&gt; $D$2+$E$2, "", "x")</f>
        <v/>
      </c>
      <c r="I15" s="8" t="str">
        <f aca="false">IF(COUNTA($A$4:$A15)&gt; $D$2+$E$2, "", IF($F$2&gt;0,COUNTIF($C$4:$C15,"B"),COUNTIF($C$4:$C15,"A")))</f>
        <v/>
      </c>
      <c r="J15" s="0" t="s">
        <v>3</v>
      </c>
      <c r="K15" s="0" t="s">
        <v>15</v>
      </c>
      <c r="L15" s="0" t="s">
        <v>14</v>
      </c>
      <c r="M15" s="13" t="s">
        <v>3</v>
      </c>
    </row>
    <row r="16" customFormat="false" ht="12.8" hidden="false" customHeight="false" outlineLevel="0" collapsed="false">
      <c r="A16" s="9" t="str">
        <f aca="false">IF(COUNTA($A$4:$A16)&gt; $D$2+$E$2, "", IF(ISEVEN(COUNTA($A$4:$A16)),"Ad", "Deuce"))</f>
        <v/>
      </c>
      <c r="B16" s="10" t="str">
        <f aca="false">IF(COUNTA($A$4:$A16)&gt; $D$2+$E$2, "", IF(ISEVEN(ROUND((COUNTA($B$4:$B16)+1)/2,0)), IF($A$2 = "A", "B", "A"), IF($A$2 = "A", "A", "B")))</f>
        <v/>
      </c>
      <c r="C16" s="10" t="str">
        <f aca="false">IF(COUNTA($C$4:$C16)&gt; $D$2+$E$2, "",IF($F$2&gt;0, IF(ABS($F$2)-COUNTIF($C$4:$C16, $D$1)+COUNTIF($C$4:$C16, $E$1)&gt;0,"A","B"),IF(ABS($F$2)-COUNTIF($C$4:$C16, $E$1)+COUNTIF($C$4:$C16, $D$1)&gt;0,"B","A")))</f>
        <v/>
      </c>
      <c r="D16" s="10" t="str">
        <f aca="false">IF(COUNTA($A$4:$A16)&gt; $D$2+$E$2, "", IF($C16=$B16,"AC","FL"))</f>
        <v/>
      </c>
      <c r="E16" s="11"/>
      <c r="F16" s="11"/>
      <c r="G16" s="10" t="str">
        <f aca="false">IF(COUNTA($A$4:$A16)&gt; $D$2+$E$2, "", IF($F$2&gt;0,COUNTIF($C$4:$C16,"A"),COUNTIF($C$4:$C16,"B")))</f>
        <v/>
      </c>
      <c r="H16" s="10" t="str">
        <f aca="false">IF(COUNTA($A$4:$A16)&gt; $D$2+$E$2, "", "x")</f>
        <v/>
      </c>
      <c r="I16" s="10" t="str">
        <f aca="false">IF(COUNTA($A$4:$A16)&gt; $D$2+$E$2, "", IF($F$2&gt;0,COUNTIF($C$4:$C16,"B"),COUNTIF($C$4:$C16,"A")))</f>
        <v/>
      </c>
      <c r="J16" s="11"/>
      <c r="K16" s="11"/>
      <c r="L16" s="11"/>
      <c r="M16" s="12"/>
    </row>
    <row r="17" customFormat="false" ht="12.8" hidden="false" customHeight="false" outlineLevel="0" collapsed="false">
      <c r="A17" s="3" t="str">
        <f aca="false">IF(COUNTA($A$4:$A17)&gt; $D$2+$E$2, "", IF(ISEVEN(COUNTA($A$4:$A17)),"Ad", "Deuce"))</f>
        <v/>
      </c>
      <c r="B17" s="8" t="str">
        <f aca="false">IF(COUNTA($A$4:$A17)&gt; $D$2+$E$2, "", IF(ISEVEN(ROUND((COUNTA($B$4:$B17)+1)/2,0)), IF($A$2 = "A", "B", "A"), IF($A$2 = "A", "A", "B")))</f>
        <v/>
      </c>
      <c r="C17" s="8" t="str">
        <f aca="false">IF(COUNTA($C$4:$C17)&gt; $D$2+$E$2, "",IF($F$2&gt;0, IF(ABS($F$2)-COUNTIF($C$4:$C17, $D$1)+COUNTIF($C$4:$C17, $E$1)&gt;0,"A","B"),IF(ABS($F$2)-COUNTIF($C$4:$C17, $E$1)+COUNTIF($C$4:$C17, $D$1)&gt;0,"B","A")))</f>
        <v/>
      </c>
      <c r="D17" s="8" t="str">
        <f aca="false">IF(COUNTA($A$4:$A17)&gt; $D$2+$E$2, "", IF($C17=$B17,"AC","FL"))</f>
        <v/>
      </c>
      <c r="E17" s="7"/>
      <c r="F17" s="7"/>
      <c r="G17" s="8" t="str">
        <f aca="false">IF(COUNTA($A$4:$A17)&gt; $D$2+$E$2, "", IF($F$2&gt;0,COUNTIF($C$4:$C17,"A"),COUNTIF($C$4:$C17,"B")))</f>
        <v/>
      </c>
      <c r="H17" s="8" t="str">
        <f aca="false">IF(COUNTA($A$4:$A17)&gt; $D$2+$E$2, "", "x")</f>
        <v/>
      </c>
      <c r="I17" s="8" t="str">
        <f aca="false">IF(COUNTA($A$4:$A17)&gt; $D$2+$E$2, "", IF($F$2&gt;0,COUNTIF($C$4:$C17,"B"),COUNTIF($C$4:$C17,"A")))</f>
        <v/>
      </c>
      <c r="M17" s="13"/>
    </row>
    <row r="18" customFormat="false" ht="12.8" hidden="false" customHeight="false" outlineLevel="0" collapsed="false">
      <c r="A18" s="9" t="str">
        <f aca="false">IF(COUNTA($A$4:$A18)&gt; $D$2+$E$2, "", IF(ISEVEN(COUNTA($A$4:$A18)),"Ad", "Deuce"))</f>
        <v/>
      </c>
      <c r="B18" s="10" t="str">
        <f aca="false">IF(COUNTA($A$4:$A18)&gt; $D$2+$E$2, "", IF(ISEVEN(ROUND((COUNTA($B$4:$B18)+1)/2,0)), IF($A$2 = "A", "B", "A"), IF($A$2 = "A", "A", "B")))</f>
        <v/>
      </c>
      <c r="C18" s="10" t="str">
        <f aca="false">IF(COUNTA($C$4:$C18)&gt; $D$2+$E$2, "",IF($F$2&gt;0, IF(ABS($F$2)-COUNTIF($C$4:$C18, $D$1)+COUNTIF($C$4:$C18, $E$1)&gt;0,"A","B"),IF(ABS($F$2)-COUNTIF($C$4:$C18, $E$1)+COUNTIF($C$4:$C18, $D$1)&gt;0,"B","A")))</f>
        <v/>
      </c>
      <c r="D18" s="10" t="str">
        <f aca="false">IF(COUNTA($A$4:$A18)&gt; $D$2+$E$2, "", IF($C18=$B18,"AC","FL"))</f>
        <v/>
      </c>
      <c r="E18" s="11"/>
      <c r="F18" s="11"/>
      <c r="G18" s="10" t="str">
        <f aca="false">IF(COUNTA($A$4:$A18)&gt; $D$2+$E$2, "", IF($F$2&gt;0,COUNTIF($C$4:$C18,"A"),COUNTIF($C$4:$C18,"B")))</f>
        <v/>
      </c>
      <c r="H18" s="10" t="str">
        <f aca="false">IF(COUNTA($A$4:$A18)&gt; $D$2+$E$2, "", "x")</f>
        <v/>
      </c>
      <c r="I18" s="10" t="str">
        <f aca="false">IF(COUNTA($A$4:$A18)&gt; $D$2+$E$2, "", IF($F$2&gt;0,COUNTIF($C$4:$C18,"B"),COUNTIF($C$4:$C18,"A")))</f>
        <v/>
      </c>
      <c r="J18" s="11"/>
      <c r="K18" s="11"/>
      <c r="L18" s="11"/>
      <c r="M18" s="12"/>
    </row>
    <row r="19" customFormat="false" ht="12.8" hidden="false" customHeight="false" outlineLevel="0" collapsed="false">
      <c r="A19" s="3" t="str">
        <f aca="false">IF(COUNTA($A$4:$A19)&gt; $D$2+$E$2, "", IF(ISEVEN(COUNTA($A$4:$A19)),"Ad", "Deuce"))</f>
        <v/>
      </c>
      <c r="B19" s="8" t="str">
        <f aca="false">IF(COUNTA($A$4:$A19)&gt; $D$2+$E$2, "", IF(ISEVEN(ROUND((COUNTA($B$4:$B19)+1)/2,0)), IF($A$2 = "A", "B", "A"), IF($A$2 = "A", "A", "B")))</f>
        <v/>
      </c>
      <c r="C19" s="8" t="str">
        <f aca="false">IF(COUNTA($C$4:$C19)&gt; $D$2+$E$2, "",IF($F$2&gt;0, IF(ABS($F$2)-COUNTIF($C$4:$C19, $D$1)+COUNTIF($C$4:$C19, $E$1)&gt;0,"A","B"),IF(ABS($F$2)-COUNTIF($C$4:$C19, $E$1)+COUNTIF($C$4:$C19, $D$1)&gt;0,"B","A")))</f>
        <v/>
      </c>
      <c r="D19" s="8" t="str">
        <f aca="false">IF(COUNTA($A$4:$A19)&gt; $D$2+$E$2, "", IF($C19=$B19,"AC","FL"))</f>
        <v/>
      </c>
      <c r="E19" s="7"/>
      <c r="F19" s="7"/>
      <c r="G19" s="8" t="str">
        <f aca="false">IF(COUNTA($A$4:$A19)&gt; $D$2+$E$2, "", IF($F$2&gt;0,COUNTIF($C$4:$C19,"A"),COUNTIF($C$4:$C19,"B")))</f>
        <v/>
      </c>
      <c r="H19" s="8" t="str">
        <f aca="false">IF(COUNTA($A$4:$A19)&gt; $D$2+$E$2, "", "x")</f>
        <v/>
      </c>
      <c r="I19" s="8" t="str">
        <f aca="false">IF(COUNTA($A$4:$A19)&gt; $D$2+$E$2, "", IF($F$2&gt;0,COUNTIF($C$4:$C19,"B"),COUNTIF($C$4:$C19,"A")))</f>
        <v/>
      </c>
      <c r="M19" s="13"/>
    </row>
    <row r="20" customFormat="false" ht="12.8" hidden="false" customHeight="false" outlineLevel="0" collapsed="false">
      <c r="A20" s="9" t="str">
        <f aca="false">IF(COUNTA($A$4:$A20)&gt; $D$2+$E$2, "", IF(ISEVEN(COUNTA($A$4:$A20)),"Ad", "Deuce"))</f>
        <v/>
      </c>
      <c r="B20" s="10" t="str">
        <f aca="false">IF(COUNTA($A$4:$A20)&gt; $D$2+$E$2, "", IF(ISEVEN(ROUND((COUNTA($B$4:$B20)+1)/2,0)), IF($A$2 = "A", "B", "A"), IF($A$2 = "A", "A", "B")))</f>
        <v/>
      </c>
      <c r="C20" s="10" t="str">
        <f aca="false">IF(COUNTA($C$4:$C20)&gt; $D$2+$E$2, "",IF($F$2&gt;0, IF(ABS($F$2)-COUNTIF($C$4:$C20, $D$1)+COUNTIF($C$4:$C20, $E$1)&gt;0,"A","B"),IF(ABS($F$2)-COUNTIF($C$4:$C20, $E$1)+COUNTIF($C$4:$C20, $D$1)&gt;0,"B","A")))</f>
        <v/>
      </c>
      <c r="D20" s="10" t="str">
        <f aca="false">IF(COUNTA($A$4:$A20)&gt; $D$2+$E$2, "", IF($C20=$B20,"AC","FL"))</f>
        <v/>
      </c>
      <c r="E20" s="11"/>
      <c r="F20" s="11"/>
      <c r="G20" s="10" t="str">
        <f aca="false">IF(COUNTA($A$4:$A20)&gt; $D$2+$E$2, "", IF($F$2&gt;0,COUNTIF($C$4:$C20,"A"),COUNTIF($C$4:$C20,"B")))</f>
        <v/>
      </c>
      <c r="H20" s="10" t="str">
        <f aca="false">IF(COUNTA($A$4:$A20)&gt; $D$2+$E$2, "", "x")</f>
        <v/>
      </c>
      <c r="I20" s="10" t="str">
        <f aca="false">IF(COUNTA($A$4:$A20)&gt; $D$2+$E$2, "", IF($F$2&gt;0,COUNTIF($C$4:$C20,"B"),COUNTIF($C$4:$C20,"A")))</f>
        <v/>
      </c>
      <c r="J20" s="11"/>
      <c r="K20" s="11"/>
      <c r="L20" s="11"/>
      <c r="M20" s="12"/>
    </row>
    <row r="21" customFormat="false" ht="12.8" hidden="false" customHeight="false" outlineLevel="0" collapsed="false">
      <c r="A21" s="3" t="str">
        <f aca="false">IF(COUNTA($A$4:$A21)&gt; $D$2+$E$2, "", IF(ISEVEN(COUNTA($A$4:$A21)),"Ad", "Deuce"))</f>
        <v/>
      </c>
      <c r="B21" s="8" t="str">
        <f aca="false">IF(COUNTA($A$4:$A21)&gt; $D$2+$E$2, "", IF(ISEVEN(ROUND((COUNTA($B$4:$B21)+1)/2,0)), IF($A$2 = "A", "B", "A"), IF($A$2 = "A", "A", "B")))</f>
        <v/>
      </c>
      <c r="C21" s="8" t="str">
        <f aca="false">IF(COUNTA($C$4:$C21)&gt; $D$2+$E$2, "",IF($F$2&gt;0, IF(ABS($F$2)-COUNTIF($C$4:$C21, $D$1)+COUNTIF($C$4:$C21, $E$1)&gt;0,"A","B"),IF(ABS($F$2)-COUNTIF($C$4:$C21, $E$1)+COUNTIF($C$4:$C21, $D$1)&gt;0,"B","A")))</f>
        <v/>
      </c>
      <c r="D21" s="8" t="str">
        <f aca="false">IF(COUNTA($A$4:$A21)&gt; $D$2+$E$2, "", IF($C21=$B21,"AC","FL"))</f>
        <v/>
      </c>
      <c r="E21" s="7"/>
      <c r="F21" s="7"/>
      <c r="G21" s="8" t="str">
        <f aca="false">IF(COUNTA($A$4:$A21)&gt; $D$2+$E$2, "", IF($F$2&gt;0,COUNTIF($C$4:$C21,"A"),COUNTIF($C$4:$C21,"B")))</f>
        <v/>
      </c>
      <c r="H21" s="8" t="str">
        <f aca="false">IF(COUNTA($A$4:$A21)&gt; $D$2+$E$2, "", "x")</f>
        <v/>
      </c>
      <c r="I21" s="8" t="str">
        <f aca="false">IF(COUNTA($A$4:$A21)&gt; $D$2+$E$2, "", IF($F$2&gt;0,COUNTIF($C$4:$C21,"B"),COUNTIF($C$4:$C21,"A")))</f>
        <v/>
      </c>
      <c r="M21" s="13"/>
    </row>
    <row r="22" customFormat="false" ht="12.8" hidden="false" customHeight="false" outlineLevel="0" collapsed="false">
      <c r="A22" s="9" t="str">
        <f aca="false">IF(COUNTA($A$4:$A22)&gt; $D$2+$E$2, "", IF(ISEVEN(COUNTA($A$4:$A22)),"Ad", "Deuce"))</f>
        <v/>
      </c>
      <c r="B22" s="10" t="str">
        <f aca="false">IF(COUNTA($A$4:$A22)&gt; $D$2+$E$2, "", IF(ISEVEN(ROUND((COUNTA($B$4:$B22)+1)/2,0)), IF($A$2 = "A", "B", "A"), IF($A$2 = "A", "A", "B")))</f>
        <v/>
      </c>
      <c r="C22" s="10" t="str">
        <f aca="false">IF(COUNTA($C$4:$C22)&gt; $D$2+$E$2, "",IF($F$2&gt;0, IF(ABS($F$2)-COUNTIF($C$4:$C22, $D$1)+COUNTIF($C$4:$C22, $E$1)&gt;0,"A","B"),IF(ABS($F$2)-COUNTIF($C$4:$C22, $E$1)+COUNTIF($C$4:$C22, $D$1)&gt;0,"B","A")))</f>
        <v/>
      </c>
      <c r="D22" s="10" t="str">
        <f aca="false">IF(COUNTA($A$4:$A22)&gt; $D$2+$E$2, "", IF($C22=$B22,"AC","FL"))</f>
        <v/>
      </c>
      <c r="E22" s="11"/>
      <c r="F22" s="11"/>
      <c r="G22" s="10" t="str">
        <f aca="false">IF(COUNTA($A$4:$A22)&gt; $D$2+$E$2, "", IF($F$2&gt;0,COUNTIF($C$4:$C22,"A"),COUNTIF($C$4:$C22,"B")))</f>
        <v/>
      </c>
      <c r="H22" s="10" t="str">
        <f aca="false">IF(COUNTA($A$4:$A22)&gt; $D$2+$E$2, "", "x")</f>
        <v/>
      </c>
      <c r="I22" s="10" t="str">
        <f aca="false">IF(COUNTA($A$4:$A22)&gt; $D$2+$E$2, "", IF($F$2&gt;0,COUNTIF($C$4:$C22,"B"),COUNTIF($C$4:$C22,"A")))</f>
        <v/>
      </c>
      <c r="J22" s="11"/>
      <c r="K22" s="11"/>
      <c r="L22" s="11"/>
      <c r="M22" s="12"/>
    </row>
    <row r="23" customFormat="false" ht="12.8" hidden="false" customHeight="false" outlineLevel="0" collapsed="false">
      <c r="A23" s="3" t="str">
        <f aca="false">IF(COUNTA($A$4:$A23)&gt; $D$2+$E$2, "", IF(ISEVEN(COUNTA($A$4:$A23)),"Ad", "Deuce"))</f>
        <v/>
      </c>
      <c r="B23" s="8" t="str">
        <f aca="false">IF(COUNTA($A$4:$A23)&gt; $D$2+$E$2, "", IF(ISEVEN(ROUND((COUNTA($B$4:$B23)+1)/2,0)), IF($A$2 = "A", "B", "A"), IF($A$2 = "A", "A", "B")))</f>
        <v/>
      </c>
      <c r="C23" s="8" t="str">
        <f aca="false">IF(COUNTA($C$4:$C23)&gt; $D$2+$E$2, "",IF($F$2&gt;0, IF(ABS($F$2)-COUNTIF($C$4:$C23, $D$1)+COUNTIF($C$4:$C23, $E$1)&gt;0,"A","B"),IF(ABS($F$2)-COUNTIF($C$4:$C23, $E$1)+COUNTIF($C$4:$C23, $D$1)&gt;0,"B","A")))</f>
        <v/>
      </c>
      <c r="D23" s="8" t="str">
        <f aca="false">IF(COUNTA($A$4:$A23)&gt; $D$2+$E$2, "", IF($C23=$B23,"AC","FL"))</f>
        <v/>
      </c>
      <c r="G23" s="8" t="str">
        <f aca="false">IF(COUNTA($A$4:$A23)&gt; $D$2+$E$2, "", IF($F$2&gt;0,COUNTIF($C$4:$C23,"A"),COUNTIF($C$4:$C23,"B")))</f>
        <v/>
      </c>
      <c r="H23" s="8" t="str">
        <f aca="false">IF(COUNTA($A$4:$A23)&gt; $D$2+$E$2, "", "x")</f>
        <v/>
      </c>
      <c r="I23" s="8" t="str">
        <f aca="false">IF(COUNTA($A$4:$A23)&gt; $D$2+$E$2, "", IF($F$2&gt;0,COUNTIF($C$4:$C23,"B"),COUNTIF($C$4:$C23,"A")))</f>
        <v/>
      </c>
      <c r="M23" s="13"/>
    </row>
    <row r="24" customFormat="false" ht="12.8" hidden="false" customHeight="false" outlineLevel="0" collapsed="false">
      <c r="A24" s="9" t="str">
        <f aca="false">IF(COUNTA($A$4:$A24)&gt; $D$2+$E$2, "", IF(ISEVEN(COUNTA($A$4:$A24)),"Ad", "Deuce"))</f>
        <v/>
      </c>
      <c r="B24" s="10" t="str">
        <f aca="false">IF(COUNTA($A$4:$A24)&gt; $D$2+$E$2, "", IF(ISEVEN(ROUND((COUNTA($B$4:$B24)+1)/2,0)), IF($A$2 = "A", "B", "A"), IF($A$2 = "A", "A", "B")))</f>
        <v/>
      </c>
      <c r="C24" s="10" t="str">
        <f aca="false">IF(COUNTA($C$4:$C24)&gt; $D$2+$E$2, "",IF($F$2&gt;0, IF(ABS($F$2)-COUNTIF($C$4:$C24, $D$1)+COUNTIF($C$4:$C24, $E$1)&gt;0,"A","B"),IF(ABS($F$2)-COUNTIF($C$4:$C24, $E$1)+COUNTIF($C$4:$C24, $D$1)&gt;0,"B","A")))</f>
        <v/>
      </c>
      <c r="D24" s="10" t="str">
        <f aca="false">IF(COUNTA($A$4:$A24)&gt; $D$2+$E$2, "", IF($C24=$B24,"AC","FL"))</f>
        <v/>
      </c>
      <c r="E24" s="11"/>
      <c r="F24" s="11"/>
      <c r="G24" s="10" t="str">
        <f aca="false">IF(COUNTA($A$4:$A24)&gt; $D$2+$E$2, "", IF($F$2&gt;0,COUNTIF($C$4:$C24,"A"),COUNTIF($C$4:$C24,"B")))</f>
        <v/>
      </c>
      <c r="H24" s="10" t="str">
        <f aca="false">IF(COUNTA($A$4:$A24)&gt; $D$2+$E$2, "", "x")</f>
        <v/>
      </c>
      <c r="I24" s="10" t="str">
        <f aca="false">IF(COUNTA($A$4:$A24)&gt; $D$2+$E$2, "", IF($F$2&gt;0,COUNTIF($C$4:$C24,"B"),COUNTIF($C$4:$C24,"A")))</f>
        <v/>
      </c>
      <c r="J24" s="11"/>
      <c r="K24" s="11"/>
      <c r="L24" s="11"/>
      <c r="M24" s="12"/>
    </row>
    <row r="25" customFormat="false" ht="12.8" hidden="false" customHeight="false" outlineLevel="0" collapsed="false">
      <c r="A25" s="3" t="str">
        <f aca="false">IF(COUNTA($A$4:$A25)&gt; $D$2+$E$2, "", IF(ISEVEN(COUNTA($A$4:$A25)),"Ad", "Deuce"))</f>
        <v/>
      </c>
      <c r="B25" s="8" t="str">
        <f aca="false">IF(COUNTA($A$4:$A25)&gt; $D$2+$E$2, "", IF(ISEVEN(ROUND((COUNTA($B$4:$B25)+1)/2,0)), IF($A$2 = "A", "B", "A"), IF($A$2 = "A", "A", "B")))</f>
        <v/>
      </c>
      <c r="C25" s="8" t="str">
        <f aca="false">IF(COUNTA($C$4:$C25)&gt; $D$2+$E$2, "",IF($F$2&gt;0, IF(ABS($F$2)-COUNTIF($C$4:$C25, $D$1)+COUNTIF($C$4:$C25, $E$1)&gt;0,"A","B"),IF(ABS($F$2)-COUNTIF($C$4:$C25, $E$1)+COUNTIF($C$4:$C25, $D$1)&gt;0,"B","A")))</f>
        <v/>
      </c>
      <c r="D25" s="8" t="str">
        <f aca="false">IF(COUNTA($A$4:$A25)&gt; $D$2+$E$2, "", IF($C25=$B25,"AC","FL"))</f>
        <v/>
      </c>
      <c r="G25" s="8" t="str">
        <f aca="false">IF(COUNTA($A$4:$A25)&gt; $D$2+$E$2, "", IF($F$2&gt;0,COUNTIF($C$4:$C25,"A"),COUNTIF($C$4:$C25,"B")))</f>
        <v/>
      </c>
      <c r="H25" s="8" t="str">
        <f aca="false">IF(COUNTA($A$4:$A25)&gt; $D$2+$E$2, "", "x")</f>
        <v/>
      </c>
      <c r="I25" s="8" t="str">
        <f aca="false">IF(COUNTA($A$4:$A25)&gt; $D$2+$E$2, "", IF($F$2&gt;0,COUNTIF($C$4:$C25,"B"),COUNTIF($C$4:$C25,"A")))</f>
        <v/>
      </c>
      <c r="M25" s="13"/>
    </row>
    <row r="26" customFormat="false" ht="12.8" hidden="false" customHeight="false" outlineLevel="0" collapsed="false">
      <c r="A26" s="9" t="str">
        <f aca="false">IF(COUNTA($A$4:$A26)&gt; $D$2+$E$2, "", IF(ISEVEN(COUNTA($A$4:$A26)),"Ad", "Deuce"))</f>
        <v/>
      </c>
      <c r="B26" s="10" t="str">
        <f aca="false">IF(COUNTA($A$4:$A26)&gt; $D$2+$E$2, "", IF(ISEVEN(ROUND((COUNTA($B$4:$B26)+1)/2,0)), IF($A$2 = "A", "B", "A"), IF($A$2 = "A", "A", "B")))</f>
        <v/>
      </c>
      <c r="C26" s="10" t="str">
        <f aca="false">IF(COUNTA($C$4:$C26)&gt; $D$2+$E$2, "",IF($F$2&gt;0, IF(ABS($F$2)-COUNTIF($C$4:$C26, $D$1)+COUNTIF($C$4:$C26, $E$1)&gt;0,"A","B"),IF(ABS($F$2)-COUNTIF($C$4:$C26, $E$1)+COUNTIF($C$4:$C26, $D$1)&gt;0,"B","A")))</f>
        <v/>
      </c>
      <c r="D26" s="10" t="str">
        <f aca="false">IF(COUNTA($A$4:$A26)&gt; $D$2+$E$2, "", IF($C26=$B26,"AC","FL"))</f>
        <v/>
      </c>
      <c r="E26" s="11"/>
      <c r="F26" s="11"/>
      <c r="G26" s="10" t="str">
        <f aca="false">IF(COUNTA($A$4:$A26)&gt; $D$2+$E$2, "", IF($F$2&gt;0,COUNTIF($C$4:$C26,"A"),COUNTIF($C$4:$C26,"B")))</f>
        <v/>
      </c>
      <c r="H26" s="10" t="str">
        <f aca="false">IF(COUNTA($A$4:$A26)&gt; $D$2+$E$2, "", "x")</f>
        <v/>
      </c>
      <c r="I26" s="10" t="str">
        <f aca="false">IF(COUNTA($A$4:$A26)&gt; $D$2+$E$2, "", IF($F$2&gt;0,COUNTIF($C$4:$C26,"B"),COUNTIF($C$4:$C26,"A")))</f>
        <v/>
      </c>
      <c r="J26" s="11"/>
      <c r="K26" s="11"/>
      <c r="L26" s="11"/>
      <c r="M26" s="12"/>
    </row>
    <row r="27" customFormat="false" ht="12.8" hidden="false" customHeight="false" outlineLevel="0" collapsed="false">
      <c r="A27" s="3" t="str">
        <f aca="false">IF(COUNTA($A$4:$A27)&gt; $D$2+$E$2, "", IF(ISEVEN(COUNTA($A$4:$A27)),"Ad", "Deuce"))</f>
        <v/>
      </c>
      <c r="B27" s="8" t="str">
        <f aca="false">IF(COUNTA($A$4:$A27)&gt; $D$2+$E$2, "", IF(ISEVEN(ROUND((COUNTA($B$4:$B27)+1)/2,0)), IF($A$2 = "A", "B", "A"), IF($A$2 = "A", "A", "B")))</f>
        <v/>
      </c>
      <c r="C27" s="8" t="str">
        <f aca="false">IF(COUNTA($C$4:$C27)&gt; $D$2+$E$2, "",IF($F$2&gt;0, IF(ABS($F$2)-COUNTIF($C$4:$C27, $D$1)+COUNTIF($C$4:$C27, $E$1)&gt;0,"A","B"),IF(ABS($F$2)-COUNTIF($C$4:$C27, $E$1)+COUNTIF($C$4:$C27, $D$1)&gt;0,"B","A")))</f>
        <v/>
      </c>
      <c r="D27" s="8" t="str">
        <f aca="false">IF(COUNTA($A$4:$A27)&gt; $D$2+$E$2, "", IF($C27=$B27,"AC","FL"))</f>
        <v/>
      </c>
      <c r="G27" s="8" t="str">
        <f aca="false">IF(COUNTA($A$4:$A27)&gt; $D$2+$E$2, "", IF($F$2&gt;0,COUNTIF($C$4:$C27,"A"),COUNTIF($C$4:$C27,"B")))</f>
        <v/>
      </c>
      <c r="H27" s="8" t="str">
        <f aca="false">IF(COUNTA($A$4:$A27)&gt; $D$2+$E$2, "", "x")</f>
        <v/>
      </c>
      <c r="I27" s="8" t="str">
        <f aca="false">IF(COUNTA($A$4:$A27)&gt; $D$2+$E$2, "", IF($F$2&gt;0,COUNTIF($C$4:$C27,"B"),COUNTIF($C$4:$C27,"A")))</f>
        <v/>
      </c>
      <c r="M27" s="13"/>
    </row>
    <row r="28" customFormat="false" ht="12.8" hidden="false" customHeight="false" outlineLevel="0" collapsed="false">
      <c r="A28" s="9" t="str">
        <f aca="false">IF(COUNTA($A$4:$A28)&gt; $D$2+$E$2, "", IF(ISEVEN(COUNTA($A$4:$A28)),"Ad", "Deuce"))</f>
        <v/>
      </c>
      <c r="B28" s="10" t="str">
        <f aca="false">IF(COUNTA($A$4:$A28)&gt; $D$2+$E$2, "", IF(ISEVEN(ROUND((COUNTA($B$4:$B28)+1)/2,0)), IF($A$2 = "A", "B", "A"), IF($A$2 = "A", "A", "B")))</f>
        <v/>
      </c>
      <c r="C28" s="10" t="str">
        <f aca="false">IF(COUNTA($C$4:$C28)&gt; $D$2+$E$2, "",IF($F$2&gt;0, IF(ABS($F$2)-COUNTIF($C$4:$C28, $D$1)+COUNTIF($C$4:$C28, $E$1)&gt;0,"A","B"),IF(ABS($F$2)-COUNTIF($C$4:$C28, $E$1)+COUNTIF($C$4:$C28, $D$1)&gt;0,"B","A")))</f>
        <v/>
      </c>
      <c r="D28" s="10" t="str">
        <f aca="false">IF(COUNTA($A$4:$A28)&gt; $D$2+$E$2, "", IF($C28=$B28,"AC","FL"))</f>
        <v/>
      </c>
      <c r="E28" s="11"/>
      <c r="F28" s="11"/>
      <c r="G28" s="10" t="str">
        <f aca="false">IF(COUNTA($A$4:$A28)&gt; $D$2+$E$2, "", IF($F$2&gt;0,COUNTIF($C$4:$C28,"A"),COUNTIF($C$4:$C28,"B")))</f>
        <v/>
      </c>
      <c r="H28" s="10" t="str">
        <f aca="false">IF(COUNTA($A$4:$A28)&gt; $D$2+$E$2, "", "x")</f>
        <v/>
      </c>
      <c r="I28" s="10" t="str">
        <f aca="false">IF(COUNTA($A$4:$A28)&gt; $D$2+$E$2, "", IF($F$2&gt;0,COUNTIF($C$4:$C28,"B"),COUNTIF($C$4:$C28,"A")))</f>
        <v/>
      </c>
      <c r="J28" s="11"/>
      <c r="K28" s="11"/>
      <c r="L28" s="11"/>
      <c r="M28" s="12"/>
    </row>
    <row r="29" customFormat="false" ht="12.8" hidden="false" customHeight="false" outlineLevel="0" collapsed="false">
      <c r="A29" s="3" t="str">
        <f aca="false">IF(COUNTA($A$4:$A29)&gt; $D$2+$E$2, "", IF(ISEVEN(COUNTA($A$4:$A29)),"Ad", "Deuce"))</f>
        <v/>
      </c>
      <c r="B29" s="8" t="str">
        <f aca="false">IF(COUNTA($A$4:$A29)&gt; $D$2+$E$2, "", IF(ISEVEN(ROUND((COUNTA($B$4:$B29)+1)/2,0)), IF($A$2 = "A", "B", "A"), IF($A$2 = "A", "A", "B")))</f>
        <v/>
      </c>
      <c r="C29" s="8" t="str">
        <f aca="false">IF(COUNTA($C$4:$C29)&gt; $D$2+$E$2, "",IF($F$2&gt;0, IF(ABS($F$2)-COUNTIF($C$4:$C29, $D$1)+COUNTIF($C$4:$C29, $E$1)&gt;0,"A","B"),IF(ABS($F$2)-COUNTIF($C$4:$C29, $E$1)+COUNTIF($C$4:$C29, $D$1)&gt;0,"B","A")))</f>
        <v/>
      </c>
      <c r="D29" s="8" t="str">
        <f aca="false">IF(COUNTA($A$4:$A29)&gt; $D$2+$E$2, "", IF($C29=$B29,"AC","FL"))</f>
        <v/>
      </c>
      <c r="G29" s="8" t="str">
        <f aca="false">IF(COUNTA($A$4:$A29)&gt; $D$2+$E$2, "", IF($F$2&gt;0,COUNTIF($C$4:$C29,"A"),COUNTIF($C$4:$C29,"B")))</f>
        <v/>
      </c>
      <c r="H29" s="8" t="str">
        <f aca="false">IF(COUNTA($A$4:$A29)&gt; $D$2+$E$2, "", "x")</f>
        <v/>
      </c>
      <c r="I29" s="8" t="str">
        <f aca="false">IF(COUNTA($A$4:$A29)&gt; $D$2+$E$2, "", IF($F$2&gt;0,COUNTIF($C$4:$C29,"B"),COUNTIF($C$4:$C29,"A")))</f>
        <v/>
      </c>
      <c r="M29" s="13"/>
    </row>
    <row r="30" customFormat="false" ht="12.8" hidden="false" customHeight="false" outlineLevel="0" collapsed="false">
      <c r="A30" s="9" t="str">
        <f aca="false">IF(COUNTA($A$4:$A30)&gt; $D$2+$E$2, "", IF(ISEVEN(COUNTA($A$4:$A30)),"Ad", "Deuce"))</f>
        <v/>
      </c>
      <c r="B30" s="10" t="str">
        <f aca="false">IF(COUNTA($A$4:$A30)&gt; $D$2+$E$2, "", IF(ISEVEN(ROUND((COUNTA($B$4:$B30)+1)/2,0)), IF($A$2 = "A", "B", "A"), IF($A$2 = "A", "A", "B")))</f>
        <v/>
      </c>
      <c r="C30" s="10" t="str">
        <f aca="false">IF(COUNTA($C$4:$C30)&gt; $D$2+$E$2, "",IF($F$2&gt;0, IF(ABS($F$2)-COUNTIF($C$4:$C30, $D$1)+COUNTIF($C$4:$C30, $E$1)&gt;0,"A","B"),IF(ABS($F$2)-COUNTIF($C$4:$C30, $E$1)+COUNTIF($C$4:$C30, $D$1)&gt;0,"B","A")))</f>
        <v/>
      </c>
      <c r="D30" s="10" t="str">
        <f aca="false">IF(COUNTA($A$4:$A30)&gt; $D$2+$E$2, "", IF($C30=$B30,"AC","FL"))</f>
        <v/>
      </c>
      <c r="E30" s="11"/>
      <c r="F30" s="11"/>
      <c r="G30" s="10" t="str">
        <f aca="false">IF(COUNTA($A$4:$A30)&gt; $D$2+$E$2, "", IF($F$2&gt;0,COUNTIF($C$4:$C30,"A"),COUNTIF($C$4:$C30,"B")))</f>
        <v/>
      </c>
      <c r="H30" s="10" t="str">
        <f aca="false">IF(COUNTA($A$4:$A30)&gt; $D$2+$E$2, "", "x")</f>
        <v/>
      </c>
      <c r="I30" s="10" t="str">
        <f aca="false">IF(COUNTA($A$4:$A30)&gt; $D$2+$E$2, "", IF($F$2&gt;0,COUNTIF($C$4:$C30,"B"),COUNTIF($C$4:$C30,"A")))</f>
        <v/>
      </c>
      <c r="J30" s="11"/>
      <c r="K30" s="11"/>
      <c r="L30" s="11"/>
      <c r="M3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1536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2023-10-23T16:36:41Z</dcterms:created>
  <dc:creator/>
  <dc:description/>
  <dc:language>en-US</dc:language>
  <cp:lastModifiedBy/>
  <dcterms:modified xsi:type="dcterms:W3CDTF">2023-10-24T18:12:56Z</dcterms:modified>
  <cp:revision>20</cp:revision>
  <dc:subject/>
  <dc:title/>
</cp:coreProperties>
</file>