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0" documentId="8_{B221C13C-9AF5-4251-85D0-88A8FB92820C}" xr6:coauthVersionLast="47" xr6:coauthVersionMax="47" xr10:uidLastSave="{00000000-0000-0000-0000-000000000000}"/>
  <bookViews>
    <workbookView xWindow="780" yWindow="780" windowWidth="21600" windowHeight="11385" firstSheet="2" activeTab="2" xr2:uid="{5E32C61D-1B75-48D3-B047-4F3319E93D36}"/>
  </bookViews>
  <sheets>
    <sheet name="ventas_frutas" sheetId="1" r:id="rId1"/>
    <sheet name="venta_frutas" sheetId="2" r:id="rId2"/>
    <sheet name="Vendedores" sheetId="4" r:id="rId3"/>
  </sheets>
  <externalReferences>
    <externalReference r:id="rId4"/>
  </externalReferences>
  <definedNames>
    <definedName name="Datos">Vendedores!$A$6:$F$9</definedName>
    <definedName name="Funciones">Vendedores!$A$11,Vendedores!$A$12:$B$13</definedName>
    <definedName name="Introducion_de_datos">[1]Robos!$B$6:$F$14,[1]Robos!$B$16:$F$16</definedName>
    <definedName name="Rótulos">Vendedores!$A$2,Vendedores!$A$4:$H$4</definedName>
    <definedName name="Título">Vendedores!$A$1:$F$1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4" l="1"/>
  <c r="C13" i="4"/>
  <c r="D13" i="4"/>
  <c r="E13" i="4"/>
  <c r="F12" i="4"/>
  <c r="E12" i="4"/>
  <c r="D12" i="4"/>
  <c r="C12" i="4"/>
  <c r="F11" i="4"/>
  <c r="E11" i="4"/>
  <c r="D11" i="4"/>
  <c r="C11" i="4"/>
  <c r="G9" i="4"/>
  <c r="G8" i="4"/>
  <c r="G7" i="4"/>
  <c r="H9" i="4"/>
  <c r="H8" i="4"/>
  <c r="H7" i="4"/>
  <c r="H6" i="4"/>
  <c r="G6" i="4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J6" i="2"/>
  <c r="K6" i="2" s="1"/>
  <c r="C5" i="2"/>
  <c r="D5" i="2" s="1"/>
  <c r="L6" i="2" l="1"/>
  <c r="E5" i="2"/>
  <c r="F5" i="2" s="1"/>
  <c r="G5" i="2" s="1"/>
  <c r="H5" i="2" l="1"/>
  <c r="J5" i="2" s="1"/>
  <c r="K5" i="2" l="1"/>
  <c r="L5" i="2"/>
</calcChain>
</file>

<file path=xl/sharedStrings.xml><?xml version="1.0" encoding="utf-8"?>
<sst xmlns="http://schemas.openxmlformats.org/spreadsheetml/2006/main" count="51" uniqueCount="35">
  <si>
    <t>VENTA DE FRUTAS DEL PRIMER SEMESTRE</t>
  </si>
  <si>
    <t>ENERO</t>
  </si>
  <si>
    <t>FEBRERO</t>
  </si>
  <si>
    <t>MARZO</t>
  </si>
  <si>
    <t>ABRIL</t>
  </si>
  <si>
    <t>MAYO</t>
  </si>
  <si>
    <t>JUNIO</t>
  </si>
  <si>
    <t>Fresa</t>
  </si>
  <si>
    <t>Melocotón</t>
  </si>
  <si>
    <t>Pera</t>
  </si>
  <si>
    <t>Naranja</t>
  </si>
  <si>
    <t>Manzana</t>
  </si>
  <si>
    <t>Uva</t>
  </si>
  <si>
    <t>Plátano</t>
  </si>
  <si>
    <t>Piña</t>
  </si>
  <si>
    <t>TOTAL</t>
  </si>
  <si>
    <t>€/KG</t>
  </si>
  <si>
    <t>€</t>
  </si>
  <si>
    <t>IVA</t>
  </si>
  <si>
    <t>P.V.P.</t>
  </si>
  <si>
    <t>VENTAS POR VENDEDORES Y MESES EN EL PRIMER CUATRIMESTRE</t>
  </si>
  <si>
    <t>aulaClic.es</t>
  </si>
  <si>
    <t>VENDEDORES</t>
  </si>
  <si>
    <t>Enero</t>
  </si>
  <si>
    <t>Febrero</t>
  </si>
  <si>
    <t>Marzo</t>
  </si>
  <si>
    <t>Abril</t>
  </si>
  <si>
    <t>Suma</t>
  </si>
  <si>
    <t>Promedio</t>
  </si>
  <si>
    <t>Pablo Ortiz Casamayor</t>
  </si>
  <si>
    <t>María Doma Llana</t>
  </si>
  <si>
    <t>Miguel Ángel Paz Fayos</t>
  </si>
  <si>
    <t>Ana Lozán Plaso</t>
  </si>
  <si>
    <t>Venta máxima</t>
  </si>
  <si>
    <t>Venta 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</si>
</sst>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1" applyNumberFormat="1" applyFont="1" applyFill="1"/>
    <xf numFmtId="164" fontId="0" fillId="2" borderId="0" xfId="1" applyNumberFormat="1" applyFont="1" applyFill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scerrosorg-my.sharepoint.com/personal/navidadgarcia_juancarlos_loscerros_org/Documents/Ofim&#225;tica/REPASO%20Juan%20Carlos%20Nav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edores"/>
      <sheetName val="Rob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C35B-2247-40C1-9CA9-4C6FC375A207}">
  <dimension ref="A1:G18"/>
  <sheetViews>
    <sheetView workbookViewId="0">
      <selection sqref="A1:G13"/>
    </sheetView>
  </sheetViews>
  <sheetFormatPr defaultColWidth="11.42578125" defaultRowHeight="15"/>
  <sheetData>
    <row r="1" spans="1:7">
      <c r="A1" t="s">
        <v>0</v>
      </c>
    </row>
    <row r="4" spans="1:7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>
      <c r="A5" t="s">
        <v>7</v>
      </c>
      <c r="B5">
        <v>50</v>
      </c>
      <c r="C5" s="1">
        <v>56</v>
      </c>
      <c r="D5" s="1">
        <v>53.2</v>
      </c>
      <c r="E5" s="1">
        <v>58.52</v>
      </c>
      <c r="F5" s="1">
        <v>55.594000000000001</v>
      </c>
      <c r="G5" s="1">
        <v>63.93</v>
      </c>
    </row>
    <row r="6" spans="1:7">
      <c r="A6" t="s">
        <v>8</v>
      </c>
      <c r="B6">
        <v>45</v>
      </c>
    </row>
    <row r="7" spans="1:7">
      <c r="A7" t="s">
        <v>9</v>
      </c>
      <c r="B7">
        <v>20</v>
      </c>
    </row>
    <row r="8" spans="1:7">
      <c r="A8" t="s">
        <v>10</v>
      </c>
      <c r="B8">
        <v>80</v>
      </c>
    </row>
    <row r="9" spans="1:7">
      <c r="A9" t="s">
        <v>11</v>
      </c>
      <c r="B9">
        <v>60</v>
      </c>
    </row>
    <row r="10" spans="1:7">
      <c r="A10" t="s">
        <v>12</v>
      </c>
      <c r="B10">
        <v>30</v>
      </c>
    </row>
    <row r="11" spans="1:7">
      <c r="A11" t="s">
        <v>13</v>
      </c>
      <c r="B11">
        <v>50</v>
      </c>
    </row>
    <row r="12" spans="1:7">
      <c r="A12" t="s">
        <v>14</v>
      </c>
      <c r="B12">
        <v>60</v>
      </c>
    </row>
    <row r="18" ht="15.9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78AB-D951-45FD-B032-4C22EDBB9771}">
  <dimension ref="A1:L14"/>
  <sheetViews>
    <sheetView topLeftCell="F1" workbookViewId="0">
      <selection activeCell="K6" sqref="K6"/>
    </sheetView>
  </sheetViews>
  <sheetFormatPr defaultColWidth="11.42578125" defaultRowHeight="15"/>
  <sheetData>
    <row r="1" spans="1:12">
      <c r="A1" t="s">
        <v>0</v>
      </c>
    </row>
    <row r="4" spans="1:1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</row>
    <row r="5" spans="1:12">
      <c r="A5" t="s">
        <v>7</v>
      </c>
      <c r="B5">
        <v>50</v>
      </c>
      <c r="C5" s="1">
        <f>B5+B5*12%</f>
        <v>56</v>
      </c>
      <c r="D5" s="2">
        <f>C5*0.95</f>
        <v>53.199999999999996</v>
      </c>
      <c r="E5" s="3">
        <f>D5*1.1</f>
        <v>58.52</v>
      </c>
      <c r="F5" s="1">
        <f>E5*0.95</f>
        <v>55.594000000000001</v>
      </c>
      <c r="G5" s="1">
        <f>F5*1.15</f>
        <v>63.933099999999996</v>
      </c>
      <c r="H5">
        <f>SUM(B5:G5)</f>
        <v>337.24710000000005</v>
      </c>
      <c r="I5">
        <v>1.5</v>
      </c>
      <c r="J5" s="5">
        <f>H5*I5</f>
        <v>505.87065000000007</v>
      </c>
      <c r="K5" s="5">
        <f>J5*$B$14</f>
        <v>106.2328365</v>
      </c>
      <c r="L5" s="5">
        <f>J5+K5</f>
        <v>612.10348650000003</v>
      </c>
    </row>
    <row r="6" spans="1:12">
      <c r="A6" t="s">
        <v>8</v>
      </c>
      <c r="B6">
        <v>45</v>
      </c>
      <c r="I6">
        <v>2.1</v>
      </c>
      <c r="J6">
        <f>I6+I6*12%</f>
        <v>2.3520000000000003</v>
      </c>
      <c r="K6">
        <f>J6*0.95</f>
        <v>2.2344000000000004</v>
      </c>
      <c r="L6">
        <f>K6*1.1</f>
        <v>2.4578400000000005</v>
      </c>
    </row>
    <row r="7" spans="1:12">
      <c r="A7" t="s">
        <v>9</v>
      </c>
      <c r="B7">
        <v>20</v>
      </c>
      <c r="I7">
        <v>1.65</v>
      </c>
      <c r="J7">
        <f t="shared" ref="J7:J12" si="0">I7+I7*12%</f>
        <v>1.8479999999999999</v>
      </c>
      <c r="K7">
        <f t="shared" ref="K7:K12" si="1">J7*0.95</f>
        <v>1.7555999999999998</v>
      </c>
      <c r="L7">
        <f t="shared" ref="L7:L12" si="2">K7*1.1</f>
        <v>1.93116</v>
      </c>
    </row>
    <row r="8" spans="1:12">
      <c r="A8" t="s">
        <v>10</v>
      </c>
      <c r="B8">
        <v>80</v>
      </c>
      <c r="I8">
        <v>0.9</v>
      </c>
      <c r="J8">
        <f t="shared" si="0"/>
        <v>1.008</v>
      </c>
      <c r="K8">
        <f t="shared" si="1"/>
        <v>0.95760000000000001</v>
      </c>
      <c r="L8">
        <f t="shared" si="2"/>
        <v>1.0533600000000001</v>
      </c>
    </row>
    <row r="9" spans="1:12">
      <c r="A9" t="s">
        <v>11</v>
      </c>
      <c r="B9">
        <v>60</v>
      </c>
      <c r="I9">
        <v>1.68</v>
      </c>
      <c r="J9">
        <f t="shared" si="0"/>
        <v>1.8815999999999999</v>
      </c>
      <c r="K9">
        <f t="shared" si="1"/>
        <v>1.7875199999999998</v>
      </c>
      <c r="L9">
        <f t="shared" si="2"/>
        <v>1.966272</v>
      </c>
    </row>
    <row r="10" spans="1:12">
      <c r="A10" t="s">
        <v>12</v>
      </c>
      <c r="B10">
        <v>30</v>
      </c>
      <c r="I10">
        <v>2.16</v>
      </c>
      <c r="J10">
        <f t="shared" si="0"/>
        <v>2.4192</v>
      </c>
      <c r="K10">
        <f t="shared" si="1"/>
        <v>2.2982399999999998</v>
      </c>
      <c r="L10">
        <f t="shared" si="2"/>
        <v>2.5280640000000001</v>
      </c>
    </row>
    <row r="11" spans="1:12">
      <c r="A11" t="s">
        <v>13</v>
      </c>
      <c r="B11">
        <v>50</v>
      </c>
      <c r="I11">
        <v>0.87</v>
      </c>
      <c r="J11">
        <f t="shared" si="0"/>
        <v>0.97439999999999993</v>
      </c>
      <c r="K11">
        <f t="shared" si="1"/>
        <v>0.92567999999999995</v>
      </c>
      <c r="L11">
        <f t="shared" si="2"/>
        <v>1.018248</v>
      </c>
    </row>
    <row r="12" spans="1:12">
      <c r="A12" t="s">
        <v>14</v>
      </c>
      <c r="B12">
        <v>60</v>
      </c>
      <c r="I12">
        <v>2.4</v>
      </c>
      <c r="J12">
        <f t="shared" si="0"/>
        <v>2.6879999999999997</v>
      </c>
      <c r="K12">
        <f t="shared" si="1"/>
        <v>2.5535999999999994</v>
      </c>
      <c r="L12">
        <f t="shared" si="2"/>
        <v>2.8089599999999995</v>
      </c>
    </row>
    <row r="14" spans="1:12">
      <c r="B14" s="4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E9F7-BA0C-4C41-B51D-D36E3A169962}">
  <dimension ref="A1:H13"/>
  <sheetViews>
    <sheetView tabSelected="1" workbookViewId="0">
      <selection activeCell="F14" sqref="F14"/>
    </sheetView>
  </sheetViews>
  <sheetFormatPr defaultColWidth="11.42578125" defaultRowHeight="15"/>
  <sheetData>
    <row r="1" spans="1:8">
      <c r="A1" t="s">
        <v>20</v>
      </c>
    </row>
    <row r="2" spans="1:8">
      <c r="A2" t="s">
        <v>21</v>
      </c>
    </row>
    <row r="4" spans="1:8">
      <c r="A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</row>
    <row r="6" spans="1:8">
      <c r="A6" t="s">
        <v>29</v>
      </c>
      <c r="C6">
        <v>15200</v>
      </c>
      <c r="D6">
        <v>18000</v>
      </c>
      <c r="E6">
        <v>19000</v>
      </c>
      <c r="F6">
        <v>21600</v>
      </c>
      <c r="G6">
        <f>SUM(C6:F6)</f>
        <v>73800</v>
      </c>
      <c r="H6">
        <f>AVERAGE(C6:F6)</f>
        <v>18450</v>
      </c>
    </row>
    <row r="7" spans="1:8">
      <c r="A7" t="s">
        <v>30</v>
      </c>
      <c r="C7">
        <v>1000</v>
      </c>
      <c r="D7">
        <v>15000</v>
      </c>
      <c r="E7">
        <v>17500</v>
      </c>
      <c r="F7">
        <v>2000</v>
      </c>
      <c r="G7">
        <f>SUM(C7:F7)</f>
        <v>35500</v>
      </c>
      <c r="H7">
        <f>AVERAGE(C7:F7)</f>
        <v>8875</v>
      </c>
    </row>
    <row r="8" spans="1:8">
      <c r="A8" t="s">
        <v>31</v>
      </c>
      <c r="C8">
        <v>15300</v>
      </c>
      <c r="D8">
        <v>17000</v>
      </c>
      <c r="E8">
        <v>20000</v>
      </c>
      <c r="F8">
        <v>21500</v>
      </c>
      <c r="G8">
        <f>SUM(C8:F8)</f>
        <v>73800</v>
      </c>
      <c r="H8">
        <f>AVERAGE(C8:F8)</f>
        <v>18450</v>
      </c>
    </row>
    <row r="9" spans="1:8">
      <c r="A9" t="s">
        <v>32</v>
      </c>
      <c r="C9">
        <v>9500</v>
      </c>
      <c r="D9">
        <v>12000</v>
      </c>
      <c r="E9">
        <v>11000</v>
      </c>
      <c r="F9">
        <v>15000</v>
      </c>
      <c r="G9">
        <f>SUM(C9:F9)</f>
        <v>47500</v>
      </c>
      <c r="H9">
        <f>AVERAGE(C9:F9)</f>
        <v>11875</v>
      </c>
    </row>
    <row r="11" spans="1:8">
      <c r="A11" t="s">
        <v>27</v>
      </c>
      <c r="C11">
        <f>SUM(C6:C10)</f>
        <v>41000</v>
      </c>
      <c r="D11">
        <f>SUM(D6:D10)</f>
        <v>62000</v>
      </c>
      <c r="E11">
        <f>SUM(E6:E9)</f>
        <v>67500</v>
      </c>
      <c r="F11">
        <f>SUM(F6:F9)</f>
        <v>60100</v>
      </c>
    </row>
    <row r="12" spans="1:8">
      <c r="A12" t="s">
        <v>33</v>
      </c>
      <c r="C12">
        <f>MAX(C6:C9)</f>
        <v>15300</v>
      </c>
      <c r="D12">
        <f>MAX(D6:D9)</f>
        <v>18000</v>
      </c>
      <c r="E12">
        <f>MAX(E6:E9)</f>
        <v>20000</v>
      </c>
      <c r="F12">
        <f>MAX(F6:F9)</f>
        <v>21600</v>
      </c>
    </row>
    <row r="13" spans="1:8">
      <c r="A13" t="s">
        <v>34</v>
      </c>
      <c r="C13">
        <f>MIN(C6:C10)</f>
        <v>1000</v>
      </c>
      <c r="D13">
        <f>MIN(D6:D10)</f>
        <v>12000</v>
      </c>
      <c r="E13">
        <f>MIN(E6:E10)</f>
        <v>11000</v>
      </c>
      <c r="F13">
        <f>MIN(F6:F10)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2021-01-29T08:29:43Z</dcterms:created>
  <dcterms:modified xsi:type="dcterms:W3CDTF">2022-04-20T09:37:53Z</dcterms:modified>
  <cp:category/>
  <cp:contentStatus/>
</cp:coreProperties>
</file>