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1" documentId="8_{7AB78D9B-A375-45FB-96E2-89FF0B0FA246}" xr6:coauthVersionLast="47" xr6:coauthVersionMax="47" xr10:uidLastSave="{35E4290A-0370-49D4-B1F2-226C7FC81716}"/>
  <bookViews>
    <workbookView xWindow="2865" yWindow="4200" windowWidth="21600" windowHeight="11385" firstSheet="12" activeTab="2" xr2:uid="{5469669A-C319-429B-B52D-EF4C21BC6979}"/>
  </bookViews>
  <sheets>
    <sheet name="Operaciones matemáticas" sheetId="1" r:id="rId1"/>
    <sheet name="Arrastrar" sheetId="2" r:id="rId2"/>
    <sheet name="Tipos de suma" sheetId="4" r:id="rId3"/>
    <sheet name="Autosumas" sheetId="5" r:id="rId4"/>
    <sheet name="SUMA" sheetId="6" r:id="rId5"/>
    <sheet name="RESTA" sheetId="7" r:id="rId6"/>
    <sheet name="Copia y arrastra" sheetId="3" r:id="rId7"/>
    <sheet name="MULTIPLICACIÓN" sheetId="8" r:id="rId8"/>
    <sheet name="Presupuesto" sheetId="13" r:id="rId9"/>
    <sheet name="Porcentajes" sheetId="9" r:id="rId10"/>
    <sheet name="Sumar porcentajes" sheetId="10" r:id="rId11"/>
    <sheet name="Restar porcentajes" sheetId="11" r:id="rId12"/>
    <sheet name="IVA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2" l="1"/>
  <c r="F5" i="13"/>
  <c r="F6" i="13"/>
  <c r="F7" i="13"/>
  <c r="C9" i="13"/>
  <c r="D9" i="13"/>
  <c r="E9" i="13"/>
  <c r="F9" i="13"/>
  <c r="C16" i="13"/>
  <c r="D16" i="13"/>
  <c r="C18" i="13"/>
  <c r="D18" i="13"/>
  <c r="C6" i="12"/>
  <c r="C3" i="11"/>
  <c r="C4" i="11"/>
  <c r="C5" i="11"/>
  <c r="C6" i="11"/>
  <c r="C7" i="11"/>
  <c r="C8" i="11"/>
  <c r="C2" i="11"/>
  <c r="C3" i="10"/>
  <c r="C4" i="10"/>
  <c r="C5" i="10"/>
  <c r="C6" i="10"/>
  <c r="C7" i="10"/>
  <c r="C8" i="10"/>
  <c r="C2" i="10"/>
  <c r="C3" i="9"/>
  <c r="C4" i="9"/>
  <c r="C5" i="9"/>
  <c r="C6" i="9"/>
  <c r="C7" i="9"/>
  <c r="C8" i="9"/>
  <c r="C2" i="9"/>
  <c r="D2" i="8"/>
  <c r="D3" i="8"/>
  <c r="D4" i="8"/>
  <c r="D5" i="8"/>
  <c r="D6" i="8"/>
  <c r="D1" i="8"/>
  <c r="B5" i="6"/>
  <c r="C5" i="6"/>
  <c r="D5" i="6"/>
  <c r="E5" i="6"/>
  <c r="F5" i="6"/>
  <c r="A5" i="6"/>
  <c r="B5" i="7"/>
  <c r="C5" i="7"/>
  <c r="D5" i="7"/>
  <c r="E5" i="7"/>
  <c r="F5" i="7"/>
  <c r="A5" i="7"/>
  <c r="F16" i="5"/>
  <c r="F17" i="5"/>
  <c r="F18" i="5"/>
  <c r="F19" i="5"/>
  <c r="F20" i="5"/>
  <c r="F15" i="5"/>
  <c r="B11" i="5"/>
  <c r="C11" i="5"/>
  <c r="D11" i="5"/>
  <c r="E11" i="5"/>
  <c r="F11" i="5"/>
  <c r="A11" i="5"/>
  <c r="B5" i="5"/>
  <c r="C5" i="5"/>
  <c r="D5" i="5"/>
  <c r="E5" i="5"/>
  <c r="F5" i="5"/>
  <c r="A5" i="5"/>
  <c r="E19" i="4"/>
  <c r="D19" i="4"/>
  <c r="C19" i="4"/>
  <c r="B19" i="4"/>
  <c r="D9" i="4"/>
  <c r="D22" i="4" s="1"/>
  <c r="C9" i="4"/>
  <c r="C22" i="4" s="1"/>
  <c r="E9" i="4"/>
  <c r="E22" i="4" s="1"/>
  <c r="B9" i="4"/>
  <c r="B22" i="4" s="1"/>
  <c r="E20" i="3"/>
  <c r="E19" i="3"/>
  <c r="E18" i="3"/>
  <c r="E17" i="3"/>
  <c r="G11" i="3"/>
  <c r="G10" i="3"/>
  <c r="G9" i="3"/>
  <c r="G8" i="3"/>
  <c r="F11" i="3"/>
  <c r="F10" i="3"/>
  <c r="F9" i="3"/>
  <c r="F8" i="3"/>
  <c r="C11" i="3"/>
  <c r="C10" i="3"/>
  <c r="C8" i="3"/>
  <c r="C9" i="3"/>
  <c r="B11" i="3"/>
  <c r="B10" i="3"/>
  <c r="B9" i="3"/>
  <c r="B8" i="3"/>
  <c r="D10" i="2"/>
  <c r="C10" i="2"/>
  <c r="D6" i="2"/>
  <c r="C6" i="2"/>
  <c r="C16" i="1"/>
  <c r="C12" i="1"/>
  <c r="C8" i="1"/>
  <c r="C4" i="1"/>
</calcChain>
</file>

<file path=xl/sharedStrings.xml><?xml version="1.0" encoding="utf-8"?>
<sst xmlns="http://schemas.openxmlformats.org/spreadsheetml/2006/main" count="93" uniqueCount="74">
  <si>
    <t>Suma</t>
  </si>
  <si>
    <t>Helado</t>
  </si>
  <si>
    <t>Chocolate</t>
  </si>
  <si>
    <t>Total</t>
  </si>
  <si>
    <t>Resta</t>
  </si>
  <si>
    <t>Ingresos</t>
  </si>
  <si>
    <t>Gastos</t>
  </si>
  <si>
    <t>Balance</t>
  </si>
  <si>
    <t>Multiplicación</t>
  </si>
  <si>
    <t>Litros</t>
  </si>
  <si>
    <t>Precio/litro</t>
  </si>
  <si>
    <t>División</t>
  </si>
  <si>
    <t>Cena</t>
  </si>
  <si>
    <t>Invitados</t>
  </si>
  <si>
    <t>Precio/invitado</t>
  </si>
  <si>
    <t>Tipo de dato</t>
  </si>
  <si>
    <t>Acciones a realizar:</t>
  </si>
  <si>
    <t>Resultado</t>
  </si>
  <si>
    <t>Arrastrar</t>
  </si>
  <si>
    <t>TEXTO</t>
  </si>
  <si>
    <t>Escribir vuestro nombre:</t>
  </si>
  <si>
    <t>Juan Carlos</t>
  </si>
  <si>
    <t>NÚMEROS</t>
  </si>
  <si>
    <t>Escribir el año de vuestro nacimiento:</t>
  </si>
  <si>
    <t>FÓRMULAS</t>
  </si>
  <si>
    <t>Escribir la suma de los números 1 y 2</t>
  </si>
  <si>
    <t>FUNCIONES</t>
  </si>
  <si>
    <t>Utilizando la función autosuma volver a sumar los dos valores</t>
  </si>
  <si>
    <t>ELEMENTOS DE DIBUJO</t>
  </si>
  <si>
    <t>Introducir un cuadro de texto que ponga vuesto nombre</t>
  </si>
  <si>
    <t>Presupuesto personal en euros</t>
  </si>
  <si>
    <t>Trimestre 1</t>
  </si>
  <si>
    <t>Trimestre 2</t>
  </si>
  <si>
    <t>Trimestre 3</t>
  </si>
  <si>
    <t>Trimestre 4</t>
  </si>
  <si>
    <t>Sueldo de Pedro</t>
  </si>
  <si>
    <t>Sueldo de EVA</t>
  </si>
  <si>
    <t>Venta de bienes</t>
  </si>
  <si>
    <t>Derechos</t>
  </si>
  <si>
    <t>Clases</t>
  </si>
  <si>
    <t>Alquiler</t>
  </si>
  <si>
    <t>Calefacción</t>
  </si>
  <si>
    <t>Electricidad</t>
  </si>
  <si>
    <t>Agua</t>
  </si>
  <si>
    <t>Cuota del coche</t>
  </si>
  <si>
    <t>Interes del coche</t>
  </si>
  <si>
    <t>Escuela de Andrés</t>
  </si>
  <si>
    <t>CUADRADOS</t>
  </si>
  <si>
    <t>CÍRCULOS</t>
  </si>
  <si>
    <t>RADIO</t>
  </si>
  <si>
    <t>ÁREA</t>
  </si>
  <si>
    <t>PERÍMETRO</t>
  </si>
  <si>
    <t>CILINDROS</t>
  </si>
  <si>
    <t>ALTURA</t>
  </si>
  <si>
    <t>PRESUPUESTO MENSUAL</t>
  </si>
  <si>
    <t>GASTOS</t>
  </si>
  <si>
    <t>MENSUAL</t>
  </si>
  <si>
    <t>ANUAL</t>
  </si>
  <si>
    <t>POR PERSONA Y MES Y AÑO</t>
  </si>
  <si>
    <t>Comida y bebida mensual</t>
  </si>
  <si>
    <t>Hipoteca del hogar</t>
  </si>
  <si>
    <t>Otros gastos varios</t>
  </si>
  <si>
    <t>TOTAL DE GASTOS</t>
  </si>
  <si>
    <t>INGRESOS</t>
  </si>
  <si>
    <t>Sueldo del mes</t>
  </si>
  <si>
    <t>Otros Ingresos</t>
  </si>
  <si>
    <t>TOTAL DE INGRESOS</t>
  </si>
  <si>
    <t>CÁLCULO DIFERENCIA</t>
  </si>
  <si>
    <t>Cantidad</t>
  </si>
  <si>
    <t>Porcentaje</t>
  </si>
  <si>
    <t>Cálculo del precio con IVA</t>
  </si>
  <si>
    <t>Precio sin IVA</t>
  </si>
  <si>
    <t>IVA</t>
  </si>
  <si>
    <t>Precio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</si>
</sst>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"/>
    <numFmt numFmtId="165" formatCode="_-* #,##0\ &quot;€&quot;_-;\-* #,##0\ &quot;€&quot;_-;_-* &quot;-&quot;??\ &quot;€&quot;_-;_-@_-"/>
    <numFmt numFmtId="166" formatCode="_-* #,##0\ [$€-C0A]_-;\-* #,##0\ [$€-C0A]_-;_-* &quot;-&quot;??\ [$€-C0A]_-;_-@_-"/>
  </numFmts>
  <fonts count="8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2" borderId="1" xfId="1" applyAlignment="1">
      <alignment horizontal="center"/>
    </xf>
    <xf numFmtId="164" fontId="1" fillId="2" borderId="1" xfId="1" applyNumberFormat="1" applyAlignment="1">
      <alignment horizontal="center"/>
    </xf>
    <xf numFmtId="9" fontId="0" fillId="0" borderId="0" xfId="0" applyNumberFormat="1"/>
    <xf numFmtId="0" fontId="5" fillId="0" borderId="0" xfId="0" applyFont="1"/>
    <xf numFmtId="165" fontId="0" fillId="0" borderId="0" xfId="2" applyNumberFormat="1" applyFont="1"/>
    <xf numFmtId="166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1" fillId="2" borderId="1" xfId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Moneda" xfId="2" builtinId="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11</xdr:row>
      <xdr:rowOff>52387</xdr:rowOff>
    </xdr:from>
    <xdr:to>
      <xdr:col>2</xdr:col>
      <xdr:colOff>609600</xdr:colOff>
      <xdr:row>11</xdr:row>
      <xdr:rowOff>276225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39C06A3-D584-48E0-998C-64E521CEC73D}"/>
            </a:ext>
          </a:extLst>
        </xdr:cNvPr>
        <xdr:cNvSpPr txBox="1"/>
      </xdr:nvSpPr>
      <xdr:spPr>
        <a:xfrm>
          <a:off x="4657725" y="2147887"/>
          <a:ext cx="561975" cy="2238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Juan Carlos</a:t>
          </a:r>
        </a:p>
      </xdr:txBody>
    </xdr:sp>
    <xdr:clientData/>
  </xdr:twoCellAnchor>
  <xdr:oneCellAnchor>
    <xdr:from>
      <xdr:col>8</xdr:col>
      <xdr:colOff>123825</xdr:colOff>
      <xdr:row>13</xdr:row>
      <xdr:rowOff>76200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703D26C-2F23-413E-AD31-BCDEEAE1B5BC}"/>
            </a:ext>
          </a:extLst>
        </xdr:cNvPr>
        <xdr:cNvSpPr txBox="1"/>
      </xdr:nvSpPr>
      <xdr:spPr>
        <a:xfrm>
          <a:off x="9305925" y="2743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3</xdr:col>
      <xdr:colOff>47625</xdr:colOff>
      <xdr:row>11</xdr:row>
      <xdr:rowOff>52387</xdr:rowOff>
    </xdr:from>
    <xdr:to>
      <xdr:col>3</xdr:col>
      <xdr:colOff>609600</xdr:colOff>
      <xdr:row>11</xdr:row>
      <xdr:rowOff>276225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39BFB3B-078D-4729-AAF5-FB712ED668FB}"/>
            </a:ext>
          </a:extLst>
        </xdr:cNvPr>
        <xdr:cNvSpPr txBox="1"/>
      </xdr:nvSpPr>
      <xdr:spPr>
        <a:xfrm>
          <a:off x="4657725" y="2147887"/>
          <a:ext cx="561975" cy="2238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Juan Carlos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614A-ADC9-4156-8B24-24EE73785C99}">
  <dimension ref="A2:C16"/>
  <sheetViews>
    <sheetView workbookViewId="0">
      <selection activeCell="D25" sqref="D25"/>
    </sheetView>
  </sheetViews>
  <sheetFormatPr defaultColWidth="11.42578125" defaultRowHeight="15"/>
  <cols>
    <col min="1" max="1" width="15.140625" customWidth="1"/>
    <col min="2" max="2" width="16.7109375" customWidth="1"/>
    <col min="3" max="3" width="12.5703125" bestFit="1" customWidth="1"/>
  </cols>
  <sheetData>
    <row r="2" spans="1:3">
      <c r="A2" s="2" t="s">
        <v>0</v>
      </c>
      <c r="B2" t="s">
        <v>1</v>
      </c>
      <c r="C2">
        <v>25</v>
      </c>
    </row>
    <row r="3" spans="1:3">
      <c r="A3" s="2"/>
      <c r="B3" t="s">
        <v>2</v>
      </c>
      <c r="C3">
        <v>20</v>
      </c>
    </row>
    <row r="4" spans="1:3">
      <c r="A4" s="2"/>
      <c r="B4" t="s">
        <v>3</v>
      </c>
      <c r="C4">
        <f>SUM(C2:C3)</f>
        <v>45</v>
      </c>
    </row>
    <row r="5" spans="1:3">
      <c r="A5" s="2"/>
    </row>
    <row r="6" spans="1:3">
      <c r="A6" s="2" t="s">
        <v>4</v>
      </c>
      <c r="B6" t="s">
        <v>5</v>
      </c>
      <c r="C6">
        <v>20000</v>
      </c>
    </row>
    <row r="7" spans="1:3">
      <c r="A7" s="2"/>
      <c r="B7" t="s">
        <v>6</v>
      </c>
      <c r="C7">
        <v>14500</v>
      </c>
    </row>
    <row r="8" spans="1:3">
      <c r="A8" s="2"/>
      <c r="B8" t="s">
        <v>7</v>
      </c>
      <c r="C8" t="str">
        <f>IMSUB(C6,C7)</f>
        <v>5500</v>
      </c>
    </row>
    <row r="9" spans="1:3">
      <c r="A9" s="2"/>
    </row>
    <row r="10" spans="1:3">
      <c r="A10" s="3" t="s">
        <v>8</v>
      </c>
      <c r="B10" t="s">
        <v>9</v>
      </c>
      <c r="C10">
        <v>56</v>
      </c>
    </row>
    <row r="11" spans="1:3">
      <c r="A11" s="2"/>
      <c r="B11" t="s">
        <v>10</v>
      </c>
      <c r="C11">
        <v>14500</v>
      </c>
    </row>
    <row r="12" spans="1:3">
      <c r="A12" s="2"/>
      <c r="B12" t="s">
        <v>3</v>
      </c>
      <c r="C12">
        <f>PRODUCT(C10,C11)</f>
        <v>812000</v>
      </c>
    </row>
    <row r="13" spans="1:3">
      <c r="A13" s="2"/>
    </row>
    <row r="14" spans="1:3">
      <c r="A14" s="2" t="s">
        <v>11</v>
      </c>
      <c r="B14" t="s">
        <v>12</v>
      </c>
      <c r="C14">
        <v>1100</v>
      </c>
    </row>
    <row r="15" spans="1:3">
      <c r="B15" t="s">
        <v>13</v>
      </c>
      <c r="C15">
        <v>15</v>
      </c>
    </row>
    <row r="16" spans="1:3" ht="30">
      <c r="B16" s="1" t="s">
        <v>14</v>
      </c>
      <c r="C16" s="4">
        <f>C14/C15</f>
        <v>73.333333333333329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4357-D556-4B6C-ACC5-A9ADCA9FA04B}">
  <dimension ref="A1:D12"/>
  <sheetViews>
    <sheetView workbookViewId="0">
      <selection activeCell="B8" sqref="B8"/>
    </sheetView>
  </sheetViews>
  <sheetFormatPr defaultColWidth="11.42578125" defaultRowHeight="15"/>
  <cols>
    <col min="1" max="1" width="13.140625" customWidth="1"/>
    <col min="2" max="2" width="56" customWidth="1"/>
  </cols>
  <sheetData>
    <row r="1" spans="1:4">
      <c r="A1" s="5" t="s">
        <v>15</v>
      </c>
      <c r="B1" s="6" t="s">
        <v>16</v>
      </c>
      <c r="C1" s="5" t="s">
        <v>17</v>
      </c>
      <c r="D1" s="5" t="s">
        <v>18</v>
      </c>
    </row>
    <row r="2" spans="1:4">
      <c r="A2" s="2" t="s">
        <v>19</v>
      </c>
      <c r="B2" t="s">
        <v>20</v>
      </c>
      <c r="C2" t="s">
        <v>21</v>
      </c>
      <c r="D2" t="s">
        <v>21</v>
      </c>
    </row>
    <row r="3" spans="1:4">
      <c r="A3" s="2"/>
    </row>
    <row r="4" spans="1:4">
      <c r="A4" s="2" t="s">
        <v>22</v>
      </c>
      <c r="B4" t="s">
        <v>23</v>
      </c>
      <c r="C4">
        <v>2004</v>
      </c>
      <c r="D4">
        <v>2004</v>
      </c>
    </row>
    <row r="5" spans="1:4">
      <c r="A5" s="2"/>
    </row>
    <row r="6" spans="1:4">
      <c r="A6" s="2" t="s">
        <v>24</v>
      </c>
      <c r="B6" t="s">
        <v>25</v>
      </c>
      <c r="C6">
        <f>1+2</f>
        <v>3</v>
      </c>
      <c r="D6">
        <f>1+2</f>
        <v>3</v>
      </c>
    </row>
    <row r="7" spans="1:4">
      <c r="A7" s="2"/>
    </row>
    <row r="8" spans="1:4">
      <c r="A8" s="2" t="s">
        <v>26</v>
      </c>
      <c r="C8">
        <v>1</v>
      </c>
      <c r="D8">
        <v>1</v>
      </c>
    </row>
    <row r="9" spans="1:4">
      <c r="A9" s="2"/>
      <c r="C9">
        <v>2</v>
      </c>
      <c r="D9">
        <v>2</v>
      </c>
    </row>
    <row r="10" spans="1:4">
      <c r="A10" s="2"/>
      <c r="B10" t="s">
        <v>27</v>
      </c>
      <c r="C10">
        <f>SUM(C8:C9)</f>
        <v>3</v>
      </c>
      <c r="D10">
        <f>SUM(D8:D9)</f>
        <v>3</v>
      </c>
    </row>
    <row r="11" spans="1:4">
      <c r="A11" s="2"/>
    </row>
    <row r="12" spans="1:4" ht="30">
      <c r="A12" s="3" t="s">
        <v>28</v>
      </c>
      <c r="B12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9420-5A64-44D4-AB62-35C6E1F3E252}">
  <dimension ref="A1:E22"/>
  <sheetViews>
    <sheetView workbookViewId="0">
      <selection activeCell="C35" sqref="C35"/>
    </sheetView>
  </sheetViews>
  <sheetFormatPr defaultColWidth="11.42578125" defaultRowHeight="15"/>
  <cols>
    <col min="1" max="1" width="34.42578125" customWidth="1"/>
  </cols>
  <sheetData>
    <row r="1" spans="1:5">
      <c r="A1" t="s">
        <v>30</v>
      </c>
    </row>
    <row r="2" spans="1:5">
      <c r="B2" t="s">
        <v>31</v>
      </c>
      <c r="C2" t="s">
        <v>32</v>
      </c>
      <c r="D2" t="s">
        <v>33</v>
      </c>
      <c r="E2" t="s">
        <v>34</v>
      </c>
    </row>
    <row r="3" spans="1:5">
      <c r="A3" t="s">
        <v>5</v>
      </c>
    </row>
    <row r="4" spans="1:5">
      <c r="A4" t="s">
        <v>35</v>
      </c>
      <c r="B4">
        <v>13000</v>
      </c>
      <c r="C4">
        <v>13000</v>
      </c>
      <c r="D4">
        <v>13000</v>
      </c>
      <c r="E4">
        <v>13000</v>
      </c>
    </row>
    <row r="5" spans="1:5">
      <c r="A5" t="s">
        <v>36</v>
      </c>
      <c r="B5">
        <v>13500</v>
      </c>
      <c r="C5">
        <v>13500</v>
      </c>
      <c r="D5">
        <v>13500</v>
      </c>
      <c r="E5">
        <v>13500</v>
      </c>
    </row>
    <row r="6" spans="1:5">
      <c r="A6" t="s">
        <v>37</v>
      </c>
      <c r="B6">
        <v>200</v>
      </c>
    </row>
    <row r="7" spans="1:5">
      <c r="A7" t="s">
        <v>38</v>
      </c>
      <c r="B7">
        <v>600</v>
      </c>
      <c r="C7">
        <v>100</v>
      </c>
      <c r="D7">
        <v>750</v>
      </c>
      <c r="E7">
        <v>540</v>
      </c>
    </row>
    <row r="8" spans="1:5">
      <c r="A8" t="s">
        <v>39</v>
      </c>
      <c r="B8">
        <v>720</v>
      </c>
      <c r="D8">
        <v>690</v>
      </c>
      <c r="E8">
        <v>800</v>
      </c>
    </row>
    <row r="9" spans="1:5">
      <c r="A9" t="s">
        <v>3</v>
      </c>
      <c r="B9">
        <f>B4+B5+B7+B8</f>
        <v>27820</v>
      </c>
      <c r="C9">
        <f>SUM(C4:C8)</f>
        <v>26600</v>
      </c>
      <c r="D9">
        <f>SUM(D4:D8)</f>
        <v>27940</v>
      </c>
      <c r="E9">
        <f>E4+E5+E7+E8</f>
        <v>27840</v>
      </c>
    </row>
    <row r="11" spans="1:5">
      <c r="A11" t="s">
        <v>6</v>
      </c>
    </row>
    <row r="12" spans="1:5">
      <c r="A12" t="s">
        <v>40</v>
      </c>
      <c r="B12">
        <v>2350</v>
      </c>
      <c r="C12">
        <v>2350</v>
      </c>
      <c r="D12">
        <v>2350</v>
      </c>
      <c r="E12">
        <v>2350</v>
      </c>
    </row>
    <row r="13" spans="1:5">
      <c r="A13" t="s">
        <v>41</v>
      </c>
      <c r="B13">
        <v>890</v>
      </c>
      <c r="C13">
        <v>460</v>
      </c>
      <c r="D13">
        <v>395</v>
      </c>
      <c r="E13">
        <v>770</v>
      </c>
    </row>
    <row r="14" spans="1:5">
      <c r="A14" t="s">
        <v>42</v>
      </c>
      <c r="B14">
        <v>800</v>
      </c>
      <c r="C14">
        <v>800</v>
      </c>
      <c r="D14">
        <v>800</v>
      </c>
      <c r="E14">
        <v>800</v>
      </c>
    </row>
    <row r="15" spans="1:5">
      <c r="A15" t="s">
        <v>43</v>
      </c>
      <c r="B15">
        <v>60</v>
      </c>
      <c r="C15">
        <v>60</v>
      </c>
      <c r="D15">
        <v>60</v>
      </c>
      <c r="E15">
        <v>60</v>
      </c>
    </row>
    <row r="16" spans="1:5">
      <c r="A16" t="s">
        <v>44</v>
      </c>
      <c r="B16">
        <v>1200</v>
      </c>
      <c r="C16">
        <v>1200</v>
      </c>
      <c r="D16">
        <v>1200</v>
      </c>
      <c r="E16">
        <v>1200</v>
      </c>
    </row>
    <row r="17" spans="1:5">
      <c r="A17" t="s">
        <v>45</v>
      </c>
      <c r="B17">
        <v>450</v>
      </c>
      <c r="C17">
        <v>450</v>
      </c>
      <c r="D17">
        <v>450</v>
      </c>
      <c r="E17">
        <v>450</v>
      </c>
    </row>
    <row r="18" spans="1:5">
      <c r="A18" t="s">
        <v>46</v>
      </c>
      <c r="B18">
        <v>180</v>
      </c>
      <c r="C18">
        <v>180</v>
      </c>
      <c r="D18">
        <v>180</v>
      </c>
      <c r="E18">
        <v>180</v>
      </c>
    </row>
    <row r="19" spans="1:5">
      <c r="A19" t="s">
        <v>3</v>
      </c>
      <c r="B19">
        <f>B12+B13+B14+B15+B16+B17+B18</f>
        <v>5930</v>
      </c>
      <c r="C19">
        <f>SUM(C12:C18)</f>
        <v>5500</v>
      </c>
      <c r="D19">
        <f>SUM(D11:D18)</f>
        <v>5435</v>
      </c>
      <c r="E19">
        <f>E12+E13+E14+E15+E16+E17+E18</f>
        <v>5810</v>
      </c>
    </row>
    <row r="22" spans="1:5">
      <c r="A22" t="s">
        <v>7</v>
      </c>
      <c r="B22">
        <f>B9+B19</f>
        <v>33750</v>
      </c>
      <c r="C22">
        <f>SUM(C9,C19)</f>
        <v>32100</v>
      </c>
      <c r="D22">
        <f>SUM(D9,D19)</f>
        <v>33375</v>
      </c>
      <c r="E22">
        <f>E9+E19</f>
        <v>33650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A167-2F4A-482F-A930-6C94396078F7}">
  <dimension ref="A1:F20"/>
  <sheetViews>
    <sheetView workbookViewId="0">
      <selection sqref="A1:F20"/>
    </sheetView>
  </sheetViews>
  <sheetFormatPr defaultColWidth="11.42578125" defaultRowHeight="15"/>
  <sheetData>
    <row r="1" spans="1:6">
      <c r="A1">
        <v>12</v>
      </c>
      <c r="B1">
        <v>45</v>
      </c>
      <c r="C1">
        <v>78</v>
      </c>
      <c r="D1">
        <v>36</v>
      </c>
      <c r="E1">
        <v>20</v>
      </c>
      <c r="F1">
        <v>55</v>
      </c>
    </row>
    <row r="2" spans="1:6">
      <c r="A2">
        <v>78</v>
      </c>
      <c r="B2">
        <v>89</v>
      </c>
      <c r="C2">
        <v>96</v>
      </c>
      <c r="D2">
        <v>63</v>
      </c>
      <c r="E2">
        <v>32</v>
      </c>
      <c r="F2">
        <v>21</v>
      </c>
    </row>
    <row r="3" spans="1:6">
      <c r="A3">
        <v>48</v>
      </c>
      <c r="B3">
        <v>89</v>
      </c>
      <c r="C3">
        <v>89</v>
      </c>
      <c r="D3">
        <v>15</v>
      </c>
      <c r="E3">
        <v>10</v>
      </c>
      <c r="F3">
        <v>58</v>
      </c>
    </row>
    <row r="4" spans="1:6">
      <c r="A4">
        <v>48</v>
      </c>
      <c r="B4">
        <v>63</v>
      </c>
      <c r="C4">
        <v>45</v>
      </c>
      <c r="D4">
        <v>44</v>
      </c>
      <c r="E4">
        <v>58</v>
      </c>
      <c r="F4">
        <v>42</v>
      </c>
    </row>
    <row r="5" spans="1:6">
      <c r="A5" s="2">
        <f>SUM(A1:A4)</f>
        <v>186</v>
      </c>
      <c r="B5" s="2">
        <f t="shared" ref="B5:F5" si="0">SUM(B1:B4)</f>
        <v>286</v>
      </c>
      <c r="C5" s="2">
        <f t="shared" si="0"/>
        <v>308</v>
      </c>
      <c r="D5" s="2">
        <f t="shared" si="0"/>
        <v>158</v>
      </c>
      <c r="E5" s="2">
        <f t="shared" si="0"/>
        <v>120</v>
      </c>
      <c r="F5" s="2">
        <f t="shared" si="0"/>
        <v>176</v>
      </c>
    </row>
    <row r="7" spans="1:6">
      <c r="A7">
        <v>12356</v>
      </c>
      <c r="B7">
        <v>4523</v>
      </c>
      <c r="C7">
        <v>36987</v>
      </c>
      <c r="D7">
        <v>488</v>
      </c>
      <c r="E7">
        <v>45287</v>
      </c>
      <c r="F7">
        <v>25287</v>
      </c>
    </row>
    <row r="8" spans="1:6">
      <c r="A8">
        <v>4587</v>
      </c>
      <c r="B8">
        <v>879</v>
      </c>
      <c r="C8">
        <v>4589</v>
      </c>
      <c r="D8">
        <v>459</v>
      </c>
      <c r="E8">
        <v>4582</v>
      </c>
      <c r="F8">
        <v>5874</v>
      </c>
    </row>
    <row r="9" spans="1:6">
      <c r="A9">
        <v>987</v>
      </c>
      <c r="B9">
        <v>45</v>
      </c>
      <c r="C9">
        <v>4258</v>
      </c>
      <c r="D9">
        <v>2668</v>
      </c>
      <c r="E9">
        <v>12547</v>
      </c>
      <c r="F9">
        <v>11212</v>
      </c>
    </row>
    <row r="10" spans="1:6">
      <c r="A10">
        <v>1258</v>
      </c>
      <c r="B10">
        <v>1258</v>
      </c>
      <c r="C10">
        <v>2200</v>
      </c>
      <c r="D10">
        <v>2587</v>
      </c>
      <c r="E10">
        <v>4587</v>
      </c>
      <c r="F10">
        <v>47558</v>
      </c>
    </row>
    <row r="11" spans="1:6">
      <c r="A11" s="2">
        <f>SUM(A7:A10)</f>
        <v>19188</v>
      </c>
      <c r="B11" s="2">
        <f t="shared" ref="B11:F11" si="1">SUM(B7:B10)</f>
        <v>6705</v>
      </c>
      <c r="C11" s="2">
        <f t="shared" si="1"/>
        <v>48034</v>
      </c>
      <c r="D11" s="2">
        <f t="shared" si="1"/>
        <v>6202</v>
      </c>
      <c r="E11" s="2">
        <f t="shared" si="1"/>
        <v>67003</v>
      </c>
      <c r="F11" s="2">
        <f t="shared" si="1"/>
        <v>89931</v>
      </c>
    </row>
    <row r="15" spans="1:6">
      <c r="A15">
        <v>789</v>
      </c>
      <c r="B15">
        <v>896</v>
      </c>
      <c r="C15">
        <v>963</v>
      </c>
      <c r="D15">
        <v>632</v>
      </c>
      <c r="E15">
        <v>321</v>
      </c>
      <c r="F15" s="2">
        <f>SUM(A15:E15)</f>
        <v>3601</v>
      </c>
    </row>
    <row r="16" spans="1:6">
      <c r="A16">
        <v>123</v>
      </c>
      <c r="B16">
        <v>236</v>
      </c>
      <c r="C16">
        <v>396</v>
      </c>
      <c r="D16">
        <v>698</v>
      </c>
      <c r="E16">
        <v>987</v>
      </c>
      <c r="F16" s="2">
        <f t="shared" ref="F16:F20" si="2">SUM(A16:E16)</f>
        <v>2440</v>
      </c>
    </row>
    <row r="17" spans="1:6">
      <c r="A17">
        <v>147</v>
      </c>
      <c r="B17">
        <v>478</v>
      </c>
      <c r="C17">
        <v>789</v>
      </c>
      <c r="D17">
        <v>789</v>
      </c>
      <c r="E17">
        <v>896</v>
      </c>
      <c r="F17" s="2">
        <f t="shared" si="2"/>
        <v>3099</v>
      </c>
    </row>
    <row r="18" spans="1:6">
      <c r="A18">
        <v>684</v>
      </c>
      <c r="B18">
        <v>24</v>
      </c>
      <c r="C18">
        <v>526</v>
      </c>
      <c r="D18">
        <v>156</v>
      </c>
      <c r="E18">
        <v>452</v>
      </c>
      <c r="F18" s="2">
        <f t="shared" si="2"/>
        <v>1842</v>
      </c>
    </row>
    <row r="19" spans="1:6">
      <c r="A19">
        <v>39</v>
      </c>
      <c r="B19">
        <v>33</v>
      </c>
      <c r="C19">
        <v>29</v>
      </c>
      <c r="D19">
        <v>51</v>
      </c>
      <c r="E19">
        <v>12</v>
      </c>
      <c r="F19" s="2">
        <f t="shared" si="2"/>
        <v>164</v>
      </c>
    </row>
    <row r="20" spans="1:6">
      <c r="A20">
        <v>4418</v>
      </c>
      <c r="B20">
        <v>300</v>
      </c>
      <c r="C20">
        <v>8952</v>
      </c>
      <c r="D20">
        <v>1562</v>
      </c>
      <c r="E20">
        <v>1984</v>
      </c>
      <c r="F20" s="2">
        <f t="shared" si="2"/>
        <v>17216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9C7-C519-4DE5-89A7-253ABFDA7666}">
  <dimension ref="A1:F20"/>
  <sheetViews>
    <sheetView workbookViewId="0">
      <selection activeCell="A15" sqref="A15:E20"/>
    </sheetView>
  </sheetViews>
  <sheetFormatPr defaultColWidth="11.42578125" defaultRowHeight="15"/>
  <sheetData>
    <row r="1" spans="1:6">
      <c r="A1">
        <v>12</v>
      </c>
      <c r="B1">
        <v>45</v>
      </c>
      <c r="C1">
        <v>78</v>
      </c>
      <c r="D1">
        <v>36</v>
      </c>
      <c r="E1">
        <v>20</v>
      </c>
      <c r="F1">
        <v>55</v>
      </c>
    </row>
    <row r="2" spans="1:6">
      <c r="A2">
        <v>78</v>
      </c>
      <c r="B2">
        <v>89</v>
      </c>
      <c r="C2">
        <v>96</v>
      </c>
      <c r="D2">
        <v>63</v>
      </c>
      <c r="E2">
        <v>32</v>
      </c>
      <c r="F2">
        <v>21</v>
      </c>
    </row>
    <row r="3" spans="1:6">
      <c r="A3">
        <v>48</v>
      </c>
      <c r="B3">
        <v>89</v>
      </c>
      <c r="C3">
        <v>89</v>
      </c>
      <c r="D3">
        <v>15</v>
      </c>
      <c r="E3">
        <v>10</v>
      </c>
      <c r="F3">
        <v>58</v>
      </c>
    </row>
    <row r="4" spans="1:6">
      <c r="A4">
        <v>48</v>
      </c>
      <c r="B4">
        <v>63</v>
      </c>
      <c r="C4">
        <v>45</v>
      </c>
      <c r="D4">
        <v>44</v>
      </c>
      <c r="E4">
        <v>58</v>
      </c>
      <c r="F4">
        <v>42</v>
      </c>
    </row>
    <row r="5" spans="1:6">
      <c r="A5" s="2">
        <f>A1-A2-A3-A4</f>
        <v>-162</v>
      </c>
      <c r="B5" s="2">
        <f t="shared" ref="B5:F5" si="0">B1-B2-B3-B4</f>
        <v>-196</v>
      </c>
      <c r="C5" s="2">
        <f t="shared" si="0"/>
        <v>-152</v>
      </c>
      <c r="D5" s="2">
        <f t="shared" si="0"/>
        <v>-86</v>
      </c>
      <c r="E5" s="2">
        <f t="shared" si="0"/>
        <v>-80</v>
      </c>
      <c r="F5" s="2">
        <f t="shared" si="0"/>
        <v>-66</v>
      </c>
    </row>
    <row r="11" spans="1:6">
      <c r="A11" s="2"/>
      <c r="B11" s="2"/>
      <c r="C11" s="2"/>
      <c r="D11" s="2"/>
      <c r="E11" s="2"/>
      <c r="F11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776-CF78-41F6-BDD4-F3EF0389DD05}">
  <dimension ref="A1:F5"/>
  <sheetViews>
    <sheetView workbookViewId="0">
      <selection activeCell="A5" sqref="A5:F5"/>
    </sheetView>
  </sheetViews>
  <sheetFormatPr defaultColWidth="11.42578125" defaultRowHeight="15"/>
  <sheetData>
    <row r="1" spans="1:6">
      <c r="A1">
        <v>12356</v>
      </c>
      <c r="B1">
        <v>4523</v>
      </c>
      <c r="C1">
        <v>36987</v>
      </c>
      <c r="D1">
        <v>488</v>
      </c>
      <c r="E1">
        <v>45287</v>
      </c>
      <c r="F1">
        <v>25287</v>
      </c>
    </row>
    <row r="2" spans="1:6">
      <c r="A2">
        <v>4587</v>
      </c>
      <c r="B2">
        <v>879</v>
      </c>
      <c r="C2">
        <v>4589</v>
      </c>
      <c r="D2">
        <v>459</v>
      </c>
      <c r="E2">
        <v>4582</v>
      </c>
      <c r="F2">
        <v>5874</v>
      </c>
    </row>
    <row r="3" spans="1:6">
      <c r="A3">
        <v>987</v>
      </c>
      <c r="B3">
        <v>45</v>
      </c>
      <c r="C3">
        <v>4258</v>
      </c>
      <c r="D3">
        <v>2668</v>
      </c>
      <c r="E3">
        <v>12547</v>
      </c>
      <c r="F3">
        <v>11212</v>
      </c>
    </row>
    <row r="4" spans="1:6">
      <c r="A4">
        <v>1258</v>
      </c>
      <c r="B4">
        <v>1258</v>
      </c>
      <c r="C4">
        <v>2200</v>
      </c>
      <c r="D4">
        <v>2587</v>
      </c>
      <c r="E4">
        <v>4587</v>
      </c>
      <c r="F4">
        <v>47558</v>
      </c>
    </row>
    <row r="5" spans="1:6">
      <c r="A5" s="2">
        <f>A1-A2-A3-A4</f>
        <v>5524</v>
      </c>
      <c r="B5" s="2">
        <f t="shared" ref="B5:F5" si="0">B1-B2-B3-B4</f>
        <v>2341</v>
      </c>
      <c r="C5" s="2">
        <f t="shared" si="0"/>
        <v>25940</v>
      </c>
      <c r="D5" s="2">
        <f t="shared" si="0"/>
        <v>-5226</v>
      </c>
      <c r="E5" s="2">
        <f t="shared" si="0"/>
        <v>23571</v>
      </c>
      <c r="F5" s="2">
        <f t="shared" si="0"/>
        <v>-39357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7CB7-6B0D-4FFB-B144-84396B6F6F13}">
  <dimension ref="A6:G20"/>
  <sheetViews>
    <sheetView workbookViewId="0">
      <selection activeCell="F22" sqref="F22"/>
    </sheetView>
  </sheetViews>
  <sheetFormatPr defaultColWidth="11.42578125" defaultRowHeight="15"/>
  <cols>
    <col min="6" max="6" width="12" bestFit="1" customWidth="1"/>
  </cols>
  <sheetData>
    <row r="6" spans="1:7">
      <c r="A6" s="17" t="s">
        <v>47</v>
      </c>
      <c r="B6" s="17"/>
      <c r="C6" s="17"/>
      <c r="E6" s="17" t="s">
        <v>48</v>
      </c>
      <c r="F6" s="17"/>
      <c r="G6" s="17"/>
    </row>
    <row r="7" spans="1:7">
      <c r="A7" s="7" t="s">
        <v>49</v>
      </c>
      <c r="B7" s="7" t="s">
        <v>50</v>
      </c>
      <c r="C7" s="7" t="s">
        <v>51</v>
      </c>
      <c r="E7" s="7" t="s">
        <v>49</v>
      </c>
      <c r="F7" s="7" t="s">
        <v>50</v>
      </c>
      <c r="G7" s="7" t="s">
        <v>51</v>
      </c>
    </row>
    <row r="8" spans="1:7">
      <c r="A8" s="7">
        <v>8</v>
      </c>
      <c r="B8" s="7">
        <f>A8^2</f>
        <v>64</v>
      </c>
      <c r="C8" s="7">
        <f>A8*4</f>
        <v>32</v>
      </c>
      <c r="E8" s="7">
        <v>5</v>
      </c>
      <c r="F8" s="8">
        <f>PI()*E8^2</f>
        <v>78.539816339744831</v>
      </c>
      <c r="G8" s="8">
        <f>2*PI()*E8</f>
        <v>31.415926535897931</v>
      </c>
    </row>
    <row r="9" spans="1:7">
      <c r="A9" s="7">
        <v>12</v>
      </c>
      <c r="B9" s="7">
        <f>A9^2</f>
        <v>144</v>
      </c>
      <c r="C9" s="7">
        <f>A9*4</f>
        <v>48</v>
      </c>
      <c r="E9" s="7">
        <v>4</v>
      </c>
      <c r="F9" s="8">
        <f>PI()*E9^2</f>
        <v>50.26548245743669</v>
      </c>
      <c r="G9" s="8">
        <f>2*PI()*E9</f>
        <v>25.132741228718345</v>
      </c>
    </row>
    <row r="10" spans="1:7">
      <c r="A10" s="7">
        <v>9</v>
      </c>
      <c r="B10" s="7">
        <f>A10^2</f>
        <v>81</v>
      </c>
      <c r="C10" s="7">
        <f>A10*4</f>
        <v>36</v>
      </c>
      <c r="E10" s="7">
        <v>11</v>
      </c>
      <c r="F10" s="8">
        <f>PI()*E10^2</f>
        <v>380.13271108436498</v>
      </c>
      <c r="G10" s="8">
        <f>2*PI()*E10</f>
        <v>69.115038378975441</v>
      </c>
    </row>
    <row r="11" spans="1:7">
      <c r="A11" s="7">
        <v>7</v>
      </c>
      <c r="B11" s="7">
        <f>A11^2</f>
        <v>49</v>
      </c>
      <c r="C11" s="7">
        <f>A11*4</f>
        <v>28</v>
      </c>
      <c r="E11" s="7">
        <v>13</v>
      </c>
      <c r="F11" s="8">
        <f>PI()*E11^2</f>
        <v>530.92915845667505</v>
      </c>
      <c r="G11" s="8">
        <f>2*PI()*E11</f>
        <v>81.681408993334628</v>
      </c>
    </row>
    <row r="15" spans="1:7">
      <c r="C15" s="17" t="s">
        <v>52</v>
      </c>
      <c r="D15" s="17"/>
      <c r="E15" s="17"/>
    </row>
    <row r="16" spans="1:7">
      <c r="C16" s="7" t="s">
        <v>49</v>
      </c>
      <c r="D16" s="7" t="s">
        <v>53</v>
      </c>
      <c r="E16" s="7" t="s">
        <v>50</v>
      </c>
    </row>
    <row r="17" spans="3:5">
      <c r="C17" s="7">
        <v>3</v>
      </c>
      <c r="D17" s="7">
        <v>5</v>
      </c>
      <c r="E17" s="8">
        <f>PI()*C17^2+2*PI()*C17*D17</f>
        <v>122.52211349000193</v>
      </c>
    </row>
    <row r="18" spans="3:5">
      <c r="C18" s="7">
        <v>4</v>
      </c>
      <c r="D18" s="7">
        <v>8</v>
      </c>
      <c r="E18" s="8">
        <f>PI()*C18^2+2*PI()*C18*D18</f>
        <v>251.32741228718345</v>
      </c>
    </row>
    <row r="19" spans="3:5">
      <c r="C19" s="7">
        <v>7</v>
      </c>
      <c r="D19" s="7">
        <v>11</v>
      </c>
      <c r="E19" s="8">
        <f>PI()*C19^2+2*PI()*C19*D19</f>
        <v>637.743308678728</v>
      </c>
    </row>
    <row r="20" spans="3:5">
      <c r="C20" s="7">
        <v>9</v>
      </c>
      <c r="D20" s="7">
        <v>13</v>
      </c>
      <c r="E20" s="8">
        <f>PI()*C20^2+2*PI()*C20*D20</f>
        <v>989.60168588078477</v>
      </c>
    </row>
  </sheetData>
  <mergeCells count="3">
    <mergeCell ref="A6:C6"/>
    <mergeCell ref="E6:G6"/>
    <mergeCell ref="C15:E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6653-8D88-480D-9257-FBD7A8257904}">
  <dimension ref="A1:D6"/>
  <sheetViews>
    <sheetView workbookViewId="0">
      <selection activeCell="C7" sqref="C7"/>
    </sheetView>
  </sheetViews>
  <sheetFormatPr defaultColWidth="11.42578125" defaultRowHeight="15"/>
  <cols>
    <col min="6" max="6" width="12" bestFit="1" customWidth="1"/>
  </cols>
  <sheetData>
    <row r="1" spans="1:4">
      <c r="A1">
        <v>789</v>
      </c>
      <c r="B1">
        <v>896</v>
      </c>
      <c r="C1">
        <v>963</v>
      </c>
      <c r="D1" s="2">
        <f>A1*B1*C1</f>
        <v>680787072</v>
      </c>
    </row>
    <row r="2" spans="1:4">
      <c r="A2">
        <v>123</v>
      </c>
      <c r="B2">
        <v>236</v>
      </c>
      <c r="C2">
        <v>396</v>
      </c>
      <c r="D2" s="2">
        <f t="shared" ref="D2:D6" si="0">A2*B2*C2</f>
        <v>11495088</v>
      </c>
    </row>
    <row r="3" spans="1:4">
      <c r="A3">
        <v>147</v>
      </c>
      <c r="B3">
        <v>478</v>
      </c>
      <c r="C3">
        <v>789</v>
      </c>
      <c r="D3" s="2">
        <f t="shared" si="0"/>
        <v>55439874</v>
      </c>
    </row>
    <row r="4" spans="1:4">
      <c r="A4">
        <v>684</v>
      </c>
      <c r="B4">
        <v>24</v>
      </c>
      <c r="C4">
        <v>526</v>
      </c>
      <c r="D4" s="2">
        <f t="shared" si="0"/>
        <v>8634816</v>
      </c>
    </row>
    <row r="5" spans="1:4">
      <c r="A5">
        <v>39</v>
      </c>
      <c r="B5">
        <v>33</v>
      </c>
      <c r="C5">
        <v>29</v>
      </c>
      <c r="D5" s="2">
        <f t="shared" si="0"/>
        <v>37323</v>
      </c>
    </row>
    <row r="6" spans="1:4">
      <c r="A6">
        <v>4418</v>
      </c>
      <c r="B6">
        <v>300</v>
      </c>
      <c r="C6">
        <v>82</v>
      </c>
      <c r="D6" s="2">
        <f t="shared" si="0"/>
        <v>108682800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A810-0559-4237-BAF1-E260A5D02F0E}">
  <dimension ref="B1:F18"/>
  <sheetViews>
    <sheetView workbookViewId="0">
      <selection activeCell="C24" sqref="C24"/>
    </sheetView>
  </sheetViews>
  <sheetFormatPr defaultColWidth="11.42578125" defaultRowHeight="15"/>
  <cols>
    <col min="2" max="2" width="27.28515625" customWidth="1"/>
    <col min="3" max="3" width="13.85546875" customWidth="1"/>
    <col min="4" max="4" width="13.140625" customWidth="1"/>
    <col min="5" max="5" width="22.7109375" customWidth="1"/>
    <col min="6" max="6" width="13.140625" customWidth="1"/>
  </cols>
  <sheetData>
    <row r="1" spans="2:6" ht="21">
      <c r="B1" s="15" t="s">
        <v>54</v>
      </c>
      <c r="C1" s="15"/>
      <c r="D1" s="15"/>
      <c r="E1" s="15"/>
    </row>
    <row r="2" spans="2:6" ht="21">
      <c r="B2" s="15"/>
      <c r="C2" s="15"/>
      <c r="D2" s="15"/>
      <c r="E2" s="15"/>
    </row>
    <row r="3" spans="2:6" ht="21">
      <c r="B3" s="15" t="s">
        <v>55</v>
      </c>
      <c r="C3" s="15" t="s">
        <v>56</v>
      </c>
      <c r="D3" s="16" t="s">
        <v>57</v>
      </c>
      <c r="E3" s="15" t="s">
        <v>58</v>
      </c>
    </row>
    <row r="5" spans="2:6" ht="15.75">
      <c r="B5" s="14" t="s">
        <v>59</v>
      </c>
      <c r="C5" s="14">
        <v>500</v>
      </c>
      <c r="D5" s="14">
        <v>6000</v>
      </c>
      <c r="E5" s="14">
        <v>250</v>
      </c>
      <c r="F5" s="14">
        <f>D5/2</f>
        <v>3000</v>
      </c>
    </row>
    <row r="6" spans="2:6" ht="15.75">
      <c r="B6" s="14" t="s">
        <v>60</v>
      </c>
      <c r="C6" s="14">
        <v>600</v>
      </c>
      <c r="D6" s="14">
        <v>7200</v>
      </c>
      <c r="E6" s="14">
        <v>300</v>
      </c>
      <c r="F6" s="14">
        <f>D6/2</f>
        <v>3600</v>
      </c>
    </row>
    <row r="7" spans="2:6" ht="15.75">
      <c r="B7" s="14" t="s">
        <v>61</v>
      </c>
      <c r="C7" s="14">
        <v>300</v>
      </c>
      <c r="D7" s="14">
        <v>3600</v>
      </c>
      <c r="E7" s="14">
        <v>150</v>
      </c>
      <c r="F7" s="14">
        <f>D7/2</f>
        <v>1800</v>
      </c>
    </row>
    <row r="9" spans="2:6" ht="15.75">
      <c r="B9" s="10" t="s">
        <v>62</v>
      </c>
      <c r="C9">
        <f>SUM(C5:C8)</f>
        <v>1400</v>
      </c>
      <c r="D9">
        <f>SUM(D5:D8)</f>
        <v>16800</v>
      </c>
      <c r="E9">
        <f>SUM(E5:E7)</f>
        <v>700</v>
      </c>
      <c r="F9">
        <f>SUM(F5:F7)</f>
        <v>8400</v>
      </c>
    </row>
    <row r="11" spans="2:6" ht="15.75">
      <c r="B11" s="10" t="s">
        <v>63</v>
      </c>
    </row>
    <row r="13" spans="2:6">
      <c r="B13" t="s">
        <v>64</v>
      </c>
      <c r="C13">
        <v>1200</v>
      </c>
      <c r="D13">
        <v>14400</v>
      </c>
    </row>
    <row r="14" spans="2:6">
      <c r="B14" t="s">
        <v>65</v>
      </c>
      <c r="C14">
        <v>400</v>
      </c>
      <c r="D14">
        <v>4800</v>
      </c>
    </row>
    <row r="16" spans="2:6">
      <c r="B16" s="2" t="s">
        <v>66</v>
      </c>
      <c r="C16">
        <f>SUM(C13:C15)</f>
        <v>1600</v>
      </c>
      <c r="D16">
        <f>SUM(D13:D15)</f>
        <v>19200</v>
      </c>
    </row>
    <row r="18" spans="2:4">
      <c r="B18" s="2" t="s">
        <v>67</v>
      </c>
      <c r="C18">
        <f>C13-C14</f>
        <v>800</v>
      </c>
      <c r="D18">
        <f>D13-D14</f>
        <v>9600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18B5-B54D-4161-9CE7-4C752A1AED2B}">
  <dimension ref="A1:C8"/>
  <sheetViews>
    <sheetView workbookViewId="0">
      <selection activeCell="C1" sqref="A1:C1"/>
    </sheetView>
  </sheetViews>
  <sheetFormatPr defaultColWidth="11.42578125" defaultRowHeight="15"/>
  <sheetData>
    <row r="1" spans="1:3">
      <c r="A1" s="2" t="s">
        <v>68</v>
      </c>
      <c r="B1" s="2" t="s">
        <v>69</v>
      </c>
      <c r="C1" s="2" t="s">
        <v>17</v>
      </c>
    </row>
    <row r="2" spans="1:3">
      <c r="A2">
        <v>753</v>
      </c>
      <c r="B2" s="9">
        <v>0.03</v>
      </c>
      <c r="C2" s="4">
        <f>A2*B2</f>
        <v>22.59</v>
      </c>
    </row>
    <row r="3" spans="1:3">
      <c r="A3">
        <v>753</v>
      </c>
      <c r="B3" s="9">
        <v>0.45</v>
      </c>
      <c r="C3" s="4">
        <f t="shared" ref="C3:C8" si="0">A3*B3</f>
        <v>338.85</v>
      </c>
    </row>
    <row r="4" spans="1:3">
      <c r="A4">
        <v>753</v>
      </c>
      <c r="B4" s="9">
        <v>0.47</v>
      </c>
      <c r="C4" s="4">
        <f t="shared" si="0"/>
        <v>353.90999999999997</v>
      </c>
    </row>
    <row r="5" spans="1:3">
      <c r="A5">
        <v>753</v>
      </c>
      <c r="B5" s="9">
        <v>7.0000000000000007E-2</v>
      </c>
      <c r="C5" s="4">
        <f t="shared" si="0"/>
        <v>52.710000000000008</v>
      </c>
    </row>
    <row r="6" spans="1:3">
      <c r="A6">
        <v>753</v>
      </c>
      <c r="B6" s="9">
        <v>0.23</v>
      </c>
      <c r="C6" s="4">
        <f t="shared" si="0"/>
        <v>173.19</v>
      </c>
    </row>
    <row r="7" spans="1:3">
      <c r="A7">
        <v>753</v>
      </c>
      <c r="B7" s="9">
        <v>0.01</v>
      </c>
      <c r="C7" s="4">
        <f t="shared" si="0"/>
        <v>7.53</v>
      </c>
    </row>
    <row r="8" spans="1:3">
      <c r="A8">
        <v>753</v>
      </c>
      <c r="B8" s="9">
        <v>0.2</v>
      </c>
      <c r="C8" s="4">
        <f t="shared" si="0"/>
        <v>150.6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9BAD-7D0A-4556-B588-C49E8ACD5361}">
  <dimension ref="A1:C8"/>
  <sheetViews>
    <sheetView workbookViewId="0">
      <selection activeCell="C1" sqref="A1:C1"/>
    </sheetView>
  </sheetViews>
  <sheetFormatPr defaultColWidth="11.42578125" defaultRowHeight="15"/>
  <sheetData>
    <row r="1" spans="1:3">
      <c r="A1" s="2" t="s">
        <v>68</v>
      </c>
      <c r="B1" s="2" t="s">
        <v>69</v>
      </c>
      <c r="C1" s="2" t="s">
        <v>17</v>
      </c>
    </row>
    <row r="2" spans="1:3">
      <c r="A2">
        <v>753</v>
      </c>
      <c r="B2" s="9">
        <v>0.03</v>
      </c>
      <c r="C2" s="4">
        <f>A2+A2*B2</f>
        <v>775.59</v>
      </c>
    </row>
    <row r="3" spans="1:3">
      <c r="A3">
        <v>753</v>
      </c>
      <c r="B3" s="9">
        <v>0.45</v>
      </c>
      <c r="C3" s="4">
        <f t="shared" ref="C3:C8" si="0">A3+A3*B3</f>
        <v>1091.8499999999999</v>
      </c>
    </row>
    <row r="4" spans="1:3">
      <c r="A4">
        <v>753</v>
      </c>
      <c r="B4" s="9">
        <v>0.47</v>
      </c>
      <c r="C4" s="4">
        <f t="shared" si="0"/>
        <v>1106.9099999999999</v>
      </c>
    </row>
    <row r="5" spans="1:3">
      <c r="A5">
        <v>753</v>
      </c>
      <c r="B5" s="9">
        <v>7.0000000000000007E-2</v>
      </c>
      <c r="C5" s="4">
        <f t="shared" si="0"/>
        <v>805.71</v>
      </c>
    </row>
    <row r="6" spans="1:3">
      <c r="A6">
        <v>753</v>
      </c>
      <c r="B6" s="9">
        <v>0.23</v>
      </c>
      <c r="C6" s="4">
        <f t="shared" si="0"/>
        <v>926.19</v>
      </c>
    </row>
    <row r="7" spans="1:3">
      <c r="A7">
        <v>753</v>
      </c>
      <c r="B7" s="9">
        <v>0.01</v>
      </c>
      <c r="C7" s="4">
        <f t="shared" si="0"/>
        <v>760.53</v>
      </c>
    </row>
    <row r="8" spans="1:3">
      <c r="A8">
        <v>753</v>
      </c>
      <c r="B8" s="9">
        <v>0.2</v>
      </c>
      <c r="C8" s="4">
        <f t="shared" si="0"/>
        <v>903.6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C64-9DD1-479A-9A6E-385AF9EE456E}">
  <dimension ref="A1:C8"/>
  <sheetViews>
    <sheetView workbookViewId="0">
      <selection activeCell="C1" sqref="A1:C1"/>
    </sheetView>
  </sheetViews>
  <sheetFormatPr defaultColWidth="11.42578125" defaultRowHeight="15"/>
  <sheetData>
    <row r="1" spans="1:3">
      <c r="A1" s="2" t="s">
        <v>68</v>
      </c>
      <c r="B1" s="2" t="s">
        <v>69</v>
      </c>
      <c r="C1" s="2" t="s">
        <v>17</v>
      </c>
    </row>
    <row r="2" spans="1:3">
      <c r="A2">
        <v>753</v>
      </c>
      <c r="B2" s="9">
        <v>0.03</v>
      </c>
      <c r="C2" s="4">
        <f>A2-A2*B2</f>
        <v>730.41</v>
      </c>
    </row>
    <row r="3" spans="1:3">
      <c r="A3">
        <v>753</v>
      </c>
      <c r="B3" s="9">
        <v>0.45</v>
      </c>
      <c r="C3" s="4">
        <f t="shared" ref="C3:C8" si="0">A3-A3*B3</f>
        <v>414.15</v>
      </c>
    </row>
    <row r="4" spans="1:3">
      <c r="A4">
        <v>753</v>
      </c>
      <c r="B4" s="9">
        <v>0.47</v>
      </c>
      <c r="C4" s="4">
        <f t="shared" si="0"/>
        <v>399.09000000000003</v>
      </c>
    </row>
    <row r="5" spans="1:3">
      <c r="A5">
        <v>753</v>
      </c>
      <c r="B5" s="9">
        <v>7.0000000000000007E-2</v>
      </c>
      <c r="C5" s="4">
        <f t="shared" si="0"/>
        <v>700.29</v>
      </c>
    </row>
    <row r="6" spans="1:3">
      <c r="A6">
        <v>753</v>
      </c>
      <c r="B6" s="9">
        <v>0.23</v>
      </c>
      <c r="C6" s="4">
        <f t="shared" si="0"/>
        <v>579.80999999999995</v>
      </c>
    </row>
    <row r="7" spans="1:3">
      <c r="A7">
        <v>753</v>
      </c>
      <c r="B7" s="9">
        <v>0.01</v>
      </c>
      <c r="C7" s="4">
        <f t="shared" si="0"/>
        <v>745.47</v>
      </c>
    </row>
    <row r="8" spans="1:3">
      <c r="A8">
        <v>753</v>
      </c>
      <c r="B8" s="9">
        <v>0.2</v>
      </c>
      <c r="C8" s="4">
        <f t="shared" si="0"/>
        <v>602.4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252B-3C47-4D1C-A64B-B4ADBE2CFE5A}">
  <dimension ref="A1:C6"/>
  <sheetViews>
    <sheetView workbookViewId="0">
      <selection activeCell="C4" sqref="C4"/>
    </sheetView>
  </sheetViews>
  <sheetFormatPr defaultColWidth="11.42578125" defaultRowHeight="15"/>
  <cols>
    <col min="1" max="1" width="14" customWidth="1"/>
    <col min="3" max="3" width="12" bestFit="1" customWidth="1"/>
  </cols>
  <sheetData>
    <row r="1" spans="1:3" ht="15.75">
      <c r="A1" s="18" t="s">
        <v>70</v>
      </c>
      <c r="B1" s="18"/>
      <c r="C1" s="18"/>
    </row>
    <row r="3" spans="1:3">
      <c r="A3" s="2" t="s">
        <v>71</v>
      </c>
      <c r="B3" s="2"/>
      <c r="C3" s="11">
        <v>3000</v>
      </c>
    </row>
    <row r="4" spans="1:3">
      <c r="A4" t="s">
        <v>72</v>
      </c>
      <c r="B4" s="9">
        <v>0.21</v>
      </c>
      <c r="C4" s="13">
        <f>C3*B4</f>
        <v>630</v>
      </c>
    </row>
    <row r="6" spans="1:3">
      <c r="A6" s="2" t="s">
        <v>73</v>
      </c>
      <c r="C6" s="12">
        <f>C3+C3*B4</f>
        <v>3630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2021-01-27T09:25:14Z</dcterms:created>
  <dcterms:modified xsi:type="dcterms:W3CDTF">2022-04-20T08:17:56Z</dcterms:modified>
  <cp:category/>
  <cp:contentStatus/>
</cp:coreProperties>
</file>