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ocuments\GitHub\CPS_repo_mining\analysis\"/>
    </mc:Choice>
  </mc:AlternateContent>
  <xr:revisionPtr revIDLastSave="0" documentId="8_{EF7BBF5F-E3FC-4F97-9C1D-5D06497A555D}" xr6:coauthVersionLast="47" xr6:coauthVersionMax="47" xr10:uidLastSave="{00000000-0000-0000-0000-000000000000}"/>
  <bookViews>
    <workbookView xWindow="-90" yWindow="-90" windowWidth="19380" windowHeight="11580"/>
  </bookViews>
  <sheets>
    <sheet name="all" sheetId="1" r:id="rId1"/>
    <sheet name="FP" sheetId="2" r:id="rId2"/>
    <sheet name="TP" sheetId="3" r:id="rId3"/>
  </sheets>
  <calcPr calcId="0"/>
</workbook>
</file>

<file path=xl/calcChain.xml><?xml version="1.0" encoding="utf-8"?>
<calcChain xmlns="http://schemas.openxmlformats.org/spreadsheetml/2006/main">
  <c r="C17" i="2" l="1"/>
  <c r="B11" i="2"/>
  <c r="J10" i="2"/>
  <c r="J9" i="2"/>
  <c r="Q8" i="2"/>
  <c r="D8" i="2"/>
  <c r="E8" i="2"/>
  <c r="F8" i="2"/>
  <c r="G8" i="2"/>
  <c r="H8" i="2"/>
  <c r="I8" i="2"/>
  <c r="K8" i="2"/>
  <c r="L8" i="2"/>
  <c r="M8" i="2"/>
  <c r="N8" i="2"/>
  <c r="O8" i="2"/>
  <c r="P8" i="2"/>
  <c r="C8" i="2"/>
</calcChain>
</file>

<file path=xl/sharedStrings.xml><?xml version="1.0" encoding="utf-8"?>
<sst xmlns="http://schemas.openxmlformats.org/spreadsheetml/2006/main" count="120" uniqueCount="52">
  <si>
    <t>antipattern</t>
  </si>
  <si>
    <t>Android app manager</t>
  </si>
  <si>
    <t>arduino-esp32</t>
  </si>
  <si>
    <t>cylon</t>
  </si>
  <si>
    <t>dronekit-android</t>
  </si>
  <si>
    <t>grbl</t>
  </si>
  <si>
    <t>johnny-five</t>
  </si>
  <si>
    <t>node-ar-drone</t>
  </si>
  <si>
    <t>PX4-Autopilot</t>
  </si>
  <si>
    <t>robonomics_contracts</t>
  </si>
  <si>
    <t>turtlebot</t>
  </si>
  <si>
    <t>Valetudo</t>
  </si>
  <si>
    <t>New:Magical-Waiting-Number</t>
  </si>
  <si>
    <t>Smith:Where_Was_I</t>
  </si>
  <si>
    <t>X</t>
  </si>
  <si>
    <t>General:C:not_deallocating</t>
  </si>
  <si>
    <t>General:Deadlock</t>
  </si>
  <si>
    <t>General:Hard-coding</t>
  </si>
  <si>
    <t>New:Fixed_Communication_Rate</t>
  </si>
  <si>
    <t>New:Hard-Coded-Fine-Tuning</t>
  </si>
  <si>
    <t>New:Rounded_Numbers</t>
  </si>
  <si>
    <t>Smith:General:Unnecessary_Processing</t>
  </si>
  <si>
    <t>General:Performance:Unbuffered_Streams</t>
  </si>
  <si>
    <t>General:performance:using_massive_arrays_likes</t>
  </si>
  <si>
    <t>General:recreate_objects</t>
  </si>
  <si>
    <t>Network:performance:large_payload_sizes</t>
  </si>
  <si>
    <t>New:Bad-Noise-Handling</t>
  </si>
  <si>
    <t>New:build:Slow_Simulation/Hardware_Tests</t>
  </si>
  <si>
    <t>CI/CD:Hard-coded-fine-tuning</t>
  </si>
  <si>
    <t>CI/CD:Large_change</t>
  </si>
  <si>
    <t>CI/CD:Too_many_changes</t>
  </si>
  <si>
    <t>General:bottleneck</t>
  </si>
  <si>
    <t>General:Code_Duplication</t>
  </si>
  <si>
    <t>General:Lack_of_documentation</t>
  </si>
  <si>
    <t>General:performance:Hard-coding</t>
  </si>
  <si>
    <t>New:Delayed_Sync_With_Physical_Events</t>
  </si>
  <si>
    <t>Smith:Are_We_There_Yet</t>
  </si>
  <si>
    <t>Smith:General:How_Many_Times_Do_I_Have_to_Tell_You</t>
  </si>
  <si>
    <t>Smith:General:Unnecessary_processing</t>
  </si>
  <si>
    <t>Smith:Is_Everything_OK</t>
  </si>
  <si>
    <t>General:Performance:Extraneous_Fetching</t>
  </si>
  <si>
    <t>General:Performance:for_if</t>
  </si>
  <si>
    <t>Smith:General:Falling_Dominoes</t>
  </si>
  <si>
    <t>FALSE POSITIVES</t>
  </si>
  <si>
    <t>CHECKED</t>
  </si>
  <si>
    <t>nvt</t>
  </si>
  <si>
    <t>x</t>
  </si>
  <si>
    <t>FALSE POSITIVE COMMITS</t>
  </si>
  <si>
    <t>!</t>
  </si>
  <si>
    <t>Total commits analysis 1</t>
  </si>
  <si>
    <t>Minus False Positive commits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</si>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</sst>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B34" sqref="B34"/>
    </sheetView>
  </sheetViews>
  <sheetFormatPr defaultRowHeight="14.75" x14ac:dyDescent="0.75"/>
  <cols>
    <col min="2" max="2" width="51.1796875" bestFit="1" customWidth="1"/>
    <col min="3" max="3" width="18.36328125" bestFit="1" customWidth="1"/>
    <col min="15" max="15" width="14.90625" bestFit="1" customWidth="1"/>
    <col min="17" max="17" width="22.81640625" bestFit="1" customWidth="1"/>
    <col min="19" max="19" width="9.7265625" bestFit="1" customWidth="1"/>
  </cols>
  <sheetData>
    <row r="1" spans="1:1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43</v>
      </c>
      <c r="P1" t="s">
        <v>44</v>
      </c>
      <c r="Q1" t="s">
        <v>47</v>
      </c>
    </row>
    <row r="2" spans="1:17" x14ac:dyDescent="0.75">
      <c r="A2">
        <v>1</v>
      </c>
      <c r="B2" t="s">
        <v>12</v>
      </c>
      <c r="C2">
        <v>1</v>
      </c>
      <c r="D2">
        <v>3</v>
      </c>
      <c r="E2">
        <v>0</v>
      </c>
      <c r="F2">
        <v>1</v>
      </c>
      <c r="G2">
        <v>9</v>
      </c>
      <c r="H2">
        <v>1</v>
      </c>
      <c r="I2">
        <v>0</v>
      </c>
      <c r="J2">
        <v>83</v>
      </c>
      <c r="K2">
        <v>0</v>
      </c>
      <c r="L2">
        <v>0</v>
      </c>
      <c r="M2">
        <v>2</v>
      </c>
      <c r="O2">
        <v>0</v>
      </c>
    </row>
    <row r="3" spans="1:17" x14ac:dyDescent="0.75">
      <c r="A3">
        <v>2</v>
      </c>
      <c r="B3" t="s">
        <v>13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</row>
    <row r="4" spans="1:17" x14ac:dyDescent="0.75">
      <c r="A4" s="1">
        <v>3</v>
      </c>
      <c r="B4" s="1" t="s">
        <v>14</v>
      </c>
      <c r="C4" s="1">
        <v>1</v>
      </c>
      <c r="D4" s="1">
        <v>21</v>
      </c>
      <c r="E4" s="1">
        <v>1</v>
      </c>
      <c r="F4" s="1">
        <v>30</v>
      </c>
      <c r="G4" s="1">
        <v>46</v>
      </c>
      <c r="H4" s="1">
        <v>8</v>
      </c>
      <c r="I4" s="1">
        <v>3</v>
      </c>
      <c r="J4" s="1">
        <v>400</v>
      </c>
      <c r="K4" s="1">
        <v>2</v>
      </c>
      <c r="L4" s="1">
        <v>1</v>
      </c>
      <c r="M4" s="1">
        <v>17</v>
      </c>
      <c r="N4" s="1"/>
      <c r="O4">
        <v>1</v>
      </c>
      <c r="P4" t="s">
        <v>45</v>
      </c>
    </row>
    <row r="5" spans="1:17" x14ac:dyDescent="0.75">
      <c r="A5">
        <v>4</v>
      </c>
      <c r="B5" t="s">
        <v>15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18</v>
      </c>
      <c r="K5">
        <v>0</v>
      </c>
      <c r="L5">
        <v>0</v>
      </c>
      <c r="M5">
        <v>0</v>
      </c>
      <c r="O5">
        <v>0</v>
      </c>
    </row>
    <row r="6" spans="1:17" x14ac:dyDescent="0.75">
      <c r="A6">
        <v>5</v>
      </c>
      <c r="B6" t="s">
        <v>16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O6">
        <v>0</v>
      </c>
    </row>
    <row r="7" spans="1:17" x14ac:dyDescent="0.75">
      <c r="A7">
        <v>6</v>
      </c>
      <c r="B7" t="s">
        <v>17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54</v>
      </c>
      <c r="K7">
        <v>0</v>
      </c>
      <c r="L7">
        <v>1</v>
      </c>
      <c r="M7">
        <v>0</v>
      </c>
      <c r="O7">
        <v>0</v>
      </c>
    </row>
    <row r="8" spans="1:17" x14ac:dyDescent="0.75">
      <c r="A8">
        <v>7</v>
      </c>
      <c r="B8" t="s">
        <v>18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49</v>
      </c>
      <c r="K8">
        <v>0</v>
      </c>
      <c r="L8">
        <v>0</v>
      </c>
      <c r="M8">
        <v>0</v>
      </c>
      <c r="O8">
        <v>0</v>
      </c>
    </row>
    <row r="9" spans="1:17" x14ac:dyDescent="0.75">
      <c r="A9">
        <v>8</v>
      </c>
      <c r="B9" t="s">
        <v>19</v>
      </c>
      <c r="C9">
        <v>0</v>
      </c>
      <c r="D9">
        <v>6</v>
      </c>
      <c r="E9">
        <v>0</v>
      </c>
      <c r="F9">
        <v>0</v>
      </c>
      <c r="G9">
        <v>10</v>
      </c>
      <c r="H9">
        <v>0</v>
      </c>
      <c r="I9">
        <v>0</v>
      </c>
      <c r="J9">
        <v>274</v>
      </c>
      <c r="K9">
        <v>0</v>
      </c>
      <c r="L9">
        <v>0</v>
      </c>
      <c r="M9">
        <v>0</v>
      </c>
      <c r="O9">
        <v>0</v>
      </c>
    </row>
    <row r="10" spans="1:17" x14ac:dyDescent="0.75">
      <c r="A10">
        <v>9</v>
      </c>
      <c r="B10" t="s">
        <v>20</v>
      </c>
      <c r="C10">
        <v>0</v>
      </c>
      <c r="D10">
        <v>1</v>
      </c>
      <c r="E10">
        <v>0</v>
      </c>
      <c r="F10">
        <v>2</v>
      </c>
      <c r="G10">
        <v>2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O10">
        <v>0</v>
      </c>
    </row>
    <row r="11" spans="1:17" x14ac:dyDescent="0.75">
      <c r="A11">
        <v>10</v>
      </c>
      <c r="B11" t="s">
        <v>21</v>
      </c>
      <c r="C11">
        <v>0</v>
      </c>
      <c r="D11">
        <v>2</v>
      </c>
      <c r="E11">
        <v>0</v>
      </c>
      <c r="F11">
        <v>1</v>
      </c>
      <c r="G11">
        <v>1</v>
      </c>
      <c r="H11">
        <v>0</v>
      </c>
      <c r="I11">
        <v>0</v>
      </c>
      <c r="J11">
        <v>11</v>
      </c>
      <c r="K11">
        <v>0</v>
      </c>
      <c r="L11">
        <v>0</v>
      </c>
      <c r="M11">
        <v>0</v>
      </c>
      <c r="O11">
        <v>0</v>
      </c>
    </row>
    <row r="12" spans="1:17" x14ac:dyDescent="0.75">
      <c r="A12">
        <v>11</v>
      </c>
      <c r="B12" t="s">
        <v>22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O12">
        <v>0</v>
      </c>
    </row>
    <row r="13" spans="1:17" x14ac:dyDescent="0.75">
      <c r="A13">
        <v>12</v>
      </c>
      <c r="B13" t="s">
        <v>23</v>
      </c>
      <c r="C13">
        <v>0</v>
      </c>
      <c r="D13">
        <v>0</v>
      </c>
      <c r="E13">
        <v>0</v>
      </c>
      <c r="F13">
        <v>1</v>
      </c>
      <c r="G13">
        <v>0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O13">
        <v>0</v>
      </c>
    </row>
    <row r="14" spans="1:17" x14ac:dyDescent="0.75">
      <c r="A14">
        <v>13</v>
      </c>
      <c r="B14" t="s">
        <v>24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O14">
        <v>0</v>
      </c>
    </row>
    <row r="15" spans="1:17" x14ac:dyDescent="0.75">
      <c r="A15">
        <v>14</v>
      </c>
      <c r="B15" t="s">
        <v>25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</row>
    <row r="16" spans="1:17" x14ac:dyDescent="0.75">
      <c r="A16">
        <v>15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10</v>
      </c>
      <c r="K16">
        <v>0</v>
      </c>
      <c r="L16">
        <v>0</v>
      </c>
      <c r="M16">
        <v>0</v>
      </c>
      <c r="O16">
        <v>0</v>
      </c>
    </row>
    <row r="17" spans="1:17" x14ac:dyDescent="0.75">
      <c r="A17">
        <v>16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3</v>
      </c>
      <c r="K17">
        <v>0</v>
      </c>
      <c r="L17">
        <v>0</v>
      </c>
      <c r="M17">
        <v>0</v>
      </c>
      <c r="O17">
        <v>0</v>
      </c>
    </row>
    <row r="18" spans="1:17" x14ac:dyDescent="0.75">
      <c r="A18" s="1">
        <v>17</v>
      </c>
      <c r="B18" s="1" t="s">
        <v>28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/>
      <c r="O18">
        <v>1</v>
      </c>
      <c r="P18" t="s">
        <v>46</v>
      </c>
      <c r="Q18" s="1">
        <v>1</v>
      </c>
    </row>
    <row r="19" spans="1:17" x14ac:dyDescent="0.75">
      <c r="A19" s="1">
        <v>18</v>
      </c>
      <c r="B19" s="1" t="s">
        <v>29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0</v>
      </c>
      <c r="L19" s="1">
        <v>0</v>
      </c>
      <c r="M19" s="1">
        <v>0</v>
      </c>
      <c r="N19" s="1"/>
      <c r="O19">
        <v>1</v>
      </c>
      <c r="P19" t="s">
        <v>48</v>
      </c>
      <c r="Q19" s="1">
        <v>2</v>
      </c>
    </row>
    <row r="20" spans="1:17" x14ac:dyDescent="0.75">
      <c r="A20" s="1">
        <v>19</v>
      </c>
      <c r="B20" s="1" t="s">
        <v>30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1"/>
      <c r="O20">
        <v>1</v>
      </c>
      <c r="P20" t="s">
        <v>46</v>
      </c>
      <c r="Q20" s="1">
        <v>3</v>
      </c>
    </row>
    <row r="21" spans="1:17" x14ac:dyDescent="0.75">
      <c r="A21">
        <v>20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O21">
        <v>0</v>
      </c>
    </row>
    <row r="22" spans="1:17" x14ac:dyDescent="0.75">
      <c r="A22">
        <v>21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O22">
        <v>0</v>
      </c>
    </row>
    <row r="23" spans="1:17" x14ac:dyDescent="0.75">
      <c r="A23" s="1">
        <v>22</v>
      </c>
      <c r="B23" s="1" t="s">
        <v>33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0</v>
      </c>
      <c r="N23" s="1"/>
      <c r="O23">
        <v>1</v>
      </c>
      <c r="P23" t="s">
        <v>48</v>
      </c>
      <c r="Q23" s="1">
        <v>10</v>
      </c>
    </row>
    <row r="24" spans="1:17" x14ac:dyDescent="0.75">
      <c r="A24">
        <v>23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O24">
        <v>0</v>
      </c>
    </row>
    <row r="25" spans="1:17" x14ac:dyDescent="0.75">
      <c r="A25">
        <v>24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O25">
        <v>0</v>
      </c>
    </row>
    <row r="26" spans="1:17" x14ac:dyDescent="0.75">
      <c r="A26">
        <v>25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O26">
        <v>0</v>
      </c>
    </row>
    <row r="27" spans="1:17" x14ac:dyDescent="0.75">
      <c r="A27">
        <v>26</v>
      </c>
      <c r="B27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O27">
        <v>0</v>
      </c>
    </row>
    <row r="28" spans="1:17" x14ac:dyDescent="0.75">
      <c r="A28">
        <v>27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O28">
        <v>0</v>
      </c>
    </row>
    <row r="29" spans="1:17" x14ac:dyDescent="0.75">
      <c r="A29">
        <v>28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1</v>
      </c>
      <c r="M29">
        <v>0</v>
      </c>
      <c r="O29">
        <v>0</v>
      </c>
    </row>
    <row r="30" spans="1:17" x14ac:dyDescent="0.75">
      <c r="A30">
        <v>29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O30">
        <v>0</v>
      </c>
    </row>
    <row r="31" spans="1:17" x14ac:dyDescent="0.75">
      <c r="A31">
        <v>30</v>
      </c>
      <c r="B3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O31">
        <v>0</v>
      </c>
    </row>
    <row r="32" spans="1:17" x14ac:dyDescent="0.75">
      <c r="A32">
        <v>31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O32">
        <v>0</v>
      </c>
    </row>
  </sheetData>
  <conditionalFormatting sqref="O1:O1048576 P1:Q1 S1">
    <cfRule type="cellIs" dxfId="5" priority="2" operator="equal">
      <formula>1</formula>
    </cfRule>
  </conditionalFormatting>
  <conditionalFormatting sqref="C18:N20 C23:N23 Q18:Q20 Q23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18" sqref="C18"/>
    </sheetView>
  </sheetViews>
  <sheetFormatPr defaultRowHeight="14.75" x14ac:dyDescent="0.75"/>
  <cols>
    <col min="2" max="2" width="51.1796875" bestFit="1" customWidth="1"/>
    <col min="3" max="3" width="19.26953125" bestFit="1" customWidth="1"/>
    <col min="4" max="4" width="13.1328125" bestFit="1" customWidth="1"/>
    <col min="6" max="6" width="15.453125" bestFit="1" customWidth="1"/>
    <col min="8" max="8" width="10.6796875" bestFit="1" customWidth="1"/>
    <col min="9" max="9" width="13.40625" bestFit="1" customWidth="1"/>
    <col min="10" max="10" width="12.86328125" bestFit="1" customWidth="1"/>
    <col min="11" max="11" width="19.6796875" bestFit="1" customWidth="1"/>
    <col min="12" max="12" width="9" customWidth="1"/>
    <col min="15" max="15" width="14.90625" bestFit="1" customWidth="1"/>
  </cols>
  <sheetData>
    <row r="1" spans="1:1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43</v>
      </c>
      <c r="P1" t="s">
        <v>44</v>
      </c>
      <c r="Q1" t="s">
        <v>47</v>
      </c>
    </row>
    <row r="2" spans="1:17" x14ac:dyDescent="0.75">
      <c r="A2" s="1">
        <v>3</v>
      </c>
      <c r="B2" s="1" t="s">
        <v>14</v>
      </c>
      <c r="C2" s="1">
        <v>1</v>
      </c>
      <c r="D2" s="1">
        <v>21</v>
      </c>
      <c r="E2" s="1">
        <v>1</v>
      </c>
      <c r="F2" s="1">
        <v>30</v>
      </c>
      <c r="G2" s="1">
        <v>46</v>
      </c>
      <c r="H2" s="1">
        <v>8</v>
      </c>
      <c r="I2" s="1">
        <v>3</v>
      </c>
      <c r="J2" s="1">
        <v>400</v>
      </c>
      <c r="K2" s="1">
        <v>2</v>
      </c>
      <c r="L2" s="1">
        <v>1</v>
      </c>
      <c r="M2" s="1">
        <v>17</v>
      </c>
      <c r="N2" s="1"/>
      <c r="O2">
        <v>1</v>
      </c>
      <c r="P2" t="s">
        <v>45</v>
      </c>
    </row>
    <row r="3" spans="1:17" x14ac:dyDescent="0.75">
      <c r="A3" s="1">
        <v>17</v>
      </c>
      <c r="B3" s="1" t="s">
        <v>28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/>
      <c r="O3">
        <v>1</v>
      </c>
      <c r="P3" t="s">
        <v>46</v>
      </c>
      <c r="Q3" s="1">
        <v>1</v>
      </c>
    </row>
    <row r="4" spans="1:17" x14ac:dyDescent="0.75">
      <c r="A4" s="1">
        <v>18</v>
      </c>
      <c r="B4" s="1" t="s">
        <v>29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3</v>
      </c>
      <c r="K4" s="1">
        <v>0</v>
      </c>
      <c r="L4" s="1">
        <v>0</v>
      </c>
      <c r="M4" s="1">
        <v>0</v>
      </c>
      <c r="N4" s="1"/>
      <c r="O4">
        <v>1</v>
      </c>
      <c r="P4" t="s">
        <v>48</v>
      </c>
      <c r="Q4" s="1">
        <v>2</v>
      </c>
    </row>
    <row r="5" spans="1:17" x14ac:dyDescent="0.75">
      <c r="A5" s="1">
        <v>19</v>
      </c>
      <c r="B5" s="1" t="s">
        <v>30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0</v>
      </c>
      <c r="L5" s="1">
        <v>0</v>
      </c>
      <c r="M5" s="1">
        <v>0</v>
      </c>
      <c r="N5" s="1"/>
      <c r="O5">
        <v>1</v>
      </c>
      <c r="P5" t="s">
        <v>46</v>
      </c>
      <c r="Q5" s="1">
        <v>3</v>
      </c>
    </row>
    <row r="6" spans="1:17" x14ac:dyDescent="0.75">
      <c r="A6" s="1">
        <v>22</v>
      </c>
      <c r="B6" s="1" t="s">
        <v>33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15</v>
      </c>
      <c r="K6" s="1">
        <v>0</v>
      </c>
      <c r="L6" s="1">
        <v>0</v>
      </c>
      <c r="M6" s="1">
        <v>0</v>
      </c>
      <c r="N6" s="1"/>
      <c r="O6">
        <v>1</v>
      </c>
      <c r="P6" t="s">
        <v>48</v>
      </c>
      <c r="Q6" s="1">
        <v>10</v>
      </c>
    </row>
    <row r="8" spans="1:17" x14ac:dyDescent="0.75">
      <c r="C8">
        <f>SUM(C2:C6)</f>
        <v>1</v>
      </c>
      <c r="D8">
        <f t="shared" ref="D8:P8" si="0">SUM(D2:D6)</f>
        <v>21</v>
      </c>
      <c r="E8">
        <f t="shared" si="0"/>
        <v>1</v>
      </c>
      <c r="F8">
        <f t="shared" si="0"/>
        <v>30</v>
      </c>
      <c r="G8">
        <f t="shared" si="0"/>
        <v>46</v>
      </c>
      <c r="H8">
        <f t="shared" si="0"/>
        <v>8</v>
      </c>
      <c r="I8">
        <f t="shared" si="0"/>
        <v>3</v>
      </c>
      <c r="J8" s="2"/>
      <c r="K8">
        <f t="shared" si="0"/>
        <v>2</v>
      </c>
      <c r="L8">
        <f t="shared" si="0"/>
        <v>1</v>
      </c>
      <c r="M8">
        <f t="shared" si="0"/>
        <v>17</v>
      </c>
      <c r="N8">
        <f t="shared" si="0"/>
        <v>0</v>
      </c>
      <c r="O8">
        <f t="shared" si="0"/>
        <v>5</v>
      </c>
      <c r="P8">
        <f t="shared" si="0"/>
        <v>0</v>
      </c>
      <c r="Q8">
        <f>SUM(Q3:Q6)</f>
        <v>16</v>
      </c>
    </row>
    <row r="9" spans="1:17" x14ac:dyDescent="0.75">
      <c r="J9">
        <f>Q8</f>
        <v>16</v>
      </c>
    </row>
    <row r="10" spans="1:17" x14ac:dyDescent="0.75">
      <c r="J10" s="3">
        <f>J2+J9</f>
        <v>416</v>
      </c>
    </row>
    <row r="11" spans="1:17" x14ac:dyDescent="0.75">
      <c r="A11" t="s">
        <v>51</v>
      </c>
      <c r="B11">
        <f>SUM(C8:M8)+J10</f>
        <v>546</v>
      </c>
    </row>
    <row r="16" spans="1:17" x14ac:dyDescent="0.75">
      <c r="B16" t="s">
        <v>49</v>
      </c>
      <c r="C16">
        <v>1059</v>
      </c>
    </row>
    <row r="17" spans="2:3" x14ac:dyDescent="0.75">
      <c r="B17" t="s">
        <v>50</v>
      </c>
      <c r="C17">
        <f>C16-B11</f>
        <v>513</v>
      </c>
    </row>
  </sheetData>
  <conditionalFormatting sqref="P1:Q1 O1:O6">
    <cfRule type="cellIs" dxfId="3" priority="2" operator="equal">
      <formula>1</formula>
    </cfRule>
  </conditionalFormatting>
  <conditionalFormatting sqref="C3:N6 Q3:Q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F31" sqref="F31"/>
    </sheetView>
  </sheetViews>
  <sheetFormatPr defaultRowHeight="14.75" x14ac:dyDescent="0.75"/>
  <cols>
    <col min="2" max="2" width="51.1796875" bestFit="1" customWidth="1"/>
    <col min="3" max="3" width="19.26953125" bestFit="1" customWidth="1"/>
    <col min="4" max="4" width="13.1328125" bestFit="1" customWidth="1"/>
    <col min="6" max="6" width="15.453125" bestFit="1" customWidth="1"/>
    <col min="8" max="8" width="10.6796875" bestFit="1" customWidth="1"/>
    <col min="9" max="9" width="13.40625" bestFit="1" customWidth="1"/>
    <col min="10" max="10" width="12.86328125" bestFit="1" customWidth="1"/>
    <col min="11" max="11" width="19.6796875" bestFit="1" customWidth="1"/>
    <col min="13" max="13" width="8.6328125" bestFit="1" customWidth="1"/>
    <col min="15" max="15" width="14.90625" bestFit="1" customWidth="1"/>
    <col min="17" max="17" width="22.81640625" bestFit="1" customWidth="1"/>
  </cols>
  <sheetData>
    <row r="1" spans="1:1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43</v>
      </c>
      <c r="P1" t="s">
        <v>44</v>
      </c>
      <c r="Q1" t="s">
        <v>47</v>
      </c>
    </row>
    <row r="2" spans="1:17" x14ac:dyDescent="0.75">
      <c r="A2">
        <v>1</v>
      </c>
      <c r="B2" t="s">
        <v>12</v>
      </c>
      <c r="C2">
        <v>1</v>
      </c>
      <c r="D2">
        <v>3</v>
      </c>
      <c r="E2">
        <v>0</v>
      </c>
      <c r="F2">
        <v>1</v>
      </c>
      <c r="G2">
        <v>9</v>
      </c>
      <c r="H2">
        <v>1</v>
      </c>
      <c r="I2">
        <v>0</v>
      </c>
      <c r="J2">
        <v>83</v>
      </c>
      <c r="K2">
        <v>0</v>
      </c>
      <c r="L2">
        <v>0</v>
      </c>
      <c r="M2">
        <v>2</v>
      </c>
      <c r="O2">
        <v>0</v>
      </c>
    </row>
    <row r="3" spans="1:17" x14ac:dyDescent="0.75">
      <c r="A3">
        <v>2</v>
      </c>
      <c r="B3" t="s">
        <v>13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</row>
    <row r="4" spans="1:17" x14ac:dyDescent="0.75">
      <c r="A4">
        <v>4</v>
      </c>
      <c r="B4" t="s">
        <v>15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18</v>
      </c>
      <c r="K4">
        <v>0</v>
      </c>
      <c r="L4">
        <v>0</v>
      </c>
      <c r="M4">
        <v>0</v>
      </c>
      <c r="O4">
        <v>0</v>
      </c>
    </row>
    <row r="5" spans="1:17" x14ac:dyDescent="0.75">
      <c r="A5">
        <v>5</v>
      </c>
      <c r="B5" t="s">
        <v>16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0</v>
      </c>
      <c r="L5">
        <v>0</v>
      </c>
      <c r="M5">
        <v>0</v>
      </c>
      <c r="O5">
        <v>0</v>
      </c>
    </row>
    <row r="6" spans="1:17" x14ac:dyDescent="0.75">
      <c r="A6">
        <v>6</v>
      </c>
      <c r="B6" t="s">
        <v>17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54</v>
      </c>
      <c r="K6">
        <v>0</v>
      </c>
      <c r="L6">
        <v>1</v>
      </c>
      <c r="M6">
        <v>0</v>
      </c>
      <c r="O6">
        <v>0</v>
      </c>
    </row>
    <row r="7" spans="1:17" x14ac:dyDescent="0.75">
      <c r="A7">
        <v>7</v>
      </c>
      <c r="B7" t="s">
        <v>18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49</v>
      </c>
      <c r="K7">
        <v>0</v>
      </c>
      <c r="L7">
        <v>0</v>
      </c>
      <c r="M7">
        <v>0</v>
      </c>
      <c r="O7">
        <v>0</v>
      </c>
    </row>
    <row r="8" spans="1:17" x14ac:dyDescent="0.75">
      <c r="A8">
        <v>8</v>
      </c>
      <c r="B8" t="s">
        <v>19</v>
      </c>
      <c r="C8">
        <v>0</v>
      </c>
      <c r="D8">
        <v>6</v>
      </c>
      <c r="E8">
        <v>0</v>
      </c>
      <c r="F8">
        <v>0</v>
      </c>
      <c r="G8">
        <v>10</v>
      </c>
      <c r="H8">
        <v>0</v>
      </c>
      <c r="I8">
        <v>0</v>
      </c>
      <c r="J8">
        <v>274</v>
      </c>
      <c r="K8">
        <v>0</v>
      </c>
      <c r="L8">
        <v>0</v>
      </c>
      <c r="M8">
        <v>0</v>
      </c>
      <c r="O8">
        <v>0</v>
      </c>
    </row>
    <row r="9" spans="1:17" x14ac:dyDescent="0.75">
      <c r="A9">
        <v>9</v>
      </c>
      <c r="B9" t="s">
        <v>20</v>
      </c>
      <c r="C9">
        <v>0</v>
      </c>
      <c r="D9">
        <v>1</v>
      </c>
      <c r="E9">
        <v>0</v>
      </c>
      <c r="F9">
        <v>2</v>
      </c>
      <c r="G9">
        <v>2</v>
      </c>
      <c r="H9">
        <v>0</v>
      </c>
      <c r="I9">
        <v>0</v>
      </c>
      <c r="J9">
        <v>4</v>
      </c>
      <c r="K9">
        <v>0</v>
      </c>
      <c r="L9">
        <v>0</v>
      </c>
      <c r="M9">
        <v>0</v>
      </c>
      <c r="O9">
        <v>0</v>
      </c>
    </row>
    <row r="10" spans="1:17" x14ac:dyDescent="0.75">
      <c r="A10">
        <v>10</v>
      </c>
      <c r="B10" t="s">
        <v>21</v>
      </c>
      <c r="C10">
        <v>0</v>
      </c>
      <c r="D10">
        <v>2</v>
      </c>
      <c r="E10">
        <v>0</v>
      </c>
      <c r="F10">
        <v>1</v>
      </c>
      <c r="G10">
        <v>1</v>
      </c>
      <c r="H10">
        <v>0</v>
      </c>
      <c r="I10">
        <v>0</v>
      </c>
      <c r="J10">
        <v>11</v>
      </c>
      <c r="K10">
        <v>0</v>
      </c>
      <c r="L10">
        <v>0</v>
      </c>
      <c r="M10">
        <v>0</v>
      </c>
      <c r="O10">
        <v>0</v>
      </c>
    </row>
    <row r="11" spans="1:17" x14ac:dyDescent="0.75">
      <c r="A11">
        <v>11</v>
      </c>
      <c r="B11" t="s">
        <v>22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O11">
        <v>0</v>
      </c>
    </row>
    <row r="12" spans="1:17" x14ac:dyDescent="0.75">
      <c r="A12">
        <v>12</v>
      </c>
      <c r="B12" t="s">
        <v>23</v>
      </c>
      <c r="C12">
        <v>0</v>
      </c>
      <c r="D12">
        <v>0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0</v>
      </c>
      <c r="L12">
        <v>0</v>
      </c>
      <c r="M12">
        <v>0</v>
      </c>
      <c r="O12">
        <v>0</v>
      </c>
    </row>
    <row r="13" spans="1:17" x14ac:dyDescent="0.75">
      <c r="A13">
        <v>13</v>
      </c>
      <c r="B13" t="s">
        <v>24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O13">
        <v>0</v>
      </c>
    </row>
    <row r="14" spans="1:17" x14ac:dyDescent="0.75">
      <c r="A14">
        <v>14</v>
      </c>
      <c r="B14" t="s">
        <v>25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0</v>
      </c>
    </row>
    <row r="15" spans="1:17" x14ac:dyDescent="0.75">
      <c r="A15">
        <v>15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10</v>
      </c>
      <c r="K15">
        <v>0</v>
      </c>
      <c r="L15">
        <v>0</v>
      </c>
      <c r="M15">
        <v>0</v>
      </c>
      <c r="O15">
        <v>0</v>
      </c>
    </row>
    <row r="16" spans="1:17" x14ac:dyDescent="0.75">
      <c r="A16">
        <v>16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3</v>
      </c>
      <c r="K16">
        <v>0</v>
      </c>
      <c r="L16">
        <v>0</v>
      </c>
      <c r="M16">
        <v>0</v>
      </c>
      <c r="O16">
        <v>0</v>
      </c>
    </row>
    <row r="17" spans="1:15" x14ac:dyDescent="0.75">
      <c r="A17">
        <v>20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O17">
        <v>0</v>
      </c>
    </row>
    <row r="18" spans="1:15" x14ac:dyDescent="0.75">
      <c r="A18">
        <v>21</v>
      </c>
      <c r="B18" t="s">
        <v>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O18">
        <v>0</v>
      </c>
    </row>
    <row r="19" spans="1:15" x14ac:dyDescent="0.75">
      <c r="A19">
        <v>23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O19">
        <v>0</v>
      </c>
    </row>
    <row r="20" spans="1:15" x14ac:dyDescent="0.75">
      <c r="A20">
        <v>24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O20">
        <v>0</v>
      </c>
    </row>
    <row r="21" spans="1:15" x14ac:dyDescent="0.75">
      <c r="A21">
        <v>25</v>
      </c>
      <c r="B21" t="s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O21">
        <v>0</v>
      </c>
    </row>
    <row r="22" spans="1:15" x14ac:dyDescent="0.75">
      <c r="A22">
        <v>26</v>
      </c>
      <c r="B22" t="s">
        <v>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O22">
        <v>0</v>
      </c>
    </row>
    <row r="23" spans="1:15" x14ac:dyDescent="0.75">
      <c r="A23">
        <v>27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O23">
        <v>0</v>
      </c>
    </row>
    <row r="24" spans="1:15" x14ac:dyDescent="0.75">
      <c r="A24">
        <v>28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1</v>
      </c>
      <c r="M24">
        <v>0</v>
      </c>
      <c r="O24">
        <v>0</v>
      </c>
    </row>
    <row r="25" spans="1:15" x14ac:dyDescent="0.75">
      <c r="A25">
        <v>29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O25">
        <v>0</v>
      </c>
    </row>
    <row r="26" spans="1:15" x14ac:dyDescent="0.75">
      <c r="A26">
        <v>30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O26">
        <v>0</v>
      </c>
    </row>
    <row r="27" spans="1:15" x14ac:dyDescent="0.75">
      <c r="A27">
        <v>31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O27">
        <v>0</v>
      </c>
    </row>
  </sheetData>
  <conditionalFormatting sqref="P1:Q1 O1:O27">
    <cfRule type="cellIs" dxfId="1" priority="3" operator="equal">
      <formula>1</formula>
    </cfRule>
  </conditionalFormatting>
  <conditionalFormatting sqref="C2:M2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FP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Imara</cp:lastModifiedBy>
  <dcterms:created xsi:type="dcterms:W3CDTF">2023-04-21T15:07:38Z</dcterms:created>
  <dcterms:modified xsi:type="dcterms:W3CDTF">2023-04-21T15:07:38Z</dcterms:modified>
</cp:coreProperties>
</file>