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ureTech\examen_final\"/>
    </mc:Choice>
  </mc:AlternateContent>
  <xr:revisionPtr revIDLastSave="0" documentId="13_ncr:1_{AABE9464-3F9E-49FE-95A0-6C8F99FF6905}" xr6:coauthVersionLast="47" xr6:coauthVersionMax="47" xr10:uidLastSave="{00000000-0000-0000-0000-000000000000}"/>
  <bookViews>
    <workbookView xWindow="-110" yWindow="-110" windowWidth="19420" windowHeight="10420" activeTab="2" xr2:uid="{25B243ED-ACBA-4670-95EF-53BB0D2E22ED}"/>
  </bookViews>
  <sheets>
    <sheet name="Q2_table3" sheetId="5" r:id="rId1"/>
    <sheet name="Q3" sheetId="7" r:id="rId2"/>
    <sheet name="Q4" sheetId="11" r:id="rId3"/>
    <sheet name="Q2_table1" sheetId="9" r:id="rId4"/>
    <sheet name="Q2_table2" sheetId="10" r:id="rId5"/>
    <sheet name="Q1" sheetId="1" r:id="rId6"/>
  </sheets>
  <calcPr calcId="191029"/>
  <pivotCaches>
    <pivotCache cacheId="1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1" l="1"/>
  <c r="D6" i="11"/>
  <c r="D7" i="11"/>
  <c r="D8" i="11"/>
  <c r="D9" i="11"/>
  <c r="D10" i="11"/>
  <c r="D11" i="11"/>
  <c r="D12" i="11"/>
  <c r="D13" i="11"/>
  <c r="D4" i="11"/>
  <c r="I24" i="7"/>
  <c r="I23" i="7"/>
  <c r="I21" i="7"/>
  <c r="I16" i="7"/>
  <c r="I17" i="7"/>
  <c r="I18" i="7"/>
  <c r="I19" i="7"/>
  <c r="I6" i="7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6" i="7"/>
  <c r="H17" i="7"/>
  <c r="H18" i="7"/>
  <c r="H19" i="7"/>
  <c r="H6" i="7"/>
  <c r="G7" i="7"/>
  <c r="G8" i="7"/>
  <c r="G9" i="7"/>
  <c r="G10" i="7"/>
  <c r="G11" i="7"/>
  <c r="G12" i="7"/>
  <c r="G13" i="7"/>
  <c r="G14" i="7"/>
  <c r="H14" i="7" s="1"/>
  <c r="I14" i="7" s="1"/>
  <c r="G15" i="7"/>
  <c r="H15" i="7" s="1"/>
  <c r="I15" i="7" s="1"/>
  <c r="G16" i="7"/>
  <c r="G17" i="7"/>
  <c r="G18" i="7"/>
  <c r="G19" i="7"/>
  <c r="G6" i="7"/>
</calcChain>
</file>

<file path=xl/sharedStrings.xml><?xml version="1.0" encoding="utf-8"?>
<sst xmlns="http://schemas.openxmlformats.org/spreadsheetml/2006/main" count="146" uniqueCount="43">
  <si>
    <t>Ivy League Applicants</t>
  </si>
  <si>
    <t>students</t>
  </si>
  <si>
    <t>faculty</t>
  </si>
  <si>
    <t>University</t>
  </si>
  <si>
    <t>Arts</t>
  </si>
  <si>
    <t>Physics</t>
  </si>
  <si>
    <t>Economics</t>
  </si>
  <si>
    <t>Mathematics</t>
  </si>
  <si>
    <t>Psychology</t>
  </si>
  <si>
    <t>Harvard</t>
  </si>
  <si>
    <t>Brown</t>
  </si>
  <si>
    <t>Dartmouth</t>
  </si>
  <si>
    <t>Yale</t>
  </si>
  <si>
    <t>Columbia</t>
  </si>
  <si>
    <t>Cornell</t>
  </si>
  <si>
    <t>Princeton</t>
  </si>
  <si>
    <t>Penn State</t>
  </si>
  <si>
    <t>Étiquettes de lignes</t>
  </si>
  <si>
    <t>Somme de students</t>
  </si>
  <si>
    <t>Total général</t>
  </si>
  <si>
    <t>Moyenne de students2</t>
  </si>
  <si>
    <t>Étiquettes de colonnes</t>
  </si>
  <si>
    <t>Table1:</t>
  </si>
  <si>
    <t>ID</t>
  </si>
  <si>
    <t>PU</t>
  </si>
  <si>
    <t>QTE</t>
  </si>
  <si>
    <t>PT</t>
  </si>
  <si>
    <t>Remise</t>
  </si>
  <si>
    <t>Val Remise</t>
  </si>
  <si>
    <t>Total a payer</t>
  </si>
  <si>
    <t>Total facture:</t>
  </si>
  <si>
    <t>Val TVA</t>
  </si>
  <si>
    <t>TVA:</t>
  </si>
  <si>
    <t>TTC:</t>
  </si>
  <si>
    <t>Table2:</t>
  </si>
  <si>
    <t>Table3:</t>
  </si>
  <si>
    <t>Question1</t>
  </si>
  <si>
    <t>Question2</t>
  </si>
  <si>
    <t>Question3</t>
  </si>
  <si>
    <t>Question4</t>
  </si>
  <si>
    <t>Time(s)</t>
  </si>
  <si>
    <t>Distance(m)</t>
  </si>
  <si>
    <t>Speed(m/s)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</si>
</sst>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[$DZD]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Sitka Heading"/>
    </font>
    <font>
      <b/>
      <sz val="11"/>
      <color theme="8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EBF2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168" fontId="0" fillId="0" borderId="0" xfId="0" applyNumberFormat="1"/>
    <xf numFmtId="0" fontId="0" fillId="3" borderId="5" xfId="0" applyFill="1" applyBorder="1" applyAlignment="1">
      <alignment horizontal="center"/>
    </xf>
    <xf numFmtId="168" fontId="0" fillId="3" borderId="6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9" fontId="0" fillId="3" borderId="6" xfId="1" applyFont="1" applyFill="1" applyBorder="1" applyAlignment="1">
      <alignment horizontal="center"/>
    </xf>
    <xf numFmtId="168" fontId="0" fillId="3" borderId="7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68" fontId="0" fillId="5" borderId="6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9" fontId="0" fillId="5" borderId="6" xfId="1" applyFont="1" applyFill="1" applyBorder="1" applyAlignment="1">
      <alignment horizontal="center"/>
    </xf>
    <xf numFmtId="168" fontId="0" fillId="5" borderId="7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68" fontId="0" fillId="5" borderId="9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9" fontId="0" fillId="5" borderId="9" xfId="1" applyFont="1" applyFill="1" applyBorder="1" applyAlignment="1">
      <alignment horizontal="center"/>
    </xf>
    <xf numFmtId="168" fontId="0" fillId="5" borderId="10" xfId="0" applyNumberForma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68" fontId="0" fillId="0" borderId="13" xfId="0" applyNumberFormat="1" applyBorder="1"/>
    <xf numFmtId="0" fontId="4" fillId="0" borderId="11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0" fillId="0" borderId="12" xfId="0" applyBorder="1" applyAlignment="1">
      <alignment horizontal="right"/>
    </xf>
    <xf numFmtId="9" fontId="0" fillId="0" borderId="13" xfId="0" applyNumberFormat="1" applyBorder="1"/>
    <xf numFmtId="168" fontId="6" fillId="5" borderId="13" xfId="0" applyNumberFormat="1" applyFont="1" applyFill="1" applyBorder="1" applyAlignment="1">
      <alignment horizontal="center"/>
    </xf>
    <xf numFmtId="0" fontId="5" fillId="0" borderId="0" xfId="0" applyFont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9EBF27"/>
      <color rgb="FF8CBE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'Q4'!$D$3</c:f>
              <c:strCache>
                <c:ptCount val="1"/>
                <c:pt idx="0">
                  <c:v>Speed(m/s)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'Q4'!$B$4:$B$13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'Q4'!$D$4:$D$13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9-4B08-A3A9-B0ED7F588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31856"/>
        <c:axId val="125830608"/>
      </c:lineChart>
      <c:catAx>
        <c:axId val="12583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830608"/>
        <c:crosses val="autoZero"/>
        <c:auto val="1"/>
        <c:lblAlgn val="ctr"/>
        <c:lblOffset val="100"/>
        <c:noMultiLvlLbl val="0"/>
      </c:catAx>
      <c:valAx>
        <c:axId val="1258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8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'Q4'!$D$3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'Q4'!$C$4:$C$13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'Q4'!$D$4:$D$13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9-43F7-A6E4-D30146651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723152"/>
        <c:axId val="240728976"/>
      </c:lineChart>
      <c:catAx>
        <c:axId val="2407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728976"/>
        <c:crosses val="autoZero"/>
        <c:auto val="1"/>
        <c:lblAlgn val="ctr"/>
        <c:lblOffset val="100"/>
        <c:noMultiLvlLbl val="0"/>
      </c:catAx>
      <c:valAx>
        <c:axId val="2407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72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17</xdr:row>
      <xdr:rowOff>0</xdr:rowOff>
    </xdr:from>
    <xdr:to>
      <xdr:col>5</xdr:col>
      <xdr:colOff>603250</xdr:colOff>
      <xdr:row>32</xdr:row>
      <xdr:rowOff>25401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DE3C235-1EE7-496D-9946-9FF88344E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16</xdr:row>
      <xdr:rowOff>133350</xdr:rowOff>
    </xdr:from>
    <xdr:to>
      <xdr:col>13</xdr:col>
      <xdr:colOff>247650</xdr:colOff>
      <xdr:row>33</xdr:row>
      <xdr:rowOff>15875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50042F7-AFD1-4A54-988C-6C4E77318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reTech" refreshedDate="45478.688363657406" createdVersion="7" refreshedVersion="7" minRefreshableVersion="3" recordCount="40" xr:uid="{9E59FE18-F58B-4DE6-BC51-1F175BEFF1BD}">
  <cacheSource type="worksheet">
    <worksheetSource ref="C4:E44" sheet="Q1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6945D-EA11-4CD5-8188-A8034D56375C}" name="Tableau croisé dynamique5" cacheId="1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4:G14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BA9E0D-EA82-4484-ACBE-184F4BE7E793}" name="Tableau croisé dynamique8" cacheId="1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4:C10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F1D479-75EB-4425-8270-5CAB993B3540}" name="Tableau croisé dynamique9" cacheId="13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4:C13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02533-365E-4387-9CD8-03D120ED2D32}">
  <dimension ref="A1:G14"/>
  <sheetViews>
    <sheetView workbookViewId="0"/>
  </sheetViews>
  <sheetFormatPr baseColWidth="10" defaultRowHeight="14.5" x14ac:dyDescent="0.35"/>
  <cols>
    <col min="1" max="1" width="19.54296875" bestFit="1" customWidth="1"/>
    <col min="2" max="2" width="29.26953125" customWidth="1"/>
    <col min="3" max="3" width="11.90625" customWidth="1"/>
    <col min="4" max="4" width="14" customWidth="1"/>
    <col min="5" max="5" width="8.36328125" customWidth="1"/>
    <col min="6" max="6" width="12" customWidth="1"/>
    <col min="7" max="7" width="13.90625" customWidth="1"/>
  </cols>
  <sheetData>
    <row r="1" spans="1:7" x14ac:dyDescent="0.35">
      <c r="A1" s="33" t="s">
        <v>37</v>
      </c>
    </row>
    <row r="2" spans="1:7" x14ac:dyDescent="0.35">
      <c r="A2" s="7" t="s">
        <v>35</v>
      </c>
    </row>
    <row r="4" spans="1:7" x14ac:dyDescent="0.35">
      <c r="A4" s="4" t="s">
        <v>18</v>
      </c>
      <c r="B4" s="4" t="s">
        <v>21</v>
      </c>
    </row>
    <row r="5" spans="1:7" x14ac:dyDescent="0.35">
      <c r="A5" s="4" t="s">
        <v>17</v>
      </c>
      <c r="B5" t="s">
        <v>4</v>
      </c>
      <c r="C5" t="s">
        <v>6</v>
      </c>
      <c r="D5" t="s">
        <v>7</v>
      </c>
      <c r="E5" t="s">
        <v>5</v>
      </c>
      <c r="F5" t="s">
        <v>8</v>
      </c>
      <c r="G5" t="s">
        <v>19</v>
      </c>
    </row>
    <row r="6" spans="1:7" x14ac:dyDescent="0.35">
      <c r="A6" s="5" t="s">
        <v>10</v>
      </c>
      <c r="B6" s="6">
        <v>1358</v>
      </c>
      <c r="C6" s="6">
        <v>972</v>
      </c>
      <c r="D6" s="6">
        <v>1579</v>
      </c>
      <c r="E6" s="6">
        <v>9567</v>
      </c>
      <c r="F6" s="6">
        <v>651</v>
      </c>
      <c r="G6" s="6">
        <v>14127</v>
      </c>
    </row>
    <row r="7" spans="1:7" x14ac:dyDescent="0.35">
      <c r="A7" s="5" t="s">
        <v>13</v>
      </c>
      <c r="B7" s="6">
        <v>849</v>
      </c>
      <c r="C7" s="6">
        <v>608</v>
      </c>
      <c r="D7" s="6">
        <v>1688</v>
      </c>
      <c r="E7" s="6">
        <v>1793</v>
      </c>
      <c r="F7" s="6">
        <v>315</v>
      </c>
      <c r="G7" s="6">
        <v>5253</v>
      </c>
    </row>
    <row r="8" spans="1:7" x14ac:dyDescent="0.35">
      <c r="A8" s="5" t="s">
        <v>14</v>
      </c>
      <c r="B8" s="6">
        <v>1355</v>
      </c>
      <c r="C8" s="6">
        <v>552</v>
      </c>
      <c r="D8" s="6">
        <v>1889</v>
      </c>
      <c r="E8" s="6">
        <v>618</v>
      </c>
      <c r="F8" s="6">
        <v>551</v>
      </c>
      <c r="G8" s="6">
        <v>4965</v>
      </c>
    </row>
    <row r="9" spans="1:7" x14ac:dyDescent="0.35">
      <c r="A9" s="5" t="s">
        <v>11</v>
      </c>
      <c r="B9" s="6">
        <v>3155</v>
      </c>
      <c r="C9" s="6">
        <v>542</v>
      </c>
      <c r="D9" s="6">
        <v>316</v>
      </c>
      <c r="E9" s="6">
        <v>547</v>
      </c>
      <c r="F9" s="6">
        <v>1687</v>
      </c>
      <c r="G9" s="6">
        <v>6247</v>
      </c>
    </row>
    <row r="10" spans="1:7" x14ac:dyDescent="0.35">
      <c r="A10" s="5" t="s">
        <v>9</v>
      </c>
      <c r="B10" s="6">
        <v>173</v>
      </c>
      <c r="C10" s="6">
        <v>346</v>
      </c>
      <c r="D10" s="6">
        <v>615</v>
      </c>
      <c r="E10" s="6">
        <v>948</v>
      </c>
      <c r="F10" s="6">
        <v>158</v>
      </c>
      <c r="G10" s="6">
        <v>2240</v>
      </c>
    </row>
    <row r="11" spans="1:7" x14ac:dyDescent="0.35">
      <c r="A11" s="5" t="s">
        <v>16</v>
      </c>
      <c r="B11" s="6">
        <v>135</v>
      </c>
      <c r="C11" s="6">
        <v>234</v>
      </c>
      <c r="D11" s="6">
        <v>632</v>
      </c>
      <c r="E11" s="6">
        <v>568</v>
      </c>
      <c r="F11" s="6">
        <v>318</v>
      </c>
      <c r="G11" s="6">
        <v>1887</v>
      </c>
    </row>
    <row r="12" spans="1:7" x14ac:dyDescent="0.35">
      <c r="A12" s="5" t="s">
        <v>15</v>
      </c>
      <c r="B12" s="6">
        <v>561</v>
      </c>
      <c r="C12" s="6">
        <v>972</v>
      </c>
      <c r="D12" s="6">
        <v>193</v>
      </c>
      <c r="E12" s="6">
        <v>784</v>
      </c>
      <c r="F12" s="6">
        <v>151</v>
      </c>
      <c r="G12" s="6">
        <v>2661</v>
      </c>
    </row>
    <row r="13" spans="1:7" x14ac:dyDescent="0.35">
      <c r="A13" s="5" t="s">
        <v>12</v>
      </c>
      <c r="B13" s="6">
        <v>591</v>
      </c>
      <c r="C13" s="6">
        <v>651</v>
      </c>
      <c r="D13" s="6">
        <v>849</v>
      </c>
      <c r="E13" s="6">
        <v>246</v>
      </c>
      <c r="F13" s="6">
        <v>357</v>
      </c>
      <c r="G13" s="6">
        <v>2694</v>
      </c>
    </row>
    <row r="14" spans="1:7" x14ac:dyDescent="0.35">
      <c r="A14" s="5" t="s">
        <v>19</v>
      </c>
      <c r="B14" s="6">
        <v>8177</v>
      </c>
      <c r="C14" s="6">
        <v>4877</v>
      </c>
      <c r="D14" s="6">
        <v>7761</v>
      </c>
      <c r="E14" s="6">
        <v>15071</v>
      </c>
      <c r="F14" s="6">
        <v>4188</v>
      </c>
      <c r="G14" s="6">
        <v>40074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DE67-36FB-4A2D-BC06-E9F29F3A2EB1}">
  <dimension ref="A1:J24"/>
  <sheetViews>
    <sheetView workbookViewId="0">
      <selection activeCell="B1" sqref="B1"/>
    </sheetView>
  </sheetViews>
  <sheetFormatPr baseColWidth="10" defaultRowHeight="14.5" x14ac:dyDescent="0.35"/>
  <cols>
    <col min="4" max="4" width="11.6328125" bestFit="1" customWidth="1"/>
    <col min="6" max="6" width="11.6328125" bestFit="1" customWidth="1"/>
    <col min="8" max="8" width="12.1796875" customWidth="1"/>
    <col min="9" max="9" width="20.81640625" customWidth="1"/>
    <col min="10" max="10" width="15.26953125" customWidth="1"/>
  </cols>
  <sheetData>
    <row r="1" spans="1:10" x14ac:dyDescent="0.35">
      <c r="A1" s="33" t="s">
        <v>38</v>
      </c>
    </row>
    <row r="4" spans="1:10" ht="15" thickBot="1" x14ac:dyDescent="0.4"/>
    <row r="5" spans="1:10" x14ac:dyDescent="0.35">
      <c r="C5" s="24" t="s">
        <v>23</v>
      </c>
      <c r="D5" s="25" t="s">
        <v>24</v>
      </c>
      <c r="E5" s="25" t="s">
        <v>25</v>
      </c>
      <c r="F5" s="25" t="s">
        <v>26</v>
      </c>
      <c r="G5" s="25" t="s">
        <v>27</v>
      </c>
      <c r="H5" s="25" t="s">
        <v>28</v>
      </c>
      <c r="I5" s="26" t="s">
        <v>29</v>
      </c>
    </row>
    <row r="6" spans="1:10" x14ac:dyDescent="0.35">
      <c r="C6" s="9">
        <v>1</v>
      </c>
      <c r="D6" s="10">
        <v>120</v>
      </c>
      <c r="E6" s="11">
        <v>3</v>
      </c>
      <c r="F6" s="10">
        <v>360</v>
      </c>
      <c r="G6" s="12">
        <f>IF(F6&gt;=1000,0.1,IF(F6&gt;=100,0.05,0))</f>
        <v>0.05</v>
      </c>
      <c r="H6" s="10">
        <f>G6*F6</f>
        <v>18</v>
      </c>
      <c r="I6" s="13">
        <f>E6*D6-H6</f>
        <v>342</v>
      </c>
      <c r="J6" s="8"/>
    </row>
    <row r="7" spans="1:10" x14ac:dyDescent="0.35">
      <c r="C7" s="14">
        <v>2</v>
      </c>
      <c r="D7" s="15">
        <v>56</v>
      </c>
      <c r="E7" s="16">
        <v>5</v>
      </c>
      <c r="F7" s="15">
        <v>280</v>
      </c>
      <c r="G7" s="17">
        <f t="shared" ref="G7:G19" si="0">IF(F7&gt;=1000,0.1,IF(F7&gt;=100,0.05,0))</f>
        <v>0.05</v>
      </c>
      <c r="H7" s="15">
        <f t="shared" ref="H7:H19" si="1">G7*F7</f>
        <v>14</v>
      </c>
      <c r="I7" s="18">
        <f t="shared" ref="I7:I19" si="2">E7*D7-H7</f>
        <v>266</v>
      </c>
      <c r="J7" s="8"/>
    </row>
    <row r="8" spans="1:10" x14ac:dyDescent="0.35">
      <c r="C8" s="9">
        <v>3</v>
      </c>
      <c r="D8" s="10">
        <v>70</v>
      </c>
      <c r="E8" s="11">
        <v>2</v>
      </c>
      <c r="F8" s="10">
        <v>140</v>
      </c>
      <c r="G8" s="12">
        <f t="shared" si="0"/>
        <v>0.05</v>
      </c>
      <c r="H8" s="10">
        <f t="shared" si="1"/>
        <v>7</v>
      </c>
      <c r="I8" s="13">
        <f t="shared" si="2"/>
        <v>133</v>
      </c>
      <c r="J8" s="8"/>
    </row>
    <row r="9" spans="1:10" x14ac:dyDescent="0.35">
      <c r="C9" s="14">
        <v>4</v>
      </c>
      <c r="D9" s="15">
        <v>430</v>
      </c>
      <c r="E9" s="16">
        <v>7</v>
      </c>
      <c r="F9" s="15">
        <v>3010</v>
      </c>
      <c r="G9" s="17">
        <f t="shared" si="0"/>
        <v>0.1</v>
      </c>
      <c r="H9" s="15">
        <f t="shared" si="1"/>
        <v>301</v>
      </c>
      <c r="I9" s="18">
        <f t="shared" si="2"/>
        <v>2709</v>
      </c>
      <c r="J9" s="8"/>
    </row>
    <row r="10" spans="1:10" x14ac:dyDescent="0.35">
      <c r="C10" s="9">
        <v>5</v>
      </c>
      <c r="D10" s="10">
        <v>230</v>
      </c>
      <c r="E10" s="11">
        <v>23</v>
      </c>
      <c r="F10" s="10">
        <v>5290</v>
      </c>
      <c r="G10" s="12">
        <f t="shared" si="0"/>
        <v>0.1</v>
      </c>
      <c r="H10" s="10">
        <f t="shared" si="1"/>
        <v>529</v>
      </c>
      <c r="I10" s="13">
        <f t="shared" si="2"/>
        <v>4761</v>
      </c>
      <c r="J10" s="8"/>
    </row>
    <row r="11" spans="1:10" x14ac:dyDescent="0.35">
      <c r="C11" s="14">
        <v>6</v>
      </c>
      <c r="D11" s="15">
        <v>10</v>
      </c>
      <c r="E11" s="16">
        <v>2</v>
      </c>
      <c r="F11" s="15">
        <v>20</v>
      </c>
      <c r="G11" s="17">
        <f t="shared" si="0"/>
        <v>0</v>
      </c>
      <c r="H11" s="15">
        <f t="shared" si="1"/>
        <v>0</v>
      </c>
      <c r="I11" s="18">
        <f t="shared" si="2"/>
        <v>20</v>
      </c>
      <c r="J11" s="8"/>
    </row>
    <row r="12" spans="1:10" x14ac:dyDescent="0.35">
      <c r="C12" s="9">
        <v>7</v>
      </c>
      <c r="D12" s="10">
        <v>5</v>
      </c>
      <c r="E12" s="11">
        <v>8</v>
      </c>
      <c r="F12" s="10">
        <v>40</v>
      </c>
      <c r="G12" s="12">
        <f t="shared" si="0"/>
        <v>0</v>
      </c>
      <c r="H12" s="10">
        <f t="shared" si="1"/>
        <v>0</v>
      </c>
      <c r="I12" s="13">
        <f t="shared" si="2"/>
        <v>40</v>
      </c>
      <c r="J12" s="8"/>
    </row>
    <row r="13" spans="1:10" x14ac:dyDescent="0.35">
      <c r="C13" s="14">
        <v>8</v>
      </c>
      <c r="D13" s="15">
        <v>5040</v>
      </c>
      <c r="E13" s="16">
        <v>1</v>
      </c>
      <c r="F13" s="15">
        <v>5040</v>
      </c>
      <c r="G13" s="17">
        <f t="shared" si="0"/>
        <v>0.1</v>
      </c>
      <c r="H13" s="15">
        <f t="shared" si="1"/>
        <v>504</v>
      </c>
      <c r="I13" s="18">
        <f t="shared" si="2"/>
        <v>4536</v>
      </c>
      <c r="J13" s="8"/>
    </row>
    <row r="14" spans="1:10" x14ac:dyDescent="0.35">
      <c r="C14" s="9">
        <v>9</v>
      </c>
      <c r="D14" s="10">
        <v>1200</v>
      </c>
      <c r="E14" s="11">
        <v>3</v>
      </c>
      <c r="F14" s="10">
        <v>3600</v>
      </c>
      <c r="G14" s="12">
        <f t="shared" si="0"/>
        <v>0.1</v>
      </c>
      <c r="H14" s="10">
        <f t="shared" si="1"/>
        <v>360</v>
      </c>
      <c r="I14" s="13">
        <f t="shared" si="2"/>
        <v>3240</v>
      </c>
      <c r="J14" s="8"/>
    </row>
    <row r="15" spans="1:10" x14ac:dyDescent="0.35">
      <c r="C15" s="14">
        <v>10</v>
      </c>
      <c r="D15" s="15">
        <v>480</v>
      </c>
      <c r="E15" s="16">
        <v>4</v>
      </c>
      <c r="F15" s="15">
        <v>1920</v>
      </c>
      <c r="G15" s="17">
        <f t="shared" si="0"/>
        <v>0.1</v>
      </c>
      <c r="H15" s="15">
        <f t="shared" si="1"/>
        <v>192</v>
      </c>
      <c r="I15" s="18">
        <f t="shared" si="2"/>
        <v>1728</v>
      </c>
      <c r="J15" s="8"/>
    </row>
    <row r="16" spans="1:10" x14ac:dyDescent="0.35">
      <c r="C16" s="9">
        <v>11</v>
      </c>
      <c r="D16" s="10">
        <v>33</v>
      </c>
      <c r="E16" s="11">
        <v>5</v>
      </c>
      <c r="F16" s="10">
        <v>165</v>
      </c>
      <c r="G16" s="12">
        <f t="shared" si="0"/>
        <v>0.05</v>
      </c>
      <c r="H16" s="10">
        <f t="shared" si="1"/>
        <v>8.25</v>
      </c>
      <c r="I16" s="13">
        <f t="shared" si="2"/>
        <v>156.75</v>
      </c>
      <c r="J16" s="8"/>
    </row>
    <row r="17" spans="3:10" x14ac:dyDescent="0.35">
      <c r="C17" s="14">
        <v>12</v>
      </c>
      <c r="D17" s="15">
        <v>1200</v>
      </c>
      <c r="E17" s="16">
        <v>2</v>
      </c>
      <c r="F17" s="15">
        <v>2400</v>
      </c>
      <c r="G17" s="17">
        <f t="shared" si="0"/>
        <v>0.1</v>
      </c>
      <c r="H17" s="15">
        <f t="shared" si="1"/>
        <v>240</v>
      </c>
      <c r="I17" s="18">
        <f t="shared" si="2"/>
        <v>2160</v>
      </c>
      <c r="J17" s="8"/>
    </row>
    <row r="18" spans="3:10" x14ac:dyDescent="0.35">
      <c r="C18" s="9">
        <v>13</v>
      </c>
      <c r="D18" s="10">
        <v>15</v>
      </c>
      <c r="E18" s="11">
        <v>10</v>
      </c>
      <c r="F18" s="10">
        <v>150</v>
      </c>
      <c r="G18" s="12">
        <f t="shared" si="0"/>
        <v>0.05</v>
      </c>
      <c r="H18" s="10">
        <f t="shared" si="1"/>
        <v>7.5</v>
      </c>
      <c r="I18" s="13">
        <f t="shared" si="2"/>
        <v>142.5</v>
      </c>
      <c r="J18" s="8"/>
    </row>
    <row r="19" spans="3:10" ht="15" thickBot="1" x14ac:dyDescent="0.4">
      <c r="C19" s="19">
        <v>14</v>
      </c>
      <c r="D19" s="20">
        <v>24</v>
      </c>
      <c r="E19" s="21">
        <v>5</v>
      </c>
      <c r="F19" s="20">
        <v>120</v>
      </c>
      <c r="G19" s="22">
        <f t="shared" si="0"/>
        <v>0.05</v>
      </c>
      <c r="H19" s="20">
        <f t="shared" si="1"/>
        <v>6</v>
      </c>
      <c r="I19" s="23">
        <f t="shared" si="2"/>
        <v>114</v>
      </c>
      <c r="J19" s="8"/>
    </row>
    <row r="20" spans="3:10" ht="15" thickBot="1" x14ac:dyDescent="0.4">
      <c r="J20" s="8"/>
    </row>
    <row r="21" spans="3:10" ht="18.5" thickBot="1" x14ac:dyDescent="0.6">
      <c r="G21" s="28" t="s">
        <v>30</v>
      </c>
      <c r="H21" s="29"/>
      <c r="I21" s="27">
        <f>SUM(F6:F19)-SUM(H6:H19)</f>
        <v>20348.25</v>
      </c>
    </row>
    <row r="22" spans="3:10" ht="18.5" thickBot="1" x14ac:dyDescent="0.6">
      <c r="G22" s="28" t="s">
        <v>32</v>
      </c>
      <c r="H22" s="29"/>
      <c r="I22" s="31">
        <v>0.19</v>
      </c>
    </row>
    <row r="23" spans="3:10" ht="18.5" thickBot="1" x14ac:dyDescent="0.6">
      <c r="G23" s="28" t="s">
        <v>31</v>
      </c>
      <c r="H23" s="30"/>
      <c r="I23" s="27">
        <f>I21*19%</f>
        <v>3866.1675</v>
      </c>
    </row>
    <row r="24" spans="3:10" ht="15" customHeight="1" thickBot="1" x14ac:dyDescent="0.6">
      <c r="G24" s="28" t="s">
        <v>33</v>
      </c>
      <c r="H24" s="29"/>
      <c r="I24" s="32">
        <f>I21+I23</f>
        <v>24214.4175</v>
      </c>
    </row>
  </sheetData>
  <mergeCells count="4">
    <mergeCell ref="G21:H21"/>
    <mergeCell ref="G22:H22"/>
    <mergeCell ref="G23:H23"/>
    <mergeCell ref="G24:H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E605F-43EA-44F9-AFE0-845D54D2EB9A}">
  <dimension ref="A1:D14"/>
  <sheetViews>
    <sheetView tabSelected="1" workbookViewId="0">
      <selection activeCell="C3" activeCellId="1" sqref="D3:D13 C3:C13"/>
    </sheetView>
  </sheetViews>
  <sheetFormatPr baseColWidth="10" defaultRowHeight="14.5" x14ac:dyDescent="0.35"/>
  <cols>
    <col min="2" max="2" width="15.90625" customWidth="1"/>
    <col min="3" max="3" width="15.54296875" customWidth="1"/>
    <col min="4" max="4" width="18" customWidth="1"/>
  </cols>
  <sheetData>
    <row r="1" spans="1:4" x14ac:dyDescent="0.35">
      <c r="A1" s="33" t="s">
        <v>39</v>
      </c>
      <c r="B1" s="7"/>
    </row>
    <row r="2" spans="1:4" ht="15" thickBot="1" x14ac:dyDescent="0.4"/>
    <row r="3" spans="1:4" ht="15" thickTop="1" x14ac:dyDescent="0.35">
      <c r="B3" s="43" t="s">
        <v>40</v>
      </c>
      <c r="C3" s="44" t="s">
        <v>41</v>
      </c>
      <c r="D3" s="45" t="s">
        <v>42</v>
      </c>
    </row>
    <row r="4" spans="1:4" x14ac:dyDescent="0.35">
      <c r="B4" s="34">
        <v>1</v>
      </c>
      <c r="C4" s="35">
        <v>5</v>
      </c>
      <c r="D4" s="36">
        <f>C4/B4</f>
        <v>5</v>
      </c>
    </row>
    <row r="5" spans="1:4" x14ac:dyDescent="0.35">
      <c r="B5" s="37">
        <v>2</v>
      </c>
      <c r="C5" s="38">
        <v>10</v>
      </c>
      <c r="D5" s="39">
        <f t="shared" ref="D5:D13" si="0">C5/B5</f>
        <v>5</v>
      </c>
    </row>
    <row r="6" spans="1:4" x14ac:dyDescent="0.35">
      <c r="B6" s="34">
        <v>3</v>
      </c>
      <c r="C6" s="35">
        <v>17</v>
      </c>
      <c r="D6" s="36">
        <f t="shared" si="0"/>
        <v>5.666666666666667</v>
      </c>
    </row>
    <row r="7" spans="1:4" x14ac:dyDescent="0.35">
      <c r="B7" s="37">
        <v>4</v>
      </c>
      <c r="C7" s="38">
        <v>27</v>
      </c>
      <c r="D7" s="39">
        <f t="shared" si="0"/>
        <v>6.75</v>
      </c>
    </row>
    <row r="8" spans="1:4" x14ac:dyDescent="0.35">
      <c r="B8" s="34">
        <v>5</v>
      </c>
      <c r="C8" s="35">
        <v>37</v>
      </c>
      <c r="D8" s="36">
        <f t="shared" si="0"/>
        <v>7.4</v>
      </c>
    </row>
    <row r="9" spans="1:4" x14ac:dyDescent="0.35">
      <c r="B9" s="37">
        <v>6</v>
      </c>
      <c r="C9" s="38">
        <v>49</v>
      </c>
      <c r="D9" s="39">
        <f t="shared" si="0"/>
        <v>8.1666666666666661</v>
      </c>
    </row>
    <row r="10" spans="1:4" x14ac:dyDescent="0.35">
      <c r="B10" s="34">
        <v>7</v>
      </c>
      <c r="C10" s="35">
        <v>63</v>
      </c>
      <c r="D10" s="36">
        <f t="shared" si="0"/>
        <v>9</v>
      </c>
    </row>
    <row r="11" spans="1:4" x14ac:dyDescent="0.35">
      <c r="B11" s="37">
        <v>8</v>
      </c>
      <c r="C11" s="38">
        <v>75</v>
      </c>
      <c r="D11" s="39">
        <f t="shared" si="0"/>
        <v>9.375</v>
      </c>
    </row>
    <row r="12" spans="1:4" x14ac:dyDescent="0.35">
      <c r="B12" s="34">
        <v>9</v>
      </c>
      <c r="C12" s="35">
        <v>83</v>
      </c>
      <c r="D12" s="36">
        <f t="shared" si="0"/>
        <v>9.2222222222222214</v>
      </c>
    </row>
    <row r="13" spans="1:4" ht="15" thickBot="1" x14ac:dyDescent="0.4">
      <c r="B13" s="40">
        <v>10</v>
      </c>
      <c r="C13" s="41">
        <v>91</v>
      </c>
      <c r="D13" s="42">
        <f t="shared" si="0"/>
        <v>9.1</v>
      </c>
    </row>
    <row r="14" spans="1:4" ht="15" thickTop="1" x14ac:dyDescent="0.3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72EC1-1E04-4D1C-BEB1-12D55E7EE32D}">
  <dimension ref="A1:C10"/>
  <sheetViews>
    <sheetView workbookViewId="0">
      <selection activeCell="B18" sqref="B18"/>
    </sheetView>
  </sheetViews>
  <sheetFormatPr baseColWidth="10" defaultRowHeight="14.5" x14ac:dyDescent="0.35"/>
  <cols>
    <col min="1" max="1" width="35.26953125" customWidth="1"/>
    <col min="2" max="2" width="34.90625" customWidth="1"/>
    <col min="3" max="3" width="30.08984375" customWidth="1"/>
  </cols>
  <sheetData>
    <row r="1" spans="1:3" x14ac:dyDescent="0.35">
      <c r="A1" s="33" t="s">
        <v>37</v>
      </c>
    </row>
    <row r="2" spans="1:3" x14ac:dyDescent="0.35">
      <c r="A2" s="7" t="s">
        <v>22</v>
      </c>
    </row>
    <row r="4" spans="1:3" x14ac:dyDescent="0.35">
      <c r="A4" s="4" t="s">
        <v>17</v>
      </c>
      <c r="B4" t="s">
        <v>18</v>
      </c>
      <c r="C4" t="s">
        <v>20</v>
      </c>
    </row>
    <row r="5" spans="1:3" x14ac:dyDescent="0.35">
      <c r="A5" s="5" t="s">
        <v>4</v>
      </c>
      <c r="B5" s="6">
        <v>8177</v>
      </c>
      <c r="C5" s="6">
        <v>1022.125</v>
      </c>
    </row>
    <row r="6" spans="1:3" x14ac:dyDescent="0.35">
      <c r="A6" s="5" t="s">
        <v>6</v>
      </c>
      <c r="B6" s="6">
        <v>4877</v>
      </c>
      <c r="C6" s="6">
        <v>609.625</v>
      </c>
    </row>
    <row r="7" spans="1:3" x14ac:dyDescent="0.35">
      <c r="A7" s="5" t="s">
        <v>7</v>
      </c>
      <c r="B7" s="6">
        <v>7761</v>
      </c>
      <c r="C7" s="6">
        <v>970.125</v>
      </c>
    </row>
    <row r="8" spans="1:3" x14ac:dyDescent="0.35">
      <c r="A8" s="5" t="s">
        <v>5</v>
      </c>
      <c r="B8" s="6">
        <v>15071</v>
      </c>
      <c r="C8" s="6">
        <v>1883.875</v>
      </c>
    </row>
    <row r="9" spans="1:3" x14ac:dyDescent="0.35">
      <c r="A9" s="5" t="s">
        <v>8</v>
      </c>
      <c r="B9" s="6">
        <v>4188</v>
      </c>
      <c r="C9" s="6">
        <v>523.5</v>
      </c>
    </row>
    <row r="10" spans="1:3" x14ac:dyDescent="0.35">
      <c r="A10" s="5" t="s">
        <v>19</v>
      </c>
      <c r="B10" s="6">
        <v>40074</v>
      </c>
      <c r="C10" s="6">
        <v>1001.85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4833D-A36B-4DB7-B5C5-49D6DA2F151D}">
  <dimension ref="A1:C13"/>
  <sheetViews>
    <sheetView workbookViewId="0"/>
  </sheetViews>
  <sheetFormatPr baseColWidth="10" defaultRowHeight="14.5" x14ac:dyDescent="0.35"/>
  <cols>
    <col min="1" max="1" width="40.26953125" customWidth="1"/>
    <col min="2" max="2" width="24.26953125" customWidth="1"/>
    <col min="3" max="3" width="30" customWidth="1"/>
  </cols>
  <sheetData>
    <row r="1" spans="1:3" x14ac:dyDescent="0.35">
      <c r="A1" s="33" t="s">
        <v>37</v>
      </c>
    </row>
    <row r="2" spans="1:3" x14ac:dyDescent="0.35">
      <c r="A2" s="7" t="s">
        <v>34</v>
      </c>
    </row>
    <row r="4" spans="1:3" x14ac:dyDescent="0.35">
      <c r="A4" s="4" t="s">
        <v>17</v>
      </c>
      <c r="B4" t="s">
        <v>18</v>
      </c>
      <c r="C4" t="s">
        <v>20</v>
      </c>
    </row>
    <row r="5" spans="1:3" x14ac:dyDescent="0.35">
      <c r="A5" s="5" t="s">
        <v>10</v>
      </c>
      <c r="B5" s="6">
        <v>14127</v>
      </c>
      <c r="C5" s="6">
        <v>2825.4</v>
      </c>
    </row>
    <row r="6" spans="1:3" x14ac:dyDescent="0.35">
      <c r="A6" s="5" t="s">
        <v>13</v>
      </c>
      <c r="B6" s="6">
        <v>5253</v>
      </c>
      <c r="C6" s="6">
        <v>1050.5999999999999</v>
      </c>
    </row>
    <row r="7" spans="1:3" x14ac:dyDescent="0.35">
      <c r="A7" s="5" t="s">
        <v>14</v>
      </c>
      <c r="B7" s="6">
        <v>4965</v>
      </c>
      <c r="C7" s="6">
        <v>993</v>
      </c>
    </row>
    <row r="8" spans="1:3" x14ac:dyDescent="0.35">
      <c r="A8" s="5" t="s">
        <v>11</v>
      </c>
      <c r="B8" s="6">
        <v>6247</v>
      </c>
      <c r="C8" s="6">
        <v>1249.4000000000001</v>
      </c>
    </row>
    <row r="9" spans="1:3" x14ac:dyDescent="0.35">
      <c r="A9" s="5" t="s">
        <v>9</v>
      </c>
      <c r="B9" s="6">
        <v>2240</v>
      </c>
      <c r="C9" s="6">
        <v>448</v>
      </c>
    </row>
    <row r="10" spans="1:3" x14ac:dyDescent="0.35">
      <c r="A10" s="5" t="s">
        <v>16</v>
      </c>
      <c r="B10" s="6">
        <v>1887</v>
      </c>
      <c r="C10" s="6">
        <v>377.4</v>
      </c>
    </row>
    <row r="11" spans="1:3" x14ac:dyDescent="0.35">
      <c r="A11" s="5" t="s">
        <v>15</v>
      </c>
      <c r="B11" s="6">
        <v>2661</v>
      </c>
      <c r="C11" s="6">
        <v>532.20000000000005</v>
      </c>
    </row>
    <row r="12" spans="1:3" x14ac:dyDescent="0.35">
      <c r="A12" s="5" t="s">
        <v>12</v>
      </c>
      <c r="B12" s="6">
        <v>2694</v>
      </c>
      <c r="C12" s="6">
        <v>538.79999999999995</v>
      </c>
    </row>
    <row r="13" spans="1:3" x14ac:dyDescent="0.35">
      <c r="A13" s="5" t="s">
        <v>19</v>
      </c>
      <c r="B13" s="6">
        <v>40074</v>
      </c>
      <c r="C13" s="6">
        <v>1001.85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DD4B-2DE9-499C-B52B-E33A1D939ADC}">
  <dimension ref="A1:E44"/>
  <sheetViews>
    <sheetView workbookViewId="0">
      <selection activeCell="A4" sqref="A4"/>
    </sheetView>
  </sheetViews>
  <sheetFormatPr baseColWidth="10" defaultRowHeight="14.5" x14ac:dyDescent="0.35"/>
  <sheetData>
    <row r="1" spans="1:5" x14ac:dyDescent="0.35">
      <c r="A1" s="33" t="s">
        <v>36</v>
      </c>
    </row>
    <row r="3" spans="1:5" x14ac:dyDescent="0.35">
      <c r="C3" s="1" t="s">
        <v>0</v>
      </c>
      <c r="D3" s="1"/>
      <c r="E3" s="1"/>
    </row>
    <row r="4" spans="1:5" x14ac:dyDescent="0.35">
      <c r="C4" s="2" t="s">
        <v>1</v>
      </c>
      <c r="D4" s="2" t="s">
        <v>2</v>
      </c>
      <c r="E4" s="2" t="s">
        <v>3</v>
      </c>
    </row>
    <row r="5" spans="1:5" x14ac:dyDescent="0.35">
      <c r="C5" s="3">
        <v>591</v>
      </c>
      <c r="D5" s="3" t="s">
        <v>4</v>
      </c>
      <c r="E5" s="3" t="s">
        <v>12</v>
      </c>
    </row>
    <row r="6" spans="1:5" x14ac:dyDescent="0.35">
      <c r="C6" s="3">
        <v>9567</v>
      </c>
      <c r="D6" s="3" t="s">
        <v>5</v>
      </c>
      <c r="E6" s="3" t="s">
        <v>10</v>
      </c>
    </row>
    <row r="7" spans="1:5" x14ac:dyDescent="0.35">
      <c r="C7" s="3">
        <v>542</v>
      </c>
      <c r="D7" s="3" t="s">
        <v>6</v>
      </c>
      <c r="E7" s="3" t="s">
        <v>11</v>
      </c>
    </row>
    <row r="8" spans="1:5" x14ac:dyDescent="0.35">
      <c r="C8" s="3">
        <v>346</v>
      </c>
      <c r="D8" s="3" t="s">
        <v>6</v>
      </c>
      <c r="E8" s="3" t="s">
        <v>9</v>
      </c>
    </row>
    <row r="9" spans="1:5" x14ac:dyDescent="0.35">
      <c r="C9" s="3">
        <v>849</v>
      </c>
      <c r="D9" s="3" t="s">
        <v>4</v>
      </c>
      <c r="E9" s="3" t="s">
        <v>13</v>
      </c>
    </row>
    <row r="10" spans="1:5" x14ac:dyDescent="0.35">
      <c r="C10" s="3">
        <v>552</v>
      </c>
      <c r="D10" s="3" t="s">
        <v>6</v>
      </c>
      <c r="E10" s="3" t="s">
        <v>14</v>
      </c>
    </row>
    <row r="11" spans="1:5" x14ac:dyDescent="0.35">
      <c r="C11" s="3">
        <v>173</v>
      </c>
      <c r="D11" s="3" t="s">
        <v>4</v>
      </c>
      <c r="E11" s="3" t="s">
        <v>9</v>
      </c>
    </row>
    <row r="12" spans="1:5" x14ac:dyDescent="0.35">
      <c r="C12" s="3">
        <v>1355</v>
      </c>
      <c r="D12" s="3" t="s">
        <v>4</v>
      </c>
      <c r="E12" s="3" t="s">
        <v>14</v>
      </c>
    </row>
    <row r="13" spans="1:5" x14ac:dyDescent="0.35">
      <c r="C13" s="3">
        <v>193</v>
      </c>
      <c r="D13" s="3" t="s">
        <v>7</v>
      </c>
      <c r="E13" s="3" t="s">
        <v>15</v>
      </c>
    </row>
    <row r="14" spans="1:5" x14ac:dyDescent="0.35">
      <c r="C14" s="3">
        <v>615</v>
      </c>
      <c r="D14" s="3" t="s">
        <v>7</v>
      </c>
      <c r="E14" s="3" t="s">
        <v>9</v>
      </c>
    </row>
    <row r="15" spans="1:5" x14ac:dyDescent="0.35">
      <c r="C15" s="3">
        <v>1579</v>
      </c>
      <c r="D15" s="3" t="s">
        <v>7</v>
      </c>
      <c r="E15" s="3" t="s">
        <v>10</v>
      </c>
    </row>
    <row r="16" spans="1:5" x14ac:dyDescent="0.35">
      <c r="C16" s="3">
        <v>547</v>
      </c>
      <c r="D16" s="3" t="s">
        <v>5</v>
      </c>
      <c r="E16" s="3" t="s">
        <v>11</v>
      </c>
    </row>
    <row r="17" spans="3:5" x14ac:dyDescent="0.35">
      <c r="C17" s="3">
        <v>1687</v>
      </c>
      <c r="D17" s="3" t="s">
        <v>8</v>
      </c>
      <c r="E17" s="3" t="s">
        <v>11</v>
      </c>
    </row>
    <row r="18" spans="3:5" x14ac:dyDescent="0.35">
      <c r="C18" s="3">
        <v>972</v>
      </c>
      <c r="D18" s="3" t="s">
        <v>6</v>
      </c>
      <c r="E18" s="3" t="s">
        <v>10</v>
      </c>
    </row>
    <row r="19" spans="3:5" x14ac:dyDescent="0.35">
      <c r="C19" s="3">
        <v>234</v>
      </c>
      <c r="D19" s="3" t="s">
        <v>6</v>
      </c>
      <c r="E19" s="3" t="s">
        <v>16</v>
      </c>
    </row>
    <row r="20" spans="3:5" x14ac:dyDescent="0.35">
      <c r="C20" s="3">
        <v>151</v>
      </c>
      <c r="D20" s="3" t="s">
        <v>8</v>
      </c>
      <c r="E20" s="3" t="s">
        <v>15</v>
      </c>
    </row>
    <row r="21" spans="3:5" x14ac:dyDescent="0.35">
      <c r="C21" s="3">
        <v>1793</v>
      </c>
      <c r="D21" s="3" t="s">
        <v>5</v>
      </c>
      <c r="E21" s="3" t="s">
        <v>13</v>
      </c>
    </row>
    <row r="22" spans="3:5" x14ac:dyDescent="0.35">
      <c r="C22" s="3">
        <v>315</v>
      </c>
      <c r="D22" s="3" t="s">
        <v>8</v>
      </c>
      <c r="E22" s="3" t="s">
        <v>13</v>
      </c>
    </row>
    <row r="23" spans="3:5" x14ac:dyDescent="0.35">
      <c r="C23" s="3">
        <v>618</v>
      </c>
      <c r="D23" s="3" t="s">
        <v>5</v>
      </c>
      <c r="E23" s="3" t="s">
        <v>14</v>
      </c>
    </row>
    <row r="24" spans="3:5" x14ac:dyDescent="0.35">
      <c r="C24" s="3">
        <v>246</v>
      </c>
      <c r="D24" s="3" t="s">
        <v>5</v>
      </c>
      <c r="E24" s="3" t="s">
        <v>12</v>
      </c>
    </row>
    <row r="25" spans="3:5" x14ac:dyDescent="0.35">
      <c r="C25" s="3">
        <v>784</v>
      </c>
      <c r="D25" s="3" t="s">
        <v>5</v>
      </c>
      <c r="E25" s="3" t="s">
        <v>15</v>
      </c>
    </row>
    <row r="26" spans="3:5" x14ac:dyDescent="0.35">
      <c r="C26" s="3">
        <v>316</v>
      </c>
      <c r="D26" s="3" t="s">
        <v>7</v>
      </c>
      <c r="E26" s="3" t="s">
        <v>11</v>
      </c>
    </row>
    <row r="27" spans="3:5" x14ac:dyDescent="0.35">
      <c r="C27" s="3">
        <v>3155</v>
      </c>
      <c r="D27" s="3" t="s">
        <v>4</v>
      </c>
      <c r="E27" s="3" t="s">
        <v>11</v>
      </c>
    </row>
    <row r="28" spans="3:5" x14ac:dyDescent="0.35">
      <c r="C28" s="3">
        <v>318</v>
      </c>
      <c r="D28" s="3" t="s">
        <v>8</v>
      </c>
      <c r="E28" s="3" t="s">
        <v>16</v>
      </c>
    </row>
    <row r="29" spans="3:5" x14ac:dyDescent="0.35">
      <c r="C29" s="3">
        <v>608</v>
      </c>
      <c r="D29" s="3" t="s">
        <v>6</v>
      </c>
      <c r="E29" s="3" t="s">
        <v>13</v>
      </c>
    </row>
    <row r="30" spans="3:5" x14ac:dyDescent="0.35">
      <c r="C30" s="3">
        <v>561</v>
      </c>
      <c r="D30" s="3" t="s">
        <v>4</v>
      </c>
      <c r="E30" s="3" t="s">
        <v>15</v>
      </c>
    </row>
    <row r="31" spans="3:5" x14ac:dyDescent="0.35">
      <c r="C31" s="3">
        <v>357</v>
      </c>
      <c r="D31" s="3" t="s">
        <v>8</v>
      </c>
      <c r="E31" s="3" t="s">
        <v>12</v>
      </c>
    </row>
    <row r="32" spans="3:5" x14ac:dyDescent="0.35">
      <c r="C32" s="3">
        <v>1688</v>
      </c>
      <c r="D32" s="3" t="s">
        <v>7</v>
      </c>
      <c r="E32" s="3" t="s">
        <v>13</v>
      </c>
    </row>
    <row r="33" spans="3:5" x14ac:dyDescent="0.35">
      <c r="C33" s="3">
        <v>972</v>
      </c>
      <c r="D33" s="3" t="s">
        <v>6</v>
      </c>
      <c r="E33" s="3" t="s">
        <v>15</v>
      </c>
    </row>
    <row r="34" spans="3:5" x14ac:dyDescent="0.35">
      <c r="C34" s="3">
        <v>568</v>
      </c>
      <c r="D34" s="3" t="s">
        <v>5</v>
      </c>
      <c r="E34" s="3" t="s">
        <v>16</v>
      </c>
    </row>
    <row r="35" spans="3:5" x14ac:dyDescent="0.35">
      <c r="C35" s="3">
        <v>632</v>
      </c>
      <c r="D35" s="3" t="s">
        <v>7</v>
      </c>
      <c r="E35" s="3" t="s">
        <v>16</v>
      </c>
    </row>
    <row r="36" spans="3:5" x14ac:dyDescent="0.35">
      <c r="C36" s="3">
        <v>551</v>
      </c>
      <c r="D36" s="3" t="s">
        <v>8</v>
      </c>
      <c r="E36" s="3" t="s">
        <v>14</v>
      </c>
    </row>
    <row r="37" spans="3:5" x14ac:dyDescent="0.35">
      <c r="C37" s="3">
        <v>948</v>
      </c>
      <c r="D37" s="3" t="s">
        <v>5</v>
      </c>
      <c r="E37" s="3" t="s">
        <v>9</v>
      </c>
    </row>
    <row r="38" spans="3:5" x14ac:dyDescent="0.35">
      <c r="C38" s="3">
        <v>1358</v>
      </c>
      <c r="D38" s="3" t="s">
        <v>4</v>
      </c>
      <c r="E38" s="3" t="s">
        <v>10</v>
      </c>
    </row>
    <row r="39" spans="3:5" x14ac:dyDescent="0.35">
      <c r="C39" s="3">
        <v>135</v>
      </c>
      <c r="D39" s="3" t="s">
        <v>4</v>
      </c>
      <c r="E39" s="3" t="s">
        <v>16</v>
      </c>
    </row>
    <row r="40" spans="3:5" x14ac:dyDescent="0.35">
      <c r="C40" s="3">
        <v>849</v>
      </c>
      <c r="D40" s="3" t="s">
        <v>7</v>
      </c>
      <c r="E40" s="3" t="s">
        <v>12</v>
      </c>
    </row>
    <row r="41" spans="3:5" x14ac:dyDescent="0.35">
      <c r="C41" s="3">
        <v>158</v>
      </c>
      <c r="D41" s="3" t="s">
        <v>8</v>
      </c>
      <c r="E41" s="3" t="s">
        <v>9</v>
      </c>
    </row>
    <row r="42" spans="3:5" x14ac:dyDescent="0.35">
      <c r="C42" s="3">
        <v>1889</v>
      </c>
      <c r="D42" s="3" t="s">
        <v>7</v>
      </c>
      <c r="E42" s="3" t="s">
        <v>14</v>
      </c>
    </row>
    <row r="43" spans="3:5" x14ac:dyDescent="0.35">
      <c r="C43" s="3">
        <v>651</v>
      </c>
      <c r="D43" s="3" t="s">
        <v>8</v>
      </c>
      <c r="E43" s="3" t="s">
        <v>10</v>
      </c>
    </row>
    <row r="44" spans="3:5" x14ac:dyDescent="0.35">
      <c r="C44" s="3">
        <v>651</v>
      </c>
      <c r="D44" s="3" t="s">
        <v>6</v>
      </c>
      <c r="E44" s="3" t="s">
        <v>12</v>
      </c>
    </row>
  </sheetData>
  <mergeCells count="1">
    <mergeCell ref="C3:E3"/>
  </mergeCells>
  <conditionalFormatting sqref="C5:E44">
    <cfRule type="expression" dxfId="1" priority="1">
      <formula>MOD(ROW(), 2)=0</formula>
    </cfRule>
    <cfRule type="expression" dxfId="0" priority="2">
      <formula>MOD(ROW(), 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Q2_table3</vt:lpstr>
      <vt:lpstr>Q3</vt:lpstr>
      <vt:lpstr>Q4</vt:lpstr>
      <vt:lpstr>Q2_table1</vt:lpstr>
      <vt:lpstr>Q2_table2</vt:lpstr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PureTech</dc:creator>
  <cp:lastModifiedBy>PureTech</cp:lastModifiedBy>
  <dcterms:created xsi:type="dcterms:W3CDTF">2024-07-05T13:28:07Z</dcterms:created>
  <dcterms:modified xsi:type="dcterms:W3CDTF">2024-07-05T18:12:19Z</dcterms:modified>
</cp:coreProperties>
</file>